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28800" yWindow="0" windowWidth="38400" windowHeight="21140" activeTab="2"/>
  </bookViews>
  <sheets>
    <sheet name="Description" sheetId="6" r:id="rId1"/>
    <sheet name="Soc_Dem" sheetId="1" r:id="rId2"/>
    <sheet name="Products_ActBalance" sheetId="2" r:id="rId3"/>
    <sheet name="Inflow_Outflow" sheetId="3" r:id="rId4"/>
    <sheet name="Sales_Revenue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  <c r="AJ1472" i="2"/>
  <c r="AJ1473" i="2"/>
  <c r="AJ1474" i="2"/>
  <c r="AJ1475" i="2"/>
  <c r="AJ1476" i="2"/>
  <c r="AJ1477" i="2"/>
  <c r="AJ1478" i="2"/>
  <c r="AJ1479" i="2"/>
  <c r="AJ1480" i="2"/>
  <c r="AJ1481" i="2"/>
  <c r="AJ1482" i="2"/>
  <c r="AJ1483" i="2"/>
  <c r="AJ1484" i="2"/>
  <c r="AJ1485" i="2"/>
  <c r="AJ1486" i="2"/>
  <c r="AJ1487" i="2"/>
  <c r="AJ1488" i="2"/>
  <c r="AJ1489" i="2"/>
  <c r="AJ1490" i="2"/>
  <c r="AJ1491" i="2"/>
  <c r="AJ1492" i="2"/>
  <c r="AJ1493" i="2"/>
  <c r="AJ1494" i="2"/>
  <c r="AJ1495" i="2"/>
  <c r="AJ1496" i="2"/>
  <c r="AJ1497" i="2"/>
  <c r="AJ1498" i="2"/>
  <c r="AJ1499" i="2"/>
  <c r="AJ1500" i="2"/>
  <c r="AJ1501" i="2"/>
  <c r="AJ1502" i="2"/>
  <c r="AJ1503" i="2"/>
  <c r="AJ1504" i="2"/>
  <c r="AJ1505" i="2"/>
  <c r="AJ1506" i="2"/>
  <c r="AJ1507" i="2"/>
  <c r="AJ1508" i="2"/>
  <c r="AJ1509" i="2"/>
  <c r="AJ1510" i="2"/>
  <c r="AJ1511" i="2"/>
  <c r="AJ1512" i="2"/>
  <c r="AJ1513" i="2"/>
  <c r="AJ1514" i="2"/>
  <c r="AJ1515" i="2"/>
  <c r="AJ1516" i="2"/>
  <c r="AJ1517" i="2"/>
  <c r="AJ1518" i="2"/>
  <c r="AJ1519" i="2"/>
  <c r="AJ1520" i="2"/>
  <c r="AJ1521" i="2"/>
  <c r="AJ1522" i="2"/>
  <c r="AJ1523" i="2"/>
  <c r="AJ1524" i="2"/>
  <c r="AJ1525" i="2"/>
  <c r="AJ1526" i="2"/>
  <c r="AJ1527" i="2"/>
  <c r="AJ1528" i="2"/>
  <c r="AJ1529" i="2"/>
  <c r="AJ1530" i="2"/>
  <c r="AJ1531" i="2"/>
  <c r="AJ1532" i="2"/>
  <c r="AJ1533" i="2"/>
  <c r="AJ1534" i="2"/>
  <c r="AJ1535" i="2"/>
  <c r="AJ1536" i="2"/>
  <c r="AJ1537" i="2"/>
  <c r="AJ1538" i="2"/>
  <c r="AJ1539" i="2"/>
  <c r="AJ1540" i="2"/>
  <c r="AJ1541" i="2"/>
  <c r="AJ1542" i="2"/>
  <c r="AJ1543" i="2"/>
  <c r="AJ1544" i="2"/>
  <c r="AJ1545" i="2"/>
  <c r="AJ1546" i="2"/>
  <c r="AJ1547" i="2"/>
  <c r="AJ1548" i="2"/>
  <c r="AJ1549" i="2"/>
  <c r="AJ1550" i="2"/>
  <c r="AJ1551" i="2"/>
  <c r="AJ1552" i="2"/>
  <c r="AJ1553" i="2"/>
  <c r="AJ1554" i="2"/>
  <c r="AJ1555" i="2"/>
  <c r="AJ1556" i="2"/>
  <c r="AJ1557" i="2"/>
  <c r="AJ1558" i="2"/>
  <c r="AJ1559" i="2"/>
  <c r="AJ1560" i="2"/>
  <c r="AJ1561" i="2"/>
  <c r="AJ1562" i="2"/>
  <c r="AJ1563" i="2"/>
  <c r="AJ1564" i="2"/>
  <c r="AJ1565" i="2"/>
  <c r="AJ1566" i="2"/>
  <c r="AJ1567" i="2"/>
  <c r="AJ1568" i="2"/>
  <c r="AJ1569" i="2"/>
  <c r="AJ1570" i="2"/>
  <c r="AJ1571" i="2"/>
  <c r="AJ1572" i="2"/>
  <c r="AJ1573" i="2"/>
  <c r="AJ1574" i="2"/>
  <c r="AJ1575" i="2"/>
  <c r="AJ1576" i="2"/>
  <c r="AJ1577" i="2"/>
  <c r="AJ1578" i="2"/>
  <c r="AJ1579" i="2"/>
  <c r="AJ1580" i="2"/>
  <c r="AJ1581" i="2"/>
  <c r="AJ1582" i="2"/>
  <c r="AJ1583" i="2"/>
  <c r="AJ1584" i="2"/>
  <c r="AJ1585" i="2"/>
  <c r="AJ1586" i="2"/>
  <c r="AJ1587" i="2"/>
  <c r="AJ1588" i="2"/>
  <c r="AJ1589" i="2"/>
  <c r="AJ1590" i="2"/>
  <c r="AJ1591" i="2"/>
  <c r="AJ1592" i="2"/>
  <c r="AJ1593" i="2"/>
  <c r="AJ1594" i="2"/>
  <c r="AJ1595" i="2"/>
  <c r="AJ1596" i="2"/>
  <c r="AJ1597" i="2"/>
  <c r="AJ1598" i="2"/>
  <c r="AJ1599" i="2"/>
  <c r="AJ1600" i="2"/>
  <c r="AJ1601" i="2"/>
  <c r="AJ1602" i="2"/>
  <c r="AJ1603" i="2"/>
  <c r="AJ1604" i="2"/>
  <c r="AJ1605" i="2"/>
  <c r="AJ1606" i="2"/>
  <c r="AJ1607" i="2"/>
  <c r="AJ1608" i="2"/>
  <c r="AJ1609" i="2"/>
  <c r="AJ1610" i="2"/>
  <c r="AJ1611" i="2"/>
  <c r="AJ1612" i="2"/>
  <c r="AJ1613" i="2"/>
  <c r="AJ1614" i="2"/>
  <c r="AJ1615" i="2"/>
  <c r="AJ1616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G3" i="2"/>
  <c r="AG2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F3" i="2"/>
  <c r="AF2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</calcChain>
</file>

<file path=xl/sharedStrings.xml><?xml version="1.0" encoding="utf-8"?>
<sst xmlns="http://schemas.openxmlformats.org/spreadsheetml/2006/main" count="8378" uniqueCount="83">
  <si>
    <t>Client</t>
  </si>
  <si>
    <t>Sale_MF</t>
  </si>
  <si>
    <t>Sale_CC</t>
  </si>
  <si>
    <t>Sale_CL</t>
  </si>
  <si>
    <t>Revenue_MF</t>
  </si>
  <si>
    <t>Revenue_CC</t>
  </si>
  <si>
    <t>Revenue_CL</t>
  </si>
  <si>
    <t>Sex</t>
  </si>
  <si>
    <t>Age</t>
  </si>
  <si>
    <t>Tenure</t>
  </si>
  <si>
    <t>F</t>
  </si>
  <si>
    <t>M</t>
  </si>
  <si>
    <t>Count_CA</t>
  </si>
  <si>
    <t>Count_SA</t>
  </si>
  <si>
    <t>Count_MF</t>
  </si>
  <si>
    <t>Count_OVD</t>
  </si>
  <si>
    <t>Count_CC</t>
  </si>
  <si>
    <t>Count_CL</t>
  </si>
  <si>
    <t>ActBal_CA</t>
  </si>
  <si>
    <t>ActBal_SA</t>
  </si>
  <si>
    <t>ActBal_MF</t>
  </si>
  <si>
    <t>ActBal_OVD</t>
  </si>
  <si>
    <t>ActBal_CC</t>
  </si>
  <si>
    <t>ActBal_CL</t>
  </si>
  <si>
    <t>VolumeCred</t>
  </si>
  <si>
    <t>VolumeCred_CA</t>
  </si>
  <si>
    <t>TransactionsCred</t>
  </si>
  <si>
    <t>TransactionsCred_CA</t>
  </si>
  <si>
    <t>VolumeDeb</t>
  </si>
  <si>
    <t>VolumeDeb_CA</t>
  </si>
  <si>
    <t>VolumeDebCash_Card</t>
  </si>
  <si>
    <t>VolumeDebCashless_Card</t>
  </si>
  <si>
    <t>VolumeDeb_PaymentOrder</t>
  </si>
  <si>
    <t>TransactionsDeb</t>
  </si>
  <si>
    <t>TransactionsDeb_CA</t>
  </si>
  <si>
    <t>TransactionsDebCash_Card</t>
  </si>
  <si>
    <t>TransactionsDebCashless_Card</t>
  </si>
  <si>
    <t>TransactionsDeb_PaymentOrder</t>
  </si>
  <si>
    <t/>
  </si>
  <si>
    <t>Soc_Dem</t>
  </si>
  <si>
    <t>Sheet</t>
  </si>
  <si>
    <t>Variable</t>
  </si>
  <si>
    <t>Description</t>
  </si>
  <si>
    <t>client ID</t>
  </si>
  <si>
    <t>gender</t>
  </si>
  <si>
    <t>age [years]</t>
  </si>
  <si>
    <t>tenure with the bank [months]</t>
  </si>
  <si>
    <t>Products_ActBalance</t>
  </si>
  <si>
    <t>number of live current accounts</t>
  </si>
  <si>
    <t>number of live saving accounts</t>
  </si>
  <si>
    <t>number of live mutual funds</t>
  </si>
  <si>
    <t>number of live overdrafts</t>
  </si>
  <si>
    <t>number of live credit cards</t>
  </si>
  <si>
    <t>number of live consumer loans</t>
  </si>
  <si>
    <t>actual mutual funds balance [EUR]</t>
  </si>
  <si>
    <t>actual saving accounts balance [EUR]</t>
  </si>
  <si>
    <t>actual current accounts balance [EUR]</t>
  </si>
  <si>
    <t>actual credit cards balance (liability) [EUR]</t>
  </si>
  <si>
    <t>actual overdrafts balance (liability) [EUR]</t>
  </si>
  <si>
    <t>actual consumer loans balance (liability) [EUR]</t>
  </si>
  <si>
    <t>Inflow_Outflow</t>
  </si>
  <si>
    <t>Sales_Revenues</t>
  </si>
  <si>
    <t>target variable for sale of mutual fund (available for 60 pct. of clients)</t>
  </si>
  <si>
    <t>target variable for sale of consumer loan (available for 60 pct. of clients)</t>
  </si>
  <si>
    <t>target variable for sale of credit card (available for 60 pct. of clients)</t>
  </si>
  <si>
    <t>target variable for revenue from mutual fund (available for 60 pct. of clients)</t>
  </si>
  <si>
    <t>target variable for revenue from credit card (available for 60 pct. of clients)</t>
  </si>
  <si>
    <t>target variable for revenue from consumer loan (available for 60 pct. of clients)</t>
  </si>
  <si>
    <t>monthly credit turnover [EUR]</t>
  </si>
  <si>
    <t>monthly credit turnover on current accounts [EUR]</t>
  </si>
  <si>
    <t>number of all credit transactions</t>
  </si>
  <si>
    <t>number of credit transactions on current accounts</t>
  </si>
  <si>
    <t>monthly debit turnover [EUR]</t>
  </si>
  <si>
    <t>monthly debit turnover on current accounts [EUR]</t>
  </si>
  <si>
    <t>monthly volume of debit cash transactions via card [EUR]</t>
  </si>
  <si>
    <t>monthly volume of debit cashless transactions via card [EUR]</t>
  </si>
  <si>
    <t>monthly volume of debit transactions via payment order [EUR]</t>
  </si>
  <si>
    <t>number of all debit transactions</t>
  </si>
  <si>
    <t>number of debit transactions on current accounts</t>
  </si>
  <si>
    <t>monthly number of debit cash transactions via card [EUR]</t>
  </si>
  <si>
    <t>monthly number of debit cashless transactions via card [EUR]</t>
  </si>
  <si>
    <t>monthly number of debit transactions via payment order [EUR]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</si>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</sst>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 textRotation="90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59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a2" displayName="Tabla2" ref="A1:AJ1617" totalsRowCount="1">
  <autoFilter ref="A1:AJ1616"/>
  <tableColumns count="36">
    <tableColumn id="1" name="Client" totalsRowDxfId="35"/>
    <tableColumn id="2" name="Count_CA" totalsRowDxfId="34"/>
    <tableColumn id="3" name="Count_SA" totalsRowDxfId="33"/>
    <tableColumn id="4" name="Count_MF" totalsRowDxfId="32"/>
    <tableColumn id="5" name="Count_OVD" totalsRowDxfId="31"/>
    <tableColumn id="6" name="Count_CC" totalsRowDxfId="30"/>
    <tableColumn id="7" name="Count_CL" totalsRowDxfId="29"/>
    <tableColumn id="8" name="ActBal_CA" totalsRowDxfId="28"/>
    <tableColumn id="9" name="ActBal_SA" totalsRowDxfId="27"/>
    <tableColumn id="10" name="ActBal_MF" totalsRowDxfId="26"/>
    <tableColumn id="11" name="ActBal_OVD" totalsRowDxfId="25"/>
    <tableColumn id="12" name="ActBal_CC" totalsRowDxfId="24"/>
    <tableColumn id="13" name="ActBal_CL" totalsRowDxfId="23"/>
    <tableColumn id="19" name="Gender" dataDxfId="52" totalsRowDxfId="22">
      <calculatedColumnFormula>IFERROR(VLOOKUP(Tabla2[[#This Row],[Client]],Soc_Dem!A:D,2,FALSE),"")</calculatedColumnFormula>
    </tableColumn>
    <tableColumn id="20" name="Age" dataDxfId="51" totalsRowDxfId="21">
      <calculatedColumnFormula>IFERROR(VLOOKUP(Tabla2[[#This Row],[Client]],Soc_Dem!A:D,3,FALSE),"")</calculatedColumnFormula>
    </tableColumn>
    <tableColumn id="21" name="Tenure" dataDxfId="50" totalsRowDxfId="20">
      <calculatedColumnFormula>IFERROR(VLOOKUP(Tabla2[[#This Row],[Client]],Soc_Dem!A:D,4,FALSE),"")</calculatedColumnFormula>
    </tableColumn>
    <tableColumn id="22" name="VolumeCred" dataDxfId="49" totalsRowDxfId="19">
      <calculatedColumnFormula>IFERROR(VLOOKUP(Tabla2[[#This Row],[Client]],Inflow_Outflow!A:O,2,FALSE),"")</calculatedColumnFormula>
    </tableColumn>
    <tableColumn id="23" name="VolumeCred_CA" dataDxfId="48" totalsRowDxfId="18">
      <calculatedColumnFormula>IFERROR(VLOOKUP(Tabla2[[#This Row],[Client]],Inflow_Outflow!A:O,3,FALSE),"")</calculatedColumnFormula>
    </tableColumn>
    <tableColumn id="24" name="TransactionsCred" dataDxfId="47" totalsRowDxfId="17">
      <calculatedColumnFormula>IFERROR(VLOOKUP(Tabla2[[#This Row],[Client]],Inflow_Outflow!A:O,4,FALSE),"")</calculatedColumnFormula>
    </tableColumn>
    <tableColumn id="25" name="TransactionsCred_CA" dataDxfId="46" totalsRowDxfId="16">
      <calculatedColumnFormula>IFERROR(VLOOKUP(Tabla2[[#This Row],[Client]],Inflow_Outflow!A:O,5,FALSE),"")</calculatedColumnFormula>
    </tableColumn>
    <tableColumn id="26" name="VolumeDeb" dataDxfId="45" totalsRowDxfId="15">
      <calculatedColumnFormula>IFERROR(VLOOKUP(Tabla2[[#This Row],[Client]],Inflow_Outflow!A:O,6,FALSE),"")</calculatedColumnFormula>
    </tableColumn>
    <tableColumn id="27" name="VolumeDeb_CA" dataDxfId="44" totalsRowDxfId="14">
      <calculatedColumnFormula>IFERROR(VLOOKUP(Tabla2[[#This Row],[Client]],Inflow_Outflow!A:O,7,FALSE),"")</calculatedColumnFormula>
    </tableColumn>
    <tableColumn id="28" name="VolumeDebCash_Card" dataDxfId="43" totalsRowDxfId="13">
      <calculatedColumnFormula>IFERROR(VLOOKUP(Tabla2[[#This Row],[Client]],Inflow_Outflow!A:O,8,FALSE),"")</calculatedColumnFormula>
    </tableColumn>
    <tableColumn id="29" name="VolumeDebCashless_Card" dataDxfId="42" totalsRowDxfId="12">
      <calculatedColumnFormula>IFERROR(VLOOKUP(Tabla2[[#This Row],[Client]],Inflow_Outflow!A:O,9,FALSE),"")</calculatedColumnFormula>
    </tableColumn>
    <tableColumn id="30" name="VolumeDeb_PaymentOrder" dataDxfId="41" totalsRowDxfId="11">
      <calculatedColumnFormula>IFERROR(VLOOKUP(Tabla2[[#This Row],[Client]],Inflow_Outflow!A:O,10,FALSE),"")</calculatedColumnFormula>
    </tableColumn>
    <tableColumn id="31" name="TransactionsDeb" dataDxfId="40" totalsRowDxfId="10">
      <calculatedColumnFormula>IFERROR(VLOOKUP(Tabla2[[#This Row],[Client]],Inflow_Outflow!A:O,11,FALSE),"")</calculatedColumnFormula>
    </tableColumn>
    <tableColumn id="32" name="TransactionsDeb_CA" dataDxfId="39" totalsRowDxfId="9">
      <calculatedColumnFormula>IFERROR(VLOOKUP(Tabla2[[#This Row],[Client]],Inflow_Outflow!A:O,12,FALSE),"")</calculatedColumnFormula>
    </tableColumn>
    <tableColumn id="33" name="TransactionsDebCash_Card" dataDxfId="38" totalsRowDxfId="8">
      <calculatedColumnFormula>IFERROR(VLOOKUP(Tabla2[[#This Row],[Client]],Inflow_Outflow!A:O,13,FALSE),"")</calculatedColumnFormula>
    </tableColumn>
    <tableColumn id="34" name="TransactionsDebCashless_Card" dataDxfId="37" totalsRowDxfId="7">
      <calculatedColumnFormula>IFERROR(VLOOKUP(Tabla2[[#This Row],[Client]],Inflow_Outflow!A:O,14,FALSE),"")</calculatedColumnFormula>
    </tableColumn>
    <tableColumn id="35" name="TransactionsDeb_PaymentOrder" dataDxfId="36" totalsRowDxfId="6">
      <calculatedColumnFormula>IFERROR(VLOOKUP(Tabla2[[#This Row],[Client]],Inflow_Outflow!A:O,15,FALSE),"")</calculatedColumnFormula>
    </tableColumn>
    <tableColumn id="37" name="Sale_MF" dataDxfId="58" totalsRowDxfId="5">
      <calculatedColumnFormula>IFERROR(VLOOKUP(Tabla2[[#This Row],[Client]],Sales_Revenues!A:G,2,FALSE),"")</calculatedColumnFormula>
    </tableColumn>
    <tableColumn id="38" name="Sale_CC" dataDxfId="57" totalsRowDxfId="4">
      <calculatedColumnFormula>IFERROR(VLOOKUP(Tabla2[[#This Row],[Client]],Sales_Revenues!A:G,3,FALSE),"")</calculatedColumnFormula>
    </tableColumn>
    <tableColumn id="39" name="Sale_CL" dataDxfId="56" totalsRowDxfId="3">
      <calculatedColumnFormula>IFERROR(VLOOKUP(Tabla2[[#This Row],[Client]],Sales_Revenues!A:G,4,FALSE),"")</calculatedColumnFormula>
    </tableColumn>
    <tableColumn id="40" name="Revenue_MF" dataDxfId="55" totalsRowDxfId="2">
      <calculatedColumnFormula>IFERROR(VLOOKUP(Tabla2[[#This Row],[Client]],Sales_Revenues!A:G,5,FALSE),"")</calculatedColumnFormula>
    </tableColumn>
    <tableColumn id="41" name="Revenue_CC" dataDxfId="54" totalsRowDxfId="1">
      <calculatedColumnFormula>IFERROR(VLOOKUP(Tabla2[[#This Row],[Client]],Sales_Revenues!A:G,6,FALSE),"")</calculatedColumnFormula>
    </tableColumn>
    <tableColumn id="42" name="Revenue_CL" dataDxfId="53" totalsRowDxfId="0">
      <calculatedColumnFormula>IFERROR(VLOOKUP(Tabla2[[#This Row],[Client]],Sales_Revenues!A:G,7,FALSE),"")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30.33203125" bestFit="1" customWidth="1"/>
    <col min="3" max="3" width="72.5" bestFit="1" customWidth="1"/>
  </cols>
  <sheetData>
    <row r="1" spans="1:3">
      <c r="A1" t="s">
        <v>40</v>
      </c>
      <c r="B1" t="s">
        <v>41</v>
      </c>
      <c r="C1" t="s">
        <v>42</v>
      </c>
    </row>
    <row r="2" spans="1:3">
      <c r="A2" s="4" t="s">
        <v>39</v>
      </c>
      <c r="B2" t="s">
        <v>0</v>
      </c>
      <c r="C2" t="s">
        <v>43</v>
      </c>
    </row>
    <row r="3" spans="1:3">
      <c r="A3" s="4"/>
      <c r="B3" t="s">
        <v>7</v>
      </c>
      <c r="C3" t="s">
        <v>44</v>
      </c>
    </row>
    <row r="4" spans="1:3">
      <c r="A4" s="4"/>
      <c r="B4" t="s">
        <v>8</v>
      </c>
      <c r="C4" t="s">
        <v>45</v>
      </c>
    </row>
    <row r="5" spans="1:3">
      <c r="A5" s="4"/>
      <c r="B5" t="s">
        <v>9</v>
      </c>
      <c r="C5" t="s">
        <v>46</v>
      </c>
    </row>
    <row r="6" spans="1:3">
      <c r="A6" s="4" t="s">
        <v>47</v>
      </c>
      <c r="B6" t="s">
        <v>0</v>
      </c>
      <c r="C6" s="1" t="s">
        <v>43</v>
      </c>
    </row>
    <row r="7" spans="1:3">
      <c r="A7" s="4"/>
      <c r="B7" t="s">
        <v>12</v>
      </c>
      <c r="C7" t="s">
        <v>48</v>
      </c>
    </row>
    <row r="8" spans="1:3">
      <c r="A8" s="4"/>
      <c r="B8" t="s">
        <v>13</v>
      </c>
      <c r="C8" t="s">
        <v>49</v>
      </c>
    </row>
    <row r="9" spans="1:3">
      <c r="A9" s="4"/>
      <c r="B9" t="s">
        <v>14</v>
      </c>
      <c r="C9" t="s">
        <v>50</v>
      </c>
    </row>
    <row r="10" spans="1:3">
      <c r="A10" s="4"/>
      <c r="B10" t="s">
        <v>15</v>
      </c>
      <c r="C10" t="s">
        <v>51</v>
      </c>
    </row>
    <row r="11" spans="1:3">
      <c r="A11" s="4"/>
      <c r="B11" t="s">
        <v>16</v>
      </c>
      <c r="C11" t="s">
        <v>52</v>
      </c>
    </row>
    <row r="12" spans="1:3">
      <c r="A12" s="4"/>
      <c r="B12" t="s">
        <v>17</v>
      </c>
      <c r="C12" t="s">
        <v>53</v>
      </c>
    </row>
    <row r="13" spans="1:3">
      <c r="A13" s="4"/>
      <c r="B13" t="s">
        <v>18</v>
      </c>
      <c r="C13" t="s">
        <v>56</v>
      </c>
    </row>
    <row r="14" spans="1:3">
      <c r="A14" s="4"/>
      <c r="B14" t="s">
        <v>19</v>
      </c>
      <c r="C14" t="s">
        <v>55</v>
      </c>
    </row>
    <row r="15" spans="1:3">
      <c r="A15" s="4"/>
      <c r="B15" t="s">
        <v>20</v>
      </c>
      <c r="C15" t="s">
        <v>54</v>
      </c>
    </row>
    <row r="16" spans="1:3">
      <c r="A16" s="4"/>
      <c r="B16" t="s">
        <v>21</v>
      </c>
      <c r="C16" t="s">
        <v>58</v>
      </c>
    </row>
    <row r="17" spans="1:3">
      <c r="A17" s="4"/>
      <c r="B17" t="s">
        <v>22</v>
      </c>
      <c r="C17" t="s">
        <v>57</v>
      </c>
    </row>
    <row r="18" spans="1:3">
      <c r="A18" s="4"/>
      <c r="B18" t="s">
        <v>23</v>
      </c>
      <c r="C18" t="s">
        <v>59</v>
      </c>
    </row>
    <row r="19" spans="1:3">
      <c r="A19" s="4" t="s">
        <v>60</v>
      </c>
      <c r="B19" t="s">
        <v>0</v>
      </c>
      <c r="C19" t="s">
        <v>43</v>
      </c>
    </row>
    <row r="20" spans="1:3">
      <c r="A20" s="4"/>
      <c r="B20" t="s">
        <v>24</v>
      </c>
      <c r="C20" t="s">
        <v>68</v>
      </c>
    </row>
    <row r="21" spans="1:3">
      <c r="A21" s="4"/>
      <c r="B21" t="s">
        <v>25</v>
      </c>
      <c r="C21" t="s">
        <v>69</v>
      </c>
    </row>
    <row r="22" spans="1:3">
      <c r="A22" s="4"/>
      <c r="B22" t="s">
        <v>26</v>
      </c>
      <c r="C22" t="s">
        <v>70</v>
      </c>
    </row>
    <row r="23" spans="1:3">
      <c r="A23" s="4"/>
      <c r="B23" t="s">
        <v>27</v>
      </c>
      <c r="C23" t="s">
        <v>71</v>
      </c>
    </row>
    <row r="24" spans="1:3">
      <c r="A24" s="4"/>
      <c r="B24" t="s">
        <v>28</v>
      </c>
      <c r="C24" t="s">
        <v>72</v>
      </c>
    </row>
    <row r="25" spans="1:3">
      <c r="A25" s="4"/>
      <c r="B25" t="s">
        <v>29</v>
      </c>
      <c r="C25" t="s">
        <v>73</v>
      </c>
    </row>
    <row r="26" spans="1:3">
      <c r="A26" s="4"/>
      <c r="B26" t="s">
        <v>30</v>
      </c>
      <c r="C26" t="s">
        <v>74</v>
      </c>
    </row>
    <row r="27" spans="1:3">
      <c r="A27" s="4"/>
      <c r="B27" t="s">
        <v>31</v>
      </c>
      <c r="C27" t="s">
        <v>75</v>
      </c>
    </row>
    <row r="28" spans="1:3">
      <c r="A28" s="4"/>
      <c r="B28" t="s">
        <v>32</v>
      </c>
      <c r="C28" t="s">
        <v>76</v>
      </c>
    </row>
    <row r="29" spans="1:3">
      <c r="A29" s="4"/>
      <c r="B29" t="s">
        <v>33</v>
      </c>
      <c r="C29" t="s">
        <v>77</v>
      </c>
    </row>
    <row r="30" spans="1:3">
      <c r="A30" s="4"/>
      <c r="B30" t="s">
        <v>34</v>
      </c>
      <c r="C30" t="s">
        <v>78</v>
      </c>
    </row>
    <row r="31" spans="1:3">
      <c r="A31" s="4"/>
      <c r="B31" t="s">
        <v>35</v>
      </c>
      <c r="C31" t="s">
        <v>79</v>
      </c>
    </row>
    <row r="32" spans="1:3">
      <c r="A32" s="4"/>
      <c r="B32" t="s">
        <v>36</v>
      </c>
      <c r="C32" t="s">
        <v>80</v>
      </c>
    </row>
    <row r="33" spans="1:3">
      <c r="A33" s="4"/>
      <c r="B33" t="s">
        <v>37</v>
      </c>
      <c r="C33" t="s">
        <v>81</v>
      </c>
    </row>
    <row r="34" spans="1:3">
      <c r="A34" s="4" t="s">
        <v>61</v>
      </c>
      <c r="B34" t="s">
        <v>0</v>
      </c>
      <c r="C34" t="s">
        <v>43</v>
      </c>
    </row>
    <row r="35" spans="1:3">
      <c r="A35" s="4"/>
      <c r="B35" t="s">
        <v>1</v>
      </c>
      <c r="C35" t="s">
        <v>62</v>
      </c>
    </row>
    <row r="36" spans="1:3">
      <c r="A36" s="4"/>
      <c r="B36" t="s">
        <v>2</v>
      </c>
      <c r="C36" t="s">
        <v>64</v>
      </c>
    </row>
    <row r="37" spans="1:3">
      <c r="A37" s="4"/>
      <c r="B37" t="s">
        <v>3</v>
      </c>
      <c r="C37" t="s">
        <v>63</v>
      </c>
    </row>
    <row r="38" spans="1:3">
      <c r="A38" s="4"/>
      <c r="B38" t="s">
        <v>4</v>
      </c>
      <c r="C38" t="s">
        <v>65</v>
      </c>
    </row>
    <row r="39" spans="1:3">
      <c r="A39" s="4"/>
      <c r="B39" t="s">
        <v>5</v>
      </c>
      <c r="C39" t="s">
        <v>66</v>
      </c>
    </row>
    <row r="40" spans="1:3">
      <c r="A40" s="4"/>
      <c r="B40" t="s">
        <v>6</v>
      </c>
      <c r="C40" t="s">
        <v>67</v>
      </c>
    </row>
  </sheetData>
  <mergeCells count="4">
    <mergeCell ref="A2:A5"/>
    <mergeCell ref="A6:A18"/>
    <mergeCell ref="A19:A33"/>
    <mergeCell ref="A34:A40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6"/>
  <sheetViews>
    <sheetView topLeftCell="A12" workbookViewId="0">
      <selection activeCell="D34" sqref="D34"/>
    </sheetView>
  </sheetViews>
  <sheetFormatPr baseColWidth="10" defaultColWidth="8.83203125" defaultRowHeight="14" x14ac:dyDescent="0"/>
  <sheetData>
    <row r="1" spans="1:4">
      <c r="A1" t="s">
        <v>0</v>
      </c>
      <c r="B1" t="s">
        <v>7</v>
      </c>
      <c r="C1" t="s">
        <v>8</v>
      </c>
      <c r="D1" t="s">
        <v>9</v>
      </c>
    </row>
    <row r="2" spans="1:4">
      <c r="A2">
        <v>909</v>
      </c>
      <c r="B2" t="s">
        <v>11</v>
      </c>
      <c r="C2">
        <v>21</v>
      </c>
      <c r="D2">
        <v>27</v>
      </c>
    </row>
    <row r="3" spans="1:4">
      <c r="A3">
        <v>1217</v>
      </c>
      <c r="B3" t="s">
        <v>11</v>
      </c>
      <c r="C3">
        <v>38</v>
      </c>
      <c r="D3">
        <v>165</v>
      </c>
    </row>
    <row r="4" spans="1:4">
      <c r="A4">
        <v>850</v>
      </c>
      <c r="B4" t="s">
        <v>10</v>
      </c>
      <c r="C4">
        <v>49</v>
      </c>
      <c r="D4">
        <v>44</v>
      </c>
    </row>
    <row r="5" spans="1:4">
      <c r="A5">
        <v>1473</v>
      </c>
      <c r="B5" t="s">
        <v>11</v>
      </c>
      <c r="C5">
        <v>54</v>
      </c>
      <c r="D5">
        <v>34</v>
      </c>
    </row>
    <row r="6" spans="1:4">
      <c r="A6">
        <v>1038</v>
      </c>
      <c r="B6" t="s">
        <v>11</v>
      </c>
      <c r="C6">
        <v>29</v>
      </c>
      <c r="D6">
        <v>106</v>
      </c>
    </row>
    <row r="7" spans="1:4">
      <c r="A7">
        <v>225</v>
      </c>
      <c r="B7" t="s">
        <v>11</v>
      </c>
      <c r="C7">
        <v>14</v>
      </c>
      <c r="D7">
        <v>187</v>
      </c>
    </row>
    <row r="8" spans="1:4">
      <c r="A8">
        <v>699</v>
      </c>
      <c r="B8" t="s">
        <v>11</v>
      </c>
      <c r="C8">
        <v>37</v>
      </c>
      <c r="D8">
        <v>175</v>
      </c>
    </row>
    <row r="9" spans="1:4">
      <c r="A9">
        <v>827</v>
      </c>
      <c r="B9" t="s">
        <v>11</v>
      </c>
      <c r="C9">
        <v>57</v>
      </c>
      <c r="D9">
        <v>50</v>
      </c>
    </row>
    <row r="10" spans="1:4">
      <c r="A10">
        <v>1231</v>
      </c>
      <c r="B10" t="s">
        <v>10</v>
      </c>
      <c r="C10">
        <v>6</v>
      </c>
      <c r="D10">
        <v>232</v>
      </c>
    </row>
    <row r="11" spans="1:4">
      <c r="A11">
        <v>528</v>
      </c>
      <c r="B11" t="s">
        <v>10</v>
      </c>
      <c r="C11">
        <v>19</v>
      </c>
      <c r="D11">
        <v>70</v>
      </c>
    </row>
    <row r="12" spans="1:4">
      <c r="A12">
        <v>1145</v>
      </c>
      <c r="B12" t="s">
        <v>11</v>
      </c>
      <c r="C12">
        <v>61</v>
      </c>
      <c r="D12">
        <v>45</v>
      </c>
    </row>
    <row r="13" spans="1:4">
      <c r="A13">
        <v>739</v>
      </c>
      <c r="B13" t="s">
        <v>11</v>
      </c>
      <c r="C13">
        <v>69</v>
      </c>
      <c r="D13">
        <v>55</v>
      </c>
    </row>
    <row r="14" spans="1:4">
      <c r="A14">
        <v>956</v>
      </c>
      <c r="B14" t="s">
        <v>11</v>
      </c>
      <c r="C14">
        <v>52</v>
      </c>
      <c r="D14">
        <v>139</v>
      </c>
    </row>
    <row r="15" spans="1:4">
      <c r="A15">
        <v>517</v>
      </c>
      <c r="B15" t="s">
        <v>10</v>
      </c>
      <c r="C15">
        <v>41</v>
      </c>
      <c r="D15">
        <v>28</v>
      </c>
    </row>
    <row r="16" spans="1:4">
      <c r="A16">
        <v>1219</v>
      </c>
      <c r="B16" t="s">
        <v>11</v>
      </c>
      <c r="C16">
        <v>33</v>
      </c>
      <c r="D16">
        <v>19</v>
      </c>
    </row>
    <row r="17" spans="1:4">
      <c r="A17">
        <v>1475</v>
      </c>
      <c r="B17" t="s">
        <v>10</v>
      </c>
      <c r="C17">
        <v>59</v>
      </c>
      <c r="D17">
        <v>20</v>
      </c>
    </row>
    <row r="18" spans="1:4">
      <c r="A18">
        <v>175</v>
      </c>
      <c r="B18" t="s">
        <v>10</v>
      </c>
      <c r="C18">
        <v>41</v>
      </c>
      <c r="D18">
        <v>61</v>
      </c>
    </row>
    <row r="19" spans="1:4">
      <c r="A19">
        <v>137</v>
      </c>
      <c r="B19" t="s">
        <v>10</v>
      </c>
      <c r="C19">
        <v>63</v>
      </c>
      <c r="D19">
        <v>168</v>
      </c>
    </row>
    <row r="20" spans="1:4">
      <c r="A20">
        <v>316</v>
      </c>
      <c r="B20" t="s">
        <v>10</v>
      </c>
      <c r="C20">
        <v>1</v>
      </c>
      <c r="D20">
        <v>211</v>
      </c>
    </row>
    <row r="21" spans="1:4">
      <c r="A21">
        <v>461</v>
      </c>
      <c r="B21" t="s">
        <v>10</v>
      </c>
      <c r="C21">
        <v>17</v>
      </c>
      <c r="D21">
        <v>64</v>
      </c>
    </row>
    <row r="22" spans="1:4">
      <c r="A22">
        <v>1048</v>
      </c>
      <c r="B22" t="s">
        <v>10</v>
      </c>
      <c r="C22">
        <v>65</v>
      </c>
      <c r="D22">
        <v>71</v>
      </c>
    </row>
    <row r="23" spans="1:4">
      <c r="A23">
        <v>123</v>
      </c>
      <c r="B23" t="s">
        <v>10</v>
      </c>
      <c r="C23">
        <v>22</v>
      </c>
      <c r="D23">
        <v>40</v>
      </c>
    </row>
    <row r="24" spans="1:4">
      <c r="A24">
        <v>1574</v>
      </c>
      <c r="B24" t="s">
        <v>10</v>
      </c>
      <c r="C24">
        <v>30</v>
      </c>
      <c r="D24">
        <v>149</v>
      </c>
    </row>
    <row r="25" spans="1:4">
      <c r="A25">
        <v>1160</v>
      </c>
      <c r="B25" t="s">
        <v>11</v>
      </c>
      <c r="C25">
        <v>19</v>
      </c>
      <c r="D25">
        <v>260</v>
      </c>
    </row>
    <row r="26" spans="1:4">
      <c r="A26">
        <v>1083</v>
      </c>
      <c r="B26" t="s">
        <v>10</v>
      </c>
      <c r="C26">
        <v>39</v>
      </c>
      <c r="D26">
        <v>12</v>
      </c>
    </row>
    <row r="27" spans="1:4">
      <c r="A27">
        <v>36</v>
      </c>
      <c r="B27" t="s">
        <v>10</v>
      </c>
      <c r="C27">
        <v>49</v>
      </c>
      <c r="D27">
        <v>263</v>
      </c>
    </row>
    <row r="28" spans="1:4">
      <c r="A28">
        <v>1134</v>
      </c>
      <c r="B28" t="s">
        <v>10</v>
      </c>
      <c r="C28">
        <v>35</v>
      </c>
      <c r="D28">
        <v>96</v>
      </c>
    </row>
    <row r="29" spans="1:4">
      <c r="A29">
        <v>191</v>
      </c>
      <c r="B29" t="s">
        <v>11</v>
      </c>
      <c r="C29">
        <v>59</v>
      </c>
      <c r="D29">
        <v>150</v>
      </c>
    </row>
    <row r="30" spans="1:4">
      <c r="A30">
        <v>689</v>
      </c>
      <c r="B30" t="s">
        <v>10</v>
      </c>
      <c r="C30">
        <v>39</v>
      </c>
      <c r="D30">
        <v>133</v>
      </c>
    </row>
    <row r="31" spans="1:4">
      <c r="A31">
        <v>390</v>
      </c>
      <c r="B31" t="s">
        <v>11</v>
      </c>
      <c r="C31">
        <v>50</v>
      </c>
      <c r="D31">
        <v>67</v>
      </c>
    </row>
    <row r="32" spans="1:4">
      <c r="A32">
        <v>1218</v>
      </c>
      <c r="B32" t="s">
        <v>10</v>
      </c>
      <c r="C32">
        <v>36</v>
      </c>
      <c r="D32">
        <v>49</v>
      </c>
    </row>
    <row r="33" spans="1:4">
      <c r="A33">
        <v>729</v>
      </c>
      <c r="B33" t="s">
        <v>11</v>
      </c>
      <c r="C33">
        <v>17</v>
      </c>
      <c r="D33">
        <v>85</v>
      </c>
    </row>
    <row r="34" spans="1:4">
      <c r="A34">
        <v>7</v>
      </c>
      <c r="B34" t="s">
        <v>10</v>
      </c>
      <c r="C34">
        <v>55</v>
      </c>
      <c r="D34">
        <v>227</v>
      </c>
    </row>
    <row r="35" spans="1:4">
      <c r="A35">
        <v>817</v>
      </c>
      <c r="B35" t="s">
        <v>11</v>
      </c>
      <c r="C35">
        <v>42</v>
      </c>
      <c r="D35">
        <v>152</v>
      </c>
    </row>
    <row r="36" spans="1:4">
      <c r="A36">
        <v>994</v>
      </c>
      <c r="B36" t="s">
        <v>11</v>
      </c>
      <c r="C36">
        <v>40</v>
      </c>
      <c r="D36">
        <v>31</v>
      </c>
    </row>
    <row r="37" spans="1:4">
      <c r="A37">
        <v>186</v>
      </c>
      <c r="B37" t="s">
        <v>11</v>
      </c>
      <c r="C37">
        <v>40</v>
      </c>
      <c r="D37">
        <v>26</v>
      </c>
    </row>
    <row r="38" spans="1:4">
      <c r="A38">
        <v>682</v>
      </c>
      <c r="B38" t="s">
        <v>10</v>
      </c>
      <c r="C38">
        <v>3</v>
      </c>
      <c r="D38">
        <v>149</v>
      </c>
    </row>
    <row r="39" spans="1:4">
      <c r="A39">
        <v>3</v>
      </c>
      <c r="B39" t="s">
        <v>11</v>
      </c>
      <c r="C39">
        <v>17</v>
      </c>
      <c r="D39">
        <v>140</v>
      </c>
    </row>
    <row r="40" spans="1:4">
      <c r="A40">
        <v>363</v>
      </c>
      <c r="B40" t="s">
        <v>11</v>
      </c>
      <c r="C40">
        <v>33</v>
      </c>
      <c r="D40">
        <v>59</v>
      </c>
    </row>
    <row r="41" spans="1:4">
      <c r="A41">
        <v>654</v>
      </c>
      <c r="B41" t="s">
        <v>10</v>
      </c>
      <c r="C41">
        <v>36</v>
      </c>
      <c r="D41">
        <v>148</v>
      </c>
    </row>
    <row r="42" spans="1:4">
      <c r="A42">
        <v>54</v>
      </c>
      <c r="B42" t="s">
        <v>11</v>
      </c>
      <c r="C42">
        <v>38</v>
      </c>
      <c r="D42">
        <v>149</v>
      </c>
    </row>
    <row r="43" spans="1:4">
      <c r="A43">
        <v>308</v>
      </c>
      <c r="B43" t="s">
        <v>10</v>
      </c>
      <c r="C43">
        <v>45</v>
      </c>
      <c r="D43">
        <v>135</v>
      </c>
    </row>
    <row r="44" spans="1:4">
      <c r="A44">
        <v>416</v>
      </c>
      <c r="B44" t="s">
        <v>10</v>
      </c>
      <c r="C44">
        <v>44</v>
      </c>
      <c r="D44">
        <v>95</v>
      </c>
    </row>
    <row r="45" spans="1:4">
      <c r="A45">
        <v>328</v>
      </c>
      <c r="B45" t="s">
        <v>10</v>
      </c>
      <c r="C45">
        <v>27</v>
      </c>
      <c r="D45">
        <v>10</v>
      </c>
    </row>
    <row r="46" spans="1:4">
      <c r="A46">
        <v>938</v>
      </c>
      <c r="B46" t="s">
        <v>11</v>
      </c>
      <c r="C46">
        <v>57</v>
      </c>
      <c r="D46">
        <v>33</v>
      </c>
    </row>
    <row r="47" spans="1:4">
      <c r="A47">
        <v>1445</v>
      </c>
      <c r="B47" t="s">
        <v>10</v>
      </c>
      <c r="C47">
        <v>27</v>
      </c>
      <c r="D47">
        <v>28</v>
      </c>
    </row>
    <row r="48" spans="1:4">
      <c r="A48">
        <v>285</v>
      </c>
      <c r="B48" t="s">
        <v>10</v>
      </c>
      <c r="C48">
        <v>76</v>
      </c>
      <c r="D48">
        <v>249</v>
      </c>
    </row>
    <row r="49" spans="1:4">
      <c r="A49">
        <v>1404</v>
      </c>
      <c r="B49" t="s">
        <v>10</v>
      </c>
      <c r="C49">
        <v>68</v>
      </c>
      <c r="D49">
        <v>11</v>
      </c>
    </row>
    <row r="50" spans="1:4">
      <c r="A50">
        <v>387</v>
      </c>
      <c r="B50" t="s">
        <v>11</v>
      </c>
      <c r="C50">
        <v>36</v>
      </c>
      <c r="D50">
        <v>149</v>
      </c>
    </row>
    <row r="51" spans="1:4">
      <c r="A51">
        <v>441</v>
      </c>
      <c r="B51" t="s">
        <v>11</v>
      </c>
      <c r="C51">
        <v>46</v>
      </c>
      <c r="D51">
        <v>0</v>
      </c>
    </row>
    <row r="52" spans="1:4">
      <c r="A52">
        <v>1098</v>
      </c>
      <c r="B52" t="s">
        <v>11</v>
      </c>
      <c r="C52">
        <v>64</v>
      </c>
      <c r="D52">
        <v>118</v>
      </c>
    </row>
    <row r="53" spans="1:4">
      <c r="A53">
        <v>883</v>
      </c>
      <c r="B53" t="s">
        <v>10</v>
      </c>
      <c r="C53">
        <v>34</v>
      </c>
      <c r="D53">
        <v>67</v>
      </c>
    </row>
    <row r="54" spans="1:4">
      <c r="A54">
        <v>547</v>
      </c>
      <c r="B54" t="s">
        <v>10</v>
      </c>
      <c r="C54">
        <v>52</v>
      </c>
      <c r="D54">
        <v>31</v>
      </c>
    </row>
    <row r="55" spans="1:4">
      <c r="A55">
        <v>317</v>
      </c>
      <c r="B55" t="s">
        <v>11</v>
      </c>
      <c r="C55">
        <v>35</v>
      </c>
      <c r="D55">
        <v>53</v>
      </c>
    </row>
    <row r="56" spans="1:4">
      <c r="A56">
        <v>1579</v>
      </c>
      <c r="B56" t="s">
        <v>11</v>
      </c>
      <c r="C56">
        <v>50</v>
      </c>
      <c r="D56">
        <v>0</v>
      </c>
    </row>
    <row r="57" spans="1:4">
      <c r="A57">
        <v>97</v>
      </c>
      <c r="B57" t="s">
        <v>10</v>
      </c>
      <c r="C57">
        <v>71</v>
      </c>
      <c r="D57">
        <v>135</v>
      </c>
    </row>
    <row r="58" spans="1:4">
      <c r="A58">
        <v>882</v>
      </c>
      <c r="B58" t="s">
        <v>11</v>
      </c>
      <c r="C58">
        <v>36</v>
      </c>
      <c r="D58">
        <v>150</v>
      </c>
    </row>
    <row r="59" spans="1:4">
      <c r="A59">
        <v>1201</v>
      </c>
      <c r="B59" t="s">
        <v>10</v>
      </c>
      <c r="C59">
        <v>61</v>
      </c>
      <c r="D59">
        <v>132</v>
      </c>
    </row>
    <row r="60" spans="1:4">
      <c r="A60">
        <v>1461</v>
      </c>
      <c r="B60" t="s">
        <v>11</v>
      </c>
      <c r="C60">
        <v>32</v>
      </c>
      <c r="D60">
        <v>158</v>
      </c>
    </row>
    <row r="61" spans="1:4">
      <c r="A61">
        <v>1182</v>
      </c>
      <c r="B61" t="s">
        <v>11</v>
      </c>
      <c r="C61">
        <v>47</v>
      </c>
      <c r="D61">
        <v>86</v>
      </c>
    </row>
    <row r="62" spans="1:4">
      <c r="A62">
        <v>18</v>
      </c>
      <c r="B62" t="s">
        <v>11</v>
      </c>
      <c r="C62">
        <v>25</v>
      </c>
      <c r="D62">
        <v>41</v>
      </c>
    </row>
    <row r="63" spans="1:4">
      <c r="A63">
        <v>561</v>
      </c>
      <c r="B63" t="s">
        <v>10</v>
      </c>
      <c r="C63">
        <v>51</v>
      </c>
      <c r="D63">
        <v>25</v>
      </c>
    </row>
    <row r="64" spans="1:4">
      <c r="A64">
        <v>273</v>
      </c>
      <c r="B64" t="s">
        <v>11</v>
      </c>
      <c r="C64">
        <v>40</v>
      </c>
      <c r="D64">
        <v>67</v>
      </c>
    </row>
    <row r="65" spans="1:4">
      <c r="A65">
        <v>1381</v>
      </c>
      <c r="B65" t="s">
        <v>11</v>
      </c>
      <c r="C65">
        <v>38</v>
      </c>
      <c r="D65">
        <v>135</v>
      </c>
    </row>
    <row r="66" spans="1:4">
      <c r="A66">
        <v>181</v>
      </c>
      <c r="B66" t="s">
        <v>11</v>
      </c>
      <c r="C66">
        <v>71</v>
      </c>
      <c r="D66">
        <v>0</v>
      </c>
    </row>
    <row r="67" spans="1:4">
      <c r="A67">
        <v>63</v>
      </c>
      <c r="B67" t="s">
        <v>11</v>
      </c>
      <c r="C67">
        <v>37</v>
      </c>
      <c r="D67">
        <v>29</v>
      </c>
    </row>
    <row r="68" spans="1:4">
      <c r="A68">
        <v>688</v>
      </c>
      <c r="B68" t="s">
        <v>10</v>
      </c>
      <c r="C68">
        <v>71</v>
      </c>
      <c r="D68">
        <v>100</v>
      </c>
    </row>
    <row r="69" spans="1:4">
      <c r="A69">
        <v>1520</v>
      </c>
      <c r="B69" t="s">
        <v>11</v>
      </c>
      <c r="C69">
        <v>51</v>
      </c>
      <c r="D69">
        <v>120</v>
      </c>
    </row>
    <row r="70" spans="1:4">
      <c r="A70">
        <v>109</v>
      </c>
      <c r="B70" t="s">
        <v>11</v>
      </c>
      <c r="C70">
        <v>64</v>
      </c>
      <c r="D70">
        <v>151</v>
      </c>
    </row>
    <row r="71" spans="1:4">
      <c r="A71">
        <v>1484</v>
      </c>
      <c r="B71" t="s">
        <v>11</v>
      </c>
      <c r="C71">
        <v>39</v>
      </c>
      <c r="D71">
        <v>0</v>
      </c>
    </row>
    <row r="72" spans="1:4">
      <c r="A72">
        <v>932</v>
      </c>
      <c r="B72" t="s">
        <v>10</v>
      </c>
      <c r="C72">
        <v>22</v>
      </c>
      <c r="D72">
        <v>126</v>
      </c>
    </row>
    <row r="73" spans="1:4">
      <c r="A73">
        <v>357</v>
      </c>
      <c r="B73" t="s">
        <v>11</v>
      </c>
      <c r="C73">
        <v>5</v>
      </c>
      <c r="D73">
        <v>39</v>
      </c>
    </row>
    <row r="74" spans="1:4">
      <c r="A74">
        <v>1289</v>
      </c>
      <c r="B74" t="s">
        <v>10</v>
      </c>
      <c r="C74">
        <v>12</v>
      </c>
      <c r="D74">
        <v>20</v>
      </c>
    </row>
    <row r="75" spans="1:4">
      <c r="A75">
        <v>1274</v>
      </c>
      <c r="B75" t="s">
        <v>11</v>
      </c>
      <c r="C75">
        <v>41</v>
      </c>
      <c r="D75">
        <v>35</v>
      </c>
    </row>
    <row r="76" spans="1:4">
      <c r="A76">
        <v>668</v>
      </c>
      <c r="B76" t="s">
        <v>10</v>
      </c>
      <c r="C76">
        <v>55</v>
      </c>
      <c r="D76">
        <v>119</v>
      </c>
    </row>
    <row r="77" spans="1:4">
      <c r="A77">
        <v>204</v>
      </c>
      <c r="B77" t="s">
        <v>10</v>
      </c>
      <c r="C77">
        <v>41</v>
      </c>
      <c r="D77">
        <v>12</v>
      </c>
    </row>
    <row r="78" spans="1:4">
      <c r="A78">
        <v>875</v>
      </c>
      <c r="B78" t="s">
        <v>11</v>
      </c>
      <c r="C78">
        <v>43</v>
      </c>
      <c r="D78">
        <v>124</v>
      </c>
    </row>
    <row r="79" spans="1:4">
      <c r="A79">
        <v>1380</v>
      </c>
      <c r="B79" t="s">
        <v>10</v>
      </c>
      <c r="C79">
        <v>32</v>
      </c>
      <c r="D79">
        <v>165</v>
      </c>
    </row>
    <row r="80" spans="1:4">
      <c r="A80">
        <v>1331</v>
      </c>
      <c r="B80" t="s">
        <v>10</v>
      </c>
      <c r="C80">
        <v>79</v>
      </c>
      <c r="D80">
        <v>47</v>
      </c>
    </row>
    <row r="81" spans="1:4">
      <c r="A81">
        <v>236</v>
      </c>
      <c r="B81" t="s">
        <v>10</v>
      </c>
      <c r="C81">
        <v>37</v>
      </c>
      <c r="D81">
        <v>168</v>
      </c>
    </row>
    <row r="82" spans="1:4">
      <c r="A82">
        <v>725</v>
      </c>
      <c r="B82" t="s">
        <v>10</v>
      </c>
      <c r="C82">
        <v>31</v>
      </c>
      <c r="D82">
        <v>74</v>
      </c>
    </row>
    <row r="83" spans="1:4">
      <c r="A83">
        <v>1545</v>
      </c>
      <c r="B83" t="s">
        <v>11</v>
      </c>
      <c r="C83">
        <v>60</v>
      </c>
      <c r="D83">
        <v>159</v>
      </c>
    </row>
    <row r="84" spans="1:4">
      <c r="A84">
        <v>248</v>
      </c>
      <c r="B84" t="s">
        <v>10</v>
      </c>
      <c r="C84">
        <v>27</v>
      </c>
      <c r="D84">
        <v>127</v>
      </c>
    </row>
    <row r="85" spans="1:4">
      <c r="A85">
        <v>135</v>
      </c>
      <c r="B85" t="s">
        <v>11</v>
      </c>
      <c r="C85">
        <v>24</v>
      </c>
      <c r="D85">
        <v>82</v>
      </c>
    </row>
    <row r="86" spans="1:4">
      <c r="A86">
        <v>332</v>
      </c>
      <c r="B86" t="s">
        <v>11</v>
      </c>
      <c r="C86">
        <v>73</v>
      </c>
      <c r="D86">
        <v>37</v>
      </c>
    </row>
    <row r="87" spans="1:4">
      <c r="A87">
        <v>1469</v>
      </c>
      <c r="B87" t="s">
        <v>10</v>
      </c>
      <c r="C87">
        <v>32</v>
      </c>
      <c r="D87">
        <v>15</v>
      </c>
    </row>
    <row r="88" spans="1:4">
      <c r="A88">
        <v>840</v>
      </c>
      <c r="B88" t="s">
        <v>10</v>
      </c>
      <c r="C88">
        <v>67</v>
      </c>
      <c r="D88">
        <v>86</v>
      </c>
    </row>
    <row r="89" spans="1:4">
      <c r="A89">
        <v>1076</v>
      </c>
      <c r="B89" t="s">
        <v>10</v>
      </c>
      <c r="C89">
        <v>22</v>
      </c>
      <c r="D89">
        <v>61</v>
      </c>
    </row>
    <row r="90" spans="1:4">
      <c r="A90">
        <v>478</v>
      </c>
      <c r="B90" t="s">
        <v>11</v>
      </c>
      <c r="C90">
        <v>41</v>
      </c>
      <c r="D90">
        <v>11</v>
      </c>
    </row>
    <row r="91" spans="1:4">
      <c r="A91">
        <v>703</v>
      </c>
      <c r="B91" t="s">
        <v>10</v>
      </c>
      <c r="C91">
        <v>21</v>
      </c>
      <c r="D91">
        <v>149</v>
      </c>
    </row>
    <row r="92" spans="1:4">
      <c r="A92">
        <v>1005</v>
      </c>
      <c r="B92" t="s">
        <v>11</v>
      </c>
      <c r="C92">
        <v>28</v>
      </c>
      <c r="D92">
        <v>87</v>
      </c>
    </row>
    <row r="93" spans="1:4">
      <c r="A93">
        <v>550</v>
      </c>
      <c r="B93" t="s">
        <v>10</v>
      </c>
      <c r="C93">
        <v>64</v>
      </c>
      <c r="D93">
        <v>179</v>
      </c>
    </row>
    <row r="94" spans="1:4">
      <c r="A94">
        <v>1116</v>
      </c>
      <c r="B94" t="s">
        <v>11</v>
      </c>
      <c r="C94">
        <v>24</v>
      </c>
      <c r="D94">
        <v>33</v>
      </c>
    </row>
    <row r="95" spans="1:4">
      <c r="A95">
        <v>976</v>
      </c>
      <c r="B95" t="s">
        <v>10</v>
      </c>
      <c r="C95">
        <v>58</v>
      </c>
      <c r="D95">
        <v>175</v>
      </c>
    </row>
    <row r="96" spans="1:4">
      <c r="A96">
        <v>1063</v>
      </c>
      <c r="B96" t="s">
        <v>11</v>
      </c>
      <c r="C96">
        <v>5</v>
      </c>
      <c r="D96">
        <v>230</v>
      </c>
    </row>
    <row r="97" spans="1:4">
      <c r="A97">
        <v>203</v>
      </c>
      <c r="B97" t="s">
        <v>10</v>
      </c>
      <c r="C97">
        <v>57</v>
      </c>
      <c r="D97">
        <v>181</v>
      </c>
    </row>
    <row r="98" spans="1:4">
      <c r="A98">
        <v>1037</v>
      </c>
      <c r="B98" t="s">
        <v>10</v>
      </c>
      <c r="C98">
        <v>59</v>
      </c>
      <c r="D98">
        <v>181</v>
      </c>
    </row>
    <row r="99" spans="1:4">
      <c r="A99">
        <v>427</v>
      </c>
      <c r="B99" t="s">
        <v>11</v>
      </c>
      <c r="C99">
        <v>25</v>
      </c>
      <c r="D99">
        <v>20</v>
      </c>
    </row>
    <row r="100" spans="1:4">
      <c r="A100">
        <v>519</v>
      </c>
      <c r="B100" t="s">
        <v>11</v>
      </c>
      <c r="C100">
        <v>17</v>
      </c>
      <c r="D100">
        <v>151</v>
      </c>
    </row>
    <row r="101" spans="1:4">
      <c r="A101">
        <v>469</v>
      </c>
      <c r="B101" t="s">
        <v>11</v>
      </c>
      <c r="C101">
        <v>38</v>
      </c>
      <c r="D101">
        <v>183</v>
      </c>
    </row>
    <row r="102" spans="1:4">
      <c r="A102">
        <v>1004</v>
      </c>
      <c r="B102" t="s">
        <v>11</v>
      </c>
      <c r="C102">
        <v>70</v>
      </c>
      <c r="D102">
        <v>145</v>
      </c>
    </row>
    <row r="103" spans="1:4">
      <c r="A103">
        <v>1001</v>
      </c>
      <c r="B103" t="s">
        <v>11</v>
      </c>
      <c r="C103">
        <v>64</v>
      </c>
      <c r="D103">
        <v>9</v>
      </c>
    </row>
    <row r="104" spans="1:4">
      <c r="A104">
        <v>262</v>
      </c>
      <c r="B104" t="s">
        <v>10</v>
      </c>
      <c r="C104">
        <v>38</v>
      </c>
      <c r="D104">
        <v>72</v>
      </c>
    </row>
    <row r="105" spans="1:4">
      <c r="A105">
        <v>2</v>
      </c>
      <c r="B105" t="s">
        <v>11</v>
      </c>
      <c r="C105">
        <v>43</v>
      </c>
      <c r="D105">
        <v>152</v>
      </c>
    </row>
    <row r="106" spans="1:4">
      <c r="A106">
        <v>707</v>
      </c>
      <c r="B106" t="s">
        <v>11</v>
      </c>
      <c r="C106">
        <v>88</v>
      </c>
      <c r="D106">
        <v>75</v>
      </c>
    </row>
    <row r="107" spans="1:4">
      <c r="A107">
        <v>601</v>
      </c>
      <c r="B107" t="s">
        <v>11</v>
      </c>
      <c r="C107">
        <v>61</v>
      </c>
      <c r="D107">
        <v>33</v>
      </c>
    </row>
    <row r="108" spans="1:4">
      <c r="A108">
        <v>477</v>
      </c>
      <c r="B108" t="s">
        <v>11</v>
      </c>
      <c r="C108">
        <v>32</v>
      </c>
      <c r="D108">
        <v>152</v>
      </c>
    </row>
    <row r="109" spans="1:4">
      <c r="A109">
        <v>907</v>
      </c>
      <c r="B109" t="s">
        <v>11</v>
      </c>
      <c r="C109">
        <v>67</v>
      </c>
      <c r="D109">
        <v>193</v>
      </c>
    </row>
    <row r="110" spans="1:4">
      <c r="A110">
        <v>1572</v>
      </c>
      <c r="B110" t="s">
        <v>10</v>
      </c>
      <c r="C110">
        <v>48</v>
      </c>
      <c r="D110">
        <v>151</v>
      </c>
    </row>
    <row r="111" spans="1:4">
      <c r="A111">
        <v>1127</v>
      </c>
      <c r="B111" t="s">
        <v>11</v>
      </c>
      <c r="C111">
        <v>70</v>
      </c>
      <c r="D111">
        <v>191</v>
      </c>
    </row>
    <row r="112" spans="1:4">
      <c r="A112">
        <v>1550</v>
      </c>
      <c r="B112" t="s">
        <v>11</v>
      </c>
      <c r="C112">
        <v>47</v>
      </c>
      <c r="D112">
        <v>16</v>
      </c>
    </row>
    <row r="113" spans="1:4">
      <c r="A113">
        <v>1584</v>
      </c>
      <c r="B113" t="s">
        <v>11</v>
      </c>
      <c r="C113">
        <v>39</v>
      </c>
      <c r="D113">
        <v>181</v>
      </c>
    </row>
    <row r="114" spans="1:4">
      <c r="A114">
        <v>1088</v>
      </c>
      <c r="B114" t="s">
        <v>11</v>
      </c>
      <c r="C114">
        <v>41</v>
      </c>
      <c r="D114">
        <v>10</v>
      </c>
    </row>
    <row r="115" spans="1:4">
      <c r="A115">
        <v>1186</v>
      </c>
      <c r="B115" t="s">
        <v>10</v>
      </c>
      <c r="C115">
        <v>45</v>
      </c>
      <c r="D115">
        <v>173</v>
      </c>
    </row>
    <row r="116" spans="1:4">
      <c r="A116">
        <v>891</v>
      </c>
      <c r="B116" t="s">
        <v>11</v>
      </c>
      <c r="C116">
        <v>21</v>
      </c>
      <c r="D116">
        <v>11</v>
      </c>
    </row>
    <row r="117" spans="1:4">
      <c r="A117">
        <v>889</v>
      </c>
      <c r="B117" t="s">
        <v>11</v>
      </c>
      <c r="C117">
        <v>36</v>
      </c>
      <c r="D117">
        <v>236</v>
      </c>
    </row>
    <row r="118" spans="1:4">
      <c r="A118">
        <v>661</v>
      </c>
      <c r="B118" t="s">
        <v>10</v>
      </c>
      <c r="C118">
        <v>67</v>
      </c>
      <c r="D118">
        <v>56</v>
      </c>
    </row>
    <row r="119" spans="1:4">
      <c r="A119">
        <v>1578</v>
      </c>
      <c r="B119" t="s">
        <v>11</v>
      </c>
      <c r="C119">
        <v>30</v>
      </c>
      <c r="D119">
        <v>131</v>
      </c>
    </row>
    <row r="120" spans="1:4">
      <c r="A120">
        <v>159</v>
      </c>
      <c r="B120" t="s">
        <v>11</v>
      </c>
      <c r="C120">
        <v>33</v>
      </c>
      <c r="D120">
        <v>152</v>
      </c>
    </row>
    <row r="121" spans="1:4">
      <c r="A121">
        <v>1142</v>
      </c>
      <c r="B121" t="s">
        <v>10</v>
      </c>
      <c r="C121">
        <v>41</v>
      </c>
      <c r="D121">
        <v>0</v>
      </c>
    </row>
    <row r="122" spans="1:4">
      <c r="A122">
        <v>1342</v>
      </c>
      <c r="B122" t="s">
        <v>11</v>
      </c>
      <c r="C122">
        <v>27</v>
      </c>
      <c r="D122">
        <v>211</v>
      </c>
    </row>
    <row r="123" spans="1:4">
      <c r="A123">
        <v>1379</v>
      </c>
      <c r="B123" t="s">
        <v>10</v>
      </c>
      <c r="C123">
        <v>47</v>
      </c>
      <c r="D123">
        <v>133</v>
      </c>
    </row>
    <row r="124" spans="1:4">
      <c r="A124">
        <v>240</v>
      </c>
      <c r="B124" t="s">
        <v>11</v>
      </c>
      <c r="C124">
        <v>43</v>
      </c>
      <c r="D124">
        <v>162</v>
      </c>
    </row>
    <row r="125" spans="1:4">
      <c r="A125">
        <v>1288</v>
      </c>
      <c r="B125" t="s">
        <v>11</v>
      </c>
      <c r="C125">
        <v>41</v>
      </c>
      <c r="D125">
        <v>3</v>
      </c>
    </row>
    <row r="126" spans="1:4">
      <c r="A126">
        <v>187</v>
      </c>
      <c r="B126" t="s">
        <v>11</v>
      </c>
      <c r="C126">
        <v>55</v>
      </c>
      <c r="D126">
        <v>164</v>
      </c>
    </row>
    <row r="127" spans="1:4">
      <c r="A127">
        <v>82</v>
      </c>
      <c r="B127" t="s">
        <v>10</v>
      </c>
      <c r="C127">
        <v>20</v>
      </c>
      <c r="D127">
        <v>151</v>
      </c>
    </row>
    <row r="128" spans="1:4">
      <c r="A128">
        <v>1458</v>
      </c>
      <c r="B128" t="s">
        <v>11</v>
      </c>
      <c r="C128">
        <v>38</v>
      </c>
      <c r="D128">
        <v>152</v>
      </c>
    </row>
    <row r="129" spans="1:4">
      <c r="A129">
        <v>527</v>
      </c>
      <c r="B129" t="s">
        <v>10</v>
      </c>
      <c r="C129">
        <v>17</v>
      </c>
      <c r="D129">
        <v>22</v>
      </c>
    </row>
    <row r="130" spans="1:4">
      <c r="A130">
        <v>536</v>
      </c>
      <c r="B130" t="s">
        <v>11</v>
      </c>
      <c r="C130">
        <v>29</v>
      </c>
      <c r="D130">
        <v>14</v>
      </c>
    </row>
    <row r="131" spans="1:4">
      <c r="A131">
        <v>761</v>
      </c>
      <c r="B131" t="s">
        <v>10</v>
      </c>
      <c r="C131">
        <v>44</v>
      </c>
      <c r="D131">
        <v>13</v>
      </c>
    </row>
    <row r="132" spans="1:4">
      <c r="A132">
        <v>375</v>
      </c>
      <c r="B132" t="s">
        <v>11</v>
      </c>
      <c r="C132">
        <v>64</v>
      </c>
      <c r="D132">
        <v>149</v>
      </c>
    </row>
    <row r="133" spans="1:4">
      <c r="A133">
        <v>1034</v>
      </c>
      <c r="B133" t="s">
        <v>11</v>
      </c>
      <c r="C133">
        <v>68</v>
      </c>
      <c r="D133">
        <v>172</v>
      </c>
    </row>
    <row r="134" spans="1:4">
      <c r="A134">
        <v>1440</v>
      </c>
      <c r="B134" t="s">
        <v>11</v>
      </c>
      <c r="C134">
        <v>29</v>
      </c>
      <c r="D134">
        <v>96</v>
      </c>
    </row>
    <row r="135" spans="1:4">
      <c r="A135">
        <v>1447</v>
      </c>
      <c r="B135" t="s">
        <v>11</v>
      </c>
      <c r="C135">
        <v>52</v>
      </c>
      <c r="D135">
        <v>20</v>
      </c>
    </row>
    <row r="136" spans="1:4">
      <c r="A136">
        <v>247</v>
      </c>
      <c r="B136" t="s">
        <v>10</v>
      </c>
      <c r="C136">
        <v>55</v>
      </c>
      <c r="D136">
        <v>172</v>
      </c>
    </row>
    <row r="137" spans="1:4">
      <c r="A137">
        <v>19</v>
      </c>
      <c r="B137" t="s">
        <v>10</v>
      </c>
      <c r="C137">
        <v>46</v>
      </c>
      <c r="D137">
        <v>94</v>
      </c>
    </row>
    <row r="138" spans="1:4">
      <c r="A138">
        <v>797</v>
      </c>
      <c r="B138" t="s">
        <v>10</v>
      </c>
      <c r="C138">
        <v>37</v>
      </c>
      <c r="D138">
        <v>151</v>
      </c>
    </row>
    <row r="139" spans="1:4">
      <c r="A139">
        <v>865</v>
      </c>
      <c r="B139" t="s">
        <v>11</v>
      </c>
      <c r="C139">
        <v>23</v>
      </c>
      <c r="D139">
        <v>26</v>
      </c>
    </row>
    <row r="140" spans="1:4">
      <c r="A140">
        <v>1287</v>
      </c>
      <c r="B140" t="s">
        <v>11</v>
      </c>
      <c r="C140">
        <v>40</v>
      </c>
      <c r="D140">
        <v>176</v>
      </c>
    </row>
    <row r="141" spans="1:4">
      <c r="A141">
        <v>1434</v>
      </c>
      <c r="B141" t="s">
        <v>10</v>
      </c>
      <c r="C141">
        <v>76</v>
      </c>
      <c r="D141">
        <v>268</v>
      </c>
    </row>
    <row r="142" spans="1:4">
      <c r="A142">
        <v>914</v>
      </c>
      <c r="B142" t="s">
        <v>11</v>
      </c>
      <c r="C142">
        <v>28</v>
      </c>
      <c r="D142">
        <v>8</v>
      </c>
    </row>
    <row r="143" spans="1:4">
      <c r="A143">
        <v>787</v>
      </c>
      <c r="B143" t="s">
        <v>11</v>
      </c>
      <c r="C143">
        <v>66</v>
      </c>
      <c r="D143">
        <v>129</v>
      </c>
    </row>
    <row r="144" spans="1:4">
      <c r="A144">
        <v>253</v>
      </c>
      <c r="B144" t="s">
        <v>11</v>
      </c>
      <c r="C144">
        <v>37</v>
      </c>
      <c r="D144">
        <v>13</v>
      </c>
    </row>
    <row r="145" spans="1:4">
      <c r="A145">
        <v>453</v>
      </c>
      <c r="B145" t="s">
        <v>10</v>
      </c>
      <c r="C145">
        <v>23</v>
      </c>
      <c r="D145">
        <v>83</v>
      </c>
    </row>
    <row r="146" spans="1:4">
      <c r="A146">
        <v>1542</v>
      </c>
      <c r="B146" t="s">
        <v>10</v>
      </c>
      <c r="C146">
        <v>56</v>
      </c>
      <c r="D146">
        <v>62</v>
      </c>
    </row>
    <row r="147" spans="1:4">
      <c r="A147">
        <v>631</v>
      </c>
      <c r="B147" t="s">
        <v>10</v>
      </c>
      <c r="C147">
        <v>65</v>
      </c>
      <c r="D147">
        <v>150</v>
      </c>
    </row>
    <row r="148" spans="1:4">
      <c r="A148">
        <v>10</v>
      </c>
      <c r="B148" t="s">
        <v>10</v>
      </c>
      <c r="C148">
        <v>29</v>
      </c>
      <c r="D148">
        <v>48</v>
      </c>
    </row>
    <row r="149" spans="1:4">
      <c r="A149">
        <v>1611</v>
      </c>
      <c r="B149" t="s">
        <v>10</v>
      </c>
      <c r="C149">
        <v>41</v>
      </c>
      <c r="D149">
        <v>181</v>
      </c>
    </row>
    <row r="150" spans="1:4">
      <c r="A150">
        <v>1477</v>
      </c>
      <c r="B150" t="s">
        <v>10</v>
      </c>
      <c r="C150">
        <v>64</v>
      </c>
      <c r="D150">
        <v>184</v>
      </c>
    </row>
    <row r="151" spans="1:4">
      <c r="A151">
        <v>238</v>
      </c>
      <c r="B151" t="s">
        <v>11</v>
      </c>
      <c r="C151">
        <v>24</v>
      </c>
      <c r="D151">
        <v>256</v>
      </c>
    </row>
    <row r="152" spans="1:4">
      <c r="A152">
        <v>293</v>
      </c>
      <c r="B152" t="s">
        <v>10</v>
      </c>
      <c r="C152">
        <v>21</v>
      </c>
      <c r="D152">
        <v>76</v>
      </c>
    </row>
    <row r="153" spans="1:4">
      <c r="A153">
        <v>457</v>
      </c>
      <c r="B153" t="s">
        <v>10</v>
      </c>
      <c r="C153">
        <v>73</v>
      </c>
      <c r="D153">
        <v>0</v>
      </c>
    </row>
    <row r="154" spans="1:4">
      <c r="A154">
        <v>959</v>
      </c>
      <c r="B154" t="s">
        <v>10</v>
      </c>
      <c r="C154">
        <v>34</v>
      </c>
      <c r="D154">
        <v>27</v>
      </c>
    </row>
    <row r="155" spans="1:4">
      <c r="A155">
        <v>1489</v>
      </c>
      <c r="B155" t="s">
        <v>11</v>
      </c>
      <c r="C155">
        <v>80</v>
      </c>
      <c r="D155">
        <v>66</v>
      </c>
    </row>
    <row r="156" spans="1:4">
      <c r="A156">
        <v>1552</v>
      </c>
      <c r="B156" t="s">
        <v>11</v>
      </c>
      <c r="C156">
        <v>50</v>
      </c>
      <c r="D156">
        <v>89</v>
      </c>
    </row>
    <row r="157" spans="1:4">
      <c r="A157">
        <v>215</v>
      </c>
      <c r="B157" t="s">
        <v>11</v>
      </c>
      <c r="C157">
        <v>32</v>
      </c>
      <c r="D157">
        <v>94</v>
      </c>
    </row>
    <row r="158" spans="1:4">
      <c r="A158">
        <v>130</v>
      </c>
      <c r="B158" t="s">
        <v>10</v>
      </c>
      <c r="C158">
        <v>60</v>
      </c>
      <c r="D158">
        <v>147</v>
      </c>
    </row>
    <row r="159" spans="1:4">
      <c r="A159">
        <v>1036</v>
      </c>
      <c r="B159" t="s">
        <v>10</v>
      </c>
      <c r="C159">
        <v>68</v>
      </c>
      <c r="D159">
        <v>19</v>
      </c>
    </row>
    <row r="160" spans="1:4">
      <c r="A160">
        <v>1060</v>
      </c>
      <c r="B160" t="s">
        <v>11</v>
      </c>
      <c r="C160">
        <v>40</v>
      </c>
      <c r="D160">
        <v>88</v>
      </c>
    </row>
    <row r="161" spans="1:4">
      <c r="A161">
        <v>370</v>
      </c>
      <c r="B161" t="s">
        <v>11</v>
      </c>
      <c r="C161">
        <v>77</v>
      </c>
      <c r="D161">
        <v>1</v>
      </c>
    </row>
    <row r="162" spans="1:4">
      <c r="A162">
        <v>322</v>
      </c>
      <c r="B162" t="s">
        <v>10</v>
      </c>
      <c r="C162">
        <v>1</v>
      </c>
      <c r="D162">
        <v>92</v>
      </c>
    </row>
    <row r="163" spans="1:4">
      <c r="A163">
        <v>1556</v>
      </c>
      <c r="B163" t="s">
        <v>11</v>
      </c>
      <c r="C163">
        <v>60</v>
      </c>
      <c r="D163">
        <v>162</v>
      </c>
    </row>
    <row r="164" spans="1:4">
      <c r="A164">
        <v>1405</v>
      </c>
      <c r="B164" t="s">
        <v>11</v>
      </c>
      <c r="C164">
        <v>24</v>
      </c>
      <c r="D164">
        <v>103</v>
      </c>
    </row>
    <row r="165" spans="1:4">
      <c r="A165">
        <v>154</v>
      </c>
      <c r="B165" t="s">
        <v>11</v>
      </c>
      <c r="C165">
        <v>28</v>
      </c>
      <c r="D165">
        <v>151</v>
      </c>
    </row>
    <row r="166" spans="1:4">
      <c r="A166">
        <v>460</v>
      </c>
      <c r="B166" t="s">
        <v>10</v>
      </c>
      <c r="C166">
        <v>20</v>
      </c>
      <c r="D166">
        <v>150</v>
      </c>
    </row>
    <row r="167" spans="1:4">
      <c r="A167">
        <v>501</v>
      </c>
      <c r="B167" t="s">
        <v>10</v>
      </c>
      <c r="C167">
        <v>64</v>
      </c>
      <c r="D167">
        <v>11</v>
      </c>
    </row>
    <row r="168" spans="1:4">
      <c r="A168">
        <v>217</v>
      </c>
      <c r="B168" t="s">
        <v>11</v>
      </c>
      <c r="C168">
        <v>17</v>
      </c>
      <c r="D168">
        <v>152</v>
      </c>
    </row>
    <row r="169" spans="1:4">
      <c r="A169">
        <v>9</v>
      </c>
      <c r="B169" t="s">
        <v>10</v>
      </c>
      <c r="C169">
        <v>33</v>
      </c>
      <c r="D169">
        <v>182</v>
      </c>
    </row>
    <row r="170" spans="1:4">
      <c r="A170">
        <v>4</v>
      </c>
      <c r="B170" t="s">
        <v>11</v>
      </c>
      <c r="C170">
        <v>24</v>
      </c>
      <c r="D170">
        <v>153</v>
      </c>
    </row>
    <row r="171" spans="1:4">
      <c r="A171">
        <v>981</v>
      </c>
      <c r="B171" t="s">
        <v>11</v>
      </c>
      <c r="C171">
        <v>34</v>
      </c>
      <c r="D171">
        <v>59</v>
      </c>
    </row>
    <row r="172" spans="1:4">
      <c r="A172">
        <v>1195</v>
      </c>
      <c r="B172" t="s">
        <v>11</v>
      </c>
      <c r="C172">
        <v>68</v>
      </c>
      <c r="D172">
        <v>200</v>
      </c>
    </row>
    <row r="173" spans="1:4">
      <c r="A173">
        <v>278</v>
      </c>
      <c r="B173" t="s">
        <v>11</v>
      </c>
      <c r="C173">
        <v>36</v>
      </c>
      <c r="D173">
        <v>56</v>
      </c>
    </row>
    <row r="174" spans="1:4">
      <c r="A174">
        <v>37</v>
      </c>
      <c r="B174" t="s">
        <v>10</v>
      </c>
      <c r="C174">
        <v>30</v>
      </c>
      <c r="D174">
        <v>172</v>
      </c>
    </row>
    <row r="175" spans="1:4">
      <c r="A175">
        <v>86</v>
      </c>
      <c r="B175" t="s">
        <v>11</v>
      </c>
      <c r="C175">
        <v>36</v>
      </c>
      <c r="D175">
        <v>31</v>
      </c>
    </row>
    <row r="176" spans="1:4">
      <c r="A176">
        <v>1353</v>
      </c>
      <c r="B176" t="s">
        <v>11</v>
      </c>
      <c r="C176">
        <v>29</v>
      </c>
      <c r="D176">
        <v>83</v>
      </c>
    </row>
    <row r="177" spans="1:4">
      <c r="A177">
        <v>79</v>
      </c>
      <c r="B177" t="s">
        <v>10</v>
      </c>
      <c r="C177">
        <v>41</v>
      </c>
      <c r="D177">
        <v>75</v>
      </c>
    </row>
    <row r="178" spans="1:4">
      <c r="A178">
        <v>1045</v>
      </c>
      <c r="B178" t="s">
        <v>11</v>
      </c>
      <c r="C178">
        <v>53</v>
      </c>
      <c r="D178">
        <v>25</v>
      </c>
    </row>
    <row r="179" spans="1:4">
      <c r="A179">
        <v>150</v>
      </c>
      <c r="B179" t="s">
        <v>10</v>
      </c>
      <c r="C179">
        <v>27</v>
      </c>
      <c r="D179">
        <v>3</v>
      </c>
    </row>
    <row r="180" spans="1:4">
      <c r="A180">
        <v>943</v>
      </c>
      <c r="B180" t="s">
        <v>10</v>
      </c>
      <c r="C180">
        <v>13</v>
      </c>
      <c r="D180">
        <v>150</v>
      </c>
    </row>
    <row r="181" spans="1:4">
      <c r="A181">
        <v>834</v>
      </c>
      <c r="B181" t="s">
        <v>10</v>
      </c>
      <c r="C181">
        <v>28</v>
      </c>
      <c r="D181">
        <v>78</v>
      </c>
    </row>
    <row r="182" spans="1:4">
      <c r="A182">
        <v>324</v>
      </c>
      <c r="B182" t="s">
        <v>10</v>
      </c>
      <c r="C182">
        <v>35</v>
      </c>
      <c r="D182">
        <v>23</v>
      </c>
    </row>
    <row r="183" spans="1:4">
      <c r="A183">
        <v>272</v>
      </c>
      <c r="B183" t="s">
        <v>11</v>
      </c>
      <c r="C183">
        <v>61</v>
      </c>
      <c r="D183">
        <v>103</v>
      </c>
    </row>
    <row r="184" spans="1:4">
      <c r="A184">
        <v>633</v>
      </c>
      <c r="B184" t="s">
        <v>10</v>
      </c>
      <c r="C184">
        <v>47</v>
      </c>
      <c r="D184">
        <v>4</v>
      </c>
    </row>
    <row r="185" spans="1:4">
      <c r="A185">
        <v>70</v>
      </c>
      <c r="B185" t="s">
        <v>11</v>
      </c>
      <c r="C185">
        <v>38</v>
      </c>
      <c r="D185">
        <v>152</v>
      </c>
    </row>
    <row r="186" spans="1:4">
      <c r="A186">
        <v>894</v>
      </c>
      <c r="B186" t="s">
        <v>11</v>
      </c>
      <c r="C186">
        <v>69</v>
      </c>
      <c r="D186">
        <v>21</v>
      </c>
    </row>
    <row r="187" spans="1:4">
      <c r="A187">
        <v>1423</v>
      </c>
      <c r="B187" t="s">
        <v>11</v>
      </c>
      <c r="C187">
        <v>67</v>
      </c>
      <c r="D187">
        <v>50</v>
      </c>
    </row>
    <row r="188" spans="1:4">
      <c r="A188">
        <v>1311</v>
      </c>
      <c r="B188" t="s">
        <v>10</v>
      </c>
      <c r="C188">
        <v>66</v>
      </c>
      <c r="D188">
        <v>135</v>
      </c>
    </row>
    <row r="189" spans="1:4">
      <c r="A189">
        <v>819</v>
      </c>
      <c r="B189" t="s">
        <v>11</v>
      </c>
      <c r="C189">
        <v>34</v>
      </c>
      <c r="D189">
        <v>181</v>
      </c>
    </row>
    <row r="190" spans="1:4">
      <c r="A190">
        <v>806</v>
      </c>
      <c r="B190" t="s">
        <v>10</v>
      </c>
      <c r="C190">
        <v>37</v>
      </c>
      <c r="D190">
        <v>59</v>
      </c>
    </row>
    <row r="191" spans="1:4">
      <c r="A191">
        <v>126</v>
      </c>
      <c r="B191" t="s">
        <v>10</v>
      </c>
      <c r="C191">
        <v>33</v>
      </c>
      <c r="D191">
        <v>173</v>
      </c>
    </row>
    <row r="192" spans="1:4">
      <c r="A192">
        <v>1352</v>
      </c>
      <c r="B192" t="s">
        <v>10</v>
      </c>
      <c r="C192">
        <v>67</v>
      </c>
      <c r="D192">
        <v>59</v>
      </c>
    </row>
    <row r="193" spans="1:4">
      <c r="A193">
        <v>436</v>
      </c>
      <c r="B193" t="s">
        <v>11</v>
      </c>
      <c r="C193">
        <v>27</v>
      </c>
      <c r="D193">
        <v>70</v>
      </c>
    </row>
    <row r="194" spans="1:4">
      <c r="A194">
        <v>393</v>
      </c>
      <c r="B194" t="s">
        <v>11</v>
      </c>
      <c r="C194">
        <v>60</v>
      </c>
      <c r="D194">
        <v>170</v>
      </c>
    </row>
    <row r="195" spans="1:4">
      <c r="A195">
        <v>1532</v>
      </c>
      <c r="B195" t="s">
        <v>11</v>
      </c>
      <c r="C195">
        <v>35</v>
      </c>
      <c r="D195">
        <v>101</v>
      </c>
    </row>
    <row r="196" spans="1:4">
      <c r="A196">
        <v>413</v>
      </c>
      <c r="B196" t="s">
        <v>11</v>
      </c>
      <c r="C196">
        <v>53</v>
      </c>
      <c r="D196">
        <v>15</v>
      </c>
    </row>
    <row r="197" spans="1:4">
      <c r="A197">
        <v>1019</v>
      </c>
      <c r="B197" t="s">
        <v>10</v>
      </c>
      <c r="C197">
        <v>18</v>
      </c>
      <c r="D197">
        <v>39</v>
      </c>
    </row>
    <row r="198" spans="1:4">
      <c r="A198">
        <v>1499</v>
      </c>
      <c r="B198" t="s">
        <v>10</v>
      </c>
      <c r="C198">
        <v>5</v>
      </c>
      <c r="D198">
        <v>267</v>
      </c>
    </row>
    <row r="199" spans="1:4">
      <c r="A199">
        <v>1516</v>
      </c>
      <c r="B199" t="s">
        <v>10</v>
      </c>
      <c r="C199">
        <v>40</v>
      </c>
      <c r="D199">
        <v>192</v>
      </c>
    </row>
    <row r="200" spans="1:4">
      <c r="A200">
        <v>564</v>
      </c>
      <c r="B200" t="s">
        <v>11</v>
      </c>
      <c r="C200">
        <v>58</v>
      </c>
      <c r="D200">
        <v>32</v>
      </c>
    </row>
    <row r="201" spans="1:4">
      <c r="A201">
        <v>476</v>
      </c>
      <c r="B201" t="s">
        <v>11</v>
      </c>
      <c r="C201">
        <v>42</v>
      </c>
      <c r="D201">
        <v>37</v>
      </c>
    </row>
    <row r="202" spans="1:4">
      <c r="A202">
        <v>971</v>
      </c>
      <c r="B202" t="s">
        <v>11</v>
      </c>
      <c r="C202">
        <v>59</v>
      </c>
      <c r="D202">
        <v>56</v>
      </c>
    </row>
    <row r="203" spans="1:4">
      <c r="A203">
        <v>947</v>
      </c>
      <c r="B203" t="s">
        <v>11</v>
      </c>
      <c r="C203">
        <v>34</v>
      </c>
      <c r="D203">
        <v>86</v>
      </c>
    </row>
    <row r="204" spans="1:4">
      <c r="A204">
        <v>1165</v>
      </c>
      <c r="B204" t="s">
        <v>10</v>
      </c>
      <c r="C204">
        <v>21</v>
      </c>
      <c r="D204">
        <v>73</v>
      </c>
    </row>
    <row r="205" spans="1:4">
      <c r="A205">
        <v>1439</v>
      </c>
      <c r="B205" t="s">
        <v>10</v>
      </c>
      <c r="C205">
        <v>25</v>
      </c>
      <c r="D205">
        <v>7</v>
      </c>
    </row>
    <row r="206" spans="1:4">
      <c r="A206">
        <v>570</v>
      </c>
      <c r="B206" t="s">
        <v>10</v>
      </c>
      <c r="C206">
        <v>51</v>
      </c>
      <c r="D206">
        <v>3</v>
      </c>
    </row>
    <row r="207" spans="1:4">
      <c r="A207">
        <v>1303</v>
      </c>
      <c r="B207" t="s">
        <v>11</v>
      </c>
      <c r="C207">
        <v>52</v>
      </c>
      <c r="D207">
        <v>151</v>
      </c>
    </row>
    <row r="208" spans="1:4">
      <c r="A208">
        <v>369</v>
      </c>
      <c r="B208" t="s">
        <v>11</v>
      </c>
      <c r="C208">
        <v>59</v>
      </c>
      <c r="D208">
        <v>39</v>
      </c>
    </row>
    <row r="209" spans="1:4">
      <c r="A209">
        <v>554</v>
      </c>
      <c r="B209" t="s">
        <v>11</v>
      </c>
      <c r="C209">
        <v>40</v>
      </c>
      <c r="D209">
        <v>150</v>
      </c>
    </row>
    <row r="210" spans="1:4">
      <c r="A210">
        <v>133</v>
      </c>
      <c r="B210" t="s">
        <v>11</v>
      </c>
      <c r="C210">
        <v>46</v>
      </c>
      <c r="D210">
        <v>6</v>
      </c>
    </row>
    <row r="211" spans="1:4">
      <c r="A211">
        <v>468</v>
      </c>
      <c r="B211" t="s">
        <v>10</v>
      </c>
      <c r="C211">
        <v>61</v>
      </c>
      <c r="D211">
        <v>37</v>
      </c>
    </row>
    <row r="212" spans="1:4">
      <c r="A212">
        <v>1227</v>
      </c>
      <c r="B212" t="s">
        <v>10</v>
      </c>
      <c r="C212">
        <v>39</v>
      </c>
      <c r="D212">
        <v>122</v>
      </c>
    </row>
    <row r="213" spans="1:4">
      <c r="A213">
        <v>1393</v>
      </c>
      <c r="B213" t="s">
        <v>10</v>
      </c>
      <c r="C213">
        <v>74</v>
      </c>
      <c r="D213">
        <v>195</v>
      </c>
    </row>
    <row r="214" spans="1:4">
      <c r="A214">
        <v>1104</v>
      </c>
      <c r="B214" t="s">
        <v>10</v>
      </c>
      <c r="C214">
        <v>79</v>
      </c>
      <c r="D214">
        <v>213</v>
      </c>
    </row>
    <row r="215" spans="1:4">
      <c r="A215">
        <v>1015</v>
      </c>
      <c r="B215" t="s">
        <v>11</v>
      </c>
      <c r="C215">
        <v>31</v>
      </c>
      <c r="D215">
        <v>96</v>
      </c>
    </row>
    <row r="216" spans="1:4">
      <c r="A216">
        <v>1596</v>
      </c>
      <c r="B216" t="s">
        <v>11</v>
      </c>
      <c r="C216">
        <v>49</v>
      </c>
      <c r="D216">
        <v>78</v>
      </c>
    </row>
    <row r="217" spans="1:4">
      <c r="A217">
        <v>256</v>
      </c>
      <c r="B217" t="s">
        <v>10</v>
      </c>
      <c r="C217">
        <v>29</v>
      </c>
      <c r="D217">
        <v>93</v>
      </c>
    </row>
    <row r="218" spans="1:4">
      <c r="A218">
        <v>1086</v>
      </c>
      <c r="B218" t="s">
        <v>10</v>
      </c>
      <c r="C218">
        <v>45</v>
      </c>
      <c r="D218">
        <v>11</v>
      </c>
    </row>
    <row r="219" spans="1:4">
      <c r="A219">
        <v>167</v>
      </c>
      <c r="B219" t="s">
        <v>11</v>
      </c>
      <c r="C219">
        <v>73</v>
      </c>
      <c r="D219">
        <v>92</v>
      </c>
    </row>
    <row r="220" spans="1:4">
      <c r="A220">
        <v>1285</v>
      </c>
      <c r="B220" t="s">
        <v>11</v>
      </c>
      <c r="C220">
        <v>76</v>
      </c>
      <c r="D220">
        <v>4</v>
      </c>
    </row>
    <row r="221" spans="1:4">
      <c r="A221">
        <v>1561</v>
      </c>
      <c r="B221" t="s">
        <v>11</v>
      </c>
      <c r="C221">
        <v>12</v>
      </c>
      <c r="D221">
        <v>204</v>
      </c>
    </row>
    <row r="222" spans="1:4">
      <c r="A222">
        <v>1028</v>
      </c>
      <c r="B222" t="s">
        <v>10</v>
      </c>
      <c r="C222">
        <v>29</v>
      </c>
      <c r="D222">
        <v>39</v>
      </c>
    </row>
    <row r="223" spans="1:4">
      <c r="A223">
        <v>1084</v>
      </c>
      <c r="B223" t="s">
        <v>11</v>
      </c>
      <c r="C223">
        <v>23</v>
      </c>
      <c r="D223">
        <v>102</v>
      </c>
    </row>
    <row r="224" spans="1:4">
      <c r="A224">
        <v>1121</v>
      </c>
      <c r="B224" t="s">
        <v>10</v>
      </c>
      <c r="C224">
        <v>35</v>
      </c>
      <c r="D224">
        <v>190</v>
      </c>
    </row>
    <row r="225" spans="1:4">
      <c r="A225">
        <v>42</v>
      </c>
      <c r="B225" t="s">
        <v>11</v>
      </c>
      <c r="C225">
        <v>23</v>
      </c>
      <c r="D225">
        <v>4</v>
      </c>
    </row>
    <row r="226" spans="1:4">
      <c r="A226">
        <v>816</v>
      </c>
      <c r="B226" t="s">
        <v>11</v>
      </c>
      <c r="C226">
        <v>24</v>
      </c>
      <c r="D226">
        <v>4</v>
      </c>
    </row>
    <row r="227" spans="1:4">
      <c r="A227">
        <v>998</v>
      </c>
      <c r="B227" t="s">
        <v>11</v>
      </c>
      <c r="C227">
        <v>37</v>
      </c>
      <c r="D227">
        <v>7</v>
      </c>
    </row>
    <row r="228" spans="1:4">
      <c r="A228">
        <v>638</v>
      </c>
      <c r="B228" t="s">
        <v>11</v>
      </c>
      <c r="C228">
        <v>1</v>
      </c>
      <c r="D228">
        <v>31</v>
      </c>
    </row>
    <row r="229" spans="1:4">
      <c r="A229">
        <v>852</v>
      </c>
      <c r="B229" t="s">
        <v>11</v>
      </c>
      <c r="C229">
        <v>30</v>
      </c>
      <c r="D229">
        <v>199</v>
      </c>
    </row>
    <row r="230" spans="1:4">
      <c r="A230">
        <v>711</v>
      </c>
      <c r="B230" t="s">
        <v>10</v>
      </c>
      <c r="C230">
        <v>26</v>
      </c>
      <c r="D230">
        <v>150</v>
      </c>
    </row>
    <row r="231" spans="1:4">
      <c r="A231">
        <v>1294</v>
      </c>
      <c r="B231" t="s">
        <v>10</v>
      </c>
      <c r="C231">
        <v>51</v>
      </c>
      <c r="D231">
        <v>172</v>
      </c>
    </row>
    <row r="232" spans="1:4">
      <c r="A232">
        <v>199</v>
      </c>
      <c r="B232" t="s">
        <v>10</v>
      </c>
      <c r="C232">
        <v>47</v>
      </c>
      <c r="D232">
        <v>151</v>
      </c>
    </row>
    <row r="233" spans="1:4">
      <c r="A233">
        <v>125</v>
      </c>
      <c r="B233" t="s">
        <v>11</v>
      </c>
      <c r="C233">
        <v>38</v>
      </c>
      <c r="D233">
        <v>175</v>
      </c>
    </row>
    <row r="234" spans="1:4">
      <c r="A234">
        <v>1250</v>
      </c>
      <c r="B234" t="s">
        <v>10</v>
      </c>
      <c r="C234">
        <v>40</v>
      </c>
      <c r="D234">
        <v>15</v>
      </c>
    </row>
    <row r="235" spans="1:4">
      <c r="A235">
        <v>736</v>
      </c>
      <c r="B235" t="s">
        <v>10</v>
      </c>
      <c r="C235">
        <v>74</v>
      </c>
      <c r="D235">
        <v>233</v>
      </c>
    </row>
    <row r="236" spans="1:4">
      <c r="A236">
        <v>929</v>
      </c>
      <c r="B236" t="s">
        <v>11</v>
      </c>
      <c r="C236">
        <v>87</v>
      </c>
      <c r="D236">
        <v>150</v>
      </c>
    </row>
    <row r="237" spans="1:4">
      <c r="A237">
        <v>791</v>
      </c>
      <c r="B237" t="s">
        <v>10</v>
      </c>
      <c r="C237">
        <v>16</v>
      </c>
      <c r="D237">
        <v>23</v>
      </c>
    </row>
    <row r="238" spans="1:4">
      <c r="A238">
        <v>1258</v>
      </c>
      <c r="B238" t="s">
        <v>11</v>
      </c>
      <c r="C238">
        <v>63</v>
      </c>
      <c r="D238">
        <v>48</v>
      </c>
    </row>
    <row r="239" spans="1:4">
      <c r="A239">
        <v>1364</v>
      </c>
      <c r="B239" t="s">
        <v>10</v>
      </c>
      <c r="C239">
        <v>39</v>
      </c>
      <c r="D239">
        <v>63</v>
      </c>
    </row>
    <row r="240" spans="1:4">
      <c r="A240">
        <v>382</v>
      </c>
      <c r="B240" t="s">
        <v>11</v>
      </c>
      <c r="C240">
        <v>29</v>
      </c>
      <c r="D240">
        <v>150</v>
      </c>
    </row>
    <row r="241" spans="1:4">
      <c r="A241">
        <v>684</v>
      </c>
      <c r="B241" t="s">
        <v>11</v>
      </c>
      <c r="C241">
        <v>43</v>
      </c>
      <c r="D241">
        <v>165</v>
      </c>
    </row>
    <row r="242" spans="1:4">
      <c r="A242">
        <v>84</v>
      </c>
      <c r="B242" t="s">
        <v>11</v>
      </c>
      <c r="C242">
        <v>66</v>
      </c>
      <c r="D242">
        <v>235</v>
      </c>
    </row>
    <row r="243" spans="1:4">
      <c r="A243">
        <v>722</v>
      </c>
      <c r="B243" t="s">
        <v>10</v>
      </c>
      <c r="C243">
        <v>26</v>
      </c>
      <c r="D243">
        <v>83</v>
      </c>
    </row>
    <row r="244" spans="1:4">
      <c r="A244">
        <v>189</v>
      </c>
      <c r="B244" t="s">
        <v>11</v>
      </c>
      <c r="C244">
        <v>16</v>
      </c>
      <c r="D244">
        <v>22</v>
      </c>
    </row>
    <row r="245" spans="1:4">
      <c r="A245">
        <v>636</v>
      </c>
      <c r="B245" t="s">
        <v>11</v>
      </c>
      <c r="C245">
        <v>51</v>
      </c>
      <c r="D245">
        <v>82</v>
      </c>
    </row>
    <row r="246" spans="1:4">
      <c r="A246">
        <v>1600</v>
      </c>
      <c r="B246" t="s">
        <v>10</v>
      </c>
      <c r="C246">
        <v>44</v>
      </c>
      <c r="D246">
        <v>200</v>
      </c>
    </row>
    <row r="247" spans="1:4">
      <c r="A247">
        <v>51</v>
      </c>
      <c r="B247" t="s">
        <v>10</v>
      </c>
      <c r="C247">
        <v>67</v>
      </c>
      <c r="D247">
        <v>85</v>
      </c>
    </row>
    <row r="248" spans="1:4">
      <c r="A248">
        <v>473</v>
      </c>
      <c r="B248" t="s">
        <v>11</v>
      </c>
      <c r="C248">
        <v>61</v>
      </c>
      <c r="D248">
        <v>69</v>
      </c>
    </row>
    <row r="249" spans="1:4">
      <c r="A249">
        <v>342</v>
      </c>
      <c r="B249" t="s">
        <v>10</v>
      </c>
      <c r="C249">
        <v>26</v>
      </c>
      <c r="D249">
        <v>203</v>
      </c>
    </row>
    <row r="250" spans="1:4">
      <c r="A250">
        <v>1236</v>
      </c>
      <c r="B250" t="s">
        <v>11</v>
      </c>
      <c r="C250">
        <v>24</v>
      </c>
      <c r="D250">
        <v>151</v>
      </c>
    </row>
    <row r="251" spans="1:4">
      <c r="A251">
        <v>1528</v>
      </c>
      <c r="B251" t="s">
        <v>10</v>
      </c>
      <c r="C251">
        <v>23</v>
      </c>
      <c r="D251">
        <v>110</v>
      </c>
    </row>
    <row r="252" spans="1:4">
      <c r="A252">
        <v>1523</v>
      </c>
      <c r="B252" t="s">
        <v>11</v>
      </c>
      <c r="C252">
        <v>42</v>
      </c>
      <c r="D252">
        <v>111</v>
      </c>
    </row>
    <row r="253" spans="1:4">
      <c r="A253">
        <v>690</v>
      </c>
      <c r="B253" t="s">
        <v>10</v>
      </c>
      <c r="C253">
        <v>72</v>
      </c>
      <c r="D253">
        <v>105</v>
      </c>
    </row>
    <row r="254" spans="1:4">
      <c r="A254">
        <v>264</v>
      </c>
      <c r="B254" t="s">
        <v>10</v>
      </c>
      <c r="C254">
        <v>48</v>
      </c>
      <c r="D254">
        <v>109</v>
      </c>
    </row>
    <row r="255" spans="1:4">
      <c r="A255">
        <v>1599</v>
      </c>
      <c r="B255" t="s">
        <v>11</v>
      </c>
      <c r="C255">
        <v>25</v>
      </c>
      <c r="D255">
        <v>220</v>
      </c>
    </row>
    <row r="256" spans="1:4">
      <c r="A256">
        <v>346</v>
      </c>
      <c r="B256" t="s">
        <v>11</v>
      </c>
      <c r="C256">
        <v>52</v>
      </c>
      <c r="D256">
        <v>71</v>
      </c>
    </row>
    <row r="257" spans="1:4">
      <c r="A257">
        <v>1390</v>
      </c>
      <c r="B257" t="s">
        <v>10</v>
      </c>
      <c r="C257">
        <v>59</v>
      </c>
      <c r="D257">
        <v>170</v>
      </c>
    </row>
    <row r="258" spans="1:4">
      <c r="A258">
        <v>1139</v>
      </c>
      <c r="B258" t="s">
        <v>11</v>
      </c>
      <c r="C258">
        <v>52</v>
      </c>
      <c r="D258">
        <v>71</v>
      </c>
    </row>
    <row r="259" spans="1:4">
      <c r="A259">
        <v>904</v>
      </c>
      <c r="B259" t="s">
        <v>10</v>
      </c>
      <c r="C259">
        <v>23</v>
      </c>
      <c r="D259">
        <v>152</v>
      </c>
    </row>
    <row r="260" spans="1:4">
      <c r="A260">
        <v>1606</v>
      </c>
      <c r="B260" t="s">
        <v>11</v>
      </c>
      <c r="C260">
        <v>47</v>
      </c>
      <c r="D260">
        <v>78</v>
      </c>
    </row>
    <row r="261" spans="1:4">
      <c r="A261">
        <v>61</v>
      </c>
      <c r="B261" t="s">
        <v>10</v>
      </c>
      <c r="C261">
        <v>14</v>
      </c>
      <c r="D261">
        <v>159</v>
      </c>
    </row>
    <row r="262" spans="1:4">
      <c r="A262">
        <v>1361</v>
      </c>
      <c r="B262" t="s">
        <v>10</v>
      </c>
      <c r="C262">
        <v>64</v>
      </c>
      <c r="D262">
        <v>10</v>
      </c>
    </row>
    <row r="263" spans="1:4">
      <c r="A263">
        <v>542</v>
      </c>
      <c r="B263" t="s">
        <v>11</v>
      </c>
      <c r="C263">
        <v>24</v>
      </c>
      <c r="D263">
        <v>25</v>
      </c>
    </row>
    <row r="264" spans="1:4">
      <c r="A264">
        <v>131</v>
      </c>
      <c r="B264" t="s">
        <v>11</v>
      </c>
      <c r="C264">
        <v>47</v>
      </c>
      <c r="D264">
        <v>92</v>
      </c>
    </row>
    <row r="265" spans="1:4">
      <c r="A265">
        <v>584</v>
      </c>
      <c r="B265" t="s">
        <v>11</v>
      </c>
      <c r="C265">
        <v>35</v>
      </c>
      <c r="D265">
        <v>232</v>
      </c>
    </row>
    <row r="266" spans="1:4">
      <c r="A266">
        <v>755</v>
      </c>
      <c r="B266" t="s">
        <v>11</v>
      </c>
      <c r="C266">
        <v>34</v>
      </c>
      <c r="D266">
        <v>55</v>
      </c>
    </row>
    <row r="267" spans="1:4">
      <c r="A267">
        <v>287</v>
      </c>
      <c r="B267" t="s">
        <v>11</v>
      </c>
      <c r="C267">
        <v>32</v>
      </c>
      <c r="D267">
        <v>104</v>
      </c>
    </row>
    <row r="268" spans="1:4">
      <c r="A268">
        <v>1298</v>
      </c>
      <c r="B268" t="s">
        <v>10</v>
      </c>
      <c r="C268">
        <v>26</v>
      </c>
      <c r="D268">
        <v>176</v>
      </c>
    </row>
    <row r="269" spans="1:4">
      <c r="A269">
        <v>1492</v>
      </c>
      <c r="B269" t="s">
        <v>11</v>
      </c>
      <c r="C269">
        <v>56</v>
      </c>
      <c r="D269">
        <v>200</v>
      </c>
    </row>
    <row r="270" spans="1:4">
      <c r="A270">
        <v>40</v>
      </c>
      <c r="B270" t="s">
        <v>11</v>
      </c>
      <c r="C270">
        <v>27</v>
      </c>
      <c r="D270">
        <v>33</v>
      </c>
    </row>
    <row r="271" spans="1:4">
      <c r="A271">
        <v>1074</v>
      </c>
      <c r="B271" t="s">
        <v>11</v>
      </c>
      <c r="C271">
        <v>21</v>
      </c>
      <c r="D271">
        <v>49</v>
      </c>
    </row>
    <row r="272" spans="1:4">
      <c r="A272">
        <v>1413</v>
      </c>
      <c r="B272" t="s">
        <v>11</v>
      </c>
      <c r="C272">
        <v>31</v>
      </c>
      <c r="D272">
        <v>52</v>
      </c>
    </row>
    <row r="273" spans="1:4">
      <c r="A273">
        <v>1191</v>
      </c>
      <c r="B273" t="s">
        <v>11</v>
      </c>
      <c r="C273">
        <v>69</v>
      </c>
      <c r="D273">
        <v>46</v>
      </c>
    </row>
    <row r="274" spans="1:4">
      <c r="A274">
        <v>66</v>
      </c>
      <c r="B274" t="s">
        <v>11</v>
      </c>
      <c r="C274">
        <v>62</v>
      </c>
      <c r="D274">
        <v>91</v>
      </c>
    </row>
    <row r="275" spans="1:4">
      <c r="A275">
        <v>1357</v>
      </c>
      <c r="B275" t="s">
        <v>10</v>
      </c>
      <c r="C275">
        <v>56</v>
      </c>
      <c r="D275">
        <v>14</v>
      </c>
    </row>
    <row r="276" spans="1:4">
      <c r="A276">
        <v>1590</v>
      </c>
      <c r="B276" t="s">
        <v>11</v>
      </c>
      <c r="C276">
        <v>50</v>
      </c>
      <c r="D276">
        <v>52</v>
      </c>
    </row>
    <row r="277" spans="1:4">
      <c r="A277">
        <v>1023</v>
      </c>
      <c r="B277" t="s">
        <v>10</v>
      </c>
      <c r="C277">
        <v>49</v>
      </c>
      <c r="D277">
        <v>150</v>
      </c>
    </row>
    <row r="278" spans="1:4">
      <c r="A278">
        <v>518</v>
      </c>
      <c r="B278" t="s">
        <v>10</v>
      </c>
      <c r="C278">
        <v>52</v>
      </c>
      <c r="D278">
        <v>115</v>
      </c>
    </row>
    <row r="279" spans="1:4">
      <c r="A279">
        <v>474</v>
      </c>
      <c r="B279" t="s">
        <v>10</v>
      </c>
      <c r="C279">
        <v>19</v>
      </c>
      <c r="D279">
        <v>75</v>
      </c>
    </row>
    <row r="280" spans="1:4">
      <c r="A280">
        <v>1414</v>
      </c>
      <c r="B280" t="s">
        <v>10</v>
      </c>
      <c r="C280">
        <v>71</v>
      </c>
      <c r="D280">
        <v>49</v>
      </c>
    </row>
    <row r="281" spans="1:4">
      <c r="A281">
        <v>291</v>
      </c>
      <c r="B281" t="s">
        <v>10</v>
      </c>
      <c r="C281">
        <v>72</v>
      </c>
      <c r="D281">
        <v>12</v>
      </c>
    </row>
    <row r="282" spans="1:4">
      <c r="A282">
        <v>771</v>
      </c>
      <c r="B282" t="s">
        <v>10</v>
      </c>
      <c r="C282">
        <v>6</v>
      </c>
      <c r="D282">
        <v>66</v>
      </c>
    </row>
    <row r="283" spans="1:4">
      <c r="A283">
        <v>1374</v>
      </c>
      <c r="B283" t="s">
        <v>10</v>
      </c>
      <c r="C283">
        <v>61</v>
      </c>
      <c r="D283">
        <v>150</v>
      </c>
    </row>
    <row r="284" spans="1:4">
      <c r="A284">
        <v>1339</v>
      </c>
      <c r="B284" t="s">
        <v>11</v>
      </c>
      <c r="C284">
        <v>80</v>
      </c>
      <c r="D284">
        <v>86</v>
      </c>
    </row>
    <row r="285" spans="1:4">
      <c r="A285">
        <v>415</v>
      </c>
      <c r="B285" t="s">
        <v>11</v>
      </c>
      <c r="C285">
        <v>57</v>
      </c>
      <c r="D285">
        <v>177</v>
      </c>
    </row>
    <row r="286" spans="1:4">
      <c r="A286">
        <v>69</v>
      </c>
      <c r="B286" t="s">
        <v>11</v>
      </c>
      <c r="C286">
        <v>41</v>
      </c>
      <c r="D286">
        <v>17</v>
      </c>
    </row>
    <row r="287" spans="1:4">
      <c r="A287">
        <v>1601</v>
      </c>
      <c r="B287" t="s">
        <v>11</v>
      </c>
      <c r="C287">
        <v>22</v>
      </c>
      <c r="D287">
        <v>139</v>
      </c>
    </row>
    <row r="288" spans="1:4">
      <c r="A288">
        <v>1156</v>
      </c>
      <c r="B288" t="s">
        <v>11</v>
      </c>
      <c r="C288">
        <v>82</v>
      </c>
      <c r="D288">
        <v>25</v>
      </c>
    </row>
    <row r="289" spans="1:4">
      <c r="A289">
        <v>94</v>
      </c>
      <c r="B289" t="s">
        <v>11</v>
      </c>
      <c r="C289">
        <v>22</v>
      </c>
      <c r="D289">
        <v>189</v>
      </c>
    </row>
    <row r="290" spans="1:4">
      <c r="A290">
        <v>580</v>
      </c>
      <c r="B290" t="s">
        <v>10</v>
      </c>
      <c r="C290">
        <v>57</v>
      </c>
      <c r="D290">
        <v>40</v>
      </c>
    </row>
    <row r="291" spans="1:4">
      <c r="A291">
        <v>1505</v>
      </c>
      <c r="B291" t="s">
        <v>11</v>
      </c>
      <c r="C291">
        <v>60</v>
      </c>
      <c r="D291">
        <v>176</v>
      </c>
    </row>
    <row r="292" spans="1:4">
      <c r="A292">
        <v>957</v>
      </c>
      <c r="B292" t="s">
        <v>10</v>
      </c>
      <c r="C292">
        <v>92</v>
      </c>
      <c r="D292">
        <v>19</v>
      </c>
    </row>
    <row r="293" spans="1:4">
      <c r="A293">
        <v>1172</v>
      </c>
      <c r="B293" t="s">
        <v>10</v>
      </c>
      <c r="C293">
        <v>11</v>
      </c>
      <c r="D293">
        <v>49</v>
      </c>
    </row>
    <row r="294" spans="1:4">
      <c r="A294">
        <v>924</v>
      </c>
      <c r="B294" t="s">
        <v>10</v>
      </c>
      <c r="C294">
        <v>30</v>
      </c>
      <c r="D294">
        <v>135</v>
      </c>
    </row>
    <row r="295" spans="1:4">
      <c r="A295">
        <v>880</v>
      </c>
      <c r="B295" t="s">
        <v>10</v>
      </c>
      <c r="C295">
        <v>49</v>
      </c>
      <c r="D295">
        <v>64</v>
      </c>
    </row>
    <row r="296" spans="1:4">
      <c r="A296">
        <v>993</v>
      </c>
      <c r="B296" t="s">
        <v>10</v>
      </c>
      <c r="C296">
        <v>19</v>
      </c>
      <c r="D296">
        <v>38</v>
      </c>
    </row>
    <row r="297" spans="1:4">
      <c r="A297">
        <v>718</v>
      </c>
      <c r="B297" t="s">
        <v>10</v>
      </c>
      <c r="C297">
        <v>2</v>
      </c>
      <c r="D297">
        <v>13</v>
      </c>
    </row>
    <row r="298" spans="1:4">
      <c r="A298">
        <v>680</v>
      </c>
      <c r="B298" t="s">
        <v>11</v>
      </c>
      <c r="C298">
        <v>37</v>
      </c>
      <c r="D298">
        <v>26</v>
      </c>
    </row>
    <row r="299" spans="1:4">
      <c r="A299">
        <v>935</v>
      </c>
      <c r="B299" t="s">
        <v>10</v>
      </c>
      <c r="C299">
        <v>46</v>
      </c>
      <c r="D299">
        <v>49</v>
      </c>
    </row>
    <row r="300" spans="1:4">
      <c r="A300">
        <v>471</v>
      </c>
      <c r="B300" t="s">
        <v>10</v>
      </c>
      <c r="C300">
        <v>29</v>
      </c>
      <c r="D300">
        <v>38</v>
      </c>
    </row>
    <row r="301" spans="1:4">
      <c r="A301">
        <v>25</v>
      </c>
      <c r="B301" t="s">
        <v>10</v>
      </c>
      <c r="C301">
        <v>97</v>
      </c>
      <c r="D301">
        <v>181</v>
      </c>
    </row>
    <row r="302" spans="1:4">
      <c r="A302">
        <v>1035</v>
      </c>
      <c r="B302" t="s">
        <v>10</v>
      </c>
      <c r="C302">
        <v>32</v>
      </c>
      <c r="D302">
        <v>145</v>
      </c>
    </row>
    <row r="303" spans="1:4">
      <c r="A303">
        <v>568</v>
      </c>
      <c r="B303" t="s">
        <v>10</v>
      </c>
      <c r="C303">
        <v>42</v>
      </c>
      <c r="D303">
        <v>151</v>
      </c>
    </row>
    <row r="304" spans="1:4">
      <c r="A304">
        <v>1293</v>
      </c>
      <c r="B304" t="s">
        <v>10</v>
      </c>
      <c r="C304">
        <v>31</v>
      </c>
      <c r="D304">
        <v>151</v>
      </c>
    </row>
    <row r="305" spans="1:4">
      <c r="A305">
        <v>492</v>
      </c>
      <c r="B305" t="s">
        <v>10</v>
      </c>
      <c r="C305">
        <v>24</v>
      </c>
      <c r="D305">
        <v>139</v>
      </c>
    </row>
    <row r="306" spans="1:4">
      <c r="A306">
        <v>933</v>
      </c>
      <c r="B306" t="s">
        <v>10</v>
      </c>
      <c r="C306">
        <v>17</v>
      </c>
      <c r="D306">
        <v>102</v>
      </c>
    </row>
    <row r="307" spans="1:4">
      <c r="A307">
        <v>1078</v>
      </c>
      <c r="B307" t="s">
        <v>10</v>
      </c>
      <c r="C307">
        <v>27</v>
      </c>
      <c r="D307">
        <v>169</v>
      </c>
    </row>
    <row r="308" spans="1:4">
      <c r="A308">
        <v>486</v>
      </c>
      <c r="B308" t="s">
        <v>11</v>
      </c>
      <c r="C308">
        <v>43</v>
      </c>
      <c r="D308">
        <v>195</v>
      </c>
    </row>
    <row r="309" spans="1:4">
      <c r="A309">
        <v>1213</v>
      </c>
      <c r="B309" t="s">
        <v>11</v>
      </c>
      <c r="C309">
        <v>36</v>
      </c>
      <c r="D309">
        <v>152</v>
      </c>
    </row>
    <row r="310" spans="1:4">
      <c r="A310">
        <v>266</v>
      </c>
      <c r="B310" t="s">
        <v>11</v>
      </c>
      <c r="C310">
        <v>42</v>
      </c>
      <c r="D310">
        <v>34</v>
      </c>
    </row>
    <row r="311" spans="1:4">
      <c r="A311">
        <v>1573</v>
      </c>
      <c r="B311" t="s">
        <v>10</v>
      </c>
      <c r="C311">
        <v>69</v>
      </c>
      <c r="D311">
        <v>181</v>
      </c>
    </row>
    <row r="312" spans="1:4">
      <c r="A312">
        <v>1031</v>
      </c>
      <c r="B312" t="s">
        <v>11</v>
      </c>
      <c r="C312">
        <v>40</v>
      </c>
      <c r="D312">
        <v>172</v>
      </c>
    </row>
    <row r="313" spans="1:4">
      <c r="A313">
        <v>735</v>
      </c>
      <c r="B313" t="s">
        <v>11</v>
      </c>
      <c r="C313">
        <v>23</v>
      </c>
      <c r="D313">
        <v>53</v>
      </c>
    </row>
    <row r="314" spans="1:4">
      <c r="A314">
        <v>930</v>
      </c>
      <c r="B314" t="s">
        <v>10</v>
      </c>
      <c r="C314">
        <v>26</v>
      </c>
      <c r="D314">
        <v>117</v>
      </c>
    </row>
    <row r="315" spans="1:4">
      <c r="A315">
        <v>178</v>
      </c>
      <c r="B315" t="s">
        <v>11</v>
      </c>
      <c r="C315">
        <v>20</v>
      </c>
      <c r="D315">
        <v>46</v>
      </c>
    </row>
    <row r="316" spans="1:4">
      <c r="A316">
        <v>1051</v>
      </c>
      <c r="B316" t="s">
        <v>11</v>
      </c>
      <c r="C316">
        <v>34</v>
      </c>
      <c r="D316">
        <v>102</v>
      </c>
    </row>
    <row r="317" spans="1:4">
      <c r="A317">
        <v>647</v>
      </c>
      <c r="B317" t="s">
        <v>11</v>
      </c>
      <c r="C317">
        <v>68</v>
      </c>
      <c r="D317">
        <v>28</v>
      </c>
    </row>
    <row r="318" spans="1:4">
      <c r="A318">
        <v>659</v>
      </c>
      <c r="B318" t="s">
        <v>10</v>
      </c>
      <c r="C318">
        <v>40</v>
      </c>
      <c r="D318">
        <v>130</v>
      </c>
    </row>
    <row r="319" spans="1:4">
      <c r="A319">
        <v>757</v>
      </c>
      <c r="B319" t="s">
        <v>10</v>
      </c>
      <c r="C319">
        <v>50</v>
      </c>
      <c r="D319">
        <v>108</v>
      </c>
    </row>
    <row r="320" spans="1:4">
      <c r="A320">
        <v>1503</v>
      </c>
      <c r="B320" t="s">
        <v>11</v>
      </c>
      <c r="C320">
        <v>52</v>
      </c>
      <c r="D320">
        <v>144</v>
      </c>
    </row>
    <row r="321" spans="1:4">
      <c r="A321">
        <v>687</v>
      </c>
      <c r="B321" t="s">
        <v>10</v>
      </c>
      <c r="C321">
        <v>43</v>
      </c>
      <c r="D321">
        <v>57</v>
      </c>
    </row>
    <row r="322" spans="1:4">
      <c r="A322">
        <v>1401</v>
      </c>
      <c r="B322" t="s">
        <v>11</v>
      </c>
      <c r="C322">
        <v>51</v>
      </c>
      <c r="D322">
        <v>81</v>
      </c>
    </row>
    <row r="323" spans="1:4">
      <c r="A323">
        <v>915</v>
      </c>
      <c r="B323" t="s">
        <v>11</v>
      </c>
      <c r="C323">
        <v>59</v>
      </c>
      <c r="D323">
        <v>180</v>
      </c>
    </row>
    <row r="324" spans="1:4">
      <c r="A324">
        <v>1431</v>
      </c>
      <c r="B324" t="s">
        <v>10</v>
      </c>
      <c r="C324">
        <v>19</v>
      </c>
      <c r="D324">
        <v>231</v>
      </c>
    </row>
    <row r="325" spans="1:4">
      <c r="A325">
        <v>1496</v>
      </c>
      <c r="B325" t="s">
        <v>10</v>
      </c>
      <c r="C325">
        <v>28</v>
      </c>
      <c r="D325">
        <v>103</v>
      </c>
    </row>
    <row r="326" spans="1:4">
      <c r="A326">
        <v>656</v>
      </c>
      <c r="B326" t="s">
        <v>11</v>
      </c>
      <c r="C326">
        <v>62</v>
      </c>
      <c r="D326">
        <v>45</v>
      </c>
    </row>
    <row r="327" spans="1:4">
      <c r="A327">
        <v>1410</v>
      </c>
      <c r="B327" t="s">
        <v>10</v>
      </c>
      <c r="C327">
        <v>41</v>
      </c>
      <c r="D327">
        <v>85</v>
      </c>
    </row>
    <row r="328" spans="1:4">
      <c r="A328">
        <v>59</v>
      </c>
      <c r="B328" t="s">
        <v>10</v>
      </c>
      <c r="C328">
        <v>32</v>
      </c>
      <c r="D328">
        <v>149</v>
      </c>
    </row>
    <row r="329" spans="1:4">
      <c r="A329">
        <v>773</v>
      </c>
      <c r="B329" t="s">
        <v>10</v>
      </c>
      <c r="C329">
        <v>68</v>
      </c>
      <c r="D329">
        <v>42</v>
      </c>
    </row>
    <row r="330" spans="1:4">
      <c r="A330">
        <v>701</v>
      </c>
      <c r="B330" t="s">
        <v>10</v>
      </c>
      <c r="C330">
        <v>39</v>
      </c>
      <c r="D330">
        <v>151</v>
      </c>
    </row>
    <row r="331" spans="1:4">
      <c r="A331">
        <v>589</v>
      </c>
      <c r="B331" t="s">
        <v>11</v>
      </c>
      <c r="C331">
        <v>39</v>
      </c>
      <c r="D331">
        <v>150</v>
      </c>
    </row>
    <row r="332" spans="1:4">
      <c r="A332">
        <v>1317</v>
      </c>
      <c r="B332" t="s">
        <v>10</v>
      </c>
      <c r="C332">
        <v>39</v>
      </c>
      <c r="D332">
        <v>176</v>
      </c>
    </row>
    <row r="333" spans="1:4">
      <c r="A333">
        <v>1430</v>
      </c>
      <c r="B333" t="s">
        <v>10</v>
      </c>
      <c r="C333">
        <v>62</v>
      </c>
      <c r="D333">
        <v>87</v>
      </c>
    </row>
    <row r="334" spans="1:4">
      <c r="A334">
        <v>1095</v>
      </c>
      <c r="B334" t="s">
        <v>10</v>
      </c>
      <c r="C334">
        <v>26</v>
      </c>
      <c r="D334">
        <v>144</v>
      </c>
    </row>
    <row r="335" spans="1:4">
      <c r="A335">
        <v>381</v>
      </c>
      <c r="B335" t="s">
        <v>11</v>
      </c>
      <c r="C335">
        <v>81</v>
      </c>
      <c r="D335">
        <v>19</v>
      </c>
    </row>
    <row r="336" spans="1:4">
      <c r="A336">
        <v>1085</v>
      </c>
      <c r="B336" t="s">
        <v>11</v>
      </c>
      <c r="C336">
        <v>32</v>
      </c>
      <c r="D336">
        <v>103</v>
      </c>
    </row>
    <row r="337" spans="1:4">
      <c r="A337">
        <v>121</v>
      </c>
      <c r="B337" t="s">
        <v>10</v>
      </c>
      <c r="C337">
        <v>25</v>
      </c>
      <c r="D337">
        <v>31</v>
      </c>
    </row>
    <row r="338" spans="1:4">
      <c r="A338">
        <v>1419</v>
      </c>
      <c r="B338" t="s">
        <v>11</v>
      </c>
      <c r="C338">
        <v>35</v>
      </c>
      <c r="D338">
        <v>59</v>
      </c>
    </row>
    <row r="339" spans="1:4">
      <c r="A339">
        <v>665</v>
      </c>
      <c r="B339" t="s">
        <v>11</v>
      </c>
      <c r="C339">
        <v>44</v>
      </c>
      <c r="D339">
        <v>153</v>
      </c>
    </row>
    <row r="340" spans="1:4">
      <c r="A340">
        <v>524</v>
      </c>
      <c r="B340" t="s">
        <v>11</v>
      </c>
      <c r="C340">
        <v>23</v>
      </c>
      <c r="D340">
        <v>153</v>
      </c>
    </row>
    <row r="341" spans="1:4">
      <c r="A341">
        <v>303</v>
      </c>
      <c r="B341" t="s">
        <v>11</v>
      </c>
      <c r="C341">
        <v>32</v>
      </c>
      <c r="D341">
        <v>87</v>
      </c>
    </row>
    <row r="342" spans="1:4">
      <c r="A342">
        <v>439</v>
      </c>
      <c r="B342" t="s">
        <v>10</v>
      </c>
      <c r="C342">
        <v>67</v>
      </c>
      <c r="D342">
        <v>104</v>
      </c>
    </row>
    <row r="343" spans="1:4">
      <c r="A343">
        <v>991</v>
      </c>
      <c r="B343" t="s">
        <v>11</v>
      </c>
      <c r="C343">
        <v>42</v>
      </c>
      <c r="D343">
        <v>68</v>
      </c>
    </row>
    <row r="344" spans="1:4">
      <c r="A344">
        <v>355</v>
      </c>
      <c r="B344" t="s">
        <v>11</v>
      </c>
      <c r="C344">
        <v>43</v>
      </c>
      <c r="D344">
        <v>36</v>
      </c>
    </row>
    <row r="345" spans="1:4">
      <c r="A345">
        <v>611</v>
      </c>
      <c r="B345" t="s">
        <v>11</v>
      </c>
      <c r="C345">
        <v>35</v>
      </c>
      <c r="D345">
        <v>181</v>
      </c>
    </row>
    <row r="346" spans="1:4">
      <c r="A346">
        <v>1022</v>
      </c>
      <c r="B346" t="s">
        <v>11</v>
      </c>
      <c r="C346">
        <v>71</v>
      </c>
      <c r="D346">
        <v>53</v>
      </c>
    </row>
    <row r="347" spans="1:4">
      <c r="A347">
        <v>1354</v>
      </c>
      <c r="B347" t="s">
        <v>11</v>
      </c>
      <c r="C347">
        <v>17</v>
      </c>
      <c r="D347">
        <v>142</v>
      </c>
    </row>
    <row r="348" spans="1:4">
      <c r="A348">
        <v>649</v>
      </c>
      <c r="B348" t="s">
        <v>10</v>
      </c>
      <c r="C348">
        <v>21</v>
      </c>
      <c r="D348">
        <v>39</v>
      </c>
    </row>
    <row r="349" spans="1:4">
      <c r="A349">
        <v>635</v>
      </c>
      <c r="B349" t="s">
        <v>10</v>
      </c>
      <c r="C349">
        <v>35</v>
      </c>
      <c r="D349">
        <v>44</v>
      </c>
    </row>
    <row r="350" spans="1:4">
      <c r="A350">
        <v>652</v>
      </c>
      <c r="B350" t="s">
        <v>11</v>
      </c>
      <c r="C350">
        <v>50</v>
      </c>
      <c r="D350">
        <v>112</v>
      </c>
    </row>
    <row r="351" spans="1:4">
      <c r="A351">
        <v>1370</v>
      </c>
      <c r="B351" t="s">
        <v>11</v>
      </c>
      <c r="C351">
        <v>27</v>
      </c>
      <c r="D351">
        <v>8</v>
      </c>
    </row>
    <row r="352" spans="1:4">
      <c r="A352">
        <v>623</v>
      </c>
      <c r="B352" t="s">
        <v>10</v>
      </c>
      <c r="C352">
        <v>39</v>
      </c>
      <c r="D352">
        <v>129</v>
      </c>
    </row>
    <row r="353" spans="1:4">
      <c r="A353">
        <v>459</v>
      </c>
      <c r="B353" t="s">
        <v>10</v>
      </c>
      <c r="C353">
        <v>41</v>
      </c>
      <c r="D353">
        <v>154</v>
      </c>
    </row>
    <row r="354" spans="1:4">
      <c r="A354">
        <v>1068</v>
      </c>
      <c r="B354" t="s">
        <v>11</v>
      </c>
      <c r="C354">
        <v>46</v>
      </c>
      <c r="D354">
        <v>24</v>
      </c>
    </row>
    <row r="355" spans="1:4">
      <c r="A355">
        <v>1446</v>
      </c>
      <c r="B355" t="s">
        <v>10</v>
      </c>
      <c r="C355">
        <v>46</v>
      </c>
      <c r="D355">
        <v>106</v>
      </c>
    </row>
    <row r="356" spans="1:4">
      <c r="A356">
        <v>1397</v>
      </c>
      <c r="B356" t="s">
        <v>11</v>
      </c>
      <c r="C356">
        <v>18</v>
      </c>
      <c r="D356">
        <v>81</v>
      </c>
    </row>
    <row r="357" spans="1:4">
      <c r="A357">
        <v>1222</v>
      </c>
      <c r="B357" t="s">
        <v>10</v>
      </c>
      <c r="C357">
        <v>21</v>
      </c>
      <c r="D357">
        <v>39</v>
      </c>
    </row>
    <row r="358" spans="1:4">
      <c r="A358">
        <v>1322</v>
      </c>
      <c r="B358" t="s">
        <v>11</v>
      </c>
      <c r="C358">
        <v>63</v>
      </c>
      <c r="D358">
        <v>52</v>
      </c>
    </row>
    <row r="359" spans="1:4">
      <c r="A359">
        <v>485</v>
      </c>
      <c r="B359" t="s">
        <v>11</v>
      </c>
      <c r="C359">
        <v>10</v>
      </c>
      <c r="D359">
        <v>181</v>
      </c>
    </row>
    <row r="360" spans="1:4">
      <c r="A360">
        <v>1372</v>
      </c>
      <c r="B360" t="s">
        <v>11</v>
      </c>
      <c r="C360">
        <v>10</v>
      </c>
      <c r="D360">
        <v>176</v>
      </c>
    </row>
    <row r="361" spans="1:4">
      <c r="A361">
        <v>304</v>
      </c>
      <c r="B361" t="s">
        <v>10</v>
      </c>
      <c r="C361">
        <v>78</v>
      </c>
      <c r="D361">
        <v>49</v>
      </c>
    </row>
    <row r="362" spans="1:4">
      <c r="A362">
        <v>1209</v>
      </c>
      <c r="B362" t="s">
        <v>11</v>
      </c>
      <c r="C362">
        <v>50</v>
      </c>
      <c r="D362">
        <v>19</v>
      </c>
    </row>
    <row r="363" spans="1:4">
      <c r="A363">
        <v>1124</v>
      </c>
      <c r="B363" t="s">
        <v>11</v>
      </c>
      <c r="C363">
        <v>55</v>
      </c>
      <c r="D363">
        <v>152</v>
      </c>
    </row>
    <row r="364" spans="1:4">
      <c r="A364">
        <v>830</v>
      </c>
      <c r="B364" t="s">
        <v>11</v>
      </c>
      <c r="C364">
        <v>23</v>
      </c>
      <c r="D364">
        <v>65</v>
      </c>
    </row>
    <row r="365" spans="1:4">
      <c r="A365">
        <v>717</v>
      </c>
      <c r="B365" t="s">
        <v>11</v>
      </c>
      <c r="C365">
        <v>24</v>
      </c>
      <c r="D365">
        <v>147</v>
      </c>
    </row>
    <row r="366" spans="1:4">
      <c r="A366">
        <v>854</v>
      </c>
      <c r="B366" t="s">
        <v>10</v>
      </c>
      <c r="C366">
        <v>26</v>
      </c>
      <c r="D366">
        <v>47</v>
      </c>
    </row>
    <row r="367" spans="1:4">
      <c r="A367">
        <v>1589</v>
      </c>
      <c r="B367" t="s">
        <v>10</v>
      </c>
      <c r="C367">
        <v>20</v>
      </c>
      <c r="D367">
        <v>22</v>
      </c>
    </row>
    <row r="368" spans="1:4">
      <c r="A368">
        <v>372</v>
      </c>
      <c r="B368" t="s">
        <v>10</v>
      </c>
      <c r="C368">
        <v>39</v>
      </c>
      <c r="D368">
        <v>172</v>
      </c>
    </row>
    <row r="369" spans="1:4">
      <c r="A369">
        <v>1539</v>
      </c>
      <c r="B369" t="s">
        <v>10</v>
      </c>
      <c r="C369">
        <v>76</v>
      </c>
      <c r="D369">
        <v>3</v>
      </c>
    </row>
    <row r="370" spans="1:4">
      <c r="A370">
        <v>1570</v>
      </c>
      <c r="B370" t="s">
        <v>11</v>
      </c>
      <c r="C370">
        <v>70</v>
      </c>
      <c r="D370">
        <v>7</v>
      </c>
    </row>
    <row r="371" spans="1:4">
      <c r="A371">
        <v>1109</v>
      </c>
      <c r="B371" t="s">
        <v>10</v>
      </c>
      <c r="C371">
        <v>25</v>
      </c>
      <c r="D371">
        <v>46</v>
      </c>
    </row>
    <row r="372" spans="1:4">
      <c r="A372">
        <v>313</v>
      </c>
      <c r="B372" t="s">
        <v>11</v>
      </c>
      <c r="C372">
        <v>47</v>
      </c>
      <c r="D372">
        <v>61</v>
      </c>
    </row>
    <row r="373" spans="1:4">
      <c r="A373">
        <v>986</v>
      </c>
      <c r="B373" t="s">
        <v>10</v>
      </c>
      <c r="C373">
        <v>18</v>
      </c>
      <c r="D373">
        <v>128</v>
      </c>
    </row>
    <row r="374" spans="1:4">
      <c r="A374">
        <v>1320</v>
      </c>
      <c r="B374" t="s">
        <v>11</v>
      </c>
      <c r="C374">
        <v>60</v>
      </c>
      <c r="D374">
        <v>191</v>
      </c>
    </row>
    <row r="375" spans="1:4">
      <c r="A375">
        <v>855</v>
      </c>
      <c r="B375" t="s">
        <v>11</v>
      </c>
      <c r="C375">
        <v>35</v>
      </c>
      <c r="D375">
        <v>150</v>
      </c>
    </row>
    <row r="376" spans="1:4">
      <c r="A376">
        <v>366</v>
      </c>
      <c r="B376" t="s">
        <v>11</v>
      </c>
      <c r="C376">
        <v>21</v>
      </c>
      <c r="D376">
        <v>75</v>
      </c>
    </row>
    <row r="377" spans="1:4">
      <c r="A377">
        <v>960</v>
      </c>
      <c r="B377" t="s">
        <v>11</v>
      </c>
      <c r="C377">
        <v>15</v>
      </c>
      <c r="D377">
        <v>53</v>
      </c>
    </row>
    <row r="378" spans="1:4">
      <c r="A378">
        <v>1558</v>
      </c>
      <c r="B378" t="s">
        <v>10</v>
      </c>
      <c r="C378">
        <v>42</v>
      </c>
      <c r="D378">
        <v>48</v>
      </c>
    </row>
    <row r="379" spans="1:4">
      <c r="A379">
        <v>946</v>
      </c>
      <c r="B379" t="s">
        <v>11</v>
      </c>
      <c r="C379">
        <v>48</v>
      </c>
      <c r="D379">
        <v>154</v>
      </c>
    </row>
    <row r="380" spans="1:4">
      <c r="A380">
        <v>200</v>
      </c>
      <c r="B380" t="s">
        <v>10</v>
      </c>
      <c r="C380">
        <v>24</v>
      </c>
      <c r="D380">
        <v>129</v>
      </c>
    </row>
    <row r="381" spans="1:4">
      <c r="A381">
        <v>973</v>
      </c>
      <c r="B381" t="s">
        <v>10</v>
      </c>
      <c r="C381">
        <v>39</v>
      </c>
      <c r="D381">
        <v>105</v>
      </c>
    </row>
    <row r="382" spans="1:4">
      <c r="A382">
        <v>890</v>
      </c>
      <c r="B382" t="s">
        <v>11</v>
      </c>
      <c r="C382">
        <v>35</v>
      </c>
      <c r="D382">
        <v>22</v>
      </c>
    </row>
    <row r="383" spans="1:4">
      <c r="A383">
        <v>565</v>
      </c>
      <c r="B383" t="s">
        <v>11</v>
      </c>
      <c r="C383">
        <v>11</v>
      </c>
      <c r="D383">
        <v>39</v>
      </c>
    </row>
    <row r="384" spans="1:4">
      <c r="A384">
        <v>1141</v>
      </c>
      <c r="B384" t="s">
        <v>10</v>
      </c>
      <c r="C384">
        <v>48</v>
      </c>
      <c r="D384">
        <v>37</v>
      </c>
    </row>
    <row r="385" spans="1:4">
      <c r="A385">
        <v>242</v>
      </c>
      <c r="B385" t="s">
        <v>10</v>
      </c>
      <c r="C385">
        <v>45</v>
      </c>
      <c r="D385">
        <v>146</v>
      </c>
    </row>
    <row r="386" spans="1:4">
      <c r="A386">
        <v>1375</v>
      </c>
      <c r="B386" t="s">
        <v>10</v>
      </c>
      <c r="C386">
        <v>65</v>
      </c>
      <c r="D386">
        <v>93</v>
      </c>
    </row>
    <row r="387" spans="1:4">
      <c r="A387">
        <v>1257</v>
      </c>
      <c r="B387" t="s">
        <v>10</v>
      </c>
      <c r="C387">
        <v>23</v>
      </c>
      <c r="D387">
        <v>8</v>
      </c>
    </row>
    <row r="388" spans="1:4">
      <c r="A388">
        <v>767</v>
      </c>
      <c r="B388" t="s">
        <v>10</v>
      </c>
      <c r="C388">
        <v>58</v>
      </c>
      <c r="D388">
        <v>9</v>
      </c>
    </row>
    <row r="389" spans="1:4">
      <c r="A389">
        <v>494</v>
      </c>
      <c r="B389" t="s">
        <v>10</v>
      </c>
      <c r="C389">
        <v>58</v>
      </c>
      <c r="D389">
        <v>151</v>
      </c>
    </row>
    <row r="390" spans="1:4">
      <c r="A390">
        <v>1541</v>
      </c>
      <c r="B390" t="s">
        <v>11</v>
      </c>
      <c r="C390">
        <v>67</v>
      </c>
      <c r="D390">
        <v>152</v>
      </c>
    </row>
    <row r="391" spans="1:4">
      <c r="A391">
        <v>1297</v>
      </c>
      <c r="B391" t="s">
        <v>10</v>
      </c>
      <c r="C391">
        <v>78</v>
      </c>
      <c r="D391">
        <v>159</v>
      </c>
    </row>
    <row r="392" spans="1:4">
      <c r="A392">
        <v>858</v>
      </c>
      <c r="B392" t="s">
        <v>11</v>
      </c>
      <c r="C392">
        <v>8</v>
      </c>
      <c r="D392">
        <v>25</v>
      </c>
    </row>
    <row r="393" spans="1:4">
      <c r="A393">
        <v>339</v>
      </c>
      <c r="B393" t="s">
        <v>11</v>
      </c>
      <c r="C393">
        <v>16</v>
      </c>
      <c r="D393">
        <v>60</v>
      </c>
    </row>
    <row r="394" spans="1:4">
      <c r="A394">
        <v>1152</v>
      </c>
      <c r="B394" t="s">
        <v>11</v>
      </c>
      <c r="C394">
        <v>16</v>
      </c>
      <c r="D394">
        <v>179</v>
      </c>
    </row>
    <row r="395" spans="1:4">
      <c r="A395">
        <v>417</v>
      </c>
      <c r="B395" t="s">
        <v>10</v>
      </c>
      <c r="C395">
        <v>33</v>
      </c>
      <c r="D395">
        <v>183</v>
      </c>
    </row>
    <row r="396" spans="1:4">
      <c r="A396">
        <v>712</v>
      </c>
      <c r="B396" t="s">
        <v>10</v>
      </c>
      <c r="C396">
        <v>51</v>
      </c>
      <c r="D396">
        <v>48</v>
      </c>
    </row>
    <row r="397" spans="1:4">
      <c r="A397">
        <v>1576</v>
      </c>
      <c r="B397" t="s">
        <v>11</v>
      </c>
      <c r="C397">
        <v>66</v>
      </c>
      <c r="D397">
        <v>219</v>
      </c>
    </row>
    <row r="398" spans="1:4">
      <c r="A398">
        <v>46</v>
      </c>
      <c r="B398" t="s">
        <v>11</v>
      </c>
      <c r="C398">
        <v>45</v>
      </c>
      <c r="D398">
        <v>95</v>
      </c>
    </row>
    <row r="399" spans="1:4">
      <c r="A399">
        <v>1105</v>
      </c>
      <c r="B399" t="s">
        <v>10</v>
      </c>
      <c r="C399">
        <v>61</v>
      </c>
      <c r="D399">
        <v>152</v>
      </c>
    </row>
    <row r="400" spans="1:4">
      <c r="A400">
        <v>1075</v>
      </c>
      <c r="B400" t="s">
        <v>10</v>
      </c>
      <c r="C400">
        <v>29</v>
      </c>
      <c r="D400">
        <v>101</v>
      </c>
    </row>
    <row r="401" spans="1:4">
      <c r="A401">
        <v>230</v>
      </c>
      <c r="B401" t="s">
        <v>11</v>
      </c>
      <c r="C401">
        <v>40</v>
      </c>
      <c r="D401">
        <v>271</v>
      </c>
    </row>
    <row r="402" spans="1:4">
      <c r="A402">
        <v>1080</v>
      </c>
      <c r="B402" t="s">
        <v>10</v>
      </c>
      <c r="C402">
        <v>48</v>
      </c>
      <c r="D402">
        <v>122</v>
      </c>
    </row>
    <row r="403" spans="1:4">
      <c r="A403">
        <v>1184</v>
      </c>
      <c r="B403" t="s">
        <v>10</v>
      </c>
      <c r="C403">
        <v>28</v>
      </c>
      <c r="D403">
        <v>80</v>
      </c>
    </row>
    <row r="404" spans="1:4">
      <c r="A404">
        <v>1020</v>
      </c>
      <c r="B404" t="s">
        <v>11</v>
      </c>
      <c r="C404">
        <v>21</v>
      </c>
      <c r="D404">
        <v>150</v>
      </c>
    </row>
    <row r="405" spans="1:4">
      <c r="A405">
        <v>793</v>
      </c>
      <c r="B405" t="s">
        <v>10</v>
      </c>
      <c r="C405">
        <v>63</v>
      </c>
      <c r="D405">
        <v>20</v>
      </c>
    </row>
    <row r="406" spans="1:4">
      <c r="A406">
        <v>1230</v>
      </c>
      <c r="B406" t="s">
        <v>10</v>
      </c>
      <c r="C406">
        <v>45</v>
      </c>
      <c r="D406">
        <v>20</v>
      </c>
    </row>
    <row r="407" spans="1:4">
      <c r="A407">
        <v>794</v>
      </c>
      <c r="B407" t="s">
        <v>10</v>
      </c>
      <c r="C407">
        <v>39</v>
      </c>
      <c r="D407">
        <v>202</v>
      </c>
    </row>
    <row r="408" spans="1:4">
      <c r="A408">
        <v>120</v>
      </c>
      <c r="B408" t="s">
        <v>11</v>
      </c>
      <c r="C408">
        <v>32</v>
      </c>
      <c r="D408">
        <v>14</v>
      </c>
    </row>
    <row r="409" spans="1:4">
      <c r="A409">
        <v>1133</v>
      </c>
      <c r="B409" t="s">
        <v>10</v>
      </c>
      <c r="C409">
        <v>44</v>
      </c>
      <c r="D409">
        <v>89</v>
      </c>
    </row>
    <row r="410" spans="1:4">
      <c r="A410">
        <v>526</v>
      </c>
      <c r="B410" t="s">
        <v>11</v>
      </c>
      <c r="C410">
        <v>73</v>
      </c>
      <c r="D410">
        <v>40</v>
      </c>
    </row>
    <row r="411" spans="1:4">
      <c r="A411">
        <v>1448</v>
      </c>
      <c r="B411" t="s">
        <v>10</v>
      </c>
      <c r="C411">
        <v>24</v>
      </c>
      <c r="D411">
        <v>147</v>
      </c>
    </row>
    <row r="412" spans="1:4">
      <c r="A412">
        <v>1537</v>
      </c>
      <c r="B412" t="s">
        <v>11</v>
      </c>
      <c r="C412">
        <v>29</v>
      </c>
      <c r="D412">
        <v>65</v>
      </c>
    </row>
    <row r="413" spans="1:4">
      <c r="A413">
        <v>89</v>
      </c>
      <c r="B413" t="s">
        <v>10</v>
      </c>
      <c r="C413">
        <v>40</v>
      </c>
      <c r="D413">
        <v>118</v>
      </c>
    </row>
    <row r="414" spans="1:4">
      <c r="A414">
        <v>198</v>
      </c>
      <c r="B414" t="s">
        <v>10</v>
      </c>
      <c r="C414">
        <v>54</v>
      </c>
      <c r="D414">
        <v>5</v>
      </c>
    </row>
    <row r="415" spans="1:4">
      <c r="A415">
        <v>1567</v>
      </c>
      <c r="B415" t="s">
        <v>10</v>
      </c>
      <c r="C415">
        <v>39</v>
      </c>
      <c r="D415">
        <v>176</v>
      </c>
    </row>
    <row r="416" spans="1:4">
      <c r="A416">
        <v>1244</v>
      </c>
      <c r="B416" t="s">
        <v>10</v>
      </c>
      <c r="C416">
        <v>34</v>
      </c>
      <c r="D416">
        <v>152</v>
      </c>
    </row>
    <row r="417" spans="1:4">
      <c r="A417">
        <v>91</v>
      </c>
      <c r="B417" t="s">
        <v>11</v>
      </c>
      <c r="C417">
        <v>35</v>
      </c>
      <c r="D417">
        <v>61</v>
      </c>
    </row>
    <row r="418" spans="1:4">
      <c r="A418">
        <v>1096</v>
      </c>
      <c r="B418" t="s">
        <v>10</v>
      </c>
      <c r="C418">
        <v>39</v>
      </c>
      <c r="D418">
        <v>266</v>
      </c>
    </row>
    <row r="419" spans="1:4">
      <c r="A419">
        <v>698</v>
      </c>
      <c r="B419" t="s">
        <v>11</v>
      </c>
      <c r="C419">
        <v>51</v>
      </c>
      <c r="D419">
        <v>102</v>
      </c>
    </row>
    <row r="420" spans="1:4">
      <c r="A420">
        <v>161</v>
      </c>
      <c r="B420" t="s">
        <v>10</v>
      </c>
      <c r="C420">
        <v>46</v>
      </c>
      <c r="D420">
        <v>103</v>
      </c>
    </row>
    <row r="421" spans="1:4">
      <c r="A421">
        <v>581</v>
      </c>
      <c r="B421" t="s">
        <v>11</v>
      </c>
      <c r="C421">
        <v>44</v>
      </c>
      <c r="D421">
        <v>102</v>
      </c>
    </row>
    <row r="422" spans="1:4">
      <c r="A422">
        <v>1338</v>
      </c>
      <c r="B422" t="s">
        <v>11</v>
      </c>
      <c r="C422">
        <v>42</v>
      </c>
      <c r="D422">
        <v>61</v>
      </c>
    </row>
    <row r="423" spans="1:4">
      <c r="A423">
        <v>553</v>
      </c>
      <c r="B423" t="s">
        <v>11</v>
      </c>
      <c r="C423">
        <v>43</v>
      </c>
      <c r="D423">
        <v>152</v>
      </c>
    </row>
    <row r="424" spans="1:4">
      <c r="A424">
        <v>1363</v>
      </c>
      <c r="C424">
        <v>38</v>
      </c>
      <c r="D424">
        <v>8</v>
      </c>
    </row>
    <row r="425" spans="1:4">
      <c r="A425">
        <v>1306</v>
      </c>
      <c r="B425" t="s">
        <v>10</v>
      </c>
      <c r="C425">
        <v>43</v>
      </c>
      <c r="D425">
        <v>102</v>
      </c>
    </row>
    <row r="426" spans="1:4">
      <c r="A426">
        <v>782</v>
      </c>
      <c r="B426" t="s">
        <v>11</v>
      </c>
      <c r="C426">
        <v>75</v>
      </c>
      <c r="D426">
        <v>22</v>
      </c>
    </row>
    <row r="427" spans="1:4">
      <c r="A427">
        <v>1453</v>
      </c>
      <c r="B427" t="s">
        <v>11</v>
      </c>
      <c r="C427">
        <v>80</v>
      </c>
      <c r="D427">
        <v>54</v>
      </c>
    </row>
    <row r="428" spans="1:4">
      <c r="A428">
        <v>928</v>
      </c>
      <c r="B428" t="s">
        <v>10</v>
      </c>
      <c r="C428">
        <v>83</v>
      </c>
      <c r="D428">
        <v>24</v>
      </c>
    </row>
    <row r="429" spans="1:4">
      <c r="A429">
        <v>1535</v>
      </c>
      <c r="B429" t="s">
        <v>11</v>
      </c>
      <c r="C429">
        <v>28</v>
      </c>
      <c r="D429">
        <v>27</v>
      </c>
    </row>
    <row r="430" spans="1:4">
      <c r="A430">
        <v>118</v>
      </c>
      <c r="B430" t="s">
        <v>10</v>
      </c>
      <c r="C430">
        <v>43</v>
      </c>
      <c r="D430">
        <v>92</v>
      </c>
    </row>
    <row r="431" spans="1:4">
      <c r="A431">
        <v>1232</v>
      </c>
      <c r="B431" t="s">
        <v>11</v>
      </c>
      <c r="C431">
        <v>56</v>
      </c>
      <c r="D431">
        <v>149</v>
      </c>
    </row>
    <row r="432" spans="1:4">
      <c r="A432">
        <v>1183</v>
      </c>
      <c r="B432" t="s">
        <v>11</v>
      </c>
      <c r="C432">
        <v>58</v>
      </c>
      <c r="D432">
        <v>235</v>
      </c>
    </row>
    <row r="433" spans="1:4">
      <c r="A433">
        <v>1362</v>
      </c>
      <c r="B433" t="s">
        <v>10</v>
      </c>
      <c r="C433">
        <v>76</v>
      </c>
      <c r="D433">
        <v>53</v>
      </c>
    </row>
    <row r="434" spans="1:4">
      <c r="A434">
        <v>974</v>
      </c>
      <c r="B434" t="s">
        <v>10</v>
      </c>
      <c r="C434">
        <v>61</v>
      </c>
      <c r="D434">
        <v>110</v>
      </c>
    </row>
    <row r="435" spans="1:4">
      <c r="A435">
        <v>1581</v>
      </c>
      <c r="B435" t="s">
        <v>11</v>
      </c>
      <c r="C435">
        <v>45</v>
      </c>
      <c r="D435">
        <v>38</v>
      </c>
    </row>
    <row r="436" spans="1:4">
      <c r="A436">
        <v>1543</v>
      </c>
      <c r="B436" t="s">
        <v>11</v>
      </c>
      <c r="C436">
        <v>27</v>
      </c>
      <c r="D436">
        <v>152</v>
      </c>
    </row>
    <row r="437" spans="1:4">
      <c r="A437">
        <v>1530</v>
      </c>
      <c r="B437" t="s">
        <v>10</v>
      </c>
      <c r="C437">
        <v>22</v>
      </c>
      <c r="D437">
        <v>153</v>
      </c>
    </row>
    <row r="438" spans="1:4">
      <c r="A438">
        <v>657</v>
      </c>
      <c r="B438" t="s">
        <v>10</v>
      </c>
      <c r="C438">
        <v>42</v>
      </c>
      <c r="D438">
        <v>42</v>
      </c>
    </row>
    <row r="439" spans="1:4">
      <c r="A439">
        <v>259</v>
      </c>
      <c r="B439" t="s">
        <v>11</v>
      </c>
      <c r="C439">
        <v>30</v>
      </c>
      <c r="D439">
        <v>21</v>
      </c>
    </row>
    <row r="440" spans="1:4">
      <c r="A440">
        <v>267</v>
      </c>
      <c r="B440" t="s">
        <v>10</v>
      </c>
      <c r="C440">
        <v>73</v>
      </c>
      <c r="D440">
        <v>36</v>
      </c>
    </row>
    <row r="441" spans="1:4">
      <c r="A441">
        <v>400</v>
      </c>
      <c r="B441" t="s">
        <v>10</v>
      </c>
      <c r="C441">
        <v>80</v>
      </c>
      <c r="D441">
        <v>33</v>
      </c>
    </row>
    <row r="442" spans="1:4">
      <c r="A442">
        <v>1460</v>
      </c>
      <c r="B442" t="s">
        <v>11</v>
      </c>
      <c r="C442">
        <v>72</v>
      </c>
      <c r="D442">
        <v>2</v>
      </c>
    </row>
    <row r="443" spans="1:4">
      <c r="A443">
        <v>625</v>
      </c>
      <c r="B443" t="s">
        <v>11</v>
      </c>
      <c r="C443">
        <v>60</v>
      </c>
      <c r="D443">
        <v>139</v>
      </c>
    </row>
    <row r="444" spans="1:4">
      <c r="A444">
        <v>970</v>
      </c>
      <c r="B444" t="s">
        <v>11</v>
      </c>
      <c r="C444">
        <v>32</v>
      </c>
      <c r="D444">
        <v>255</v>
      </c>
    </row>
    <row r="445" spans="1:4">
      <c r="A445">
        <v>642</v>
      </c>
      <c r="B445" t="s">
        <v>10</v>
      </c>
      <c r="C445">
        <v>87</v>
      </c>
      <c r="D445">
        <v>196</v>
      </c>
    </row>
    <row r="446" spans="1:4">
      <c r="A446">
        <v>720</v>
      </c>
      <c r="B446" t="s">
        <v>11</v>
      </c>
      <c r="C446">
        <v>21</v>
      </c>
      <c r="D446">
        <v>150</v>
      </c>
    </row>
    <row r="447" spans="1:4">
      <c r="A447">
        <v>1238</v>
      </c>
      <c r="B447" t="s">
        <v>11</v>
      </c>
      <c r="C447">
        <v>50</v>
      </c>
      <c r="D447">
        <v>54</v>
      </c>
    </row>
    <row r="448" spans="1:4">
      <c r="A448">
        <v>677</v>
      </c>
      <c r="B448" t="s">
        <v>11</v>
      </c>
      <c r="C448">
        <v>25</v>
      </c>
      <c r="D448">
        <v>179</v>
      </c>
    </row>
    <row r="449" spans="1:4">
      <c r="A449">
        <v>590</v>
      </c>
      <c r="B449" t="s">
        <v>10</v>
      </c>
      <c r="C449">
        <v>65</v>
      </c>
      <c r="D449">
        <v>62</v>
      </c>
    </row>
    <row r="450" spans="1:4">
      <c r="A450">
        <v>24</v>
      </c>
      <c r="B450" t="s">
        <v>10</v>
      </c>
      <c r="C450">
        <v>29</v>
      </c>
      <c r="D450">
        <v>23</v>
      </c>
    </row>
    <row r="451" spans="1:4">
      <c r="A451">
        <v>368</v>
      </c>
      <c r="B451" t="s">
        <v>11</v>
      </c>
      <c r="C451">
        <v>73</v>
      </c>
      <c r="D451">
        <v>11</v>
      </c>
    </row>
    <row r="452" spans="1:4">
      <c r="A452">
        <v>305</v>
      </c>
      <c r="B452" t="s">
        <v>11</v>
      </c>
      <c r="C452">
        <v>37</v>
      </c>
      <c r="D452">
        <v>140</v>
      </c>
    </row>
    <row r="453" spans="1:4">
      <c r="A453">
        <v>1256</v>
      </c>
      <c r="B453" t="s">
        <v>11</v>
      </c>
      <c r="C453">
        <v>6</v>
      </c>
      <c r="D453">
        <v>149</v>
      </c>
    </row>
    <row r="454" spans="1:4">
      <c r="A454">
        <v>407</v>
      </c>
      <c r="B454" t="s">
        <v>11</v>
      </c>
      <c r="C454">
        <v>32</v>
      </c>
      <c r="D454">
        <v>12</v>
      </c>
    </row>
    <row r="455" spans="1:4">
      <c r="A455">
        <v>290</v>
      </c>
      <c r="B455" t="s">
        <v>10</v>
      </c>
      <c r="C455">
        <v>66</v>
      </c>
      <c r="D455">
        <v>24</v>
      </c>
    </row>
    <row r="456" spans="1:4">
      <c r="A456">
        <v>770</v>
      </c>
      <c r="B456" t="s">
        <v>11</v>
      </c>
      <c r="C456">
        <v>37</v>
      </c>
      <c r="D456">
        <v>80</v>
      </c>
    </row>
    <row r="457" spans="1:4">
      <c r="A457">
        <v>706</v>
      </c>
      <c r="B457" t="s">
        <v>10</v>
      </c>
      <c r="C457">
        <v>31</v>
      </c>
      <c r="D457">
        <v>220</v>
      </c>
    </row>
    <row r="458" spans="1:4">
      <c r="A458">
        <v>1174</v>
      </c>
      <c r="B458" t="s">
        <v>10</v>
      </c>
      <c r="C458">
        <v>59</v>
      </c>
      <c r="D458">
        <v>35</v>
      </c>
    </row>
    <row r="459" spans="1:4">
      <c r="A459">
        <v>1462</v>
      </c>
      <c r="B459" t="s">
        <v>10</v>
      </c>
      <c r="C459">
        <v>36</v>
      </c>
      <c r="D459">
        <v>38</v>
      </c>
    </row>
    <row r="460" spans="1:4">
      <c r="A460">
        <v>144</v>
      </c>
      <c r="B460" t="s">
        <v>11</v>
      </c>
      <c r="C460">
        <v>67</v>
      </c>
      <c r="D460">
        <v>104</v>
      </c>
    </row>
    <row r="461" spans="1:4">
      <c r="A461">
        <v>176</v>
      </c>
      <c r="B461" t="s">
        <v>10</v>
      </c>
      <c r="C461">
        <v>56</v>
      </c>
      <c r="D461">
        <v>188</v>
      </c>
    </row>
    <row r="462" spans="1:4">
      <c r="A462">
        <v>558</v>
      </c>
      <c r="B462" t="s">
        <v>10</v>
      </c>
      <c r="C462">
        <v>29</v>
      </c>
      <c r="D462">
        <v>172</v>
      </c>
    </row>
    <row r="463" spans="1:4">
      <c r="A463">
        <v>1422</v>
      </c>
      <c r="B463" t="s">
        <v>11</v>
      </c>
      <c r="C463">
        <v>34</v>
      </c>
      <c r="D463">
        <v>163</v>
      </c>
    </row>
    <row r="464" spans="1:4">
      <c r="A464">
        <v>1395</v>
      </c>
      <c r="B464" t="s">
        <v>10</v>
      </c>
      <c r="C464">
        <v>41</v>
      </c>
      <c r="D464">
        <v>64</v>
      </c>
    </row>
    <row r="465" spans="1:4">
      <c r="A465">
        <v>1043</v>
      </c>
      <c r="B465" t="s">
        <v>10</v>
      </c>
      <c r="C465">
        <v>52</v>
      </c>
      <c r="D465">
        <v>1</v>
      </c>
    </row>
    <row r="466" spans="1:4">
      <c r="A466">
        <v>995</v>
      </c>
      <c r="B466" t="s">
        <v>10</v>
      </c>
      <c r="C466">
        <v>13</v>
      </c>
      <c r="D466">
        <v>48</v>
      </c>
    </row>
    <row r="467" spans="1:4">
      <c r="A467">
        <v>660</v>
      </c>
      <c r="B467" t="s">
        <v>11</v>
      </c>
      <c r="C467">
        <v>61</v>
      </c>
      <c r="D467">
        <v>145</v>
      </c>
    </row>
    <row r="468" spans="1:4">
      <c r="A468">
        <v>846</v>
      </c>
      <c r="B468" t="s">
        <v>11</v>
      </c>
      <c r="C468">
        <v>21</v>
      </c>
      <c r="D468">
        <v>52</v>
      </c>
    </row>
    <row r="469" spans="1:4">
      <c r="A469">
        <v>618</v>
      </c>
      <c r="B469" t="s">
        <v>11</v>
      </c>
      <c r="C469">
        <v>48</v>
      </c>
      <c r="D469">
        <v>62</v>
      </c>
    </row>
    <row r="470" spans="1:4">
      <c r="A470">
        <v>1613</v>
      </c>
      <c r="B470" t="s">
        <v>11</v>
      </c>
      <c r="C470">
        <v>46</v>
      </c>
      <c r="D470">
        <v>45</v>
      </c>
    </row>
    <row r="471" spans="1:4">
      <c r="A471">
        <v>774</v>
      </c>
      <c r="B471" t="s">
        <v>10</v>
      </c>
      <c r="C471">
        <v>29</v>
      </c>
      <c r="D471">
        <v>33</v>
      </c>
    </row>
    <row r="472" spans="1:4">
      <c r="A472">
        <v>908</v>
      </c>
      <c r="B472" t="s">
        <v>11</v>
      </c>
      <c r="C472">
        <v>43</v>
      </c>
      <c r="D472">
        <v>179</v>
      </c>
    </row>
    <row r="473" spans="1:4">
      <c r="A473">
        <v>911</v>
      </c>
      <c r="B473" t="s">
        <v>10</v>
      </c>
      <c r="C473">
        <v>22</v>
      </c>
      <c r="D473">
        <v>30</v>
      </c>
    </row>
    <row r="474" spans="1:4">
      <c r="A474">
        <v>867</v>
      </c>
      <c r="B474" t="s">
        <v>10</v>
      </c>
      <c r="C474">
        <v>36</v>
      </c>
      <c r="D474">
        <v>62</v>
      </c>
    </row>
    <row r="475" spans="1:4">
      <c r="A475">
        <v>1205</v>
      </c>
      <c r="B475" t="s">
        <v>11</v>
      </c>
      <c r="C475">
        <v>69</v>
      </c>
      <c r="D475">
        <v>83</v>
      </c>
    </row>
    <row r="476" spans="1:4">
      <c r="A476">
        <v>1059</v>
      </c>
      <c r="B476" t="s">
        <v>11</v>
      </c>
      <c r="C476">
        <v>34</v>
      </c>
      <c r="D476">
        <v>48</v>
      </c>
    </row>
    <row r="477" spans="1:4">
      <c r="A477">
        <v>1243</v>
      </c>
      <c r="B477" t="s">
        <v>11</v>
      </c>
      <c r="C477">
        <v>78</v>
      </c>
      <c r="D477">
        <v>51</v>
      </c>
    </row>
    <row r="478" spans="1:4">
      <c r="A478">
        <v>1272</v>
      </c>
      <c r="B478" t="s">
        <v>11</v>
      </c>
      <c r="C478">
        <v>35</v>
      </c>
      <c r="D478">
        <v>96</v>
      </c>
    </row>
    <row r="479" spans="1:4">
      <c r="A479">
        <v>901</v>
      </c>
      <c r="B479" t="s">
        <v>10</v>
      </c>
      <c r="C479">
        <v>41</v>
      </c>
      <c r="D479">
        <v>52</v>
      </c>
    </row>
    <row r="480" spans="1:4">
      <c r="A480">
        <v>1356</v>
      </c>
      <c r="B480" t="s">
        <v>10</v>
      </c>
      <c r="C480">
        <v>38</v>
      </c>
      <c r="D480">
        <v>183</v>
      </c>
    </row>
    <row r="481" spans="1:4">
      <c r="A481">
        <v>733</v>
      </c>
      <c r="B481" t="s">
        <v>11</v>
      </c>
      <c r="C481">
        <v>17</v>
      </c>
      <c r="D481">
        <v>4</v>
      </c>
    </row>
    <row r="482" spans="1:4">
      <c r="A482">
        <v>741</v>
      </c>
      <c r="B482" t="s">
        <v>11</v>
      </c>
      <c r="C482">
        <v>67</v>
      </c>
      <c r="D482">
        <v>77</v>
      </c>
    </row>
    <row r="483" spans="1:4">
      <c r="A483">
        <v>1130</v>
      </c>
      <c r="B483" t="s">
        <v>11</v>
      </c>
      <c r="C483">
        <v>33</v>
      </c>
      <c r="D483">
        <v>31</v>
      </c>
    </row>
    <row r="484" spans="1:4">
      <c r="A484">
        <v>1603</v>
      </c>
      <c r="B484" t="s">
        <v>11</v>
      </c>
      <c r="C484">
        <v>52</v>
      </c>
      <c r="D484">
        <v>150</v>
      </c>
    </row>
    <row r="485" spans="1:4">
      <c r="A485">
        <v>751</v>
      </c>
      <c r="B485" t="s">
        <v>11</v>
      </c>
      <c r="C485">
        <v>59</v>
      </c>
      <c r="D485">
        <v>20</v>
      </c>
    </row>
    <row r="486" spans="1:4">
      <c r="A486">
        <v>391</v>
      </c>
      <c r="B486" t="s">
        <v>11</v>
      </c>
      <c r="C486">
        <v>1</v>
      </c>
      <c r="D486">
        <v>16</v>
      </c>
    </row>
    <row r="487" spans="1:4">
      <c r="A487">
        <v>1511</v>
      </c>
      <c r="B487" t="s">
        <v>11</v>
      </c>
      <c r="C487">
        <v>49</v>
      </c>
      <c r="D487">
        <v>147</v>
      </c>
    </row>
    <row r="488" spans="1:4">
      <c r="A488">
        <v>1032</v>
      </c>
      <c r="B488" t="s">
        <v>11</v>
      </c>
      <c r="C488">
        <v>47</v>
      </c>
      <c r="D488">
        <v>72</v>
      </c>
    </row>
    <row r="489" spans="1:4">
      <c r="A489">
        <v>918</v>
      </c>
      <c r="B489" t="s">
        <v>11</v>
      </c>
      <c r="C489">
        <v>37</v>
      </c>
      <c r="D489">
        <v>44</v>
      </c>
    </row>
    <row r="490" spans="1:4">
      <c r="A490">
        <v>861</v>
      </c>
      <c r="B490" t="s">
        <v>11</v>
      </c>
      <c r="C490">
        <v>46</v>
      </c>
      <c r="D490">
        <v>20</v>
      </c>
    </row>
    <row r="491" spans="1:4">
      <c r="A491">
        <v>710</v>
      </c>
      <c r="B491" t="s">
        <v>10</v>
      </c>
      <c r="C491">
        <v>33</v>
      </c>
      <c r="D491">
        <v>179</v>
      </c>
    </row>
    <row r="492" spans="1:4">
      <c r="A492">
        <v>1173</v>
      </c>
      <c r="B492" t="s">
        <v>10</v>
      </c>
      <c r="C492">
        <v>35</v>
      </c>
      <c r="D492">
        <v>65</v>
      </c>
    </row>
    <row r="493" spans="1:4">
      <c r="A493">
        <v>1054</v>
      </c>
      <c r="B493" t="s">
        <v>11</v>
      </c>
      <c r="C493">
        <v>10</v>
      </c>
      <c r="D493">
        <v>20</v>
      </c>
    </row>
    <row r="494" spans="1:4">
      <c r="A494">
        <v>1344</v>
      </c>
      <c r="B494" t="s">
        <v>11</v>
      </c>
      <c r="C494">
        <v>21</v>
      </c>
      <c r="D494">
        <v>100</v>
      </c>
    </row>
    <row r="495" spans="1:4">
      <c r="A495">
        <v>1565</v>
      </c>
      <c r="B495" t="s">
        <v>10</v>
      </c>
      <c r="C495">
        <v>37</v>
      </c>
      <c r="D495">
        <v>44</v>
      </c>
    </row>
    <row r="496" spans="1:4">
      <c r="A496">
        <v>65</v>
      </c>
      <c r="B496" t="s">
        <v>10</v>
      </c>
      <c r="C496">
        <v>67</v>
      </c>
      <c r="D496">
        <v>180</v>
      </c>
    </row>
    <row r="497" spans="1:4">
      <c r="A497">
        <v>1299</v>
      </c>
      <c r="B497" t="s">
        <v>10</v>
      </c>
      <c r="C497">
        <v>24</v>
      </c>
      <c r="D497">
        <v>72</v>
      </c>
    </row>
    <row r="498" spans="1:4">
      <c r="A498">
        <v>897</v>
      </c>
      <c r="B498" t="s">
        <v>10</v>
      </c>
      <c r="C498">
        <v>51</v>
      </c>
      <c r="D498">
        <v>116</v>
      </c>
    </row>
    <row r="499" spans="1:4">
      <c r="A499">
        <v>1267</v>
      </c>
      <c r="B499" t="s">
        <v>10</v>
      </c>
      <c r="C499">
        <v>37</v>
      </c>
      <c r="D499">
        <v>125</v>
      </c>
    </row>
    <row r="500" spans="1:4">
      <c r="A500">
        <v>23</v>
      </c>
      <c r="B500" t="s">
        <v>11</v>
      </c>
      <c r="C500">
        <v>4</v>
      </c>
      <c r="D500">
        <v>160</v>
      </c>
    </row>
    <row r="501" spans="1:4">
      <c r="A501">
        <v>210</v>
      </c>
      <c r="B501" t="s">
        <v>11</v>
      </c>
      <c r="C501">
        <v>55</v>
      </c>
      <c r="D501">
        <v>120</v>
      </c>
    </row>
    <row r="502" spans="1:4">
      <c r="A502">
        <v>1290</v>
      </c>
      <c r="B502" t="s">
        <v>11</v>
      </c>
      <c r="C502">
        <v>65</v>
      </c>
      <c r="D502">
        <v>252</v>
      </c>
    </row>
    <row r="503" spans="1:4">
      <c r="A503">
        <v>923</v>
      </c>
      <c r="B503" t="s">
        <v>10</v>
      </c>
      <c r="C503">
        <v>49</v>
      </c>
      <c r="D503">
        <v>226</v>
      </c>
    </row>
    <row r="504" spans="1:4">
      <c r="A504">
        <v>1529</v>
      </c>
      <c r="B504" t="s">
        <v>10</v>
      </c>
      <c r="C504">
        <v>1</v>
      </c>
      <c r="D504">
        <v>36</v>
      </c>
    </row>
    <row r="505" spans="1:4">
      <c r="A505">
        <v>310</v>
      </c>
      <c r="B505" t="s">
        <v>10</v>
      </c>
      <c r="C505">
        <v>45</v>
      </c>
      <c r="D505">
        <v>149</v>
      </c>
    </row>
    <row r="506" spans="1:4">
      <c r="A506">
        <v>11</v>
      </c>
      <c r="B506" t="s">
        <v>11</v>
      </c>
      <c r="C506">
        <v>30</v>
      </c>
      <c r="D506">
        <v>40</v>
      </c>
    </row>
    <row r="507" spans="1:4">
      <c r="A507">
        <v>878</v>
      </c>
      <c r="B507" t="s">
        <v>10</v>
      </c>
      <c r="C507">
        <v>5</v>
      </c>
      <c r="D507">
        <v>173</v>
      </c>
    </row>
    <row r="508" spans="1:4">
      <c r="A508">
        <v>227</v>
      </c>
      <c r="B508" t="s">
        <v>10</v>
      </c>
      <c r="C508">
        <v>36</v>
      </c>
      <c r="D508">
        <v>151</v>
      </c>
    </row>
    <row r="509" spans="1:4">
      <c r="A509">
        <v>78</v>
      </c>
      <c r="B509" t="s">
        <v>10</v>
      </c>
      <c r="C509">
        <v>24</v>
      </c>
      <c r="D509">
        <v>142</v>
      </c>
    </row>
    <row r="510" spans="1:4">
      <c r="A510">
        <v>331</v>
      </c>
      <c r="B510" t="s">
        <v>10</v>
      </c>
      <c r="C510">
        <v>43</v>
      </c>
      <c r="D510">
        <v>160</v>
      </c>
    </row>
    <row r="511" spans="1:4">
      <c r="A511">
        <v>420</v>
      </c>
      <c r="B511" t="s">
        <v>11</v>
      </c>
      <c r="C511">
        <v>47</v>
      </c>
      <c r="D511">
        <v>74</v>
      </c>
    </row>
    <row r="512" spans="1:4">
      <c r="A512">
        <v>102</v>
      </c>
      <c r="B512" t="s">
        <v>11</v>
      </c>
      <c r="C512">
        <v>20</v>
      </c>
      <c r="D512">
        <v>172</v>
      </c>
    </row>
    <row r="513" spans="1:4">
      <c r="A513">
        <v>541</v>
      </c>
      <c r="B513" t="s">
        <v>10</v>
      </c>
      <c r="C513">
        <v>81</v>
      </c>
      <c r="D513">
        <v>273</v>
      </c>
    </row>
    <row r="514" spans="1:4">
      <c r="A514">
        <v>1249</v>
      </c>
      <c r="B514" t="s">
        <v>11</v>
      </c>
      <c r="C514">
        <v>66</v>
      </c>
      <c r="D514">
        <v>71</v>
      </c>
    </row>
    <row r="515" spans="1:4">
      <c r="A515">
        <v>1150</v>
      </c>
      <c r="B515" t="s">
        <v>10</v>
      </c>
      <c r="C515">
        <v>31</v>
      </c>
      <c r="D515">
        <v>23</v>
      </c>
    </row>
    <row r="516" spans="1:4">
      <c r="A516">
        <v>748</v>
      </c>
      <c r="B516" t="s">
        <v>10</v>
      </c>
      <c r="C516">
        <v>67</v>
      </c>
      <c r="D516">
        <v>181</v>
      </c>
    </row>
    <row r="517" spans="1:4">
      <c r="A517">
        <v>734</v>
      </c>
      <c r="B517" t="s">
        <v>11</v>
      </c>
      <c r="C517">
        <v>64</v>
      </c>
      <c r="D517">
        <v>134</v>
      </c>
    </row>
    <row r="518" spans="1:4">
      <c r="A518">
        <v>1281</v>
      </c>
      <c r="B518" t="s">
        <v>10</v>
      </c>
      <c r="C518">
        <v>40</v>
      </c>
      <c r="D518">
        <v>15</v>
      </c>
    </row>
    <row r="519" spans="1:4">
      <c r="A519">
        <v>1137</v>
      </c>
      <c r="B519" t="s">
        <v>10</v>
      </c>
      <c r="C519">
        <v>67</v>
      </c>
      <c r="D519">
        <v>51</v>
      </c>
    </row>
    <row r="520" spans="1:4">
      <c r="A520">
        <v>148</v>
      </c>
      <c r="B520" t="s">
        <v>11</v>
      </c>
      <c r="C520">
        <v>45</v>
      </c>
      <c r="D520">
        <v>42</v>
      </c>
    </row>
    <row r="521" spans="1:4">
      <c r="A521">
        <v>43</v>
      </c>
      <c r="B521" t="s">
        <v>10</v>
      </c>
      <c r="C521">
        <v>65</v>
      </c>
      <c r="D521">
        <v>83</v>
      </c>
    </row>
    <row r="522" spans="1:4">
      <c r="A522">
        <v>211</v>
      </c>
      <c r="B522" t="s">
        <v>10</v>
      </c>
      <c r="C522">
        <v>44</v>
      </c>
      <c r="D522">
        <v>71</v>
      </c>
    </row>
    <row r="523" spans="1:4">
      <c r="A523">
        <v>1198</v>
      </c>
      <c r="B523" t="s">
        <v>11</v>
      </c>
      <c r="C523">
        <v>34</v>
      </c>
      <c r="D523">
        <v>144</v>
      </c>
    </row>
    <row r="524" spans="1:4">
      <c r="A524">
        <v>1533</v>
      </c>
      <c r="B524" t="s">
        <v>11</v>
      </c>
      <c r="C524">
        <v>37</v>
      </c>
      <c r="D524">
        <v>181</v>
      </c>
    </row>
    <row r="525" spans="1:4">
      <c r="A525">
        <v>1300</v>
      </c>
      <c r="B525" t="s">
        <v>11</v>
      </c>
      <c r="C525">
        <v>41</v>
      </c>
      <c r="D525">
        <v>150</v>
      </c>
    </row>
    <row r="526" spans="1:4">
      <c r="A526">
        <v>1151</v>
      </c>
      <c r="B526" t="s">
        <v>11</v>
      </c>
      <c r="C526">
        <v>22</v>
      </c>
      <c r="D526">
        <v>45</v>
      </c>
    </row>
    <row r="527" spans="1:4">
      <c r="A527">
        <v>1042</v>
      </c>
      <c r="B527" t="s">
        <v>11</v>
      </c>
      <c r="C527">
        <v>61</v>
      </c>
      <c r="D527">
        <v>83</v>
      </c>
    </row>
    <row r="528" spans="1:4">
      <c r="A528">
        <v>615</v>
      </c>
      <c r="B528" t="s">
        <v>11</v>
      </c>
      <c r="C528">
        <v>34</v>
      </c>
      <c r="D528">
        <v>132</v>
      </c>
    </row>
    <row r="529" spans="1:4">
      <c r="A529">
        <v>910</v>
      </c>
      <c r="B529" t="s">
        <v>11</v>
      </c>
      <c r="C529">
        <v>34</v>
      </c>
      <c r="D529">
        <v>44</v>
      </c>
    </row>
    <row r="530" spans="1:4">
      <c r="A530">
        <v>522</v>
      </c>
      <c r="B530" t="s">
        <v>10</v>
      </c>
      <c r="C530">
        <v>47</v>
      </c>
      <c r="D530">
        <v>129</v>
      </c>
    </row>
    <row r="531" spans="1:4">
      <c r="A531">
        <v>352</v>
      </c>
      <c r="B531" t="s">
        <v>11</v>
      </c>
      <c r="C531">
        <v>38</v>
      </c>
      <c r="D531">
        <v>194</v>
      </c>
    </row>
    <row r="532" spans="1:4">
      <c r="A532">
        <v>800</v>
      </c>
      <c r="B532" t="s">
        <v>11</v>
      </c>
      <c r="C532">
        <v>35</v>
      </c>
      <c r="D532">
        <v>75</v>
      </c>
    </row>
    <row r="533" spans="1:4">
      <c r="A533">
        <v>1261</v>
      </c>
      <c r="B533" t="s">
        <v>11</v>
      </c>
      <c r="C533">
        <v>22</v>
      </c>
      <c r="D533">
        <v>148</v>
      </c>
    </row>
    <row r="534" spans="1:4">
      <c r="A534">
        <v>202</v>
      </c>
      <c r="B534" t="s">
        <v>10</v>
      </c>
      <c r="C534">
        <v>61</v>
      </c>
      <c r="D534">
        <v>150</v>
      </c>
    </row>
    <row r="535" spans="1:4">
      <c r="A535">
        <v>945</v>
      </c>
      <c r="B535" t="s">
        <v>10</v>
      </c>
      <c r="C535">
        <v>31</v>
      </c>
      <c r="D535">
        <v>1</v>
      </c>
    </row>
    <row r="536" spans="1:4">
      <c r="A536">
        <v>948</v>
      </c>
      <c r="B536" t="s">
        <v>11</v>
      </c>
      <c r="C536">
        <v>31</v>
      </c>
      <c r="D536">
        <v>182</v>
      </c>
    </row>
    <row r="537" spans="1:4">
      <c r="A537">
        <v>392</v>
      </c>
      <c r="B537" t="s">
        <v>11</v>
      </c>
      <c r="C537">
        <v>27</v>
      </c>
      <c r="D537">
        <v>80</v>
      </c>
    </row>
    <row r="538" spans="1:4">
      <c r="A538">
        <v>796</v>
      </c>
      <c r="B538" t="s">
        <v>10</v>
      </c>
      <c r="C538">
        <v>76</v>
      </c>
      <c r="D538">
        <v>64</v>
      </c>
    </row>
    <row r="539" spans="1:4">
      <c r="A539">
        <v>297</v>
      </c>
      <c r="B539" t="s">
        <v>11</v>
      </c>
      <c r="C539">
        <v>73</v>
      </c>
      <c r="D539">
        <v>56</v>
      </c>
    </row>
    <row r="540" spans="1:4">
      <c r="A540">
        <v>906</v>
      </c>
      <c r="B540" t="s">
        <v>11</v>
      </c>
      <c r="C540">
        <v>24</v>
      </c>
      <c r="D540">
        <v>55</v>
      </c>
    </row>
    <row r="541" spans="1:4">
      <c r="A541">
        <v>579</v>
      </c>
      <c r="B541" t="s">
        <v>11</v>
      </c>
      <c r="C541">
        <v>55</v>
      </c>
      <c r="D541">
        <v>26</v>
      </c>
    </row>
    <row r="542" spans="1:4">
      <c r="A542">
        <v>1526</v>
      </c>
      <c r="B542" t="s">
        <v>10</v>
      </c>
      <c r="C542">
        <v>39</v>
      </c>
      <c r="D542">
        <v>146</v>
      </c>
    </row>
    <row r="543" spans="1:4">
      <c r="A543">
        <v>1562</v>
      </c>
      <c r="B543" t="s">
        <v>11</v>
      </c>
      <c r="C543">
        <v>52</v>
      </c>
      <c r="D543">
        <v>119</v>
      </c>
    </row>
    <row r="544" spans="1:4">
      <c r="A544">
        <v>826</v>
      </c>
      <c r="B544" t="s">
        <v>10</v>
      </c>
      <c r="C544">
        <v>30</v>
      </c>
      <c r="D544">
        <v>108</v>
      </c>
    </row>
    <row r="545" spans="1:4">
      <c r="A545">
        <v>443</v>
      </c>
      <c r="B545" t="s">
        <v>11</v>
      </c>
      <c r="C545">
        <v>30</v>
      </c>
      <c r="D545">
        <v>73</v>
      </c>
    </row>
    <row r="546" spans="1:4">
      <c r="A546">
        <v>1295</v>
      </c>
      <c r="B546" t="s">
        <v>11</v>
      </c>
      <c r="C546">
        <v>32</v>
      </c>
      <c r="D546">
        <v>162</v>
      </c>
    </row>
    <row r="547" spans="1:4">
      <c r="A547">
        <v>964</v>
      </c>
      <c r="B547" t="s">
        <v>11</v>
      </c>
      <c r="C547">
        <v>52</v>
      </c>
      <c r="D547">
        <v>61</v>
      </c>
    </row>
    <row r="548" spans="1:4">
      <c r="A548">
        <v>916</v>
      </c>
      <c r="B548" t="s">
        <v>10</v>
      </c>
      <c r="C548">
        <v>51</v>
      </c>
      <c r="D548">
        <v>151</v>
      </c>
    </row>
    <row r="549" spans="1:4">
      <c r="A549">
        <v>919</v>
      </c>
      <c r="B549" t="s">
        <v>10</v>
      </c>
      <c r="C549">
        <v>29</v>
      </c>
      <c r="D549">
        <v>5</v>
      </c>
    </row>
    <row r="550" spans="1:4">
      <c r="A550">
        <v>563</v>
      </c>
      <c r="B550" t="s">
        <v>10</v>
      </c>
      <c r="C550">
        <v>26</v>
      </c>
      <c r="D550">
        <v>150</v>
      </c>
    </row>
    <row r="551" spans="1:4">
      <c r="A551">
        <v>1189</v>
      </c>
      <c r="B551" t="s">
        <v>11</v>
      </c>
      <c r="C551">
        <v>33</v>
      </c>
      <c r="D551">
        <v>83</v>
      </c>
    </row>
    <row r="552" spans="1:4">
      <c r="A552">
        <v>276</v>
      </c>
      <c r="B552" t="s">
        <v>10</v>
      </c>
      <c r="C552">
        <v>68</v>
      </c>
      <c r="D552">
        <v>38</v>
      </c>
    </row>
    <row r="553" spans="1:4">
      <c r="A553">
        <v>1485</v>
      </c>
      <c r="B553" t="s">
        <v>10</v>
      </c>
      <c r="C553">
        <v>54</v>
      </c>
      <c r="D553">
        <v>23</v>
      </c>
    </row>
    <row r="554" spans="1:4">
      <c r="A554">
        <v>180</v>
      </c>
      <c r="B554" t="s">
        <v>10</v>
      </c>
      <c r="C554">
        <v>56</v>
      </c>
      <c r="D554">
        <v>174</v>
      </c>
    </row>
    <row r="555" spans="1:4">
      <c r="A555">
        <v>1018</v>
      </c>
      <c r="B555" t="s">
        <v>11</v>
      </c>
      <c r="C555">
        <v>36</v>
      </c>
      <c r="D555">
        <v>51</v>
      </c>
    </row>
    <row r="556" spans="1:4">
      <c r="A556">
        <v>64</v>
      </c>
      <c r="B556" t="s">
        <v>10</v>
      </c>
      <c r="C556">
        <v>61</v>
      </c>
      <c r="D556">
        <v>38</v>
      </c>
    </row>
    <row r="557" spans="1:4">
      <c r="A557">
        <v>780</v>
      </c>
      <c r="B557" t="s">
        <v>11</v>
      </c>
      <c r="C557">
        <v>19</v>
      </c>
      <c r="D557">
        <v>127</v>
      </c>
    </row>
    <row r="558" spans="1:4">
      <c r="A558">
        <v>939</v>
      </c>
      <c r="B558" t="s">
        <v>11</v>
      </c>
      <c r="C558">
        <v>62</v>
      </c>
      <c r="D558">
        <v>151</v>
      </c>
    </row>
    <row r="559" spans="1:4">
      <c r="A559">
        <v>1064</v>
      </c>
      <c r="B559" t="s">
        <v>11</v>
      </c>
      <c r="C559">
        <v>39</v>
      </c>
      <c r="D559">
        <v>98</v>
      </c>
    </row>
    <row r="560" spans="1:4">
      <c r="A560">
        <v>1540</v>
      </c>
      <c r="B560" t="s">
        <v>11</v>
      </c>
      <c r="C560">
        <v>64</v>
      </c>
      <c r="D560">
        <v>63</v>
      </c>
    </row>
    <row r="561" spans="1:4">
      <c r="A561">
        <v>119</v>
      </c>
      <c r="B561" t="s">
        <v>10</v>
      </c>
      <c r="C561">
        <v>25</v>
      </c>
      <c r="D561">
        <v>152</v>
      </c>
    </row>
    <row r="562" spans="1:4">
      <c r="A562">
        <v>1050</v>
      </c>
      <c r="B562" t="s">
        <v>11</v>
      </c>
      <c r="C562">
        <v>44</v>
      </c>
      <c r="D562">
        <v>151</v>
      </c>
    </row>
    <row r="563" spans="1:4">
      <c r="A563">
        <v>30</v>
      </c>
      <c r="B563" t="s">
        <v>11</v>
      </c>
      <c r="C563">
        <v>54</v>
      </c>
      <c r="D563">
        <v>2</v>
      </c>
    </row>
    <row r="564" spans="1:4">
      <c r="A564">
        <v>772</v>
      </c>
      <c r="B564" t="s">
        <v>11</v>
      </c>
      <c r="C564">
        <v>68</v>
      </c>
      <c r="D564">
        <v>19</v>
      </c>
    </row>
    <row r="565" spans="1:4">
      <c r="A565">
        <v>989</v>
      </c>
      <c r="B565" t="s">
        <v>11</v>
      </c>
      <c r="C565">
        <v>55</v>
      </c>
      <c r="D565">
        <v>181</v>
      </c>
    </row>
    <row r="566" spans="1:4">
      <c r="A566">
        <v>484</v>
      </c>
      <c r="B566" t="s">
        <v>10</v>
      </c>
      <c r="C566">
        <v>71</v>
      </c>
      <c r="D566">
        <v>90</v>
      </c>
    </row>
    <row r="567" spans="1:4">
      <c r="A567">
        <v>483</v>
      </c>
      <c r="B567" t="s">
        <v>10</v>
      </c>
      <c r="C567">
        <v>57</v>
      </c>
      <c r="D567">
        <v>175</v>
      </c>
    </row>
    <row r="568" spans="1:4">
      <c r="A568">
        <v>805</v>
      </c>
      <c r="B568" t="s">
        <v>11</v>
      </c>
      <c r="C568">
        <v>57</v>
      </c>
      <c r="D568">
        <v>147</v>
      </c>
    </row>
    <row r="569" spans="1:4">
      <c r="A569">
        <v>1280</v>
      </c>
      <c r="B569" t="s">
        <v>10</v>
      </c>
      <c r="C569">
        <v>48</v>
      </c>
      <c r="D569">
        <v>33</v>
      </c>
    </row>
    <row r="570" spans="1:4">
      <c r="A570">
        <v>801</v>
      </c>
      <c r="B570" t="s">
        <v>10</v>
      </c>
      <c r="C570">
        <v>44</v>
      </c>
      <c r="D570">
        <v>24</v>
      </c>
    </row>
    <row r="571" spans="1:4">
      <c r="A571">
        <v>251</v>
      </c>
      <c r="B571" t="s">
        <v>10</v>
      </c>
      <c r="C571">
        <v>67</v>
      </c>
      <c r="D571">
        <v>8</v>
      </c>
    </row>
    <row r="572" spans="1:4">
      <c r="A572">
        <v>670</v>
      </c>
      <c r="B572" t="s">
        <v>10</v>
      </c>
      <c r="C572">
        <v>88</v>
      </c>
      <c r="D572">
        <v>110</v>
      </c>
    </row>
    <row r="573" spans="1:4">
      <c r="A573">
        <v>185</v>
      </c>
      <c r="B573" t="s">
        <v>11</v>
      </c>
      <c r="C573">
        <v>24</v>
      </c>
      <c r="D573">
        <v>95</v>
      </c>
    </row>
    <row r="574" spans="1:4">
      <c r="A574">
        <v>1407</v>
      </c>
      <c r="B574" t="s">
        <v>11</v>
      </c>
      <c r="C574">
        <v>43</v>
      </c>
      <c r="D574">
        <v>16</v>
      </c>
    </row>
    <row r="575" spans="1:4">
      <c r="A575">
        <v>1432</v>
      </c>
      <c r="B575" t="s">
        <v>11</v>
      </c>
      <c r="C575">
        <v>35</v>
      </c>
      <c r="D575">
        <v>156</v>
      </c>
    </row>
    <row r="576" spans="1:4">
      <c r="A576">
        <v>1350</v>
      </c>
      <c r="B576" t="s">
        <v>10</v>
      </c>
      <c r="C576">
        <v>23</v>
      </c>
      <c r="D576">
        <v>111</v>
      </c>
    </row>
    <row r="577" spans="1:4">
      <c r="A577">
        <v>1385</v>
      </c>
      <c r="B577" t="s">
        <v>11</v>
      </c>
      <c r="C577">
        <v>38</v>
      </c>
      <c r="D577">
        <v>152</v>
      </c>
    </row>
    <row r="578" spans="1:4">
      <c r="A578">
        <v>1175</v>
      </c>
      <c r="B578" t="s">
        <v>10</v>
      </c>
      <c r="C578">
        <v>21</v>
      </c>
      <c r="D578">
        <v>233</v>
      </c>
    </row>
    <row r="579" spans="1:4">
      <c r="A579">
        <v>487</v>
      </c>
      <c r="B579" t="s">
        <v>11</v>
      </c>
      <c r="C579">
        <v>35</v>
      </c>
      <c r="D579">
        <v>60</v>
      </c>
    </row>
    <row r="580" spans="1:4">
      <c r="A580">
        <v>1325</v>
      </c>
      <c r="B580" t="s">
        <v>11</v>
      </c>
      <c r="C580">
        <v>24</v>
      </c>
      <c r="D580">
        <v>134</v>
      </c>
    </row>
    <row r="581" spans="1:4">
      <c r="A581">
        <v>952</v>
      </c>
      <c r="B581" t="s">
        <v>10</v>
      </c>
      <c r="C581">
        <v>71</v>
      </c>
      <c r="D581">
        <v>165</v>
      </c>
    </row>
    <row r="582" spans="1:4">
      <c r="A582">
        <v>1329</v>
      </c>
      <c r="B582" t="s">
        <v>10</v>
      </c>
      <c r="C582">
        <v>16</v>
      </c>
      <c r="D582">
        <v>149</v>
      </c>
    </row>
    <row r="583" spans="1:4">
      <c r="A583">
        <v>1220</v>
      </c>
      <c r="B583" t="s">
        <v>11</v>
      </c>
      <c r="C583">
        <v>28</v>
      </c>
      <c r="D583">
        <v>53</v>
      </c>
    </row>
    <row r="584" spans="1:4">
      <c r="A584">
        <v>301</v>
      </c>
      <c r="B584" t="s">
        <v>11</v>
      </c>
      <c r="C584">
        <v>37</v>
      </c>
      <c r="D584">
        <v>58</v>
      </c>
    </row>
    <row r="585" spans="1:4">
      <c r="A585">
        <v>577</v>
      </c>
      <c r="B585" t="s">
        <v>10</v>
      </c>
      <c r="C585">
        <v>67</v>
      </c>
      <c r="D585">
        <v>64</v>
      </c>
    </row>
    <row r="586" spans="1:4">
      <c r="A586">
        <v>1610</v>
      </c>
      <c r="B586" t="s">
        <v>10</v>
      </c>
      <c r="C586">
        <v>48</v>
      </c>
      <c r="D586">
        <v>92</v>
      </c>
    </row>
    <row r="587" spans="1:4">
      <c r="A587">
        <v>1203</v>
      </c>
      <c r="B587" t="s">
        <v>10</v>
      </c>
      <c r="C587">
        <v>45</v>
      </c>
      <c r="D587">
        <v>174</v>
      </c>
    </row>
    <row r="588" spans="1:4">
      <c r="A588">
        <v>1366</v>
      </c>
      <c r="B588" t="s">
        <v>10</v>
      </c>
      <c r="C588">
        <v>32</v>
      </c>
      <c r="D588">
        <v>33</v>
      </c>
    </row>
    <row r="589" spans="1:4">
      <c r="A589">
        <v>531</v>
      </c>
      <c r="B589" t="s">
        <v>11</v>
      </c>
      <c r="C589">
        <v>30</v>
      </c>
      <c r="D589">
        <v>211</v>
      </c>
    </row>
    <row r="590" spans="1:4">
      <c r="A590">
        <v>258</v>
      </c>
      <c r="B590" t="s">
        <v>11</v>
      </c>
      <c r="C590">
        <v>73</v>
      </c>
      <c r="D590">
        <v>182</v>
      </c>
    </row>
    <row r="591" spans="1:4">
      <c r="A591">
        <v>389</v>
      </c>
      <c r="B591" t="s">
        <v>11</v>
      </c>
      <c r="C591">
        <v>43</v>
      </c>
      <c r="D591">
        <v>158</v>
      </c>
    </row>
    <row r="592" spans="1:4">
      <c r="A592">
        <v>228</v>
      </c>
      <c r="B592" t="s">
        <v>10</v>
      </c>
      <c r="C592">
        <v>38</v>
      </c>
      <c r="D592">
        <v>158</v>
      </c>
    </row>
    <row r="593" spans="1:4">
      <c r="A593">
        <v>1187</v>
      </c>
      <c r="B593" t="s">
        <v>11</v>
      </c>
      <c r="C593">
        <v>57</v>
      </c>
      <c r="D593">
        <v>52</v>
      </c>
    </row>
    <row r="594" spans="1:4">
      <c r="A594">
        <v>506</v>
      </c>
      <c r="B594" t="s">
        <v>10</v>
      </c>
      <c r="C594">
        <v>20</v>
      </c>
      <c r="D594">
        <v>78</v>
      </c>
    </row>
    <row r="595" spans="1:4">
      <c r="A595">
        <v>1594</v>
      </c>
      <c r="B595" t="s">
        <v>11</v>
      </c>
      <c r="C595">
        <v>22</v>
      </c>
      <c r="D595">
        <v>110</v>
      </c>
    </row>
    <row r="596" spans="1:4">
      <c r="A596">
        <v>1027</v>
      </c>
      <c r="B596" t="s">
        <v>10</v>
      </c>
      <c r="C596">
        <v>64</v>
      </c>
      <c r="D596">
        <v>150</v>
      </c>
    </row>
    <row r="597" spans="1:4">
      <c r="A597">
        <v>1360</v>
      </c>
      <c r="B597" t="s">
        <v>11</v>
      </c>
      <c r="C597">
        <v>28</v>
      </c>
      <c r="D597">
        <v>212</v>
      </c>
    </row>
    <row r="598" spans="1:4">
      <c r="A598">
        <v>1304</v>
      </c>
      <c r="B598" t="s">
        <v>10</v>
      </c>
      <c r="C598">
        <v>65</v>
      </c>
      <c r="D598">
        <v>80</v>
      </c>
    </row>
    <row r="599" spans="1:4">
      <c r="A599">
        <v>1525</v>
      </c>
      <c r="B599" t="s">
        <v>11</v>
      </c>
      <c r="C599">
        <v>45</v>
      </c>
      <c r="D599">
        <v>2</v>
      </c>
    </row>
    <row r="600" spans="1:4">
      <c r="A600">
        <v>318</v>
      </c>
      <c r="B600" t="s">
        <v>10</v>
      </c>
      <c r="C600">
        <v>17</v>
      </c>
      <c r="D600">
        <v>77</v>
      </c>
    </row>
    <row r="601" spans="1:4">
      <c r="A601">
        <v>1399</v>
      </c>
      <c r="B601" t="s">
        <v>11</v>
      </c>
      <c r="C601">
        <v>24</v>
      </c>
      <c r="D601">
        <v>151</v>
      </c>
    </row>
    <row r="602" spans="1:4">
      <c r="A602">
        <v>1506</v>
      </c>
      <c r="B602" t="s">
        <v>11</v>
      </c>
      <c r="C602">
        <v>56</v>
      </c>
      <c r="D602">
        <v>108</v>
      </c>
    </row>
    <row r="603" spans="1:4">
      <c r="A603">
        <v>905</v>
      </c>
      <c r="B603" t="s">
        <v>11</v>
      </c>
      <c r="C603">
        <v>37</v>
      </c>
      <c r="D603">
        <v>11</v>
      </c>
    </row>
    <row r="604" spans="1:4">
      <c r="A604">
        <v>21</v>
      </c>
      <c r="B604" t="s">
        <v>10</v>
      </c>
      <c r="C604">
        <v>24</v>
      </c>
      <c r="D604">
        <v>60</v>
      </c>
    </row>
    <row r="605" spans="1:4">
      <c r="A605">
        <v>1433</v>
      </c>
      <c r="B605" t="s">
        <v>10</v>
      </c>
      <c r="C605">
        <v>61</v>
      </c>
      <c r="D605">
        <v>3</v>
      </c>
    </row>
    <row r="606" spans="1:4">
      <c r="A606">
        <v>149</v>
      </c>
      <c r="B606" t="s">
        <v>11</v>
      </c>
      <c r="C606">
        <v>54</v>
      </c>
      <c r="D606">
        <v>18</v>
      </c>
    </row>
    <row r="607" spans="1:4">
      <c r="A607">
        <v>874</v>
      </c>
      <c r="B607" t="s">
        <v>10</v>
      </c>
      <c r="C607">
        <v>32</v>
      </c>
      <c r="D607">
        <v>151</v>
      </c>
    </row>
    <row r="608" spans="1:4">
      <c r="A608">
        <v>595</v>
      </c>
      <c r="B608" t="s">
        <v>11</v>
      </c>
      <c r="C608">
        <v>25</v>
      </c>
      <c r="D608">
        <v>75</v>
      </c>
    </row>
    <row r="609" spans="1:4">
      <c r="A609">
        <v>857</v>
      </c>
      <c r="B609" t="s">
        <v>10</v>
      </c>
      <c r="C609">
        <v>61</v>
      </c>
      <c r="D609">
        <v>171</v>
      </c>
    </row>
    <row r="610" spans="1:4">
      <c r="A610">
        <v>1081</v>
      </c>
      <c r="B610" t="s">
        <v>10</v>
      </c>
      <c r="C610">
        <v>27</v>
      </c>
      <c r="D610">
        <v>173</v>
      </c>
    </row>
    <row r="611" spans="1:4">
      <c r="A611">
        <v>869</v>
      </c>
      <c r="B611" t="s">
        <v>11</v>
      </c>
      <c r="C611">
        <v>66</v>
      </c>
      <c r="D611">
        <v>93</v>
      </c>
    </row>
    <row r="612" spans="1:4">
      <c r="A612">
        <v>194</v>
      </c>
      <c r="B612" t="s">
        <v>11</v>
      </c>
      <c r="C612">
        <v>27</v>
      </c>
      <c r="D612">
        <v>2</v>
      </c>
    </row>
    <row r="613" spans="1:4">
      <c r="A613">
        <v>1365</v>
      </c>
      <c r="B613" t="s">
        <v>10</v>
      </c>
      <c r="C613">
        <v>39</v>
      </c>
      <c r="D613">
        <v>227</v>
      </c>
    </row>
    <row r="614" spans="1:4">
      <c r="A614">
        <v>394</v>
      </c>
      <c r="B614" t="s">
        <v>11</v>
      </c>
      <c r="C614">
        <v>7</v>
      </c>
      <c r="D614">
        <v>150</v>
      </c>
    </row>
    <row r="615" spans="1:4">
      <c r="A615">
        <v>454</v>
      </c>
      <c r="B615" t="s">
        <v>11</v>
      </c>
      <c r="C615">
        <v>76</v>
      </c>
      <c r="D615">
        <v>136</v>
      </c>
    </row>
    <row r="616" spans="1:4">
      <c r="A616">
        <v>1544</v>
      </c>
      <c r="B616" t="s">
        <v>10</v>
      </c>
      <c r="C616">
        <v>30</v>
      </c>
      <c r="D616">
        <v>0</v>
      </c>
    </row>
    <row r="617" spans="1:4">
      <c r="A617">
        <v>672</v>
      </c>
      <c r="B617" t="s">
        <v>11</v>
      </c>
      <c r="C617">
        <v>4</v>
      </c>
      <c r="D617">
        <v>261</v>
      </c>
    </row>
    <row r="618" spans="1:4">
      <c r="A618">
        <v>599</v>
      </c>
      <c r="B618" t="s">
        <v>10</v>
      </c>
      <c r="C618">
        <v>22</v>
      </c>
      <c r="D618">
        <v>23</v>
      </c>
    </row>
    <row r="619" spans="1:4">
      <c r="A619">
        <v>385</v>
      </c>
      <c r="B619" t="s">
        <v>10</v>
      </c>
      <c r="C619">
        <v>51</v>
      </c>
      <c r="D619">
        <v>70</v>
      </c>
    </row>
    <row r="620" spans="1:4">
      <c r="A620">
        <v>944</v>
      </c>
      <c r="B620" t="s">
        <v>11</v>
      </c>
      <c r="C620">
        <v>43</v>
      </c>
      <c r="D620">
        <v>149</v>
      </c>
    </row>
    <row r="621" spans="1:4">
      <c r="A621">
        <v>491</v>
      </c>
      <c r="B621" t="s">
        <v>11</v>
      </c>
      <c r="C621">
        <v>53</v>
      </c>
      <c r="D621">
        <v>10</v>
      </c>
    </row>
    <row r="622" spans="1:4">
      <c r="A622">
        <v>336</v>
      </c>
      <c r="B622" t="s">
        <v>11</v>
      </c>
      <c r="C622">
        <v>69</v>
      </c>
      <c r="D622">
        <v>186</v>
      </c>
    </row>
    <row r="623" spans="1:4">
      <c r="A623">
        <v>1014</v>
      </c>
      <c r="B623" t="s">
        <v>11</v>
      </c>
      <c r="C623">
        <v>37</v>
      </c>
      <c r="D623">
        <v>152</v>
      </c>
    </row>
    <row r="624" spans="1:4">
      <c r="A624">
        <v>1437</v>
      </c>
      <c r="B624" t="s">
        <v>11</v>
      </c>
      <c r="C624">
        <v>67</v>
      </c>
      <c r="D624">
        <v>62</v>
      </c>
    </row>
    <row r="625" spans="1:4">
      <c r="A625">
        <v>756</v>
      </c>
      <c r="B625" t="s">
        <v>11</v>
      </c>
      <c r="C625">
        <v>29</v>
      </c>
      <c r="D625">
        <v>149</v>
      </c>
    </row>
    <row r="626" spans="1:4">
      <c r="A626">
        <v>860</v>
      </c>
      <c r="B626" t="s">
        <v>11</v>
      </c>
      <c r="C626">
        <v>26</v>
      </c>
      <c r="D626">
        <v>9</v>
      </c>
    </row>
    <row r="627" spans="1:4">
      <c r="A627">
        <v>557</v>
      </c>
      <c r="B627" t="s">
        <v>10</v>
      </c>
      <c r="C627">
        <v>21</v>
      </c>
      <c r="D627">
        <v>151</v>
      </c>
    </row>
    <row r="628" spans="1:4">
      <c r="A628">
        <v>196</v>
      </c>
      <c r="B628" t="s">
        <v>11</v>
      </c>
      <c r="C628">
        <v>63</v>
      </c>
      <c r="D628">
        <v>75</v>
      </c>
    </row>
    <row r="629" spans="1:4">
      <c r="A629">
        <v>437</v>
      </c>
      <c r="B629" t="s">
        <v>10</v>
      </c>
      <c r="C629">
        <v>45</v>
      </c>
      <c r="D629">
        <v>58</v>
      </c>
    </row>
    <row r="630" spans="1:4">
      <c r="A630">
        <v>156</v>
      </c>
      <c r="B630" t="s">
        <v>11</v>
      </c>
      <c r="C630">
        <v>54</v>
      </c>
      <c r="D630">
        <v>95</v>
      </c>
    </row>
    <row r="631" spans="1:4">
      <c r="A631">
        <v>1377</v>
      </c>
      <c r="B631" t="s">
        <v>10</v>
      </c>
      <c r="C631">
        <v>53</v>
      </c>
      <c r="D631">
        <v>171</v>
      </c>
    </row>
    <row r="632" spans="1:4">
      <c r="A632">
        <v>1337</v>
      </c>
      <c r="B632" t="s">
        <v>10</v>
      </c>
      <c r="C632">
        <v>65</v>
      </c>
      <c r="D632">
        <v>175</v>
      </c>
    </row>
    <row r="633" spans="1:4">
      <c r="A633">
        <v>402</v>
      </c>
      <c r="B633" t="s">
        <v>10</v>
      </c>
      <c r="C633">
        <v>29</v>
      </c>
      <c r="D633">
        <v>30</v>
      </c>
    </row>
    <row r="634" spans="1:4">
      <c r="A634">
        <v>1135</v>
      </c>
      <c r="B634" t="s">
        <v>10</v>
      </c>
      <c r="C634">
        <v>67</v>
      </c>
      <c r="D634">
        <v>27</v>
      </c>
    </row>
    <row r="635" spans="1:4">
      <c r="A635">
        <v>421</v>
      </c>
      <c r="B635" t="s">
        <v>11</v>
      </c>
      <c r="C635">
        <v>28</v>
      </c>
      <c r="D635">
        <v>110</v>
      </c>
    </row>
    <row r="636" spans="1:4">
      <c r="A636">
        <v>38</v>
      </c>
      <c r="B636" t="s">
        <v>10</v>
      </c>
      <c r="C636">
        <v>27</v>
      </c>
      <c r="D636">
        <v>12</v>
      </c>
    </row>
    <row r="637" spans="1:4">
      <c r="A637">
        <v>239</v>
      </c>
      <c r="B637" t="s">
        <v>10</v>
      </c>
      <c r="C637">
        <v>24</v>
      </c>
      <c r="D637">
        <v>150</v>
      </c>
    </row>
    <row r="638" spans="1:4">
      <c r="A638">
        <v>545</v>
      </c>
      <c r="B638" t="s">
        <v>11</v>
      </c>
      <c r="C638">
        <v>20</v>
      </c>
      <c r="D638">
        <v>151</v>
      </c>
    </row>
    <row r="639" spans="1:4">
      <c r="A639">
        <v>447</v>
      </c>
      <c r="B639" t="s">
        <v>10</v>
      </c>
      <c r="C639">
        <v>30</v>
      </c>
      <c r="D639">
        <v>176</v>
      </c>
    </row>
    <row r="640" spans="1:4">
      <c r="A640">
        <v>257</v>
      </c>
      <c r="B640" t="s">
        <v>11</v>
      </c>
      <c r="C640">
        <v>45</v>
      </c>
      <c r="D640">
        <v>38</v>
      </c>
    </row>
    <row r="641" spans="1:4">
      <c r="A641">
        <v>103</v>
      </c>
      <c r="B641" t="s">
        <v>10</v>
      </c>
      <c r="C641">
        <v>80</v>
      </c>
      <c r="D641">
        <v>199</v>
      </c>
    </row>
    <row r="642" spans="1:4">
      <c r="A642">
        <v>367</v>
      </c>
      <c r="B642" t="s">
        <v>10</v>
      </c>
      <c r="C642">
        <v>42</v>
      </c>
      <c r="D642">
        <v>3</v>
      </c>
    </row>
    <row r="643" spans="1:4">
      <c r="A643">
        <v>1577</v>
      </c>
      <c r="B643" t="s">
        <v>11</v>
      </c>
      <c r="C643">
        <v>66</v>
      </c>
      <c r="D643">
        <v>72</v>
      </c>
    </row>
    <row r="644" spans="1:4">
      <c r="A644">
        <v>27</v>
      </c>
      <c r="B644" t="s">
        <v>11</v>
      </c>
      <c r="C644">
        <v>62</v>
      </c>
      <c r="D644">
        <v>181</v>
      </c>
    </row>
    <row r="645" spans="1:4">
      <c r="A645">
        <v>1555</v>
      </c>
      <c r="B645" t="s">
        <v>10</v>
      </c>
      <c r="C645">
        <v>19</v>
      </c>
      <c r="D645">
        <v>86</v>
      </c>
    </row>
    <row r="646" spans="1:4">
      <c r="A646">
        <v>1359</v>
      </c>
      <c r="B646" t="s">
        <v>11</v>
      </c>
      <c r="C646">
        <v>40</v>
      </c>
      <c r="D646">
        <v>60</v>
      </c>
    </row>
    <row r="647" spans="1:4">
      <c r="A647">
        <v>900</v>
      </c>
      <c r="B647" t="s">
        <v>11</v>
      </c>
      <c r="C647">
        <v>48</v>
      </c>
      <c r="D647">
        <v>251</v>
      </c>
    </row>
    <row r="648" spans="1:4">
      <c r="A648">
        <v>48</v>
      </c>
      <c r="B648" t="s">
        <v>11</v>
      </c>
      <c r="C648">
        <v>64</v>
      </c>
      <c r="D648">
        <v>92</v>
      </c>
    </row>
    <row r="649" spans="1:4">
      <c r="A649">
        <v>1180</v>
      </c>
      <c r="B649" t="s">
        <v>10</v>
      </c>
      <c r="C649">
        <v>18</v>
      </c>
      <c r="D649">
        <v>150</v>
      </c>
    </row>
    <row r="650" spans="1:4">
      <c r="A650">
        <v>1077</v>
      </c>
      <c r="B650" t="s">
        <v>11</v>
      </c>
      <c r="C650">
        <v>26</v>
      </c>
      <c r="D650">
        <v>25</v>
      </c>
    </row>
    <row r="651" spans="1:4">
      <c r="A651">
        <v>1498</v>
      </c>
      <c r="B651" t="s">
        <v>11</v>
      </c>
      <c r="C651">
        <v>30</v>
      </c>
      <c r="D651">
        <v>107</v>
      </c>
    </row>
    <row r="652" spans="1:4">
      <c r="A652">
        <v>1194</v>
      </c>
      <c r="B652" t="s">
        <v>10</v>
      </c>
      <c r="C652">
        <v>32</v>
      </c>
      <c r="D652">
        <v>149</v>
      </c>
    </row>
    <row r="653" spans="1:4">
      <c r="A653">
        <v>1471</v>
      </c>
      <c r="B653" t="s">
        <v>10</v>
      </c>
      <c r="C653">
        <v>75</v>
      </c>
      <c r="D653">
        <v>108</v>
      </c>
    </row>
    <row r="654" spans="1:4">
      <c r="A654">
        <v>505</v>
      </c>
      <c r="B654" t="s">
        <v>11</v>
      </c>
      <c r="C654">
        <v>38</v>
      </c>
      <c r="D654">
        <v>157</v>
      </c>
    </row>
    <row r="655" spans="1:4">
      <c r="A655">
        <v>1286</v>
      </c>
      <c r="B655" t="s">
        <v>11</v>
      </c>
      <c r="C655">
        <v>39</v>
      </c>
      <c r="D655">
        <v>181</v>
      </c>
    </row>
    <row r="656" spans="1:4">
      <c r="A656">
        <v>862</v>
      </c>
      <c r="B656" t="s">
        <v>11</v>
      </c>
      <c r="C656">
        <v>29</v>
      </c>
      <c r="D656">
        <v>152</v>
      </c>
    </row>
    <row r="657" spans="1:4">
      <c r="A657">
        <v>74</v>
      </c>
      <c r="B657" t="s">
        <v>11</v>
      </c>
      <c r="C657">
        <v>63</v>
      </c>
      <c r="D657">
        <v>20</v>
      </c>
    </row>
    <row r="658" spans="1:4">
      <c r="A658">
        <v>152</v>
      </c>
      <c r="B658" t="s">
        <v>11</v>
      </c>
      <c r="C658">
        <v>50</v>
      </c>
      <c r="D658">
        <v>64</v>
      </c>
    </row>
    <row r="659" spans="1:4">
      <c r="A659">
        <v>1527</v>
      </c>
      <c r="B659" t="s">
        <v>11</v>
      </c>
      <c r="C659">
        <v>39</v>
      </c>
      <c r="D659">
        <v>10</v>
      </c>
    </row>
    <row r="660" spans="1:4">
      <c r="A660">
        <v>1251</v>
      </c>
      <c r="B660" t="s">
        <v>11</v>
      </c>
      <c r="C660">
        <v>53</v>
      </c>
      <c r="D660">
        <v>74</v>
      </c>
    </row>
    <row r="661" spans="1:4">
      <c r="A661">
        <v>1575</v>
      </c>
      <c r="B661" t="s">
        <v>10</v>
      </c>
      <c r="C661">
        <v>25</v>
      </c>
      <c r="D661">
        <v>67</v>
      </c>
    </row>
    <row r="662" spans="1:4">
      <c r="A662">
        <v>1234</v>
      </c>
      <c r="B662" t="s">
        <v>10</v>
      </c>
      <c r="C662">
        <v>52</v>
      </c>
      <c r="D662">
        <v>114</v>
      </c>
    </row>
    <row r="663" spans="1:4">
      <c r="A663">
        <v>116</v>
      </c>
      <c r="B663" t="s">
        <v>10</v>
      </c>
      <c r="C663">
        <v>47</v>
      </c>
      <c r="D663">
        <v>239</v>
      </c>
    </row>
    <row r="664" spans="1:4">
      <c r="A664">
        <v>1159</v>
      </c>
      <c r="B664" t="s">
        <v>10</v>
      </c>
      <c r="C664">
        <v>33</v>
      </c>
      <c r="D664">
        <v>128</v>
      </c>
    </row>
    <row r="665" spans="1:4">
      <c r="A665">
        <v>446</v>
      </c>
      <c r="B665" t="s">
        <v>10</v>
      </c>
      <c r="C665">
        <v>27</v>
      </c>
      <c r="D665">
        <v>181</v>
      </c>
    </row>
    <row r="666" spans="1:4">
      <c r="A666">
        <v>546</v>
      </c>
      <c r="B666" t="s">
        <v>10</v>
      </c>
      <c r="C666">
        <v>63</v>
      </c>
      <c r="D666">
        <v>47</v>
      </c>
    </row>
    <row r="667" spans="1:4">
      <c r="A667">
        <v>612</v>
      </c>
      <c r="B667" t="s">
        <v>10</v>
      </c>
      <c r="C667">
        <v>74</v>
      </c>
      <c r="D667">
        <v>9</v>
      </c>
    </row>
    <row r="668" spans="1:4">
      <c r="A668">
        <v>925</v>
      </c>
      <c r="B668" t="s">
        <v>11</v>
      </c>
      <c r="C668">
        <v>28</v>
      </c>
      <c r="D668">
        <v>0</v>
      </c>
    </row>
    <row r="669" spans="1:4">
      <c r="A669">
        <v>1490</v>
      </c>
      <c r="B669" t="s">
        <v>10</v>
      </c>
      <c r="C669">
        <v>61</v>
      </c>
      <c r="D669">
        <v>181</v>
      </c>
    </row>
    <row r="670" spans="1:4">
      <c r="A670">
        <v>136</v>
      </c>
      <c r="B670" t="s">
        <v>11</v>
      </c>
      <c r="C670">
        <v>33</v>
      </c>
      <c r="D670">
        <v>52</v>
      </c>
    </row>
    <row r="671" spans="1:4">
      <c r="A671">
        <v>254</v>
      </c>
      <c r="B671" t="s">
        <v>10</v>
      </c>
      <c r="C671">
        <v>34</v>
      </c>
      <c r="D671">
        <v>55</v>
      </c>
    </row>
    <row r="672" spans="1:4">
      <c r="A672">
        <v>39</v>
      </c>
      <c r="B672" t="s">
        <v>11</v>
      </c>
      <c r="C672">
        <v>78</v>
      </c>
      <c r="D672">
        <v>51</v>
      </c>
    </row>
    <row r="673" spans="1:4">
      <c r="A673">
        <v>1495</v>
      </c>
      <c r="B673" t="s">
        <v>11</v>
      </c>
      <c r="C673">
        <v>50</v>
      </c>
      <c r="D673">
        <v>8</v>
      </c>
    </row>
    <row r="674" spans="1:4">
      <c r="A674">
        <v>1346</v>
      </c>
      <c r="B674" t="s">
        <v>10</v>
      </c>
      <c r="C674">
        <v>32</v>
      </c>
      <c r="D674">
        <v>77</v>
      </c>
    </row>
    <row r="675" spans="1:4">
      <c r="A675">
        <v>1235</v>
      </c>
      <c r="B675" t="s">
        <v>11</v>
      </c>
      <c r="C675">
        <v>65</v>
      </c>
      <c r="D675">
        <v>97</v>
      </c>
    </row>
    <row r="676" spans="1:4">
      <c r="A676">
        <v>783</v>
      </c>
      <c r="B676" t="s">
        <v>11</v>
      </c>
      <c r="C676">
        <v>26</v>
      </c>
      <c r="D676">
        <v>102</v>
      </c>
    </row>
    <row r="677" spans="1:4">
      <c r="A677">
        <v>1314</v>
      </c>
      <c r="B677" t="s">
        <v>11</v>
      </c>
      <c r="C677">
        <v>34</v>
      </c>
      <c r="D677">
        <v>138</v>
      </c>
    </row>
    <row r="678" spans="1:4">
      <c r="A678">
        <v>551</v>
      </c>
      <c r="B678" t="s">
        <v>10</v>
      </c>
      <c r="C678">
        <v>10</v>
      </c>
      <c r="D678">
        <v>32</v>
      </c>
    </row>
    <row r="679" spans="1:4">
      <c r="A679">
        <v>692</v>
      </c>
      <c r="B679" t="s">
        <v>11</v>
      </c>
      <c r="C679">
        <v>32</v>
      </c>
      <c r="D679">
        <v>126</v>
      </c>
    </row>
    <row r="680" spans="1:4">
      <c r="A680">
        <v>1052</v>
      </c>
      <c r="B680" t="s">
        <v>11</v>
      </c>
      <c r="C680">
        <v>34</v>
      </c>
      <c r="D680">
        <v>150</v>
      </c>
    </row>
    <row r="681" spans="1:4">
      <c r="A681">
        <v>170</v>
      </c>
      <c r="B681" t="s">
        <v>10</v>
      </c>
      <c r="C681">
        <v>41</v>
      </c>
      <c r="D681">
        <v>151</v>
      </c>
    </row>
    <row r="682" spans="1:4">
      <c r="A682">
        <v>62</v>
      </c>
      <c r="B682" t="s">
        <v>11</v>
      </c>
      <c r="C682">
        <v>51</v>
      </c>
      <c r="D682">
        <v>113</v>
      </c>
    </row>
    <row r="683" spans="1:4">
      <c r="A683">
        <v>1308</v>
      </c>
      <c r="B683" t="s">
        <v>10</v>
      </c>
      <c r="C683">
        <v>22</v>
      </c>
      <c r="D683">
        <v>10</v>
      </c>
    </row>
    <row r="684" spans="1:4">
      <c r="A684">
        <v>1166</v>
      </c>
      <c r="B684" t="s">
        <v>10</v>
      </c>
      <c r="C684">
        <v>77</v>
      </c>
      <c r="D684">
        <v>79</v>
      </c>
    </row>
    <row r="685" spans="1:4">
      <c r="A685">
        <v>566</v>
      </c>
      <c r="B685" t="s">
        <v>11</v>
      </c>
      <c r="C685">
        <v>40</v>
      </c>
      <c r="D685">
        <v>161</v>
      </c>
    </row>
    <row r="686" spans="1:4">
      <c r="A686">
        <v>853</v>
      </c>
      <c r="B686" t="s">
        <v>11</v>
      </c>
      <c r="C686">
        <v>47</v>
      </c>
      <c r="D686">
        <v>148</v>
      </c>
    </row>
    <row r="687" spans="1:4">
      <c r="A687">
        <v>155</v>
      </c>
      <c r="B687" t="s">
        <v>11</v>
      </c>
      <c r="C687">
        <v>27</v>
      </c>
      <c r="D687">
        <v>97</v>
      </c>
    </row>
    <row r="688" spans="1:4">
      <c r="A688">
        <v>1097</v>
      </c>
      <c r="B688" t="s">
        <v>11</v>
      </c>
      <c r="C688">
        <v>37</v>
      </c>
      <c r="D688">
        <v>169</v>
      </c>
    </row>
    <row r="689" spans="1:4">
      <c r="A689">
        <v>951</v>
      </c>
      <c r="B689" t="s">
        <v>11</v>
      </c>
      <c r="C689">
        <v>69</v>
      </c>
      <c r="D689">
        <v>178</v>
      </c>
    </row>
    <row r="690" spans="1:4">
      <c r="A690">
        <v>795</v>
      </c>
      <c r="B690" t="s">
        <v>10</v>
      </c>
      <c r="C690">
        <v>68</v>
      </c>
      <c r="D690">
        <v>26</v>
      </c>
    </row>
    <row r="691" spans="1:4">
      <c r="A691">
        <v>1241</v>
      </c>
      <c r="B691" t="s">
        <v>10</v>
      </c>
      <c r="C691">
        <v>2</v>
      </c>
      <c r="D691">
        <v>170</v>
      </c>
    </row>
    <row r="692" spans="1:4">
      <c r="A692">
        <v>388</v>
      </c>
      <c r="B692" t="s">
        <v>10</v>
      </c>
      <c r="C692">
        <v>40</v>
      </c>
      <c r="D692">
        <v>89</v>
      </c>
    </row>
    <row r="693" spans="1:4">
      <c r="A693">
        <v>1223</v>
      </c>
      <c r="B693" t="s">
        <v>10</v>
      </c>
      <c r="C693">
        <v>44</v>
      </c>
      <c r="D693">
        <v>0</v>
      </c>
    </row>
    <row r="694" spans="1:4">
      <c r="A694">
        <v>320</v>
      </c>
      <c r="B694" t="s">
        <v>11</v>
      </c>
      <c r="C694">
        <v>28</v>
      </c>
      <c r="D694">
        <v>114</v>
      </c>
    </row>
    <row r="695" spans="1:4">
      <c r="A695">
        <v>766</v>
      </c>
      <c r="B695" t="s">
        <v>11</v>
      </c>
      <c r="C695">
        <v>32</v>
      </c>
      <c r="D695">
        <v>95</v>
      </c>
    </row>
    <row r="696" spans="1:4">
      <c r="A696">
        <v>829</v>
      </c>
      <c r="B696" t="s">
        <v>10</v>
      </c>
      <c r="C696">
        <v>80</v>
      </c>
      <c r="D696">
        <v>71</v>
      </c>
    </row>
    <row r="697" spans="1:4">
      <c r="A697">
        <v>235</v>
      </c>
      <c r="B697" t="s">
        <v>10</v>
      </c>
      <c r="C697">
        <v>26</v>
      </c>
      <c r="D697">
        <v>146</v>
      </c>
    </row>
    <row r="698" spans="1:4">
      <c r="A698">
        <v>280</v>
      </c>
      <c r="B698" t="s">
        <v>11</v>
      </c>
      <c r="C698">
        <v>23</v>
      </c>
      <c r="D698">
        <v>234</v>
      </c>
    </row>
    <row r="699" spans="1:4">
      <c r="A699">
        <v>876</v>
      </c>
      <c r="B699" t="s">
        <v>10</v>
      </c>
      <c r="C699">
        <v>57</v>
      </c>
      <c r="D699">
        <v>115</v>
      </c>
    </row>
    <row r="700" spans="1:4">
      <c r="A700">
        <v>1510</v>
      </c>
      <c r="B700" t="s">
        <v>11</v>
      </c>
      <c r="C700">
        <v>19</v>
      </c>
      <c r="D700">
        <v>44</v>
      </c>
    </row>
    <row r="701" spans="1:4">
      <c r="A701">
        <v>306</v>
      </c>
      <c r="B701" t="s">
        <v>10</v>
      </c>
      <c r="C701">
        <v>52</v>
      </c>
      <c r="D701">
        <v>78</v>
      </c>
    </row>
    <row r="702" spans="1:4">
      <c r="A702">
        <v>1126</v>
      </c>
      <c r="B702" t="s">
        <v>11</v>
      </c>
      <c r="C702">
        <v>46</v>
      </c>
      <c r="D702">
        <v>117</v>
      </c>
    </row>
    <row r="703" spans="1:4">
      <c r="A703">
        <v>1597</v>
      </c>
      <c r="B703" t="s">
        <v>11</v>
      </c>
      <c r="C703">
        <v>19</v>
      </c>
      <c r="D703">
        <v>181</v>
      </c>
    </row>
    <row r="704" spans="1:4">
      <c r="A704">
        <v>744</v>
      </c>
      <c r="B704" t="s">
        <v>11</v>
      </c>
      <c r="C704">
        <v>33</v>
      </c>
      <c r="D704">
        <v>107</v>
      </c>
    </row>
    <row r="705" spans="1:4">
      <c r="A705">
        <v>197</v>
      </c>
      <c r="B705" t="s">
        <v>11</v>
      </c>
      <c r="C705">
        <v>70</v>
      </c>
      <c r="D705">
        <v>58</v>
      </c>
    </row>
    <row r="706" spans="1:4">
      <c r="A706">
        <v>14</v>
      </c>
      <c r="B706" t="s">
        <v>10</v>
      </c>
      <c r="C706">
        <v>38</v>
      </c>
      <c r="D706">
        <v>95</v>
      </c>
    </row>
    <row r="707" spans="1:4">
      <c r="A707">
        <v>917</v>
      </c>
      <c r="B707" t="s">
        <v>10</v>
      </c>
      <c r="C707">
        <v>44</v>
      </c>
      <c r="D707">
        <v>232</v>
      </c>
    </row>
    <row r="708" spans="1:4">
      <c r="A708">
        <v>769</v>
      </c>
      <c r="B708" t="s">
        <v>10</v>
      </c>
      <c r="C708">
        <v>31</v>
      </c>
      <c r="D708">
        <v>64</v>
      </c>
    </row>
    <row r="709" spans="1:4">
      <c r="A709">
        <v>1090</v>
      </c>
      <c r="B709" t="s">
        <v>10</v>
      </c>
      <c r="C709">
        <v>31</v>
      </c>
      <c r="D709">
        <v>33</v>
      </c>
    </row>
    <row r="710" spans="1:4">
      <c r="A710">
        <v>315</v>
      </c>
      <c r="B710" t="s">
        <v>11</v>
      </c>
      <c r="C710">
        <v>24</v>
      </c>
      <c r="D710">
        <v>93</v>
      </c>
    </row>
    <row r="711" spans="1:4">
      <c r="A711">
        <v>504</v>
      </c>
      <c r="B711" t="s">
        <v>11</v>
      </c>
      <c r="C711">
        <v>20</v>
      </c>
      <c r="D711">
        <v>55</v>
      </c>
    </row>
    <row r="712" spans="1:4">
      <c r="A712">
        <v>831</v>
      </c>
      <c r="B712" t="s">
        <v>11</v>
      </c>
      <c r="C712">
        <v>47</v>
      </c>
      <c r="D712">
        <v>111</v>
      </c>
    </row>
    <row r="713" spans="1:4">
      <c r="A713">
        <v>1132</v>
      </c>
      <c r="B713" t="s">
        <v>11</v>
      </c>
      <c r="C713">
        <v>93</v>
      </c>
      <c r="D713">
        <v>94</v>
      </c>
    </row>
    <row r="714" spans="1:4">
      <c r="A714">
        <v>868</v>
      </c>
      <c r="B714" t="s">
        <v>10</v>
      </c>
      <c r="C714">
        <v>40</v>
      </c>
      <c r="D714">
        <v>151</v>
      </c>
    </row>
    <row r="715" spans="1:4">
      <c r="A715">
        <v>219</v>
      </c>
      <c r="B715" t="s">
        <v>11</v>
      </c>
      <c r="C715">
        <v>70</v>
      </c>
      <c r="D715">
        <v>50</v>
      </c>
    </row>
    <row r="716" spans="1:4">
      <c r="A716">
        <v>1609</v>
      </c>
      <c r="B716" t="s">
        <v>11</v>
      </c>
      <c r="C716">
        <v>31</v>
      </c>
      <c r="D716">
        <v>111</v>
      </c>
    </row>
    <row r="717" spans="1:4">
      <c r="A717">
        <v>587</v>
      </c>
      <c r="B717" t="s">
        <v>10</v>
      </c>
      <c r="C717">
        <v>53</v>
      </c>
      <c r="D717">
        <v>83</v>
      </c>
    </row>
    <row r="718" spans="1:4">
      <c r="A718">
        <v>1566</v>
      </c>
      <c r="B718" t="s">
        <v>11</v>
      </c>
      <c r="C718">
        <v>4</v>
      </c>
      <c r="D718">
        <v>33</v>
      </c>
    </row>
    <row r="719" spans="1:4">
      <c r="A719">
        <v>548</v>
      </c>
      <c r="B719" t="s">
        <v>10</v>
      </c>
      <c r="C719">
        <v>54</v>
      </c>
      <c r="D719">
        <v>12</v>
      </c>
    </row>
    <row r="720" spans="1:4">
      <c r="A720">
        <v>1263</v>
      </c>
      <c r="B720" t="s">
        <v>11</v>
      </c>
      <c r="C720">
        <v>69</v>
      </c>
      <c r="D720">
        <v>103</v>
      </c>
    </row>
    <row r="721" spans="1:4">
      <c r="A721">
        <v>1065</v>
      </c>
      <c r="B721" t="s">
        <v>10</v>
      </c>
      <c r="C721">
        <v>25</v>
      </c>
      <c r="D721">
        <v>119</v>
      </c>
    </row>
    <row r="722" spans="1:4">
      <c r="A722">
        <v>395</v>
      </c>
      <c r="B722" t="s">
        <v>10</v>
      </c>
      <c r="C722">
        <v>49</v>
      </c>
      <c r="D722">
        <v>150</v>
      </c>
    </row>
    <row r="723" spans="1:4">
      <c r="A723">
        <v>1582</v>
      </c>
      <c r="B723" t="s">
        <v>10</v>
      </c>
      <c r="C723">
        <v>51</v>
      </c>
      <c r="D723">
        <v>237</v>
      </c>
    </row>
    <row r="724" spans="1:4">
      <c r="A724">
        <v>216</v>
      </c>
      <c r="B724" t="s">
        <v>10</v>
      </c>
      <c r="C724">
        <v>61</v>
      </c>
      <c r="D724">
        <v>71</v>
      </c>
    </row>
    <row r="725" spans="1:4">
      <c r="A725">
        <v>1087</v>
      </c>
      <c r="B725" t="s">
        <v>11</v>
      </c>
      <c r="C725">
        <v>29</v>
      </c>
      <c r="D725">
        <v>34</v>
      </c>
    </row>
    <row r="726" spans="1:4">
      <c r="A726">
        <v>544</v>
      </c>
      <c r="B726" t="s">
        <v>11</v>
      </c>
      <c r="C726">
        <v>5</v>
      </c>
      <c r="D726">
        <v>113</v>
      </c>
    </row>
    <row r="727" spans="1:4">
      <c r="A727">
        <v>113</v>
      </c>
      <c r="B727" t="s">
        <v>10</v>
      </c>
      <c r="C727">
        <v>43</v>
      </c>
      <c r="D727">
        <v>150</v>
      </c>
    </row>
    <row r="728" spans="1:4">
      <c r="A728">
        <v>1384</v>
      </c>
      <c r="B728" t="s">
        <v>11</v>
      </c>
      <c r="C728">
        <v>27</v>
      </c>
      <c r="D728">
        <v>124</v>
      </c>
    </row>
    <row r="729" spans="1:4">
      <c r="A729">
        <v>1416</v>
      </c>
      <c r="B729" t="s">
        <v>11</v>
      </c>
      <c r="C729">
        <v>61</v>
      </c>
      <c r="D729">
        <v>132</v>
      </c>
    </row>
    <row r="730" spans="1:4">
      <c r="A730">
        <v>812</v>
      </c>
      <c r="B730" t="s">
        <v>11</v>
      </c>
      <c r="C730">
        <v>29</v>
      </c>
      <c r="D730">
        <v>175</v>
      </c>
    </row>
    <row r="731" spans="1:4">
      <c r="A731">
        <v>1514</v>
      </c>
      <c r="B731" t="s">
        <v>10</v>
      </c>
      <c r="C731">
        <v>38</v>
      </c>
      <c r="D731">
        <v>171</v>
      </c>
    </row>
    <row r="732" spans="1:4">
      <c r="A732">
        <v>1493</v>
      </c>
      <c r="B732" t="s">
        <v>11</v>
      </c>
      <c r="C732">
        <v>2</v>
      </c>
      <c r="D732">
        <v>183</v>
      </c>
    </row>
    <row r="733" spans="1:4">
      <c r="A733">
        <v>283</v>
      </c>
      <c r="B733" t="s">
        <v>11</v>
      </c>
      <c r="C733">
        <v>27</v>
      </c>
      <c r="D733">
        <v>104</v>
      </c>
    </row>
    <row r="734" spans="1:4">
      <c r="A734">
        <v>673</v>
      </c>
      <c r="B734" t="s">
        <v>11</v>
      </c>
      <c r="C734">
        <v>73</v>
      </c>
      <c r="D734">
        <v>116</v>
      </c>
    </row>
    <row r="735" spans="1:4">
      <c r="A735">
        <v>714</v>
      </c>
      <c r="B735" t="s">
        <v>11</v>
      </c>
      <c r="C735">
        <v>52</v>
      </c>
      <c r="D735">
        <v>181</v>
      </c>
    </row>
    <row r="736" spans="1:4">
      <c r="A736">
        <v>1039</v>
      </c>
      <c r="B736" t="s">
        <v>10</v>
      </c>
      <c r="C736">
        <v>56</v>
      </c>
      <c r="D736">
        <v>46</v>
      </c>
    </row>
    <row r="737" spans="1:4">
      <c r="A737">
        <v>399</v>
      </c>
      <c r="B737" t="s">
        <v>11</v>
      </c>
      <c r="C737">
        <v>59</v>
      </c>
      <c r="D737">
        <v>152</v>
      </c>
    </row>
    <row r="738" spans="1:4">
      <c r="A738">
        <v>160</v>
      </c>
      <c r="B738" t="s">
        <v>10</v>
      </c>
      <c r="C738">
        <v>41</v>
      </c>
      <c r="D738">
        <v>181</v>
      </c>
    </row>
    <row r="739" spans="1:4">
      <c r="A739">
        <v>737</v>
      </c>
      <c r="B739" t="s">
        <v>10</v>
      </c>
      <c r="C739">
        <v>55</v>
      </c>
      <c r="D739">
        <v>31</v>
      </c>
    </row>
    <row r="740" spans="1:4">
      <c r="A740">
        <v>281</v>
      </c>
      <c r="B740" t="s">
        <v>11</v>
      </c>
      <c r="C740">
        <v>30</v>
      </c>
      <c r="D740">
        <v>140</v>
      </c>
    </row>
    <row r="741" spans="1:4">
      <c r="A741">
        <v>1123</v>
      </c>
      <c r="B741" t="s">
        <v>10</v>
      </c>
      <c r="C741">
        <v>36</v>
      </c>
      <c r="D741">
        <v>192</v>
      </c>
    </row>
    <row r="742" spans="1:4">
      <c r="A742">
        <v>114</v>
      </c>
      <c r="B742" t="s">
        <v>10</v>
      </c>
      <c r="C742">
        <v>26</v>
      </c>
      <c r="D742">
        <v>13</v>
      </c>
    </row>
    <row r="743" spans="1:4">
      <c r="A743">
        <v>1107</v>
      </c>
      <c r="B743" t="s">
        <v>10</v>
      </c>
      <c r="C743">
        <v>13</v>
      </c>
      <c r="D743">
        <v>151</v>
      </c>
    </row>
    <row r="744" spans="1:4">
      <c r="A744">
        <v>396</v>
      </c>
      <c r="B744" t="s">
        <v>10</v>
      </c>
      <c r="C744">
        <v>26</v>
      </c>
      <c r="D744">
        <v>96</v>
      </c>
    </row>
    <row r="745" spans="1:4">
      <c r="A745">
        <v>1452</v>
      </c>
      <c r="B745" t="s">
        <v>10</v>
      </c>
      <c r="C745">
        <v>36</v>
      </c>
      <c r="D745">
        <v>15</v>
      </c>
    </row>
    <row r="746" spans="1:4">
      <c r="A746">
        <v>750</v>
      </c>
      <c r="B746" t="s">
        <v>10</v>
      </c>
      <c r="C746">
        <v>40</v>
      </c>
      <c r="D746">
        <v>173</v>
      </c>
    </row>
    <row r="747" spans="1:4">
      <c r="A747">
        <v>643</v>
      </c>
      <c r="B747" t="s">
        <v>11</v>
      </c>
      <c r="C747">
        <v>57</v>
      </c>
      <c r="D747">
        <v>123</v>
      </c>
    </row>
    <row r="748" spans="1:4">
      <c r="A748">
        <v>602</v>
      </c>
      <c r="B748" t="s">
        <v>11</v>
      </c>
      <c r="C748">
        <v>65</v>
      </c>
      <c r="D748">
        <v>103</v>
      </c>
    </row>
    <row r="749" spans="1:4">
      <c r="A749">
        <v>1612</v>
      </c>
      <c r="B749" t="s">
        <v>11</v>
      </c>
      <c r="C749">
        <v>63</v>
      </c>
      <c r="D749">
        <v>114</v>
      </c>
    </row>
    <row r="750" spans="1:4">
      <c r="A750">
        <v>942</v>
      </c>
      <c r="B750" t="s">
        <v>11</v>
      </c>
      <c r="C750">
        <v>40</v>
      </c>
      <c r="D750">
        <v>76</v>
      </c>
    </row>
    <row r="751" spans="1:4">
      <c r="A751">
        <v>244</v>
      </c>
      <c r="B751" t="s">
        <v>11</v>
      </c>
      <c r="C751">
        <v>41</v>
      </c>
      <c r="D751">
        <v>162</v>
      </c>
    </row>
    <row r="752" spans="1:4">
      <c r="A752">
        <v>404</v>
      </c>
      <c r="B752" t="s">
        <v>10</v>
      </c>
      <c r="C752">
        <v>25</v>
      </c>
      <c r="D752">
        <v>63</v>
      </c>
    </row>
    <row r="753" spans="1:4">
      <c r="A753">
        <v>790</v>
      </c>
      <c r="B753" t="s">
        <v>11</v>
      </c>
      <c r="C753">
        <v>30</v>
      </c>
      <c r="D753">
        <v>122</v>
      </c>
    </row>
    <row r="754" spans="1:4">
      <c r="A754">
        <v>99</v>
      </c>
      <c r="B754" t="s">
        <v>10</v>
      </c>
      <c r="C754">
        <v>68</v>
      </c>
      <c r="D754">
        <v>150</v>
      </c>
    </row>
    <row r="755" spans="1:4">
      <c r="A755">
        <v>639</v>
      </c>
      <c r="B755" t="s">
        <v>10</v>
      </c>
      <c r="C755">
        <v>81</v>
      </c>
      <c r="D755">
        <v>234</v>
      </c>
    </row>
    <row r="756" spans="1:4">
      <c r="A756">
        <v>1406</v>
      </c>
      <c r="B756" t="s">
        <v>10</v>
      </c>
      <c r="C756">
        <v>21</v>
      </c>
      <c r="D756">
        <v>181</v>
      </c>
    </row>
    <row r="757" spans="1:4">
      <c r="A757">
        <v>1398</v>
      </c>
      <c r="B757" t="s">
        <v>11</v>
      </c>
      <c r="C757">
        <v>42</v>
      </c>
      <c r="D757">
        <v>151</v>
      </c>
    </row>
    <row r="758" spans="1:4">
      <c r="A758">
        <v>13</v>
      </c>
      <c r="B758" t="s">
        <v>10</v>
      </c>
      <c r="C758">
        <v>66</v>
      </c>
      <c r="D758">
        <v>132</v>
      </c>
    </row>
    <row r="759" spans="1:4">
      <c r="A759">
        <v>1321</v>
      </c>
      <c r="B759" t="s">
        <v>11</v>
      </c>
      <c r="C759">
        <v>44</v>
      </c>
      <c r="D759">
        <v>180</v>
      </c>
    </row>
    <row r="760" spans="1:4">
      <c r="A760">
        <v>1242</v>
      </c>
      <c r="B760" t="s">
        <v>10</v>
      </c>
      <c r="C760">
        <v>23</v>
      </c>
      <c r="D760">
        <v>63</v>
      </c>
    </row>
    <row r="761" spans="1:4">
      <c r="A761">
        <v>515</v>
      </c>
      <c r="B761" t="s">
        <v>10</v>
      </c>
      <c r="C761">
        <v>46</v>
      </c>
      <c r="D761">
        <v>102</v>
      </c>
    </row>
    <row r="762" spans="1:4">
      <c r="A762">
        <v>828</v>
      </c>
      <c r="B762" t="s">
        <v>10</v>
      </c>
      <c r="C762">
        <v>27</v>
      </c>
      <c r="D762">
        <v>221</v>
      </c>
    </row>
    <row r="763" spans="1:4">
      <c r="A763">
        <v>1055</v>
      </c>
      <c r="B763" t="s">
        <v>11</v>
      </c>
      <c r="C763">
        <v>21</v>
      </c>
      <c r="D763">
        <v>10</v>
      </c>
    </row>
    <row r="764" spans="1:4">
      <c r="A764">
        <v>1047</v>
      </c>
      <c r="B764" t="s">
        <v>10</v>
      </c>
      <c r="C764">
        <v>41</v>
      </c>
      <c r="D764">
        <v>14</v>
      </c>
    </row>
    <row r="765" spans="1:4">
      <c r="A765">
        <v>1247</v>
      </c>
      <c r="B765" t="s">
        <v>11</v>
      </c>
      <c r="C765">
        <v>61</v>
      </c>
      <c r="D765">
        <v>55</v>
      </c>
    </row>
    <row r="766" spans="1:4">
      <c r="A766">
        <v>56</v>
      </c>
      <c r="B766" t="s">
        <v>11</v>
      </c>
      <c r="C766">
        <v>54</v>
      </c>
      <c r="D766">
        <v>105</v>
      </c>
    </row>
    <row r="767" spans="1:4">
      <c r="A767">
        <v>1472</v>
      </c>
      <c r="B767" t="s">
        <v>10</v>
      </c>
      <c r="C767">
        <v>70</v>
      </c>
      <c r="D767">
        <v>146</v>
      </c>
    </row>
    <row r="768" spans="1:4">
      <c r="A768">
        <v>1056</v>
      </c>
      <c r="B768" t="s">
        <v>10</v>
      </c>
      <c r="C768">
        <v>10</v>
      </c>
      <c r="D768">
        <v>159</v>
      </c>
    </row>
    <row r="769" spans="1:4">
      <c r="A769">
        <v>414</v>
      </c>
      <c r="B769" t="s">
        <v>10</v>
      </c>
      <c r="C769">
        <v>33</v>
      </c>
      <c r="D769">
        <v>116</v>
      </c>
    </row>
    <row r="770" spans="1:4">
      <c r="A770">
        <v>709</v>
      </c>
      <c r="B770" t="s">
        <v>11</v>
      </c>
      <c r="C770">
        <v>26</v>
      </c>
      <c r="D770">
        <v>25</v>
      </c>
    </row>
    <row r="771" spans="1:4">
      <c r="A771">
        <v>572</v>
      </c>
      <c r="B771" t="s">
        <v>11</v>
      </c>
      <c r="C771">
        <v>39</v>
      </c>
      <c r="D771">
        <v>16</v>
      </c>
    </row>
    <row r="772" spans="1:4">
      <c r="A772">
        <v>1551</v>
      </c>
      <c r="B772" t="s">
        <v>10</v>
      </c>
      <c r="C772">
        <v>3</v>
      </c>
      <c r="D772">
        <v>15</v>
      </c>
    </row>
    <row r="773" spans="1:4">
      <c r="A773">
        <v>360</v>
      </c>
      <c r="B773" t="s">
        <v>11</v>
      </c>
      <c r="C773">
        <v>46</v>
      </c>
      <c r="D773">
        <v>86</v>
      </c>
    </row>
    <row r="774" spans="1:4">
      <c r="A774">
        <v>807</v>
      </c>
      <c r="B774" t="s">
        <v>11</v>
      </c>
      <c r="C774">
        <v>42</v>
      </c>
      <c r="D774">
        <v>86</v>
      </c>
    </row>
    <row r="775" spans="1:4">
      <c r="A775">
        <v>442</v>
      </c>
      <c r="B775" t="s">
        <v>11</v>
      </c>
      <c r="C775">
        <v>13</v>
      </c>
      <c r="D775">
        <v>38</v>
      </c>
    </row>
    <row r="776" spans="1:4">
      <c r="A776">
        <v>1010</v>
      </c>
      <c r="B776" t="s">
        <v>10</v>
      </c>
      <c r="C776">
        <v>59</v>
      </c>
      <c r="D776">
        <v>32</v>
      </c>
    </row>
    <row r="777" spans="1:4">
      <c r="A777">
        <v>982</v>
      </c>
      <c r="B777" t="s">
        <v>10</v>
      </c>
      <c r="C777">
        <v>86</v>
      </c>
      <c r="D777">
        <v>88</v>
      </c>
    </row>
    <row r="778" spans="1:4">
      <c r="A778">
        <v>428</v>
      </c>
      <c r="B778" t="s">
        <v>11</v>
      </c>
      <c r="C778">
        <v>49</v>
      </c>
      <c r="D778">
        <v>102</v>
      </c>
    </row>
    <row r="779" spans="1:4">
      <c r="A779">
        <v>433</v>
      </c>
      <c r="B779" t="s">
        <v>10</v>
      </c>
      <c r="C779">
        <v>43</v>
      </c>
      <c r="D779">
        <v>183</v>
      </c>
    </row>
    <row r="780" spans="1:4">
      <c r="A780">
        <v>999</v>
      </c>
      <c r="B780" t="s">
        <v>10</v>
      </c>
      <c r="C780">
        <v>26</v>
      </c>
      <c r="D780">
        <v>85</v>
      </c>
    </row>
    <row r="781" spans="1:4">
      <c r="A781">
        <v>201</v>
      </c>
      <c r="B781" t="s">
        <v>11</v>
      </c>
      <c r="C781">
        <v>68</v>
      </c>
      <c r="D781">
        <v>34</v>
      </c>
    </row>
    <row r="782" spans="1:4">
      <c r="A782">
        <v>1301</v>
      </c>
      <c r="B782" t="s">
        <v>11</v>
      </c>
      <c r="C782">
        <v>52</v>
      </c>
      <c r="D782">
        <v>71</v>
      </c>
    </row>
    <row r="783" spans="1:4">
      <c r="A783">
        <v>1522</v>
      </c>
      <c r="B783" t="s">
        <v>11</v>
      </c>
      <c r="C783">
        <v>72</v>
      </c>
      <c r="D783">
        <v>143</v>
      </c>
    </row>
    <row r="784" spans="1:4">
      <c r="A784">
        <v>674</v>
      </c>
      <c r="B784" t="s">
        <v>10</v>
      </c>
      <c r="C784">
        <v>31</v>
      </c>
      <c r="D784">
        <v>263</v>
      </c>
    </row>
    <row r="785" spans="1:4">
      <c r="A785">
        <v>1564</v>
      </c>
      <c r="B785" t="s">
        <v>10</v>
      </c>
      <c r="C785">
        <v>29</v>
      </c>
      <c r="D785">
        <v>175</v>
      </c>
    </row>
    <row r="786" spans="1:4">
      <c r="A786">
        <v>108</v>
      </c>
      <c r="B786" t="s">
        <v>10</v>
      </c>
      <c r="C786">
        <v>39</v>
      </c>
      <c r="D786">
        <v>82</v>
      </c>
    </row>
    <row r="787" spans="1:4">
      <c r="A787">
        <v>845</v>
      </c>
      <c r="B787" t="s">
        <v>10</v>
      </c>
      <c r="C787">
        <v>31</v>
      </c>
      <c r="D787">
        <v>37</v>
      </c>
    </row>
    <row r="788" spans="1:4">
      <c r="A788">
        <v>1262</v>
      </c>
      <c r="B788" t="s">
        <v>11</v>
      </c>
      <c r="C788">
        <v>34</v>
      </c>
      <c r="D788">
        <v>67</v>
      </c>
    </row>
    <row r="789" spans="1:4">
      <c r="A789">
        <v>34</v>
      </c>
      <c r="B789" t="s">
        <v>10</v>
      </c>
      <c r="C789">
        <v>48</v>
      </c>
      <c r="D789">
        <v>104</v>
      </c>
    </row>
    <row r="790" spans="1:4">
      <c r="A790">
        <v>134</v>
      </c>
      <c r="B790" t="s">
        <v>11</v>
      </c>
      <c r="C790">
        <v>32</v>
      </c>
      <c r="D790">
        <v>128</v>
      </c>
    </row>
    <row r="791" spans="1:4">
      <c r="A791">
        <v>250</v>
      </c>
      <c r="B791" t="s">
        <v>10</v>
      </c>
      <c r="C791">
        <v>31</v>
      </c>
      <c r="D791">
        <v>42</v>
      </c>
    </row>
    <row r="792" spans="1:4">
      <c r="A792">
        <v>1200</v>
      </c>
      <c r="B792" t="s">
        <v>10</v>
      </c>
      <c r="C792">
        <v>50</v>
      </c>
      <c r="D792">
        <v>81</v>
      </c>
    </row>
    <row r="793" spans="1:4">
      <c r="A793">
        <v>1202</v>
      </c>
      <c r="B793" t="s">
        <v>11</v>
      </c>
      <c r="C793">
        <v>74</v>
      </c>
      <c r="D793">
        <v>62</v>
      </c>
    </row>
    <row r="794" spans="1:4">
      <c r="A794">
        <v>1240</v>
      </c>
      <c r="B794" t="s">
        <v>11</v>
      </c>
      <c r="C794">
        <v>47</v>
      </c>
      <c r="D794">
        <v>150</v>
      </c>
    </row>
    <row r="795" spans="1:4">
      <c r="A795">
        <v>1148</v>
      </c>
      <c r="B795" t="s">
        <v>10</v>
      </c>
      <c r="C795">
        <v>70</v>
      </c>
      <c r="D795">
        <v>152</v>
      </c>
    </row>
    <row r="796" spans="1:4">
      <c r="A796">
        <v>68</v>
      </c>
      <c r="B796" t="s">
        <v>11</v>
      </c>
      <c r="C796">
        <v>54</v>
      </c>
      <c r="D796">
        <v>20</v>
      </c>
    </row>
    <row r="797" spans="1:4">
      <c r="A797">
        <v>838</v>
      </c>
      <c r="B797" t="s">
        <v>11</v>
      </c>
      <c r="C797">
        <v>24</v>
      </c>
      <c r="D797">
        <v>181</v>
      </c>
    </row>
    <row r="798" spans="1:4">
      <c r="A798">
        <v>1318</v>
      </c>
      <c r="B798" t="s">
        <v>10</v>
      </c>
      <c r="C798">
        <v>62</v>
      </c>
      <c r="D798">
        <v>242</v>
      </c>
    </row>
    <row r="799" spans="1:4">
      <c r="A799">
        <v>246</v>
      </c>
      <c r="B799" t="s">
        <v>11</v>
      </c>
      <c r="C799">
        <v>62</v>
      </c>
      <c r="D799">
        <v>0</v>
      </c>
    </row>
    <row r="800" spans="1:4">
      <c r="A800">
        <v>438</v>
      </c>
      <c r="B800" t="s">
        <v>10</v>
      </c>
      <c r="C800">
        <v>30</v>
      </c>
      <c r="D800">
        <v>217</v>
      </c>
    </row>
    <row r="801" spans="1:4">
      <c r="A801">
        <v>422</v>
      </c>
      <c r="B801" t="s">
        <v>10</v>
      </c>
      <c r="C801">
        <v>27</v>
      </c>
      <c r="D801">
        <v>160</v>
      </c>
    </row>
    <row r="802" spans="1:4">
      <c r="A802">
        <v>479</v>
      </c>
      <c r="B802" t="s">
        <v>11</v>
      </c>
      <c r="C802">
        <v>30</v>
      </c>
      <c r="D802">
        <v>96</v>
      </c>
    </row>
    <row r="803" spans="1:4">
      <c r="A803">
        <v>294</v>
      </c>
      <c r="B803" t="s">
        <v>10</v>
      </c>
      <c r="C803">
        <v>54</v>
      </c>
      <c r="D803">
        <v>101</v>
      </c>
    </row>
    <row r="804" spans="1:4">
      <c r="A804">
        <v>630</v>
      </c>
      <c r="B804" t="s">
        <v>11</v>
      </c>
      <c r="C804">
        <v>22</v>
      </c>
      <c r="D804">
        <v>178</v>
      </c>
    </row>
    <row r="805" spans="1:4">
      <c r="A805">
        <v>841</v>
      </c>
      <c r="B805" t="s">
        <v>10</v>
      </c>
      <c r="C805">
        <v>63</v>
      </c>
      <c r="D805">
        <v>134</v>
      </c>
    </row>
    <row r="806" spans="1:4">
      <c r="A806">
        <v>1215</v>
      </c>
      <c r="B806" t="s">
        <v>11</v>
      </c>
      <c r="C806">
        <v>29</v>
      </c>
      <c r="D806">
        <v>55</v>
      </c>
    </row>
    <row r="807" spans="1:4">
      <c r="A807">
        <v>1519</v>
      </c>
      <c r="B807" t="s">
        <v>11</v>
      </c>
      <c r="C807">
        <v>41</v>
      </c>
      <c r="D807">
        <v>4</v>
      </c>
    </row>
    <row r="808" spans="1:4">
      <c r="A808">
        <v>537</v>
      </c>
      <c r="B808" t="s">
        <v>11</v>
      </c>
      <c r="C808">
        <v>78</v>
      </c>
      <c r="D808">
        <v>58</v>
      </c>
    </row>
    <row r="809" spans="1:4">
      <c r="A809">
        <v>693</v>
      </c>
      <c r="B809" t="s">
        <v>10</v>
      </c>
      <c r="C809">
        <v>15</v>
      </c>
      <c r="D809">
        <v>54</v>
      </c>
    </row>
    <row r="810" spans="1:4">
      <c r="A810">
        <v>263</v>
      </c>
      <c r="B810" t="s">
        <v>10</v>
      </c>
      <c r="C810">
        <v>67</v>
      </c>
      <c r="D810">
        <v>10</v>
      </c>
    </row>
    <row r="811" spans="1:4">
      <c r="A811">
        <v>379</v>
      </c>
      <c r="B811" t="s">
        <v>11</v>
      </c>
      <c r="C811">
        <v>69</v>
      </c>
      <c r="D811">
        <v>150</v>
      </c>
    </row>
    <row r="812" spans="1:4">
      <c r="A812">
        <v>111</v>
      </c>
      <c r="B812" t="s">
        <v>10</v>
      </c>
      <c r="C812">
        <v>34</v>
      </c>
      <c r="D812">
        <v>94</v>
      </c>
    </row>
    <row r="813" spans="1:4">
      <c r="A813">
        <v>1158</v>
      </c>
      <c r="B813" t="s">
        <v>10</v>
      </c>
      <c r="C813">
        <v>33</v>
      </c>
      <c r="D813">
        <v>0</v>
      </c>
    </row>
    <row r="814" spans="1:4">
      <c r="A814">
        <v>1438</v>
      </c>
      <c r="B814" t="s">
        <v>10</v>
      </c>
      <c r="C814">
        <v>27</v>
      </c>
      <c r="D814">
        <v>199</v>
      </c>
    </row>
    <row r="815" spans="1:4">
      <c r="A815">
        <v>556</v>
      </c>
      <c r="B815" t="s">
        <v>11</v>
      </c>
      <c r="C815">
        <v>39</v>
      </c>
      <c r="D815">
        <v>160</v>
      </c>
    </row>
    <row r="816" spans="1:4">
      <c r="A816">
        <v>289</v>
      </c>
      <c r="B816" t="s">
        <v>10</v>
      </c>
      <c r="C816">
        <v>44</v>
      </c>
      <c r="D816">
        <v>150</v>
      </c>
    </row>
    <row r="817" spans="1:4">
      <c r="A817">
        <v>179</v>
      </c>
      <c r="B817" t="s">
        <v>10</v>
      </c>
      <c r="C817">
        <v>20</v>
      </c>
      <c r="D817">
        <v>109</v>
      </c>
    </row>
    <row r="818" spans="1:4">
      <c r="A818">
        <v>1328</v>
      </c>
      <c r="B818" t="s">
        <v>11</v>
      </c>
      <c r="C818">
        <v>54</v>
      </c>
      <c r="D818">
        <v>52</v>
      </c>
    </row>
    <row r="819" spans="1:4">
      <c r="A819">
        <v>1355</v>
      </c>
      <c r="B819" t="s">
        <v>10</v>
      </c>
      <c r="C819">
        <v>55</v>
      </c>
      <c r="D819">
        <v>101</v>
      </c>
    </row>
    <row r="820" spans="1:4">
      <c r="A820">
        <v>1021</v>
      </c>
      <c r="B820" t="s">
        <v>11</v>
      </c>
      <c r="C820">
        <v>29</v>
      </c>
      <c r="D820">
        <v>8</v>
      </c>
    </row>
    <row r="821" spans="1:4">
      <c r="A821">
        <v>958</v>
      </c>
      <c r="B821" t="s">
        <v>10</v>
      </c>
      <c r="C821">
        <v>63</v>
      </c>
      <c r="D821">
        <v>68</v>
      </c>
    </row>
    <row r="822" spans="1:4">
      <c r="A822">
        <v>669</v>
      </c>
      <c r="B822" t="s">
        <v>11</v>
      </c>
      <c r="C822">
        <v>56</v>
      </c>
      <c r="D822">
        <v>58</v>
      </c>
    </row>
    <row r="823" spans="1:4">
      <c r="A823">
        <v>282</v>
      </c>
      <c r="B823" t="s">
        <v>11</v>
      </c>
      <c r="C823">
        <v>50</v>
      </c>
      <c r="D823">
        <v>152</v>
      </c>
    </row>
    <row r="824" spans="1:4">
      <c r="A824">
        <v>778</v>
      </c>
      <c r="B824" t="s">
        <v>11</v>
      </c>
      <c r="C824">
        <v>50</v>
      </c>
      <c r="D824">
        <v>150</v>
      </c>
    </row>
    <row r="825" spans="1:4">
      <c r="A825">
        <v>555</v>
      </c>
      <c r="B825" t="s">
        <v>10</v>
      </c>
      <c r="C825">
        <v>29</v>
      </c>
      <c r="D825">
        <v>22</v>
      </c>
    </row>
    <row r="826" spans="1:4">
      <c r="A826">
        <v>617</v>
      </c>
      <c r="B826" t="s">
        <v>10</v>
      </c>
      <c r="C826">
        <v>29</v>
      </c>
      <c r="D826">
        <v>26</v>
      </c>
    </row>
    <row r="827" spans="1:4">
      <c r="A827">
        <v>365</v>
      </c>
      <c r="B827" t="s">
        <v>11</v>
      </c>
      <c r="C827">
        <v>60</v>
      </c>
      <c r="D827">
        <v>192</v>
      </c>
    </row>
    <row r="828" spans="1:4">
      <c r="A828">
        <v>511</v>
      </c>
      <c r="B828" t="s">
        <v>11</v>
      </c>
      <c r="C828">
        <v>26</v>
      </c>
      <c r="D828">
        <v>137</v>
      </c>
    </row>
    <row r="829" spans="1:4">
      <c r="A829">
        <v>214</v>
      </c>
      <c r="B829" t="s">
        <v>11</v>
      </c>
      <c r="C829">
        <v>39</v>
      </c>
      <c r="D829">
        <v>9</v>
      </c>
    </row>
    <row r="830" spans="1:4">
      <c r="A830">
        <v>221</v>
      </c>
      <c r="B830" t="s">
        <v>11</v>
      </c>
      <c r="C830">
        <v>42</v>
      </c>
      <c r="D830">
        <v>186</v>
      </c>
    </row>
    <row r="831" spans="1:4">
      <c r="A831">
        <v>592</v>
      </c>
      <c r="B831" t="s">
        <v>10</v>
      </c>
      <c r="C831">
        <v>50</v>
      </c>
      <c r="D831">
        <v>149</v>
      </c>
    </row>
    <row r="832" spans="1:4">
      <c r="A832">
        <v>153</v>
      </c>
      <c r="B832" t="s">
        <v>10</v>
      </c>
      <c r="C832">
        <v>67</v>
      </c>
      <c r="D832">
        <v>92</v>
      </c>
    </row>
    <row r="833" spans="1:4">
      <c r="A833">
        <v>500</v>
      </c>
      <c r="B833" t="s">
        <v>11</v>
      </c>
      <c r="C833">
        <v>30</v>
      </c>
      <c r="D833">
        <v>150</v>
      </c>
    </row>
    <row r="834" spans="1:4">
      <c r="A834">
        <v>743</v>
      </c>
      <c r="B834" t="s">
        <v>11</v>
      </c>
      <c r="C834">
        <v>57</v>
      </c>
      <c r="D834">
        <v>203</v>
      </c>
    </row>
    <row r="835" spans="1:4">
      <c r="A835">
        <v>616</v>
      </c>
      <c r="B835" t="s">
        <v>11</v>
      </c>
      <c r="C835">
        <v>67</v>
      </c>
      <c r="D835">
        <v>79</v>
      </c>
    </row>
    <row r="836" spans="1:4">
      <c r="A836">
        <v>229</v>
      </c>
      <c r="B836" t="s">
        <v>11</v>
      </c>
      <c r="C836">
        <v>74</v>
      </c>
      <c r="D836">
        <v>141</v>
      </c>
    </row>
    <row r="837" spans="1:4">
      <c r="A837">
        <v>781</v>
      </c>
      <c r="B837" t="s">
        <v>11</v>
      </c>
      <c r="C837">
        <v>51</v>
      </c>
      <c r="D837">
        <v>188</v>
      </c>
    </row>
    <row r="838" spans="1:4">
      <c r="A838">
        <v>169</v>
      </c>
      <c r="B838" t="s">
        <v>11</v>
      </c>
      <c r="C838">
        <v>75</v>
      </c>
      <c r="D838">
        <v>76</v>
      </c>
    </row>
    <row r="839" spans="1:4">
      <c r="A839">
        <v>455</v>
      </c>
      <c r="B839" t="s">
        <v>10</v>
      </c>
      <c r="C839">
        <v>32</v>
      </c>
      <c r="D839">
        <v>15</v>
      </c>
    </row>
    <row r="840" spans="1:4">
      <c r="A840">
        <v>627</v>
      </c>
      <c r="B840" t="s">
        <v>11</v>
      </c>
      <c r="C840">
        <v>30</v>
      </c>
      <c r="D840">
        <v>227</v>
      </c>
    </row>
    <row r="841" spans="1:4">
      <c r="A841">
        <v>1061</v>
      </c>
      <c r="B841" t="s">
        <v>11</v>
      </c>
      <c r="C841">
        <v>21</v>
      </c>
      <c r="D841">
        <v>80</v>
      </c>
    </row>
    <row r="842" spans="1:4">
      <c r="A842">
        <v>1155</v>
      </c>
      <c r="B842" t="s">
        <v>10</v>
      </c>
      <c r="C842">
        <v>69</v>
      </c>
      <c r="D842">
        <v>219</v>
      </c>
    </row>
    <row r="843" spans="1:4">
      <c r="A843">
        <v>1451</v>
      </c>
      <c r="B843" t="s">
        <v>11</v>
      </c>
      <c r="C843">
        <v>49</v>
      </c>
      <c r="D843">
        <v>151</v>
      </c>
    </row>
    <row r="844" spans="1:4">
      <c r="A844">
        <v>1157</v>
      </c>
      <c r="B844" t="s">
        <v>10</v>
      </c>
      <c r="C844">
        <v>71</v>
      </c>
      <c r="D844">
        <v>171</v>
      </c>
    </row>
    <row r="845" spans="1:4">
      <c r="A845">
        <v>337</v>
      </c>
      <c r="B845" t="s">
        <v>10</v>
      </c>
      <c r="C845">
        <v>47</v>
      </c>
      <c r="D845">
        <v>150</v>
      </c>
    </row>
    <row r="846" spans="1:4">
      <c r="A846">
        <v>814</v>
      </c>
      <c r="B846" t="s">
        <v>10</v>
      </c>
      <c r="C846">
        <v>46</v>
      </c>
      <c r="D846">
        <v>7</v>
      </c>
    </row>
    <row r="847" spans="1:4">
      <c r="A847">
        <v>870</v>
      </c>
      <c r="B847" t="s">
        <v>11</v>
      </c>
      <c r="C847">
        <v>22</v>
      </c>
      <c r="D847">
        <v>101</v>
      </c>
    </row>
    <row r="848" spans="1:4">
      <c r="A848">
        <v>508</v>
      </c>
      <c r="B848" t="s">
        <v>10</v>
      </c>
      <c r="C848">
        <v>53</v>
      </c>
      <c r="D848">
        <v>0</v>
      </c>
    </row>
    <row r="849" spans="1:4">
      <c r="A849">
        <v>752</v>
      </c>
      <c r="B849" t="s">
        <v>11</v>
      </c>
      <c r="C849">
        <v>58</v>
      </c>
      <c r="D849">
        <v>37</v>
      </c>
    </row>
    <row r="850" spans="1:4">
      <c r="A850">
        <v>87</v>
      </c>
      <c r="B850" t="s">
        <v>11</v>
      </c>
      <c r="C850">
        <v>45</v>
      </c>
      <c r="D850">
        <v>58</v>
      </c>
    </row>
    <row r="851" spans="1:4">
      <c r="A851">
        <v>719</v>
      </c>
      <c r="B851" t="s">
        <v>10</v>
      </c>
      <c r="C851">
        <v>35</v>
      </c>
      <c r="D851">
        <v>95</v>
      </c>
    </row>
    <row r="852" spans="1:4">
      <c r="A852">
        <v>912</v>
      </c>
      <c r="B852" t="s">
        <v>11</v>
      </c>
      <c r="C852">
        <v>50</v>
      </c>
      <c r="D852">
        <v>10</v>
      </c>
    </row>
    <row r="853" spans="1:4">
      <c r="A853">
        <v>1425</v>
      </c>
      <c r="B853" t="s">
        <v>10</v>
      </c>
      <c r="C853">
        <v>32</v>
      </c>
      <c r="D853">
        <v>66</v>
      </c>
    </row>
    <row r="854" spans="1:4">
      <c r="A854">
        <v>444</v>
      </c>
      <c r="B854" t="s">
        <v>11</v>
      </c>
      <c r="C854">
        <v>63</v>
      </c>
      <c r="D854">
        <v>250</v>
      </c>
    </row>
    <row r="855" spans="1:4">
      <c r="A855">
        <v>837</v>
      </c>
      <c r="B855" t="s">
        <v>11</v>
      </c>
      <c r="C855">
        <v>56</v>
      </c>
      <c r="D855">
        <v>176</v>
      </c>
    </row>
    <row r="856" spans="1:4">
      <c r="A856">
        <v>432</v>
      </c>
      <c r="B856" t="s">
        <v>11</v>
      </c>
      <c r="C856">
        <v>53</v>
      </c>
      <c r="D856">
        <v>13</v>
      </c>
    </row>
    <row r="857" spans="1:4">
      <c r="A857">
        <v>1442</v>
      </c>
      <c r="B857" t="s">
        <v>10</v>
      </c>
      <c r="C857">
        <v>26</v>
      </c>
      <c r="D857">
        <v>9</v>
      </c>
    </row>
    <row r="858" spans="1:4">
      <c r="A858">
        <v>1275</v>
      </c>
      <c r="B858" t="s">
        <v>10</v>
      </c>
      <c r="C858">
        <v>66</v>
      </c>
      <c r="D858">
        <v>84</v>
      </c>
    </row>
    <row r="859" spans="1:4">
      <c r="A859">
        <v>378</v>
      </c>
      <c r="B859" t="s">
        <v>11</v>
      </c>
      <c r="C859">
        <v>75</v>
      </c>
      <c r="D859">
        <v>44</v>
      </c>
    </row>
    <row r="860" spans="1:4">
      <c r="A860">
        <v>776</v>
      </c>
      <c r="B860" t="s">
        <v>11</v>
      </c>
      <c r="C860">
        <v>33</v>
      </c>
      <c r="D860">
        <v>152</v>
      </c>
    </row>
    <row r="861" spans="1:4">
      <c r="A861">
        <v>1310</v>
      </c>
      <c r="B861" t="s">
        <v>11</v>
      </c>
      <c r="C861">
        <v>36</v>
      </c>
      <c r="D861">
        <v>104</v>
      </c>
    </row>
    <row r="862" spans="1:4">
      <c r="A862">
        <v>888</v>
      </c>
      <c r="B862" t="s">
        <v>10</v>
      </c>
      <c r="C862">
        <v>46</v>
      </c>
      <c r="D862">
        <v>150</v>
      </c>
    </row>
    <row r="863" spans="1:4">
      <c r="A863">
        <v>224</v>
      </c>
      <c r="B863" t="s">
        <v>10</v>
      </c>
      <c r="C863">
        <v>83</v>
      </c>
      <c r="D863">
        <v>175</v>
      </c>
    </row>
    <row r="864" spans="1:4">
      <c r="A864">
        <v>1153</v>
      </c>
      <c r="B864" t="s">
        <v>11</v>
      </c>
      <c r="C864">
        <v>40</v>
      </c>
      <c r="D864">
        <v>46</v>
      </c>
    </row>
    <row r="865" spans="1:4">
      <c r="A865">
        <v>177</v>
      </c>
      <c r="B865" t="s">
        <v>10</v>
      </c>
      <c r="C865">
        <v>22</v>
      </c>
      <c r="D865">
        <v>71</v>
      </c>
    </row>
    <row r="866" spans="1:4">
      <c r="A866">
        <v>881</v>
      </c>
      <c r="B866" t="s">
        <v>11</v>
      </c>
      <c r="C866">
        <v>72</v>
      </c>
      <c r="D866">
        <v>179</v>
      </c>
    </row>
    <row r="867" spans="1:4">
      <c r="A867">
        <v>1041</v>
      </c>
      <c r="B867" t="s">
        <v>11</v>
      </c>
      <c r="C867">
        <v>61</v>
      </c>
      <c r="D867">
        <v>11</v>
      </c>
    </row>
    <row r="868" spans="1:4">
      <c r="A868">
        <v>835</v>
      </c>
      <c r="B868" t="s">
        <v>10</v>
      </c>
      <c r="C868">
        <v>66</v>
      </c>
      <c r="D868">
        <v>98</v>
      </c>
    </row>
    <row r="869" spans="1:4">
      <c r="A869">
        <v>1386</v>
      </c>
      <c r="B869" t="s">
        <v>10</v>
      </c>
      <c r="C869">
        <v>52</v>
      </c>
      <c r="D869">
        <v>8</v>
      </c>
    </row>
    <row r="870" spans="1:4">
      <c r="A870">
        <v>96</v>
      </c>
      <c r="B870" t="s">
        <v>11</v>
      </c>
      <c r="C870">
        <v>30</v>
      </c>
      <c r="D870">
        <v>151</v>
      </c>
    </row>
    <row r="871" spans="1:4">
      <c r="A871">
        <v>1122</v>
      </c>
      <c r="B871" t="s">
        <v>10</v>
      </c>
      <c r="C871">
        <v>19</v>
      </c>
      <c r="D871">
        <v>142</v>
      </c>
    </row>
    <row r="872" spans="1:4">
      <c r="A872">
        <v>1330</v>
      </c>
      <c r="B872" t="s">
        <v>11</v>
      </c>
      <c r="C872">
        <v>6</v>
      </c>
      <c r="D872">
        <v>31</v>
      </c>
    </row>
    <row r="873" spans="1:4">
      <c r="A873">
        <v>646</v>
      </c>
      <c r="B873" t="s">
        <v>11</v>
      </c>
      <c r="C873">
        <v>45</v>
      </c>
      <c r="D873">
        <v>4</v>
      </c>
    </row>
    <row r="874" spans="1:4">
      <c r="A874">
        <v>359</v>
      </c>
      <c r="B874" t="s">
        <v>11</v>
      </c>
      <c r="C874">
        <v>30</v>
      </c>
      <c r="D874">
        <v>12</v>
      </c>
    </row>
    <row r="875" spans="1:4">
      <c r="A875">
        <v>1253</v>
      </c>
      <c r="B875" t="s">
        <v>11</v>
      </c>
      <c r="C875">
        <v>50</v>
      </c>
      <c r="D875">
        <v>134</v>
      </c>
    </row>
    <row r="876" spans="1:4">
      <c r="A876">
        <v>1199</v>
      </c>
      <c r="B876" t="s">
        <v>10</v>
      </c>
      <c r="C876">
        <v>73</v>
      </c>
      <c r="D876">
        <v>178</v>
      </c>
    </row>
    <row r="877" spans="1:4">
      <c r="A877">
        <v>967</v>
      </c>
      <c r="B877" t="s">
        <v>10</v>
      </c>
      <c r="C877">
        <v>27</v>
      </c>
      <c r="D877">
        <v>152</v>
      </c>
    </row>
    <row r="878" spans="1:4">
      <c r="A878">
        <v>788</v>
      </c>
      <c r="B878" t="s">
        <v>10</v>
      </c>
      <c r="C878">
        <v>62</v>
      </c>
      <c r="D878">
        <v>94</v>
      </c>
    </row>
    <row r="879" spans="1:4">
      <c r="A879">
        <v>252</v>
      </c>
      <c r="B879" t="s">
        <v>11</v>
      </c>
      <c r="C879">
        <v>45</v>
      </c>
      <c r="D879">
        <v>79</v>
      </c>
    </row>
    <row r="880" spans="1:4">
      <c r="A880">
        <v>138</v>
      </c>
      <c r="B880" t="s">
        <v>11</v>
      </c>
      <c r="C880">
        <v>47</v>
      </c>
      <c r="D880">
        <v>79</v>
      </c>
    </row>
    <row r="881" spans="1:4">
      <c r="A881">
        <v>309</v>
      </c>
      <c r="B881" t="s">
        <v>10</v>
      </c>
      <c r="C881">
        <v>62</v>
      </c>
      <c r="D881">
        <v>134</v>
      </c>
    </row>
    <row r="882" spans="1:4">
      <c r="A882">
        <v>626</v>
      </c>
      <c r="B882" t="s">
        <v>10</v>
      </c>
      <c r="C882">
        <v>58</v>
      </c>
      <c r="D882">
        <v>100</v>
      </c>
    </row>
    <row r="883" spans="1:4">
      <c r="A883">
        <v>1245</v>
      </c>
      <c r="B883" t="s">
        <v>11</v>
      </c>
      <c r="C883">
        <v>51</v>
      </c>
      <c r="D883">
        <v>181</v>
      </c>
    </row>
    <row r="884" spans="1:4">
      <c r="A884">
        <v>804</v>
      </c>
      <c r="B884" t="s">
        <v>11</v>
      </c>
      <c r="C884">
        <v>70</v>
      </c>
      <c r="D884">
        <v>130</v>
      </c>
    </row>
    <row r="885" spans="1:4">
      <c r="A885">
        <v>873</v>
      </c>
      <c r="B885" t="s">
        <v>10</v>
      </c>
      <c r="C885">
        <v>31</v>
      </c>
      <c r="D885">
        <v>150</v>
      </c>
    </row>
    <row r="886" spans="1:4">
      <c r="A886">
        <v>1387</v>
      </c>
      <c r="B886" t="s">
        <v>11</v>
      </c>
      <c r="C886">
        <v>72</v>
      </c>
      <c r="D886">
        <v>107</v>
      </c>
    </row>
    <row r="887" spans="1:4">
      <c r="A887">
        <v>1106</v>
      </c>
      <c r="B887" t="s">
        <v>11</v>
      </c>
      <c r="C887">
        <v>36</v>
      </c>
      <c r="D887">
        <v>19</v>
      </c>
    </row>
    <row r="888" spans="1:4">
      <c r="A888">
        <v>1605</v>
      </c>
      <c r="B888" t="s">
        <v>11</v>
      </c>
      <c r="C888">
        <v>63</v>
      </c>
      <c r="D888">
        <v>44</v>
      </c>
    </row>
    <row r="889" spans="1:4">
      <c r="A889">
        <v>166</v>
      </c>
      <c r="B889" t="s">
        <v>11</v>
      </c>
      <c r="C889">
        <v>48</v>
      </c>
      <c r="D889">
        <v>51</v>
      </c>
    </row>
    <row r="890" spans="1:4">
      <c r="A890">
        <v>55</v>
      </c>
      <c r="B890" t="s">
        <v>10</v>
      </c>
      <c r="C890">
        <v>51</v>
      </c>
      <c r="D890">
        <v>137</v>
      </c>
    </row>
    <row r="891" spans="1:4">
      <c r="A891">
        <v>288</v>
      </c>
      <c r="B891" t="s">
        <v>10</v>
      </c>
      <c r="C891">
        <v>32</v>
      </c>
      <c r="D891">
        <v>151</v>
      </c>
    </row>
    <row r="892" spans="1:4">
      <c r="A892">
        <v>966</v>
      </c>
      <c r="B892" t="s">
        <v>11</v>
      </c>
      <c r="C892">
        <v>44</v>
      </c>
      <c r="D892">
        <v>217</v>
      </c>
    </row>
    <row r="893" spans="1:4">
      <c r="A893">
        <v>1351</v>
      </c>
      <c r="B893" t="s">
        <v>10</v>
      </c>
      <c r="C893">
        <v>40</v>
      </c>
      <c r="D893">
        <v>149</v>
      </c>
    </row>
    <row r="894" spans="1:4">
      <c r="A894">
        <v>605</v>
      </c>
      <c r="B894" t="s">
        <v>11</v>
      </c>
      <c r="C894">
        <v>59</v>
      </c>
      <c r="D894">
        <v>88</v>
      </c>
    </row>
    <row r="895" spans="1:4">
      <c r="A895">
        <v>1488</v>
      </c>
      <c r="B895" t="s">
        <v>11</v>
      </c>
      <c r="C895">
        <v>73</v>
      </c>
      <c r="D895">
        <v>233</v>
      </c>
    </row>
    <row r="896" spans="1:4">
      <c r="A896">
        <v>1327</v>
      </c>
      <c r="B896" t="s">
        <v>11</v>
      </c>
      <c r="C896">
        <v>57</v>
      </c>
      <c r="D896">
        <v>124</v>
      </c>
    </row>
    <row r="897" spans="1:4">
      <c r="A897">
        <v>1246</v>
      </c>
      <c r="B897" t="s">
        <v>10</v>
      </c>
      <c r="C897">
        <v>42</v>
      </c>
      <c r="D897">
        <v>180</v>
      </c>
    </row>
    <row r="898" spans="1:4">
      <c r="A898">
        <v>538</v>
      </c>
      <c r="B898" t="s">
        <v>10</v>
      </c>
      <c r="C898">
        <v>48</v>
      </c>
      <c r="D898">
        <v>119</v>
      </c>
    </row>
    <row r="899" spans="1:4">
      <c r="A899">
        <v>1185</v>
      </c>
      <c r="B899" t="s">
        <v>11</v>
      </c>
      <c r="C899">
        <v>33</v>
      </c>
      <c r="D899">
        <v>84</v>
      </c>
    </row>
    <row r="900" spans="1:4">
      <c r="A900">
        <v>1323</v>
      </c>
      <c r="B900" t="s">
        <v>10</v>
      </c>
      <c r="C900">
        <v>70</v>
      </c>
      <c r="D900">
        <v>213</v>
      </c>
    </row>
    <row r="901" spans="1:4">
      <c r="A901">
        <v>1002</v>
      </c>
      <c r="B901" t="s">
        <v>10</v>
      </c>
      <c r="C901">
        <v>73</v>
      </c>
      <c r="D901">
        <v>48</v>
      </c>
    </row>
    <row r="902" spans="1:4">
      <c r="A902">
        <v>373</v>
      </c>
      <c r="B902" t="s">
        <v>11</v>
      </c>
      <c r="C902">
        <v>39</v>
      </c>
      <c r="D902">
        <v>7</v>
      </c>
    </row>
    <row r="903" spans="1:4">
      <c r="A903">
        <v>1450</v>
      </c>
      <c r="B903" t="s">
        <v>11</v>
      </c>
      <c r="C903">
        <v>41</v>
      </c>
      <c r="D903">
        <v>66</v>
      </c>
    </row>
    <row r="904" spans="1:4">
      <c r="A904">
        <v>295</v>
      </c>
      <c r="B904" t="s">
        <v>11</v>
      </c>
      <c r="C904">
        <v>46</v>
      </c>
      <c r="D904">
        <v>38</v>
      </c>
    </row>
    <row r="905" spans="1:4">
      <c r="A905">
        <v>516</v>
      </c>
      <c r="B905" t="s">
        <v>10</v>
      </c>
      <c r="C905">
        <v>63</v>
      </c>
      <c r="D905">
        <v>176</v>
      </c>
    </row>
    <row r="906" spans="1:4">
      <c r="A906">
        <v>895</v>
      </c>
      <c r="B906" t="s">
        <v>10</v>
      </c>
      <c r="C906">
        <v>22</v>
      </c>
      <c r="D906">
        <v>25</v>
      </c>
    </row>
    <row r="907" spans="1:4">
      <c r="A907">
        <v>222</v>
      </c>
      <c r="B907" t="s">
        <v>10</v>
      </c>
      <c r="C907">
        <v>70</v>
      </c>
      <c r="D907">
        <v>68</v>
      </c>
    </row>
    <row r="908" spans="1:4">
      <c r="A908">
        <v>426</v>
      </c>
      <c r="B908" t="s">
        <v>11</v>
      </c>
      <c r="C908">
        <v>42</v>
      </c>
      <c r="D908">
        <v>10</v>
      </c>
    </row>
    <row r="909" spans="1:4">
      <c r="A909">
        <v>937</v>
      </c>
      <c r="B909" t="s">
        <v>11</v>
      </c>
      <c r="C909">
        <v>65</v>
      </c>
      <c r="D909">
        <v>80</v>
      </c>
    </row>
    <row r="910" spans="1:4">
      <c r="A910">
        <v>1557</v>
      </c>
      <c r="B910" t="s">
        <v>10</v>
      </c>
      <c r="C910">
        <v>77</v>
      </c>
      <c r="D910">
        <v>150</v>
      </c>
    </row>
    <row r="911" spans="1:4">
      <c r="A911">
        <v>237</v>
      </c>
      <c r="B911" t="s">
        <v>11</v>
      </c>
      <c r="C911">
        <v>40</v>
      </c>
      <c r="D911">
        <v>173</v>
      </c>
    </row>
    <row r="912" spans="1:4">
      <c r="A912">
        <v>839</v>
      </c>
      <c r="B912" t="s">
        <v>11</v>
      </c>
      <c r="C912">
        <v>29</v>
      </c>
      <c r="D912">
        <v>55</v>
      </c>
    </row>
    <row r="913" spans="1:4">
      <c r="A913">
        <v>1587</v>
      </c>
      <c r="B913" t="s">
        <v>10</v>
      </c>
      <c r="C913">
        <v>40</v>
      </c>
      <c r="D913">
        <v>13</v>
      </c>
    </row>
    <row r="914" spans="1:4">
      <c r="A914">
        <v>173</v>
      </c>
      <c r="B914" t="s">
        <v>11</v>
      </c>
      <c r="C914">
        <v>23</v>
      </c>
      <c r="D914">
        <v>150</v>
      </c>
    </row>
    <row r="915" spans="1:4">
      <c r="A915">
        <v>521</v>
      </c>
      <c r="B915" t="s">
        <v>11</v>
      </c>
      <c r="C915">
        <v>23</v>
      </c>
      <c r="D915">
        <v>149</v>
      </c>
    </row>
    <row r="916" spans="1:4">
      <c r="A916">
        <v>495</v>
      </c>
      <c r="B916" t="s">
        <v>10</v>
      </c>
      <c r="C916">
        <v>19</v>
      </c>
      <c r="D916">
        <v>150</v>
      </c>
    </row>
    <row r="917" spans="1:4">
      <c r="A917">
        <v>803</v>
      </c>
      <c r="B917" t="s">
        <v>11</v>
      </c>
      <c r="C917">
        <v>37</v>
      </c>
      <c r="D917">
        <v>115</v>
      </c>
    </row>
    <row r="918" spans="1:4">
      <c r="A918">
        <v>411</v>
      </c>
      <c r="B918" t="s">
        <v>11</v>
      </c>
      <c r="C918">
        <v>74</v>
      </c>
      <c r="D918">
        <v>33</v>
      </c>
    </row>
    <row r="919" spans="1:4">
      <c r="A919">
        <v>597</v>
      </c>
      <c r="B919" t="s">
        <v>11</v>
      </c>
      <c r="C919">
        <v>69</v>
      </c>
      <c r="D919">
        <v>12</v>
      </c>
    </row>
    <row r="920" spans="1:4">
      <c r="A920">
        <v>1271</v>
      </c>
      <c r="B920" t="s">
        <v>11</v>
      </c>
      <c r="C920">
        <v>42</v>
      </c>
      <c r="D920">
        <v>94</v>
      </c>
    </row>
    <row r="921" spans="1:4">
      <c r="A921">
        <v>364</v>
      </c>
      <c r="B921" t="s">
        <v>11</v>
      </c>
      <c r="C921">
        <v>37</v>
      </c>
      <c r="D921">
        <v>96</v>
      </c>
    </row>
    <row r="922" spans="1:4">
      <c r="A922">
        <v>1554</v>
      </c>
      <c r="B922" t="s">
        <v>10</v>
      </c>
      <c r="C922">
        <v>46</v>
      </c>
      <c r="D922">
        <v>150</v>
      </c>
    </row>
    <row r="923" spans="1:4">
      <c r="A923">
        <v>678</v>
      </c>
      <c r="B923" t="s">
        <v>10</v>
      </c>
      <c r="C923">
        <v>16</v>
      </c>
      <c r="D923">
        <v>57</v>
      </c>
    </row>
    <row r="924" spans="1:4">
      <c r="A924">
        <v>815</v>
      </c>
      <c r="B924" t="s">
        <v>11</v>
      </c>
      <c r="C924">
        <v>42</v>
      </c>
      <c r="D924">
        <v>150</v>
      </c>
    </row>
    <row r="925" spans="1:4">
      <c r="A925">
        <v>261</v>
      </c>
      <c r="B925" t="s">
        <v>10</v>
      </c>
      <c r="C925">
        <v>18</v>
      </c>
      <c r="D925">
        <v>152</v>
      </c>
    </row>
    <row r="926" spans="1:4">
      <c r="A926">
        <v>1429</v>
      </c>
      <c r="B926" t="s">
        <v>11</v>
      </c>
      <c r="C926">
        <v>28</v>
      </c>
      <c r="D926">
        <v>150</v>
      </c>
    </row>
    <row r="927" spans="1:4">
      <c r="A927">
        <v>475</v>
      </c>
      <c r="B927" t="s">
        <v>10</v>
      </c>
      <c r="C927">
        <v>68</v>
      </c>
      <c r="D927">
        <v>113</v>
      </c>
    </row>
    <row r="928" spans="1:4">
      <c r="A928">
        <v>28</v>
      </c>
      <c r="B928" t="s">
        <v>10</v>
      </c>
      <c r="C928">
        <v>18</v>
      </c>
      <c r="D928">
        <v>28</v>
      </c>
    </row>
    <row r="929" spans="1:4">
      <c r="A929">
        <v>514</v>
      </c>
      <c r="B929" t="s">
        <v>11</v>
      </c>
      <c r="C929">
        <v>77</v>
      </c>
      <c r="D929">
        <v>129</v>
      </c>
    </row>
    <row r="930" spans="1:4">
      <c r="A930">
        <v>271</v>
      </c>
      <c r="B930" t="s">
        <v>11</v>
      </c>
      <c r="C930">
        <v>24</v>
      </c>
      <c r="D930">
        <v>70</v>
      </c>
    </row>
    <row r="931" spans="1:4">
      <c r="A931">
        <v>323</v>
      </c>
      <c r="B931" t="s">
        <v>10</v>
      </c>
      <c r="C931">
        <v>38</v>
      </c>
      <c r="D931">
        <v>63</v>
      </c>
    </row>
    <row r="932" spans="1:4">
      <c r="A932">
        <v>1094</v>
      </c>
      <c r="B932" t="s">
        <v>11</v>
      </c>
      <c r="C932">
        <v>25</v>
      </c>
      <c r="D932">
        <v>8</v>
      </c>
    </row>
    <row r="933" spans="1:4">
      <c r="A933">
        <v>467</v>
      </c>
      <c r="B933" t="s">
        <v>10</v>
      </c>
      <c r="C933">
        <v>83</v>
      </c>
      <c r="D933">
        <v>3</v>
      </c>
    </row>
    <row r="934" spans="1:4">
      <c r="A934">
        <v>1536</v>
      </c>
      <c r="B934" t="s">
        <v>10</v>
      </c>
      <c r="C934">
        <v>70</v>
      </c>
      <c r="D934">
        <v>63</v>
      </c>
    </row>
    <row r="935" spans="1:4">
      <c r="A935">
        <v>1093</v>
      </c>
      <c r="B935" t="s">
        <v>11</v>
      </c>
      <c r="C935">
        <v>22</v>
      </c>
      <c r="D935">
        <v>181</v>
      </c>
    </row>
    <row r="936" spans="1:4">
      <c r="A936">
        <v>205</v>
      </c>
      <c r="B936" t="s">
        <v>11</v>
      </c>
      <c r="C936">
        <v>19</v>
      </c>
      <c r="D936">
        <v>9</v>
      </c>
    </row>
    <row r="937" spans="1:4">
      <c r="A937">
        <v>1483</v>
      </c>
      <c r="B937" t="s">
        <v>11</v>
      </c>
      <c r="C937">
        <v>69</v>
      </c>
      <c r="D937">
        <v>41</v>
      </c>
    </row>
    <row r="938" spans="1:4">
      <c r="A938">
        <v>667</v>
      </c>
      <c r="B938" t="s">
        <v>11</v>
      </c>
      <c r="C938">
        <v>48</v>
      </c>
      <c r="D938">
        <v>143</v>
      </c>
    </row>
    <row r="939" spans="1:4">
      <c r="A939">
        <v>1515</v>
      </c>
      <c r="B939" t="s">
        <v>10</v>
      </c>
      <c r="C939">
        <v>51</v>
      </c>
      <c r="D939">
        <v>105</v>
      </c>
    </row>
    <row r="940" spans="1:4">
      <c r="A940">
        <v>1549</v>
      </c>
      <c r="B940" t="s">
        <v>11</v>
      </c>
      <c r="C940">
        <v>34</v>
      </c>
      <c r="D940">
        <v>237</v>
      </c>
    </row>
    <row r="941" spans="1:4">
      <c r="A941">
        <v>218</v>
      </c>
      <c r="B941" t="s">
        <v>11</v>
      </c>
      <c r="C941">
        <v>40</v>
      </c>
      <c r="D941">
        <v>26</v>
      </c>
    </row>
    <row r="942" spans="1:4">
      <c r="A942">
        <v>75</v>
      </c>
      <c r="B942" t="s">
        <v>11</v>
      </c>
      <c r="C942">
        <v>59</v>
      </c>
      <c r="D942">
        <v>57</v>
      </c>
    </row>
    <row r="943" spans="1:4">
      <c r="A943">
        <v>312</v>
      </c>
      <c r="B943" t="s">
        <v>10</v>
      </c>
      <c r="C943">
        <v>71</v>
      </c>
      <c r="D943">
        <v>57</v>
      </c>
    </row>
    <row r="944" spans="1:4">
      <c r="A944">
        <v>533</v>
      </c>
      <c r="B944" t="s">
        <v>10</v>
      </c>
      <c r="C944">
        <v>63</v>
      </c>
      <c r="D944">
        <v>27</v>
      </c>
    </row>
    <row r="945" spans="1:4">
      <c r="A945">
        <v>226</v>
      </c>
      <c r="B945" t="s">
        <v>10</v>
      </c>
      <c r="C945">
        <v>57</v>
      </c>
      <c r="D945">
        <v>107</v>
      </c>
    </row>
    <row r="946" spans="1:4">
      <c r="A946">
        <v>52</v>
      </c>
      <c r="B946" t="s">
        <v>10</v>
      </c>
      <c r="C946">
        <v>43</v>
      </c>
      <c r="D946">
        <v>53</v>
      </c>
    </row>
    <row r="947" spans="1:4">
      <c r="A947">
        <v>749</v>
      </c>
      <c r="B947" t="s">
        <v>11</v>
      </c>
      <c r="C947">
        <v>30</v>
      </c>
      <c r="D947">
        <v>9</v>
      </c>
    </row>
    <row r="948" spans="1:4">
      <c r="A948">
        <v>1302</v>
      </c>
      <c r="B948" t="s">
        <v>11</v>
      </c>
      <c r="C948">
        <v>66</v>
      </c>
      <c r="D948">
        <v>69</v>
      </c>
    </row>
    <row r="949" spans="1:4">
      <c r="A949">
        <v>425</v>
      </c>
      <c r="B949" t="s">
        <v>11</v>
      </c>
      <c r="C949">
        <v>72</v>
      </c>
      <c r="D949">
        <v>150</v>
      </c>
    </row>
    <row r="950" spans="1:4">
      <c r="A950">
        <v>1062</v>
      </c>
      <c r="B950" t="s">
        <v>10</v>
      </c>
      <c r="C950">
        <v>64</v>
      </c>
      <c r="D950">
        <v>2</v>
      </c>
    </row>
    <row r="951" spans="1:4">
      <c r="A951">
        <v>1563</v>
      </c>
      <c r="B951" t="s">
        <v>11</v>
      </c>
      <c r="C951">
        <v>24</v>
      </c>
      <c r="D951">
        <v>12</v>
      </c>
    </row>
    <row r="952" spans="1:4">
      <c r="A952">
        <v>470</v>
      </c>
      <c r="B952" t="s">
        <v>10</v>
      </c>
      <c r="C952">
        <v>79</v>
      </c>
      <c r="D952">
        <v>128</v>
      </c>
    </row>
    <row r="953" spans="1:4">
      <c r="A953">
        <v>1260</v>
      </c>
      <c r="B953" t="s">
        <v>11</v>
      </c>
      <c r="C953">
        <v>61</v>
      </c>
      <c r="D953">
        <v>171</v>
      </c>
    </row>
    <row r="954" spans="1:4">
      <c r="A954">
        <v>347</v>
      </c>
      <c r="B954" t="s">
        <v>10</v>
      </c>
      <c r="C954">
        <v>46</v>
      </c>
      <c r="D954">
        <v>80</v>
      </c>
    </row>
    <row r="955" spans="1:4">
      <c r="A955">
        <v>859</v>
      </c>
      <c r="B955" t="s">
        <v>11</v>
      </c>
      <c r="C955">
        <v>12</v>
      </c>
      <c r="D955">
        <v>150</v>
      </c>
    </row>
    <row r="956" spans="1:4">
      <c r="A956">
        <v>20</v>
      </c>
      <c r="B956" t="s">
        <v>11</v>
      </c>
      <c r="C956">
        <v>27</v>
      </c>
      <c r="D956">
        <v>181</v>
      </c>
    </row>
    <row r="957" spans="1:4">
      <c r="A957">
        <v>1602</v>
      </c>
      <c r="B957" t="s">
        <v>11</v>
      </c>
      <c r="C957">
        <v>43</v>
      </c>
      <c r="D957">
        <v>3</v>
      </c>
    </row>
    <row r="958" spans="1:4">
      <c r="A958">
        <v>1177</v>
      </c>
      <c r="B958" t="s">
        <v>10</v>
      </c>
      <c r="C958">
        <v>42</v>
      </c>
      <c r="D958">
        <v>149</v>
      </c>
    </row>
    <row r="959" spans="1:4">
      <c r="A959">
        <v>1221</v>
      </c>
      <c r="B959" t="s">
        <v>11</v>
      </c>
      <c r="C959">
        <v>86</v>
      </c>
      <c r="D959">
        <v>17</v>
      </c>
    </row>
    <row r="960" spans="1:4">
      <c r="A960">
        <v>1341</v>
      </c>
      <c r="B960" t="s">
        <v>11</v>
      </c>
      <c r="C960">
        <v>32</v>
      </c>
      <c r="D960">
        <v>180</v>
      </c>
    </row>
    <row r="961" spans="1:4">
      <c r="A961">
        <v>576</v>
      </c>
      <c r="B961" t="s">
        <v>11</v>
      </c>
      <c r="C961">
        <v>58</v>
      </c>
      <c r="D961">
        <v>63</v>
      </c>
    </row>
    <row r="962" spans="1:4">
      <c r="A962">
        <v>451</v>
      </c>
      <c r="B962" t="s">
        <v>11</v>
      </c>
      <c r="C962">
        <v>62</v>
      </c>
      <c r="D962">
        <v>152</v>
      </c>
    </row>
    <row r="963" spans="1:4">
      <c r="A963">
        <v>67</v>
      </c>
      <c r="B963" t="s">
        <v>10</v>
      </c>
      <c r="C963">
        <v>14</v>
      </c>
      <c r="D963">
        <v>20</v>
      </c>
    </row>
    <row r="964" spans="1:4">
      <c r="A964">
        <v>1474</v>
      </c>
      <c r="B964" t="s">
        <v>10</v>
      </c>
      <c r="C964">
        <v>25</v>
      </c>
      <c r="D964">
        <v>240</v>
      </c>
    </row>
    <row r="965" spans="1:4">
      <c r="A965">
        <v>1154</v>
      </c>
      <c r="B965" t="s">
        <v>11</v>
      </c>
      <c r="C965">
        <v>82</v>
      </c>
      <c r="D965">
        <v>151</v>
      </c>
    </row>
    <row r="966" spans="1:4">
      <c r="A966">
        <v>1607</v>
      </c>
      <c r="B966" t="s">
        <v>11</v>
      </c>
      <c r="C966">
        <v>38</v>
      </c>
      <c r="D966">
        <v>21</v>
      </c>
    </row>
    <row r="967" spans="1:4">
      <c r="A967">
        <v>768</v>
      </c>
      <c r="B967" t="s">
        <v>11</v>
      </c>
      <c r="C967">
        <v>19</v>
      </c>
      <c r="D967">
        <v>67</v>
      </c>
    </row>
    <row r="968" spans="1:4">
      <c r="A968">
        <v>920</v>
      </c>
      <c r="B968" t="s">
        <v>11</v>
      </c>
      <c r="C968">
        <v>29</v>
      </c>
      <c r="D968">
        <v>150</v>
      </c>
    </row>
    <row r="969" spans="1:4">
      <c r="A969">
        <v>265</v>
      </c>
      <c r="B969" t="s">
        <v>10</v>
      </c>
      <c r="C969">
        <v>26</v>
      </c>
      <c r="D969">
        <v>179</v>
      </c>
    </row>
    <row r="970" spans="1:4">
      <c r="A970">
        <v>497</v>
      </c>
      <c r="B970" t="s">
        <v>11</v>
      </c>
      <c r="C970">
        <v>42</v>
      </c>
      <c r="D970">
        <v>181</v>
      </c>
    </row>
    <row r="971" spans="1:4">
      <c r="A971">
        <v>1583</v>
      </c>
      <c r="B971" t="s">
        <v>11</v>
      </c>
      <c r="C971">
        <v>8</v>
      </c>
      <c r="D971">
        <v>151</v>
      </c>
    </row>
    <row r="972" spans="1:4">
      <c r="A972">
        <v>344</v>
      </c>
      <c r="B972" t="s">
        <v>11</v>
      </c>
      <c r="C972">
        <v>45</v>
      </c>
      <c r="D972">
        <v>54</v>
      </c>
    </row>
    <row r="973" spans="1:4">
      <c r="A973">
        <v>129</v>
      </c>
      <c r="B973" t="s">
        <v>11</v>
      </c>
      <c r="C973">
        <v>42</v>
      </c>
      <c r="D973">
        <v>126</v>
      </c>
    </row>
    <row r="974" spans="1:4">
      <c r="A974">
        <v>1345</v>
      </c>
      <c r="B974" t="s">
        <v>10</v>
      </c>
      <c r="C974">
        <v>22</v>
      </c>
      <c r="D974">
        <v>152</v>
      </c>
    </row>
    <row r="975" spans="1:4">
      <c r="A975">
        <v>1008</v>
      </c>
      <c r="B975" t="s">
        <v>10</v>
      </c>
      <c r="C975">
        <v>37</v>
      </c>
      <c r="D975">
        <v>103</v>
      </c>
    </row>
    <row r="976" spans="1:4">
      <c r="A976">
        <v>434</v>
      </c>
      <c r="B976" t="s">
        <v>11</v>
      </c>
      <c r="C976">
        <v>64</v>
      </c>
      <c r="D976">
        <v>130</v>
      </c>
    </row>
    <row r="977" spans="1:4">
      <c r="A977">
        <v>41</v>
      </c>
      <c r="B977" t="s">
        <v>11</v>
      </c>
      <c r="C977">
        <v>20</v>
      </c>
      <c r="D977">
        <v>198</v>
      </c>
    </row>
    <row r="978" spans="1:4">
      <c r="A978">
        <v>1197</v>
      </c>
      <c r="B978" t="s">
        <v>10</v>
      </c>
      <c r="C978">
        <v>62</v>
      </c>
      <c r="D978">
        <v>36</v>
      </c>
    </row>
    <row r="979" spans="1:4">
      <c r="A979">
        <v>836</v>
      </c>
      <c r="B979" t="s">
        <v>10</v>
      </c>
      <c r="C979">
        <v>27</v>
      </c>
      <c r="D979">
        <v>129</v>
      </c>
    </row>
    <row r="980" spans="1:4">
      <c r="A980">
        <v>523</v>
      </c>
      <c r="B980" t="s">
        <v>10</v>
      </c>
      <c r="C980">
        <v>38</v>
      </c>
      <c r="D980">
        <v>0</v>
      </c>
    </row>
    <row r="981" spans="1:4">
      <c r="A981">
        <v>902</v>
      </c>
      <c r="B981" t="s">
        <v>10</v>
      </c>
      <c r="C981">
        <v>40</v>
      </c>
      <c r="D981">
        <v>212</v>
      </c>
    </row>
    <row r="982" spans="1:4">
      <c r="A982">
        <v>675</v>
      </c>
      <c r="B982" t="s">
        <v>10</v>
      </c>
      <c r="C982">
        <v>36</v>
      </c>
      <c r="D982">
        <v>131</v>
      </c>
    </row>
    <row r="983" spans="1:4">
      <c r="A983">
        <v>921</v>
      </c>
      <c r="B983" t="s">
        <v>10</v>
      </c>
      <c r="C983">
        <v>36</v>
      </c>
      <c r="D983">
        <v>167</v>
      </c>
    </row>
    <row r="984" spans="1:4">
      <c r="A984">
        <v>620</v>
      </c>
      <c r="B984" t="s">
        <v>10</v>
      </c>
      <c r="C984">
        <v>28</v>
      </c>
      <c r="D984">
        <v>27</v>
      </c>
    </row>
    <row r="985" spans="1:4">
      <c r="A985">
        <v>1204</v>
      </c>
      <c r="B985" t="s">
        <v>10</v>
      </c>
      <c r="C985">
        <v>27</v>
      </c>
      <c r="D985">
        <v>65</v>
      </c>
    </row>
    <row r="986" spans="1:4">
      <c r="A986">
        <v>978</v>
      </c>
      <c r="B986" t="s">
        <v>11</v>
      </c>
      <c r="C986">
        <v>35</v>
      </c>
      <c r="D986">
        <v>44</v>
      </c>
    </row>
    <row r="987" spans="1:4">
      <c r="A987">
        <v>740</v>
      </c>
      <c r="B987" t="s">
        <v>10</v>
      </c>
      <c r="C987">
        <v>71</v>
      </c>
      <c r="D987">
        <v>1</v>
      </c>
    </row>
    <row r="988" spans="1:4">
      <c r="A988">
        <v>1000</v>
      </c>
      <c r="B988" t="s">
        <v>11</v>
      </c>
      <c r="C988">
        <v>61</v>
      </c>
      <c r="D988">
        <v>1</v>
      </c>
    </row>
    <row r="989" spans="1:4">
      <c r="A989">
        <v>1307</v>
      </c>
      <c r="B989" t="s">
        <v>10</v>
      </c>
      <c r="C989">
        <v>50</v>
      </c>
      <c r="D989">
        <v>150</v>
      </c>
    </row>
    <row r="990" spans="1:4">
      <c r="A990">
        <v>1392</v>
      </c>
      <c r="B990" t="s">
        <v>10</v>
      </c>
      <c r="C990">
        <v>29</v>
      </c>
      <c r="D990">
        <v>152</v>
      </c>
    </row>
    <row r="991" spans="1:4">
      <c r="A991">
        <v>926</v>
      </c>
      <c r="B991" t="s">
        <v>11</v>
      </c>
      <c r="C991">
        <v>72</v>
      </c>
      <c r="D991">
        <v>188</v>
      </c>
    </row>
    <row r="992" spans="1:4">
      <c r="A992">
        <v>777</v>
      </c>
      <c r="B992" t="s">
        <v>10</v>
      </c>
      <c r="C992">
        <v>5</v>
      </c>
      <c r="D992">
        <v>22</v>
      </c>
    </row>
    <row r="993" spans="1:4">
      <c r="A993">
        <v>1324</v>
      </c>
      <c r="B993" t="s">
        <v>11</v>
      </c>
      <c r="C993">
        <v>48</v>
      </c>
      <c r="D993">
        <v>225</v>
      </c>
    </row>
    <row r="994" spans="1:4">
      <c r="A994">
        <v>1226</v>
      </c>
      <c r="B994" t="s">
        <v>10</v>
      </c>
      <c r="C994">
        <v>82</v>
      </c>
      <c r="D994">
        <v>211</v>
      </c>
    </row>
    <row r="995" spans="1:4">
      <c r="A995">
        <v>92</v>
      </c>
      <c r="B995" t="s">
        <v>11</v>
      </c>
      <c r="C995">
        <v>59</v>
      </c>
      <c r="D995">
        <v>149</v>
      </c>
    </row>
    <row r="996" spans="1:4">
      <c r="A996">
        <v>353</v>
      </c>
      <c r="B996" t="s">
        <v>11</v>
      </c>
      <c r="C996">
        <v>61</v>
      </c>
      <c r="D996">
        <v>150</v>
      </c>
    </row>
    <row r="997" spans="1:4">
      <c r="A997">
        <v>789</v>
      </c>
      <c r="B997" t="s">
        <v>11</v>
      </c>
      <c r="C997">
        <v>26</v>
      </c>
      <c r="D997">
        <v>2</v>
      </c>
    </row>
    <row r="998" spans="1:4">
      <c r="A998">
        <v>141</v>
      </c>
      <c r="B998" t="s">
        <v>10</v>
      </c>
      <c r="C998">
        <v>20</v>
      </c>
      <c r="D998">
        <v>24</v>
      </c>
    </row>
    <row r="999" spans="1:4">
      <c r="A999">
        <v>1167</v>
      </c>
      <c r="B999" t="s">
        <v>10</v>
      </c>
      <c r="C999">
        <v>53</v>
      </c>
      <c r="D999">
        <v>53</v>
      </c>
    </row>
    <row r="1000" spans="1:4">
      <c r="A1000">
        <v>1608</v>
      </c>
      <c r="B1000" t="s">
        <v>10</v>
      </c>
      <c r="C1000">
        <v>63</v>
      </c>
      <c r="D1000">
        <v>108</v>
      </c>
    </row>
    <row r="1001" spans="1:4">
      <c r="A1001">
        <v>350</v>
      </c>
      <c r="B1001" t="s">
        <v>10</v>
      </c>
      <c r="C1001">
        <v>4</v>
      </c>
      <c r="D1001">
        <v>218</v>
      </c>
    </row>
    <row r="1002" spans="1:4">
      <c r="A1002">
        <v>1436</v>
      </c>
      <c r="B1002" t="s">
        <v>11</v>
      </c>
      <c r="C1002">
        <v>24</v>
      </c>
      <c r="D1002">
        <v>123</v>
      </c>
    </row>
    <row r="1003" spans="1:4">
      <c r="A1003">
        <v>277</v>
      </c>
      <c r="B1003" t="s">
        <v>10</v>
      </c>
      <c r="C1003">
        <v>26</v>
      </c>
      <c r="D1003">
        <v>61</v>
      </c>
    </row>
    <row r="1004" spans="1:4">
      <c r="A1004">
        <v>708</v>
      </c>
      <c r="B1004" t="s">
        <v>11</v>
      </c>
      <c r="C1004">
        <v>49</v>
      </c>
      <c r="D1004">
        <v>181</v>
      </c>
    </row>
    <row r="1005" spans="1:4">
      <c r="A1005">
        <v>1131</v>
      </c>
      <c r="B1005" t="s">
        <v>10</v>
      </c>
      <c r="C1005">
        <v>46</v>
      </c>
      <c r="D1005">
        <v>170</v>
      </c>
    </row>
    <row r="1006" spans="1:4">
      <c r="A1006">
        <v>127</v>
      </c>
      <c r="B1006" t="s">
        <v>10</v>
      </c>
      <c r="C1006">
        <v>25</v>
      </c>
      <c r="D1006">
        <v>150</v>
      </c>
    </row>
    <row r="1007" spans="1:4">
      <c r="A1007">
        <v>98</v>
      </c>
      <c r="B1007" t="s">
        <v>11</v>
      </c>
      <c r="C1007">
        <v>51</v>
      </c>
      <c r="D1007">
        <v>150</v>
      </c>
    </row>
    <row r="1008" spans="1:4">
      <c r="A1008">
        <v>270</v>
      </c>
      <c r="B1008" t="s">
        <v>10</v>
      </c>
      <c r="C1008">
        <v>31</v>
      </c>
      <c r="D1008">
        <v>63</v>
      </c>
    </row>
    <row r="1009" spans="1:4">
      <c r="A1009">
        <v>1129</v>
      </c>
      <c r="B1009" t="s">
        <v>10</v>
      </c>
      <c r="C1009">
        <v>42</v>
      </c>
      <c r="D1009">
        <v>45</v>
      </c>
    </row>
    <row r="1010" spans="1:4">
      <c r="A1010">
        <v>1229</v>
      </c>
      <c r="B1010" t="s">
        <v>10</v>
      </c>
      <c r="C1010">
        <v>64</v>
      </c>
      <c r="D1010">
        <v>175</v>
      </c>
    </row>
    <row r="1011" spans="1:4">
      <c r="A1011">
        <v>681</v>
      </c>
      <c r="B1011" t="s">
        <v>10</v>
      </c>
      <c r="C1011">
        <v>56</v>
      </c>
      <c r="D1011">
        <v>33</v>
      </c>
    </row>
    <row r="1012" spans="1:4">
      <c r="A1012">
        <v>1193</v>
      </c>
      <c r="B1012" t="s">
        <v>11</v>
      </c>
      <c r="C1012">
        <v>48</v>
      </c>
      <c r="D1012">
        <v>16</v>
      </c>
    </row>
    <row r="1013" spans="1:4">
      <c r="A1013">
        <v>1591</v>
      </c>
      <c r="B1013" t="s">
        <v>10</v>
      </c>
      <c r="C1013">
        <v>10</v>
      </c>
      <c r="D1013">
        <v>170</v>
      </c>
    </row>
    <row r="1014" spans="1:4">
      <c r="A1014">
        <v>607</v>
      </c>
      <c r="B1014" t="s">
        <v>10</v>
      </c>
      <c r="C1014">
        <v>20</v>
      </c>
      <c r="D1014">
        <v>151</v>
      </c>
    </row>
    <row r="1015" spans="1:4">
      <c r="A1015">
        <v>1586</v>
      </c>
      <c r="B1015" t="s">
        <v>10</v>
      </c>
      <c r="C1015">
        <v>2</v>
      </c>
      <c r="D1015">
        <v>30</v>
      </c>
    </row>
    <row r="1016" spans="1:4">
      <c r="A1016">
        <v>208</v>
      </c>
      <c r="B1016" t="s">
        <v>10</v>
      </c>
      <c r="C1016">
        <v>40</v>
      </c>
      <c r="D1016">
        <v>183</v>
      </c>
    </row>
    <row r="1017" spans="1:4">
      <c r="A1017">
        <v>747</v>
      </c>
      <c r="B1017" t="s">
        <v>11</v>
      </c>
      <c r="C1017">
        <v>31</v>
      </c>
      <c r="D1017">
        <v>20</v>
      </c>
    </row>
    <row r="1018" spans="1:4">
      <c r="A1018">
        <v>188</v>
      </c>
      <c r="B1018" t="s">
        <v>10</v>
      </c>
      <c r="C1018">
        <v>30</v>
      </c>
      <c r="D1018">
        <v>53</v>
      </c>
    </row>
    <row r="1019" spans="1:4">
      <c r="A1019">
        <v>1169</v>
      </c>
      <c r="B1019" t="s">
        <v>10</v>
      </c>
      <c r="C1019">
        <v>6</v>
      </c>
      <c r="D1019">
        <v>172</v>
      </c>
    </row>
    <row r="1020" spans="1:4">
      <c r="A1020">
        <v>106</v>
      </c>
      <c r="B1020" t="s">
        <v>10</v>
      </c>
      <c r="C1020">
        <v>48</v>
      </c>
      <c r="D1020">
        <v>88</v>
      </c>
    </row>
    <row r="1021" spans="1:4">
      <c r="A1021">
        <v>585</v>
      </c>
      <c r="B1021" t="s">
        <v>11</v>
      </c>
      <c r="C1021">
        <v>30</v>
      </c>
      <c r="D1021">
        <v>30</v>
      </c>
    </row>
    <row r="1022" spans="1:4">
      <c r="A1022">
        <v>591</v>
      </c>
      <c r="B1022" t="s">
        <v>10</v>
      </c>
      <c r="C1022">
        <v>36</v>
      </c>
      <c r="D1022">
        <v>150</v>
      </c>
    </row>
    <row r="1023" spans="1:4">
      <c r="A1023">
        <v>1033</v>
      </c>
      <c r="B1023" t="s">
        <v>11</v>
      </c>
      <c r="C1023">
        <v>23</v>
      </c>
      <c r="D1023">
        <v>188</v>
      </c>
    </row>
    <row r="1024" spans="1:4">
      <c r="A1024">
        <v>1614</v>
      </c>
      <c r="B1024" t="s">
        <v>11</v>
      </c>
      <c r="C1024">
        <v>48</v>
      </c>
      <c r="D1024">
        <v>65</v>
      </c>
    </row>
    <row r="1025" spans="1:4">
      <c r="A1025">
        <v>81</v>
      </c>
      <c r="B1025" t="s">
        <v>11</v>
      </c>
      <c r="C1025">
        <v>86</v>
      </c>
      <c r="D1025">
        <v>19</v>
      </c>
    </row>
    <row r="1026" spans="1:4">
      <c r="A1026">
        <v>997</v>
      </c>
      <c r="B1026" t="s">
        <v>10</v>
      </c>
      <c r="C1026">
        <v>71</v>
      </c>
      <c r="D1026">
        <v>62</v>
      </c>
    </row>
    <row r="1027" spans="1:4">
      <c r="A1027">
        <v>405</v>
      </c>
      <c r="B1027" t="s">
        <v>11</v>
      </c>
      <c r="C1027">
        <v>26</v>
      </c>
      <c r="D1027">
        <v>0</v>
      </c>
    </row>
    <row r="1028" spans="1:4">
      <c r="A1028">
        <v>1391</v>
      </c>
      <c r="B1028" t="s">
        <v>11</v>
      </c>
      <c r="C1028">
        <v>73</v>
      </c>
      <c r="D1028">
        <v>136</v>
      </c>
    </row>
    <row r="1029" spans="1:4">
      <c r="A1029">
        <v>1066</v>
      </c>
      <c r="B1029" t="s">
        <v>11</v>
      </c>
      <c r="C1029">
        <v>70</v>
      </c>
      <c r="D1029">
        <v>54</v>
      </c>
    </row>
    <row r="1030" spans="1:4">
      <c r="A1030">
        <v>940</v>
      </c>
      <c r="B1030" t="s">
        <v>11</v>
      </c>
      <c r="C1030">
        <v>18</v>
      </c>
      <c r="D1030">
        <v>9</v>
      </c>
    </row>
    <row r="1031" spans="1:4">
      <c r="A1031">
        <v>1212</v>
      </c>
      <c r="B1031" t="s">
        <v>11</v>
      </c>
      <c r="C1031">
        <v>32</v>
      </c>
      <c r="D1031">
        <v>198</v>
      </c>
    </row>
    <row r="1032" spans="1:4">
      <c r="A1032">
        <v>779</v>
      </c>
      <c r="B1032" t="s">
        <v>11</v>
      </c>
      <c r="C1032">
        <v>44</v>
      </c>
      <c r="D1032">
        <v>132</v>
      </c>
    </row>
    <row r="1033" spans="1:4">
      <c r="A1033">
        <v>115</v>
      </c>
      <c r="B1033" t="s">
        <v>10</v>
      </c>
      <c r="C1033">
        <v>57</v>
      </c>
      <c r="D1033">
        <v>144</v>
      </c>
    </row>
    <row r="1034" spans="1:4">
      <c r="A1034">
        <v>445</v>
      </c>
      <c r="B1034" t="s">
        <v>11</v>
      </c>
      <c r="C1034">
        <v>21</v>
      </c>
      <c r="D1034">
        <v>15</v>
      </c>
    </row>
    <row r="1035" spans="1:4">
      <c r="A1035">
        <v>354</v>
      </c>
      <c r="B1035" t="s">
        <v>11</v>
      </c>
      <c r="C1035">
        <v>43</v>
      </c>
      <c r="D1035">
        <v>68</v>
      </c>
    </row>
    <row r="1036" spans="1:4">
      <c r="A1036">
        <v>574</v>
      </c>
      <c r="B1036" t="s">
        <v>10</v>
      </c>
      <c r="C1036">
        <v>67</v>
      </c>
      <c r="D1036">
        <v>68</v>
      </c>
    </row>
    <row r="1037" spans="1:4">
      <c r="A1037">
        <v>165</v>
      </c>
      <c r="B1037" t="s">
        <v>10</v>
      </c>
      <c r="C1037">
        <v>42</v>
      </c>
      <c r="D1037">
        <v>103</v>
      </c>
    </row>
    <row r="1038" spans="1:4">
      <c r="A1038">
        <v>493</v>
      </c>
      <c r="B1038" t="s">
        <v>11</v>
      </c>
      <c r="C1038">
        <v>47</v>
      </c>
      <c r="D1038">
        <v>92</v>
      </c>
    </row>
    <row r="1039" spans="1:4">
      <c r="A1039">
        <v>866</v>
      </c>
      <c r="B1039" t="s">
        <v>11</v>
      </c>
      <c r="C1039">
        <v>21</v>
      </c>
      <c r="D1039">
        <v>83</v>
      </c>
    </row>
    <row r="1040" spans="1:4">
      <c r="A1040">
        <v>1455</v>
      </c>
      <c r="B1040" t="s">
        <v>11</v>
      </c>
      <c r="C1040">
        <v>39</v>
      </c>
      <c r="D1040">
        <v>151</v>
      </c>
    </row>
    <row r="1041" spans="1:4">
      <c r="A1041">
        <v>1136</v>
      </c>
      <c r="B1041" t="s">
        <v>10</v>
      </c>
      <c r="C1041">
        <v>69</v>
      </c>
      <c r="D1041">
        <v>152</v>
      </c>
    </row>
    <row r="1042" spans="1:4">
      <c r="A1042">
        <v>1192</v>
      </c>
      <c r="B1042" t="s">
        <v>11</v>
      </c>
      <c r="C1042">
        <v>25</v>
      </c>
      <c r="D1042">
        <v>109</v>
      </c>
    </row>
    <row r="1043" spans="1:4">
      <c r="A1043">
        <v>980</v>
      </c>
      <c r="B1043" t="s">
        <v>10</v>
      </c>
      <c r="C1043">
        <v>51</v>
      </c>
      <c r="D1043">
        <v>88</v>
      </c>
    </row>
    <row r="1044" spans="1:4">
      <c r="A1044">
        <v>143</v>
      </c>
      <c r="B1044" t="s">
        <v>10</v>
      </c>
      <c r="C1044">
        <v>66</v>
      </c>
      <c r="D1044">
        <v>18</v>
      </c>
    </row>
    <row r="1045" spans="1:4">
      <c r="A1045">
        <v>213</v>
      </c>
      <c r="B1045" t="s">
        <v>10</v>
      </c>
      <c r="C1045">
        <v>47</v>
      </c>
      <c r="D1045">
        <v>151</v>
      </c>
    </row>
    <row r="1046" spans="1:4">
      <c r="A1046">
        <v>1348</v>
      </c>
      <c r="B1046" t="s">
        <v>11</v>
      </c>
      <c r="C1046">
        <v>39</v>
      </c>
      <c r="D1046">
        <v>16</v>
      </c>
    </row>
    <row r="1047" spans="1:4">
      <c r="A1047">
        <v>480</v>
      </c>
      <c r="B1047" t="s">
        <v>11</v>
      </c>
      <c r="C1047">
        <v>36</v>
      </c>
      <c r="D1047">
        <v>71</v>
      </c>
    </row>
    <row r="1048" spans="1:4">
      <c r="A1048">
        <v>691</v>
      </c>
      <c r="B1048" t="s">
        <v>10</v>
      </c>
      <c r="C1048">
        <v>41</v>
      </c>
      <c r="D1048">
        <v>216</v>
      </c>
    </row>
    <row r="1049" spans="1:4">
      <c r="A1049">
        <v>410</v>
      </c>
      <c r="B1049" t="s">
        <v>11</v>
      </c>
      <c r="C1049">
        <v>17</v>
      </c>
      <c r="D1049">
        <v>27</v>
      </c>
    </row>
    <row r="1050" spans="1:4">
      <c r="A1050">
        <v>397</v>
      </c>
      <c r="B1050" t="s">
        <v>11</v>
      </c>
      <c r="C1050">
        <v>12</v>
      </c>
      <c r="D1050">
        <v>57</v>
      </c>
    </row>
    <row r="1051" spans="1:4">
      <c r="A1051">
        <v>1559</v>
      </c>
      <c r="B1051" t="s">
        <v>10</v>
      </c>
      <c r="C1051">
        <v>34</v>
      </c>
      <c r="D1051">
        <v>11</v>
      </c>
    </row>
    <row r="1052" spans="1:4">
      <c r="A1052">
        <v>1417</v>
      </c>
      <c r="B1052" t="s">
        <v>10</v>
      </c>
      <c r="C1052">
        <v>52</v>
      </c>
      <c r="D1052">
        <v>151</v>
      </c>
    </row>
    <row r="1053" spans="1:4">
      <c r="A1053">
        <v>1196</v>
      </c>
      <c r="B1053" t="s">
        <v>11</v>
      </c>
      <c r="C1053">
        <v>20</v>
      </c>
      <c r="D1053">
        <v>183</v>
      </c>
    </row>
    <row r="1054" spans="1:4">
      <c r="A1054">
        <v>209</v>
      </c>
      <c r="B1054" t="s">
        <v>11</v>
      </c>
      <c r="C1054">
        <v>70</v>
      </c>
      <c r="D1054">
        <v>16</v>
      </c>
    </row>
    <row r="1055" spans="1:4">
      <c r="A1055">
        <v>490</v>
      </c>
      <c r="B1055" t="s">
        <v>11</v>
      </c>
      <c r="C1055">
        <v>7</v>
      </c>
      <c r="D1055">
        <v>177</v>
      </c>
    </row>
    <row r="1056" spans="1:4">
      <c r="A1056">
        <v>1138</v>
      </c>
      <c r="B1056" t="s">
        <v>10</v>
      </c>
      <c r="C1056">
        <v>54</v>
      </c>
      <c r="D1056">
        <v>150</v>
      </c>
    </row>
    <row r="1057" spans="1:4">
      <c r="A1057">
        <v>543</v>
      </c>
      <c r="B1057" t="s">
        <v>10</v>
      </c>
      <c r="C1057">
        <v>72</v>
      </c>
      <c r="D1057">
        <v>96</v>
      </c>
    </row>
    <row r="1058" spans="1:4">
      <c r="A1058">
        <v>1206</v>
      </c>
      <c r="B1058" t="s">
        <v>10</v>
      </c>
      <c r="C1058">
        <v>51</v>
      </c>
      <c r="D1058">
        <v>68</v>
      </c>
    </row>
    <row r="1059" spans="1:4">
      <c r="A1059">
        <v>6</v>
      </c>
      <c r="B1059" t="s">
        <v>10</v>
      </c>
      <c r="C1059">
        <v>24</v>
      </c>
      <c r="D1059">
        <v>19</v>
      </c>
    </row>
    <row r="1060" spans="1:4">
      <c r="A1060">
        <v>849</v>
      </c>
      <c r="B1060" t="s">
        <v>10</v>
      </c>
      <c r="C1060">
        <v>24</v>
      </c>
      <c r="D1060">
        <v>14</v>
      </c>
    </row>
    <row r="1061" spans="1:4">
      <c r="A1061">
        <v>1595</v>
      </c>
      <c r="B1061" t="s">
        <v>11</v>
      </c>
      <c r="C1061">
        <v>11</v>
      </c>
      <c r="D1061">
        <v>53</v>
      </c>
    </row>
    <row r="1062" spans="1:4">
      <c r="A1062">
        <v>738</v>
      </c>
      <c r="B1062" t="s">
        <v>11</v>
      </c>
      <c r="C1062">
        <v>49</v>
      </c>
      <c r="D1062">
        <v>123</v>
      </c>
    </row>
    <row r="1063" spans="1:4">
      <c r="A1063">
        <v>1254</v>
      </c>
      <c r="B1063" t="s">
        <v>11</v>
      </c>
      <c r="C1063">
        <v>39</v>
      </c>
      <c r="D1063">
        <v>180</v>
      </c>
    </row>
    <row r="1064" spans="1:4">
      <c r="A1064">
        <v>953</v>
      </c>
      <c r="C1064">
        <v>50</v>
      </c>
      <c r="D1064">
        <v>35</v>
      </c>
    </row>
    <row r="1065" spans="1:4">
      <c r="A1065">
        <v>802</v>
      </c>
      <c r="B1065" t="s">
        <v>11</v>
      </c>
      <c r="C1065">
        <v>47</v>
      </c>
      <c r="D1065">
        <v>25</v>
      </c>
    </row>
    <row r="1066" spans="1:4">
      <c r="A1066">
        <v>458</v>
      </c>
      <c r="B1066" t="s">
        <v>10</v>
      </c>
      <c r="C1066">
        <v>29</v>
      </c>
      <c r="D1066">
        <v>149</v>
      </c>
    </row>
    <row r="1067" spans="1:4">
      <c r="A1067">
        <v>1394</v>
      </c>
      <c r="B1067" t="s">
        <v>11</v>
      </c>
      <c r="C1067">
        <v>38</v>
      </c>
      <c r="D1067">
        <v>36</v>
      </c>
    </row>
    <row r="1068" spans="1:4">
      <c r="A1068">
        <v>1568</v>
      </c>
      <c r="B1068" t="s">
        <v>10</v>
      </c>
      <c r="C1068">
        <v>40</v>
      </c>
      <c r="D1068">
        <v>17</v>
      </c>
    </row>
    <row r="1069" spans="1:4">
      <c r="A1069">
        <v>1518</v>
      </c>
      <c r="B1069" t="s">
        <v>11</v>
      </c>
      <c r="C1069">
        <v>69</v>
      </c>
      <c r="D1069">
        <v>169</v>
      </c>
    </row>
    <row r="1070" spans="1:4">
      <c r="A1070">
        <v>799</v>
      </c>
      <c r="B1070" t="s">
        <v>11</v>
      </c>
      <c r="C1070">
        <v>73</v>
      </c>
      <c r="D1070">
        <v>149</v>
      </c>
    </row>
    <row r="1071" spans="1:4">
      <c r="A1071">
        <v>140</v>
      </c>
      <c r="B1071" t="s">
        <v>11</v>
      </c>
      <c r="C1071">
        <v>25</v>
      </c>
      <c r="D1071">
        <v>125</v>
      </c>
    </row>
    <row r="1072" spans="1:4">
      <c r="A1072">
        <v>700</v>
      </c>
      <c r="B1072" t="s">
        <v>11</v>
      </c>
      <c r="C1072">
        <v>34</v>
      </c>
      <c r="D1072">
        <v>80</v>
      </c>
    </row>
    <row r="1073" spans="1:4">
      <c r="A1073">
        <v>1009</v>
      </c>
      <c r="B1073" t="s">
        <v>11</v>
      </c>
      <c r="C1073">
        <v>41</v>
      </c>
      <c r="D1073">
        <v>152</v>
      </c>
    </row>
    <row r="1074" spans="1:4">
      <c r="A1074">
        <v>1517</v>
      </c>
      <c r="B1074" t="s">
        <v>11</v>
      </c>
      <c r="C1074">
        <v>48</v>
      </c>
      <c r="D1074">
        <v>88</v>
      </c>
    </row>
    <row r="1075" spans="1:4">
      <c r="A1075">
        <v>311</v>
      </c>
      <c r="B1075" t="s">
        <v>11</v>
      </c>
      <c r="C1075">
        <v>20</v>
      </c>
      <c r="D1075">
        <v>181</v>
      </c>
    </row>
    <row r="1076" spans="1:4">
      <c r="A1076">
        <v>813</v>
      </c>
      <c r="B1076" t="s">
        <v>10</v>
      </c>
      <c r="C1076">
        <v>57</v>
      </c>
      <c r="D1076">
        <v>150</v>
      </c>
    </row>
    <row r="1077" spans="1:4">
      <c r="A1077">
        <v>1030</v>
      </c>
      <c r="B1077" t="s">
        <v>10</v>
      </c>
      <c r="C1077">
        <v>27</v>
      </c>
      <c r="D1077">
        <v>164</v>
      </c>
    </row>
    <row r="1078" spans="1:4">
      <c r="A1078">
        <v>338</v>
      </c>
      <c r="B1078" t="s">
        <v>10</v>
      </c>
      <c r="C1078">
        <v>27</v>
      </c>
      <c r="D1078">
        <v>152</v>
      </c>
    </row>
    <row r="1079" spans="1:4">
      <c r="A1079">
        <v>1237</v>
      </c>
      <c r="B1079" t="s">
        <v>10</v>
      </c>
      <c r="C1079">
        <v>43</v>
      </c>
      <c r="D1079">
        <v>134</v>
      </c>
    </row>
    <row r="1080" spans="1:4">
      <c r="A1080">
        <v>1588</v>
      </c>
      <c r="B1080" t="s">
        <v>11</v>
      </c>
      <c r="C1080">
        <v>61</v>
      </c>
      <c r="D1080">
        <v>37</v>
      </c>
    </row>
    <row r="1081" spans="1:4">
      <c r="A1081">
        <v>1101</v>
      </c>
      <c r="B1081" t="s">
        <v>11</v>
      </c>
      <c r="C1081">
        <v>24</v>
      </c>
      <c r="D1081">
        <v>60</v>
      </c>
    </row>
    <row r="1082" spans="1:4">
      <c r="A1082">
        <v>975</v>
      </c>
      <c r="B1082" t="s">
        <v>11</v>
      </c>
      <c r="C1082">
        <v>57</v>
      </c>
      <c r="D1082">
        <v>215</v>
      </c>
    </row>
    <row r="1083" spans="1:4">
      <c r="A1083">
        <v>983</v>
      </c>
      <c r="B1083" t="s">
        <v>11</v>
      </c>
      <c r="C1083">
        <v>56</v>
      </c>
      <c r="D1083">
        <v>80</v>
      </c>
    </row>
    <row r="1084" spans="1:4">
      <c r="A1084">
        <v>45</v>
      </c>
      <c r="B1084" t="s">
        <v>11</v>
      </c>
      <c r="C1084">
        <v>63</v>
      </c>
      <c r="D1084">
        <v>52</v>
      </c>
    </row>
    <row r="1085" spans="1:4">
      <c r="A1085">
        <v>1409</v>
      </c>
      <c r="B1085" t="s">
        <v>10</v>
      </c>
      <c r="C1085">
        <v>10</v>
      </c>
      <c r="D1085">
        <v>149</v>
      </c>
    </row>
    <row r="1086" spans="1:4">
      <c r="A1086">
        <v>763</v>
      </c>
      <c r="B1086" t="s">
        <v>10</v>
      </c>
      <c r="C1086">
        <v>83</v>
      </c>
      <c r="D1086">
        <v>126</v>
      </c>
    </row>
    <row r="1087" spans="1:4">
      <c r="A1087">
        <v>721</v>
      </c>
      <c r="B1087" t="s">
        <v>10</v>
      </c>
      <c r="C1087">
        <v>67</v>
      </c>
      <c r="D1087">
        <v>82</v>
      </c>
    </row>
    <row r="1088" spans="1:4">
      <c r="A1088">
        <v>104</v>
      </c>
      <c r="B1088" t="s">
        <v>11</v>
      </c>
      <c r="C1088">
        <v>10</v>
      </c>
      <c r="D1088">
        <v>65</v>
      </c>
    </row>
    <row r="1089" spans="1:4">
      <c r="A1089">
        <v>101</v>
      </c>
      <c r="B1089" t="s">
        <v>11</v>
      </c>
      <c r="C1089">
        <v>63</v>
      </c>
      <c r="D1089">
        <v>139</v>
      </c>
    </row>
    <row r="1090" spans="1:4">
      <c r="A1090">
        <v>1147</v>
      </c>
      <c r="B1090" t="s">
        <v>10</v>
      </c>
      <c r="C1090">
        <v>38</v>
      </c>
      <c r="D1090">
        <v>164</v>
      </c>
    </row>
    <row r="1091" spans="1:4">
      <c r="A1091">
        <v>1168</v>
      </c>
      <c r="B1091" t="s">
        <v>10</v>
      </c>
      <c r="C1091">
        <v>85</v>
      </c>
      <c r="D1091">
        <v>205</v>
      </c>
    </row>
    <row r="1092" spans="1:4">
      <c r="A1092">
        <v>954</v>
      </c>
      <c r="B1092" t="s">
        <v>11</v>
      </c>
      <c r="C1092">
        <v>83</v>
      </c>
      <c r="D1092">
        <v>20</v>
      </c>
    </row>
    <row r="1093" spans="1:4">
      <c r="A1093">
        <v>418</v>
      </c>
      <c r="B1093" t="s">
        <v>11</v>
      </c>
      <c r="C1093">
        <v>28</v>
      </c>
      <c r="D1093">
        <v>8</v>
      </c>
    </row>
    <row r="1094" spans="1:4">
      <c r="A1094">
        <v>724</v>
      </c>
      <c r="B1094" t="s">
        <v>10</v>
      </c>
      <c r="C1094">
        <v>39</v>
      </c>
      <c r="D1094">
        <v>176</v>
      </c>
    </row>
    <row r="1095" spans="1:4">
      <c r="A1095">
        <v>614</v>
      </c>
      <c r="B1095" t="s">
        <v>11</v>
      </c>
      <c r="C1095">
        <v>58</v>
      </c>
      <c r="D1095">
        <v>28</v>
      </c>
    </row>
    <row r="1096" spans="1:4">
      <c r="A1096">
        <v>1508</v>
      </c>
      <c r="B1096" t="s">
        <v>11</v>
      </c>
      <c r="C1096">
        <v>68</v>
      </c>
      <c r="D1096">
        <v>132</v>
      </c>
    </row>
    <row r="1097" spans="1:4">
      <c r="A1097">
        <v>1143</v>
      </c>
      <c r="B1097" t="s">
        <v>11</v>
      </c>
      <c r="C1097">
        <v>53</v>
      </c>
      <c r="D1097">
        <v>65</v>
      </c>
    </row>
    <row r="1098" spans="1:4">
      <c r="A1098">
        <v>702</v>
      </c>
      <c r="B1098" t="s">
        <v>10</v>
      </c>
      <c r="C1098">
        <v>71</v>
      </c>
      <c r="D1098">
        <v>168</v>
      </c>
    </row>
    <row r="1099" spans="1:4">
      <c r="A1099">
        <v>430</v>
      </c>
      <c r="B1099" t="s">
        <v>11</v>
      </c>
      <c r="C1099">
        <v>52</v>
      </c>
      <c r="D1099">
        <v>134</v>
      </c>
    </row>
    <row r="1100" spans="1:4">
      <c r="A1100">
        <v>848</v>
      </c>
      <c r="B1100" t="s">
        <v>11</v>
      </c>
      <c r="C1100">
        <v>34</v>
      </c>
      <c r="D1100">
        <v>23</v>
      </c>
    </row>
    <row r="1101" spans="1:4">
      <c r="A1101">
        <v>640</v>
      </c>
      <c r="B1101" t="s">
        <v>10</v>
      </c>
      <c r="C1101">
        <v>33</v>
      </c>
      <c r="D1101">
        <v>132</v>
      </c>
    </row>
    <row r="1102" spans="1:4">
      <c r="A1102">
        <v>664</v>
      </c>
      <c r="B1102" t="s">
        <v>11</v>
      </c>
      <c r="C1102">
        <v>63</v>
      </c>
      <c r="D1102">
        <v>121</v>
      </c>
    </row>
    <row r="1103" spans="1:4">
      <c r="A1103">
        <v>448</v>
      </c>
      <c r="B1103" t="s">
        <v>10</v>
      </c>
      <c r="C1103">
        <v>23</v>
      </c>
      <c r="D1103">
        <v>159</v>
      </c>
    </row>
    <row r="1104" spans="1:4">
      <c r="A1104">
        <v>220</v>
      </c>
      <c r="B1104" t="s">
        <v>10</v>
      </c>
      <c r="C1104">
        <v>51</v>
      </c>
      <c r="D1104">
        <v>29</v>
      </c>
    </row>
    <row r="1105" spans="1:4">
      <c r="A1105">
        <v>1333</v>
      </c>
      <c r="B1105" t="s">
        <v>11</v>
      </c>
      <c r="C1105">
        <v>34</v>
      </c>
      <c r="D1105">
        <v>198</v>
      </c>
    </row>
    <row r="1106" spans="1:4">
      <c r="A1106">
        <v>76</v>
      </c>
      <c r="B1106" t="s">
        <v>10</v>
      </c>
      <c r="C1106">
        <v>66</v>
      </c>
      <c r="D1106">
        <v>178</v>
      </c>
    </row>
    <row r="1107" spans="1:4">
      <c r="A1107">
        <v>1162</v>
      </c>
      <c r="B1107" t="s">
        <v>10</v>
      </c>
      <c r="C1107">
        <v>30</v>
      </c>
      <c r="D1107">
        <v>9</v>
      </c>
    </row>
    <row r="1108" spans="1:4">
      <c r="A1108">
        <v>676</v>
      </c>
      <c r="B1108" t="s">
        <v>10</v>
      </c>
      <c r="C1108">
        <v>37</v>
      </c>
      <c r="D1108">
        <v>68</v>
      </c>
    </row>
    <row r="1109" spans="1:4">
      <c r="A1109">
        <v>713</v>
      </c>
      <c r="B1109" t="s">
        <v>11</v>
      </c>
      <c r="C1109">
        <v>50</v>
      </c>
      <c r="D1109">
        <v>67</v>
      </c>
    </row>
    <row r="1110" spans="1:4">
      <c r="A1110">
        <v>1373</v>
      </c>
      <c r="B1110" t="s">
        <v>10</v>
      </c>
      <c r="C1110">
        <v>25</v>
      </c>
      <c r="D1110">
        <v>26</v>
      </c>
    </row>
    <row r="1111" spans="1:4">
      <c r="A1111">
        <v>1521</v>
      </c>
      <c r="B1111" t="s">
        <v>11</v>
      </c>
      <c r="C1111">
        <v>27</v>
      </c>
      <c r="D1111">
        <v>56</v>
      </c>
    </row>
    <row r="1112" spans="1:4">
      <c r="A1112">
        <v>811</v>
      </c>
      <c r="B1112" t="s">
        <v>11</v>
      </c>
      <c r="C1112">
        <v>28</v>
      </c>
      <c r="D1112">
        <v>151</v>
      </c>
    </row>
    <row r="1113" spans="1:4">
      <c r="A1113">
        <v>1046</v>
      </c>
      <c r="B1113" t="s">
        <v>11</v>
      </c>
      <c r="C1113">
        <v>51</v>
      </c>
      <c r="D1113">
        <v>30</v>
      </c>
    </row>
    <row r="1114" spans="1:4">
      <c r="A1114">
        <v>1486</v>
      </c>
      <c r="B1114" t="s">
        <v>10</v>
      </c>
      <c r="C1114">
        <v>27</v>
      </c>
      <c r="D1114">
        <v>75</v>
      </c>
    </row>
    <row r="1115" spans="1:4">
      <c r="A1115">
        <v>754</v>
      </c>
      <c r="B1115" t="s">
        <v>10</v>
      </c>
      <c r="C1115">
        <v>36</v>
      </c>
      <c r="D1115">
        <v>196</v>
      </c>
    </row>
    <row r="1116" spans="1:4">
      <c r="A1116">
        <v>146</v>
      </c>
      <c r="B1116" t="s">
        <v>11</v>
      </c>
      <c r="C1116">
        <v>37</v>
      </c>
      <c r="D1116">
        <v>89</v>
      </c>
    </row>
    <row r="1117" spans="1:4">
      <c r="A1117">
        <v>1478</v>
      </c>
      <c r="B1117" t="s">
        <v>10</v>
      </c>
      <c r="C1117">
        <v>54</v>
      </c>
      <c r="D1117">
        <v>11</v>
      </c>
    </row>
    <row r="1118" spans="1:4">
      <c r="A1118">
        <v>885</v>
      </c>
      <c r="B1118" t="s">
        <v>11</v>
      </c>
      <c r="C1118">
        <v>32</v>
      </c>
      <c r="D1118">
        <v>151</v>
      </c>
    </row>
    <row r="1119" spans="1:4">
      <c r="A1119">
        <v>1389</v>
      </c>
      <c r="B1119" t="s">
        <v>11</v>
      </c>
      <c r="C1119">
        <v>50</v>
      </c>
      <c r="D1119">
        <v>9</v>
      </c>
    </row>
    <row r="1120" spans="1:4">
      <c r="A1120">
        <v>1266</v>
      </c>
      <c r="B1120" t="s">
        <v>10</v>
      </c>
      <c r="C1120">
        <v>20</v>
      </c>
      <c r="D1120">
        <v>59</v>
      </c>
    </row>
    <row r="1121" spans="1:4">
      <c r="A1121">
        <v>1368</v>
      </c>
      <c r="B1121" t="s">
        <v>11</v>
      </c>
      <c r="C1121">
        <v>23</v>
      </c>
      <c r="D1121">
        <v>51</v>
      </c>
    </row>
    <row r="1122" spans="1:4">
      <c r="A1122">
        <v>1571</v>
      </c>
      <c r="B1122" t="s">
        <v>11</v>
      </c>
      <c r="C1122">
        <v>39</v>
      </c>
      <c r="D1122">
        <v>211</v>
      </c>
    </row>
    <row r="1123" spans="1:4">
      <c r="A1123">
        <v>112</v>
      </c>
      <c r="B1123" t="s">
        <v>10</v>
      </c>
      <c r="C1123">
        <v>73</v>
      </c>
      <c r="D1123">
        <v>31</v>
      </c>
    </row>
    <row r="1124" spans="1:4">
      <c r="A1124">
        <v>292</v>
      </c>
      <c r="B1124" t="s">
        <v>11</v>
      </c>
      <c r="C1124">
        <v>36</v>
      </c>
      <c r="D1124">
        <v>5</v>
      </c>
    </row>
    <row r="1125" spans="1:4">
      <c r="A1125">
        <v>1092</v>
      </c>
      <c r="B1125" t="s">
        <v>10</v>
      </c>
      <c r="C1125">
        <v>31</v>
      </c>
      <c r="D1125">
        <v>115</v>
      </c>
    </row>
    <row r="1126" spans="1:4">
      <c r="A1126">
        <v>716</v>
      </c>
      <c r="B1126" t="s">
        <v>10</v>
      </c>
      <c r="C1126">
        <v>37</v>
      </c>
      <c r="D1126">
        <v>107</v>
      </c>
    </row>
    <row r="1127" spans="1:4">
      <c r="A1127">
        <v>72</v>
      </c>
      <c r="B1127" t="s">
        <v>11</v>
      </c>
      <c r="C1127">
        <v>47</v>
      </c>
      <c r="D1127">
        <v>129</v>
      </c>
    </row>
    <row r="1128" spans="1:4">
      <c r="A1128">
        <v>139</v>
      </c>
      <c r="B1128" t="s">
        <v>10</v>
      </c>
      <c r="C1128">
        <v>74</v>
      </c>
      <c r="D1128">
        <v>64</v>
      </c>
    </row>
    <row r="1129" spans="1:4">
      <c r="A1129">
        <v>302</v>
      </c>
      <c r="B1129" t="s">
        <v>11</v>
      </c>
      <c r="C1129">
        <v>63</v>
      </c>
      <c r="D1129">
        <v>27</v>
      </c>
    </row>
    <row r="1130" spans="1:4">
      <c r="A1130">
        <v>107</v>
      </c>
      <c r="B1130" t="s">
        <v>10</v>
      </c>
      <c r="C1130">
        <v>26</v>
      </c>
      <c r="D1130">
        <v>181</v>
      </c>
    </row>
    <row r="1131" spans="1:4">
      <c r="A1131">
        <v>343</v>
      </c>
      <c r="B1131" t="s">
        <v>11</v>
      </c>
      <c r="C1131">
        <v>38</v>
      </c>
      <c r="D1131">
        <v>162</v>
      </c>
    </row>
    <row r="1132" spans="1:4">
      <c r="A1132">
        <v>151</v>
      </c>
      <c r="B1132" t="s">
        <v>11</v>
      </c>
      <c r="C1132">
        <v>58</v>
      </c>
      <c r="D1132">
        <v>265</v>
      </c>
    </row>
    <row r="1133" spans="1:4">
      <c r="A1133">
        <v>583</v>
      </c>
      <c r="B1133" t="s">
        <v>10</v>
      </c>
      <c r="C1133">
        <v>34</v>
      </c>
      <c r="D1133">
        <v>149</v>
      </c>
    </row>
    <row r="1134" spans="1:4">
      <c r="A1134">
        <v>990</v>
      </c>
      <c r="B1134" t="s">
        <v>10</v>
      </c>
      <c r="C1134">
        <v>23</v>
      </c>
      <c r="D1134">
        <v>153</v>
      </c>
    </row>
    <row r="1135" spans="1:4">
      <c r="A1135">
        <v>727</v>
      </c>
      <c r="B1135" t="s">
        <v>10</v>
      </c>
      <c r="C1135">
        <v>53</v>
      </c>
      <c r="D1135">
        <v>209</v>
      </c>
    </row>
    <row r="1136" spans="1:4">
      <c r="A1136">
        <v>1513</v>
      </c>
      <c r="B1136" t="s">
        <v>10</v>
      </c>
      <c r="C1136">
        <v>87</v>
      </c>
      <c r="D1136">
        <v>149</v>
      </c>
    </row>
    <row r="1137" spans="1:4">
      <c r="A1137">
        <v>1497</v>
      </c>
      <c r="B1137" t="s">
        <v>10</v>
      </c>
      <c r="C1137">
        <v>32</v>
      </c>
      <c r="D1137">
        <v>150</v>
      </c>
    </row>
    <row r="1138" spans="1:4">
      <c r="A1138">
        <v>231</v>
      </c>
      <c r="B1138" t="s">
        <v>11</v>
      </c>
      <c r="C1138">
        <v>27</v>
      </c>
      <c r="D1138">
        <v>216</v>
      </c>
    </row>
    <row r="1139" spans="1:4">
      <c r="A1139">
        <v>16</v>
      </c>
      <c r="B1139" t="s">
        <v>11</v>
      </c>
      <c r="C1139">
        <v>46</v>
      </c>
      <c r="D1139">
        <v>149</v>
      </c>
    </row>
    <row r="1140" spans="1:4">
      <c r="A1140">
        <v>1117</v>
      </c>
      <c r="B1140" t="s">
        <v>10</v>
      </c>
      <c r="C1140">
        <v>55</v>
      </c>
      <c r="D1140">
        <v>117</v>
      </c>
    </row>
    <row r="1141" spans="1:4">
      <c r="A1141">
        <v>562</v>
      </c>
      <c r="B1141" t="s">
        <v>11</v>
      </c>
      <c r="C1141">
        <v>22</v>
      </c>
      <c r="D1141">
        <v>179</v>
      </c>
    </row>
    <row r="1142" spans="1:4">
      <c r="A1142">
        <v>1279</v>
      </c>
      <c r="B1142" t="s">
        <v>11</v>
      </c>
      <c r="C1142">
        <v>51</v>
      </c>
      <c r="D1142">
        <v>163</v>
      </c>
    </row>
    <row r="1143" spans="1:4">
      <c r="A1143">
        <v>182</v>
      </c>
      <c r="B1143" t="s">
        <v>11</v>
      </c>
      <c r="C1143">
        <v>64</v>
      </c>
      <c r="D1143">
        <v>187</v>
      </c>
    </row>
    <row r="1144" spans="1:4">
      <c r="A1144">
        <v>482</v>
      </c>
      <c r="B1144" t="s">
        <v>10</v>
      </c>
      <c r="C1144">
        <v>65</v>
      </c>
      <c r="D1144">
        <v>7</v>
      </c>
    </row>
    <row r="1145" spans="1:4">
      <c r="A1145">
        <v>520</v>
      </c>
      <c r="B1145" t="s">
        <v>11</v>
      </c>
      <c r="C1145">
        <v>57</v>
      </c>
      <c r="D1145">
        <v>20</v>
      </c>
    </row>
    <row r="1146" spans="1:4">
      <c r="A1146">
        <v>1228</v>
      </c>
      <c r="B1146" t="s">
        <v>10</v>
      </c>
      <c r="C1146">
        <v>19</v>
      </c>
      <c r="D1146">
        <v>7</v>
      </c>
    </row>
    <row r="1147" spans="1:4">
      <c r="A1147">
        <v>1400</v>
      </c>
      <c r="B1147" t="s">
        <v>11</v>
      </c>
      <c r="C1147">
        <v>40</v>
      </c>
      <c r="D1147">
        <v>39</v>
      </c>
    </row>
    <row r="1148" spans="1:4">
      <c r="A1148">
        <v>1017</v>
      </c>
      <c r="B1148" t="s">
        <v>11</v>
      </c>
      <c r="C1148">
        <v>57</v>
      </c>
      <c r="D1148">
        <v>145</v>
      </c>
    </row>
    <row r="1149" spans="1:4">
      <c r="A1149">
        <v>233</v>
      </c>
      <c r="B1149" t="s">
        <v>11</v>
      </c>
      <c r="C1149">
        <v>32</v>
      </c>
      <c r="D1149">
        <v>85</v>
      </c>
    </row>
    <row r="1150" spans="1:4">
      <c r="A1150">
        <v>1524</v>
      </c>
      <c r="B1150" t="s">
        <v>10</v>
      </c>
      <c r="C1150">
        <v>25</v>
      </c>
      <c r="D1150">
        <v>115</v>
      </c>
    </row>
    <row r="1151" spans="1:4">
      <c r="A1151">
        <v>1309</v>
      </c>
      <c r="B1151" t="s">
        <v>11</v>
      </c>
      <c r="C1151">
        <v>57</v>
      </c>
      <c r="D1151">
        <v>151</v>
      </c>
    </row>
    <row r="1152" spans="1:4">
      <c r="A1152">
        <v>1070</v>
      </c>
      <c r="B1152" t="s">
        <v>11</v>
      </c>
      <c r="C1152">
        <v>24</v>
      </c>
      <c r="D1152">
        <v>97</v>
      </c>
    </row>
    <row r="1153" spans="1:4">
      <c r="A1153">
        <v>329</v>
      </c>
      <c r="B1153" t="s">
        <v>10</v>
      </c>
      <c r="C1153">
        <v>18</v>
      </c>
      <c r="D1153">
        <v>149</v>
      </c>
    </row>
    <row r="1154" spans="1:4">
      <c r="A1154">
        <v>1029</v>
      </c>
      <c r="B1154" t="s">
        <v>11</v>
      </c>
      <c r="C1154">
        <v>68</v>
      </c>
      <c r="D1154">
        <v>135</v>
      </c>
    </row>
    <row r="1155" spans="1:4">
      <c r="A1155">
        <v>1013</v>
      </c>
      <c r="B1155" t="s">
        <v>10</v>
      </c>
      <c r="C1155">
        <v>25</v>
      </c>
      <c r="D1155">
        <v>150</v>
      </c>
    </row>
    <row r="1156" spans="1:4">
      <c r="A1156">
        <v>376</v>
      </c>
      <c r="B1156" t="s">
        <v>11</v>
      </c>
      <c r="C1156">
        <v>61</v>
      </c>
      <c r="D1156">
        <v>50</v>
      </c>
    </row>
    <row r="1157" spans="1:4">
      <c r="A1157">
        <v>965</v>
      </c>
      <c r="B1157" t="s">
        <v>11</v>
      </c>
      <c r="C1157">
        <v>62</v>
      </c>
      <c r="D1157">
        <v>169</v>
      </c>
    </row>
    <row r="1158" spans="1:4">
      <c r="A1158">
        <v>88</v>
      </c>
      <c r="B1158" t="s">
        <v>11</v>
      </c>
      <c r="C1158">
        <v>21</v>
      </c>
      <c r="D1158">
        <v>33</v>
      </c>
    </row>
    <row r="1159" spans="1:4">
      <c r="A1159">
        <v>1457</v>
      </c>
      <c r="B1159" t="s">
        <v>11</v>
      </c>
      <c r="C1159">
        <v>41</v>
      </c>
      <c r="D1159">
        <v>30</v>
      </c>
    </row>
    <row r="1160" spans="1:4">
      <c r="A1160">
        <v>1146</v>
      </c>
      <c r="B1160" t="s">
        <v>10</v>
      </c>
      <c r="C1160">
        <v>57</v>
      </c>
      <c r="D1160">
        <v>11</v>
      </c>
    </row>
    <row r="1161" spans="1:4">
      <c r="A1161">
        <v>1006</v>
      </c>
      <c r="B1161" t="s">
        <v>11</v>
      </c>
      <c r="C1161">
        <v>30</v>
      </c>
      <c r="D1161">
        <v>182</v>
      </c>
    </row>
    <row r="1162" spans="1:4">
      <c r="A1162">
        <v>513</v>
      </c>
      <c r="B1162" t="s">
        <v>11</v>
      </c>
      <c r="C1162">
        <v>40</v>
      </c>
      <c r="D1162">
        <v>152</v>
      </c>
    </row>
    <row r="1163" spans="1:4">
      <c r="A1163">
        <v>207</v>
      </c>
      <c r="B1163" t="s">
        <v>10</v>
      </c>
      <c r="C1163">
        <v>41</v>
      </c>
      <c r="D1163">
        <v>25</v>
      </c>
    </row>
    <row r="1164" spans="1:4">
      <c r="A1164">
        <v>784</v>
      </c>
      <c r="B1164" t="s">
        <v>10</v>
      </c>
      <c r="C1164">
        <v>30</v>
      </c>
      <c r="D1164">
        <v>88</v>
      </c>
    </row>
    <row r="1165" spans="1:4">
      <c r="A1165">
        <v>326</v>
      </c>
      <c r="B1165" t="s">
        <v>11</v>
      </c>
      <c r="C1165">
        <v>33</v>
      </c>
      <c r="D1165">
        <v>129</v>
      </c>
    </row>
    <row r="1166" spans="1:4">
      <c r="A1166">
        <v>489</v>
      </c>
      <c r="B1166" t="s">
        <v>11</v>
      </c>
      <c r="C1166">
        <v>67</v>
      </c>
      <c r="D1166">
        <v>151</v>
      </c>
    </row>
    <row r="1167" spans="1:4">
      <c r="A1167">
        <v>1102</v>
      </c>
      <c r="B1167" t="s">
        <v>11</v>
      </c>
      <c r="C1167">
        <v>59</v>
      </c>
      <c r="D1167">
        <v>8</v>
      </c>
    </row>
    <row r="1168" spans="1:4">
      <c r="A1168">
        <v>249</v>
      </c>
      <c r="B1168" t="s">
        <v>10</v>
      </c>
      <c r="C1168">
        <v>25</v>
      </c>
      <c r="D1168">
        <v>196</v>
      </c>
    </row>
    <row r="1169" spans="1:4">
      <c r="A1169">
        <v>760</v>
      </c>
      <c r="B1169" t="s">
        <v>10</v>
      </c>
      <c r="C1169">
        <v>44</v>
      </c>
      <c r="D1169">
        <v>92</v>
      </c>
    </row>
    <row r="1170" spans="1:4">
      <c r="A1170">
        <v>345</v>
      </c>
      <c r="B1170" t="s">
        <v>11</v>
      </c>
      <c r="C1170">
        <v>56</v>
      </c>
      <c r="D1170">
        <v>111</v>
      </c>
    </row>
    <row r="1171" spans="1:4">
      <c r="A1171">
        <v>1277</v>
      </c>
      <c r="B1171" t="s">
        <v>11</v>
      </c>
      <c r="C1171">
        <v>21</v>
      </c>
      <c r="D1171">
        <v>19</v>
      </c>
    </row>
    <row r="1172" spans="1:4">
      <c r="A1172">
        <v>645</v>
      </c>
      <c r="B1172" t="s">
        <v>11</v>
      </c>
      <c r="C1172">
        <v>63</v>
      </c>
      <c r="D1172">
        <v>144</v>
      </c>
    </row>
    <row r="1173" spans="1:4">
      <c r="A1173">
        <v>17</v>
      </c>
      <c r="B1173" t="s">
        <v>10</v>
      </c>
      <c r="C1173">
        <v>64</v>
      </c>
      <c r="D1173">
        <v>150</v>
      </c>
    </row>
    <row r="1174" spans="1:4">
      <c r="A1174">
        <v>496</v>
      </c>
      <c r="B1174" t="s">
        <v>11</v>
      </c>
      <c r="C1174">
        <v>35</v>
      </c>
      <c r="D1174">
        <v>149</v>
      </c>
    </row>
    <row r="1175" spans="1:4">
      <c r="A1175">
        <v>549</v>
      </c>
      <c r="B1175" t="s">
        <v>11</v>
      </c>
      <c r="C1175">
        <v>30</v>
      </c>
      <c r="D1175">
        <v>58</v>
      </c>
    </row>
    <row r="1176" spans="1:4">
      <c r="A1176">
        <v>1270</v>
      </c>
      <c r="B1176" t="s">
        <v>10</v>
      </c>
      <c r="C1176">
        <v>38</v>
      </c>
      <c r="D1176">
        <v>43</v>
      </c>
    </row>
    <row r="1177" spans="1:4">
      <c r="A1177">
        <v>145</v>
      </c>
      <c r="B1177" t="s">
        <v>11</v>
      </c>
      <c r="C1177">
        <v>14</v>
      </c>
      <c r="D1177">
        <v>52</v>
      </c>
    </row>
    <row r="1178" spans="1:4">
      <c r="A1178">
        <v>1091</v>
      </c>
      <c r="B1178" t="s">
        <v>10</v>
      </c>
      <c r="C1178">
        <v>42</v>
      </c>
      <c r="D1178">
        <v>174</v>
      </c>
    </row>
    <row r="1179" spans="1:4">
      <c r="A1179">
        <v>1312</v>
      </c>
      <c r="B1179" t="s">
        <v>11</v>
      </c>
      <c r="C1179">
        <v>64</v>
      </c>
      <c r="D1179">
        <v>154</v>
      </c>
    </row>
    <row r="1180" spans="1:4">
      <c r="A1180">
        <v>753</v>
      </c>
      <c r="B1180" t="s">
        <v>11</v>
      </c>
      <c r="C1180">
        <v>45</v>
      </c>
      <c r="D1180">
        <v>52</v>
      </c>
    </row>
    <row r="1181" spans="1:4">
      <c r="A1181">
        <v>705</v>
      </c>
      <c r="B1181" t="s">
        <v>11</v>
      </c>
      <c r="C1181">
        <v>34</v>
      </c>
      <c r="D1181">
        <v>64</v>
      </c>
    </row>
    <row r="1182" spans="1:4">
      <c r="A1182">
        <v>341</v>
      </c>
      <c r="B1182" t="s">
        <v>10</v>
      </c>
      <c r="C1182">
        <v>46</v>
      </c>
      <c r="D1182">
        <v>171</v>
      </c>
    </row>
    <row r="1183" spans="1:4">
      <c r="A1183">
        <v>83</v>
      </c>
      <c r="B1183" t="s">
        <v>10</v>
      </c>
      <c r="C1183">
        <v>43</v>
      </c>
      <c r="D1183">
        <v>111</v>
      </c>
    </row>
    <row r="1184" spans="1:4">
      <c r="A1184">
        <v>1003</v>
      </c>
      <c r="B1184" t="s">
        <v>10</v>
      </c>
      <c r="C1184">
        <v>16</v>
      </c>
      <c r="D1184">
        <v>39</v>
      </c>
    </row>
    <row r="1185" spans="1:4">
      <c r="A1185">
        <v>1426</v>
      </c>
      <c r="B1185" t="s">
        <v>10</v>
      </c>
      <c r="C1185">
        <v>71</v>
      </c>
      <c r="D1185">
        <v>25</v>
      </c>
    </row>
    <row r="1186" spans="1:4">
      <c r="A1186">
        <v>596</v>
      </c>
      <c r="B1186" t="s">
        <v>11</v>
      </c>
      <c r="C1186">
        <v>53</v>
      </c>
      <c r="D1186">
        <v>110</v>
      </c>
    </row>
    <row r="1187" spans="1:4">
      <c r="A1187">
        <v>863</v>
      </c>
      <c r="B1187" t="s">
        <v>11</v>
      </c>
      <c r="C1187">
        <v>26</v>
      </c>
      <c r="D1187">
        <v>151</v>
      </c>
    </row>
    <row r="1188" spans="1:4">
      <c r="A1188">
        <v>931</v>
      </c>
      <c r="B1188" t="s">
        <v>11</v>
      </c>
      <c r="C1188">
        <v>40</v>
      </c>
      <c r="D1188">
        <v>63</v>
      </c>
    </row>
    <row r="1189" spans="1:4">
      <c r="A1189">
        <v>1112</v>
      </c>
      <c r="B1189" t="s">
        <v>10</v>
      </c>
      <c r="C1189">
        <v>45</v>
      </c>
      <c r="D1189">
        <v>134</v>
      </c>
    </row>
    <row r="1190" spans="1:4">
      <c r="A1190">
        <v>1211</v>
      </c>
      <c r="B1190" t="s">
        <v>11</v>
      </c>
      <c r="C1190">
        <v>6</v>
      </c>
      <c r="D1190">
        <v>61</v>
      </c>
    </row>
    <row r="1191" spans="1:4">
      <c r="A1191">
        <v>879</v>
      </c>
      <c r="B1191" t="s">
        <v>11</v>
      </c>
      <c r="C1191">
        <v>37</v>
      </c>
      <c r="D1191">
        <v>35</v>
      </c>
    </row>
    <row r="1192" spans="1:4">
      <c r="A1192">
        <v>892</v>
      </c>
      <c r="B1192" t="s">
        <v>11</v>
      </c>
      <c r="C1192">
        <v>45</v>
      </c>
      <c r="D1192">
        <v>149</v>
      </c>
    </row>
    <row r="1193" spans="1:4">
      <c r="A1193">
        <v>1459</v>
      </c>
      <c r="B1193" t="s">
        <v>10</v>
      </c>
      <c r="C1193">
        <v>29</v>
      </c>
      <c r="D1193">
        <v>62</v>
      </c>
    </row>
    <row r="1194" spans="1:4">
      <c r="A1194">
        <v>1149</v>
      </c>
      <c r="B1194" t="s">
        <v>11</v>
      </c>
      <c r="C1194">
        <v>54</v>
      </c>
      <c r="D1194">
        <v>172</v>
      </c>
    </row>
    <row r="1195" spans="1:4">
      <c r="A1195">
        <v>60</v>
      </c>
      <c r="B1195" t="s">
        <v>10</v>
      </c>
      <c r="C1195">
        <v>20</v>
      </c>
      <c r="D1195">
        <v>28</v>
      </c>
    </row>
    <row r="1196" spans="1:4">
      <c r="A1196">
        <v>1411</v>
      </c>
      <c r="B1196" t="s">
        <v>11</v>
      </c>
      <c r="C1196">
        <v>32</v>
      </c>
      <c r="D1196">
        <v>40</v>
      </c>
    </row>
    <row r="1197" spans="1:4">
      <c r="A1197">
        <v>32</v>
      </c>
      <c r="B1197" t="s">
        <v>11</v>
      </c>
      <c r="C1197">
        <v>29</v>
      </c>
      <c r="D1197">
        <v>15</v>
      </c>
    </row>
    <row r="1198" spans="1:4">
      <c r="A1198">
        <v>1585</v>
      </c>
      <c r="B1198" t="s">
        <v>10</v>
      </c>
      <c r="C1198">
        <v>28</v>
      </c>
      <c r="D1198">
        <v>221</v>
      </c>
    </row>
    <row r="1199" spans="1:4">
      <c r="A1199">
        <v>1284</v>
      </c>
      <c r="B1199" t="s">
        <v>10</v>
      </c>
      <c r="C1199">
        <v>58</v>
      </c>
      <c r="D1199">
        <v>26</v>
      </c>
    </row>
    <row r="1200" spans="1:4">
      <c r="A1200">
        <v>651</v>
      </c>
      <c r="B1200" t="s">
        <v>11</v>
      </c>
      <c r="C1200">
        <v>58</v>
      </c>
      <c r="D1200">
        <v>79</v>
      </c>
    </row>
    <row r="1201" spans="1:4">
      <c r="A1201">
        <v>746</v>
      </c>
      <c r="B1201" t="s">
        <v>11</v>
      </c>
      <c r="C1201">
        <v>46</v>
      </c>
      <c r="D1201">
        <v>163</v>
      </c>
    </row>
    <row r="1202" spans="1:4">
      <c r="A1202">
        <v>361</v>
      </c>
      <c r="B1202" t="s">
        <v>11</v>
      </c>
      <c r="C1202">
        <v>71</v>
      </c>
      <c r="D1202">
        <v>168</v>
      </c>
    </row>
    <row r="1203" spans="1:4">
      <c r="A1203">
        <v>608</v>
      </c>
      <c r="B1203" t="s">
        <v>11</v>
      </c>
      <c r="C1203">
        <v>35</v>
      </c>
      <c r="D1203">
        <v>157</v>
      </c>
    </row>
    <row r="1204" spans="1:4">
      <c r="A1204">
        <v>269</v>
      </c>
      <c r="B1204" t="s">
        <v>10</v>
      </c>
      <c r="C1204">
        <v>39</v>
      </c>
      <c r="D1204">
        <v>61</v>
      </c>
    </row>
    <row r="1205" spans="1:4">
      <c r="A1205">
        <v>1053</v>
      </c>
      <c r="B1205" t="s">
        <v>11</v>
      </c>
      <c r="C1205">
        <v>82</v>
      </c>
      <c r="D1205">
        <v>62</v>
      </c>
    </row>
    <row r="1206" spans="1:4">
      <c r="A1206">
        <v>1</v>
      </c>
      <c r="B1206" t="s">
        <v>10</v>
      </c>
      <c r="C1206">
        <v>51</v>
      </c>
      <c r="D1206">
        <v>7</v>
      </c>
    </row>
    <row r="1207" spans="1:4">
      <c r="A1207">
        <v>1465</v>
      </c>
      <c r="B1207" t="s">
        <v>11</v>
      </c>
      <c r="C1207">
        <v>41</v>
      </c>
      <c r="D1207">
        <v>14</v>
      </c>
    </row>
    <row r="1208" spans="1:4">
      <c r="A1208">
        <v>1057</v>
      </c>
      <c r="B1208" t="s">
        <v>10</v>
      </c>
      <c r="C1208">
        <v>51</v>
      </c>
      <c r="D1208">
        <v>34</v>
      </c>
    </row>
    <row r="1209" spans="1:4">
      <c r="A1209">
        <v>1463</v>
      </c>
      <c r="B1209" t="s">
        <v>10</v>
      </c>
      <c r="C1209">
        <v>43</v>
      </c>
      <c r="D1209">
        <v>117</v>
      </c>
    </row>
    <row r="1210" spans="1:4">
      <c r="A1210">
        <v>723</v>
      </c>
      <c r="B1210" t="s">
        <v>11</v>
      </c>
      <c r="C1210">
        <v>59</v>
      </c>
      <c r="D1210">
        <v>0</v>
      </c>
    </row>
    <row r="1211" spans="1:4">
      <c r="A1211">
        <v>1481</v>
      </c>
      <c r="B1211" t="s">
        <v>11</v>
      </c>
      <c r="C1211">
        <v>7</v>
      </c>
      <c r="D1211">
        <v>0</v>
      </c>
    </row>
    <row r="1212" spans="1:4">
      <c r="A1212">
        <v>349</v>
      </c>
      <c r="B1212" t="s">
        <v>11</v>
      </c>
      <c r="C1212">
        <v>72</v>
      </c>
      <c r="D1212">
        <v>32</v>
      </c>
    </row>
    <row r="1213" spans="1:4">
      <c r="A1213">
        <v>1208</v>
      </c>
      <c r="B1213" t="s">
        <v>10</v>
      </c>
      <c r="C1213">
        <v>23</v>
      </c>
      <c r="D1213">
        <v>62</v>
      </c>
    </row>
    <row r="1214" spans="1:4">
      <c r="A1214">
        <v>509</v>
      </c>
      <c r="B1214" t="s">
        <v>11</v>
      </c>
      <c r="C1214">
        <v>5</v>
      </c>
      <c r="D1214">
        <v>168</v>
      </c>
    </row>
    <row r="1215" spans="1:4">
      <c r="A1215">
        <v>1170</v>
      </c>
      <c r="B1215" t="s">
        <v>11</v>
      </c>
      <c r="C1215">
        <v>28</v>
      </c>
      <c r="D1215">
        <v>68</v>
      </c>
    </row>
    <row r="1216" spans="1:4">
      <c r="A1216">
        <v>603</v>
      </c>
      <c r="B1216" t="s">
        <v>10</v>
      </c>
      <c r="C1216">
        <v>30</v>
      </c>
      <c r="D1216">
        <v>6</v>
      </c>
    </row>
    <row r="1217" spans="1:4">
      <c r="A1217">
        <v>1369</v>
      </c>
      <c r="B1217" t="s">
        <v>11</v>
      </c>
      <c r="C1217">
        <v>39</v>
      </c>
      <c r="D1217">
        <v>55</v>
      </c>
    </row>
    <row r="1218" spans="1:4">
      <c r="A1218">
        <v>488</v>
      </c>
      <c r="B1218" t="s">
        <v>10</v>
      </c>
      <c r="C1218">
        <v>59</v>
      </c>
      <c r="D1218">
        <v>6</v>
      </c>
    </row>
    <row r="1219" spans="1:4">
      <c r="A1219">
        <v>206</v>
      </c>
      <c r="B1219" t="s">
        <v>11</v>
      </c>
      <c r="C1219">
        <v>83</v>
      </c>
      <c r="D1219">
        <v>205</v>
      </c>
    </row>
    <row r="1220" spans="1:4">
      <c r="A1220">
        <v>785</v>
      </c>
      <c r="B1220" t="s">
        <v>11</v>
      </c>
      <c r="C1220">
        <v>9</v>
      </c>
      <c r="D1220">
        <v>179</v>
      </c>
    </row>
    <row r="1221" spans="1:4">
      <c r="A1221">
        <v>1424</v>
      </c>
      <c r="B1221" t="s">
        <v>11</v>
      </c>
      <c r="C1221">
        <v>34</v>
      </c>
      <c r="D1221">
        <v>151</v>
      </c>
    </row>
    <row r="1222" spans="1:4">
      <c r="A1222">
        <v>1248</v>
      </c>
      <c r="B1222" t="s">
        <v>10</v>
      </c>
      <c r="C1222">
        <v>28</v>
      </c>
      <c r="D1222">
        <v>33</v>
      </c>
    </row>
    <row r="1223" spans="1:4">
      <c r="A1223">
        <v>12</v>
      </c>
      <c r="B1223" t="s">
        <v>11</v>
      </c>
      <c r="C1223">
        <v>45</v>
      </c>
      <c r="D1223">
        <v>155</v>
      </c>
    </row>
    <row r="1224" spans="1:4">
      <c r="A1224">
        <v>93</v>
      </c>
      <c r="B1224" t="s">
        <v>10</v>
      </c>
      <c r="C1224">
        <v>31</v>
      </c>
      <c r="D1224">
        <v>8</v>
      </c>
    </row>
    <row r="1225" spans="1:4">
      <c r="A1225">
        <v>325</v>
      </c>
      <c r="B1225" t="s">
        <v>11</v>
      </c>
      <c r="C1225">
        <v>33</v>
      </c>
      <c r="D1225">
        <v>167</v>
      </c>
    </row>
    <row r="1226" spans="1:4">
      <c r="A1226">
        <v>110</v>
      </c>
      <c r="B1226" t="s">
        <v>11</v>
      </c>
      <c r="C1226">
        <v>55</v>
      </c>
      <c r="D1226">
        <v>76</v>
      </c>
    </row>
    <row r="1227" spans="1:4">
      <c r="A1227">
        <v>232</v>
      </c>
      <c r="B1227" t="s">
        <v>11</v>
      </c>
      <c r="C1227">
        <v>38</v>
      </c>
      <c r="D1227">
        <v>4</v>
      </c>
    </row>
    <row r="1228" spans="1:4">
      <c r="A1228">
        <v>1265</v>
      </c>
      <c r="B1228" t="s">
        <v>10</v>
      </c>
      <c r="C1228">
        <v>31</v>
      </c>
      <c r="D1228">
        <v>162</v>
      </c>
    </row>
    <row r="1229" spans="1:4">
      <c r="A1229">
        <v>886</v>
      </c>
      <c r="B1229" t="s">
        <v>10</v>
      </c>
      <c r="C1229">
        <v>36</v>
      </c>
      <c r="D1229">
        <v>181</v>
      </c>
    </row>
    <row r="1230" spans="1:4">
      <c r="A1230">
        <v>1125</v>
      </c>
      <c r="B1230" t="s">
        <v>10</v>
      </c>
      <c r="C1230">
        <v>64</v>
      </c>
      <c r="D1230">
        <v>150</v>
      </c>
    </row>
    <row r="1231" spans="1:4">
      <c r="A1231">
        <v>1161</v>
      </c>
      <c r="B1231" t="s">
        <v>10</v>
      </c>
      <c r="C1231">
        <v>22</v>
      </c>
      <c r="D1231">
        <v>103</v>
      </c>
    </row>
    <row r="1232" spans="1:4">
      <c r="A1232">
        <v>810</v>
      </c>
      <c r="B1232" t="s">
        <v>10</v>
      </c>
      <c r="C1232">
        <v>48</v>
      </c>
      <c r="D1232">
        <v>107</v>
      </c>
    </row>
    <row r="1233" spans="1:4">
      <c r="A1233">
        <v>569</v>
      </c>
      <c r="B1233" t="s">
        <v>10</v>
      </c>
      <c r="C1233">
        <v>61</v>
      </c>
      <c r="D1233">
        <v>151</v>
      </c>
    </row>
    <row r="1234" spans="1:4">
      <c r="A1234">
        <v>650</v>
      </c>
      <c r="B1234" t="s">
        <v>11</v>
      </c>
      <c r="C1234">
        <v>22</v>
      </c>
      <c r="D1234">
        <v>89</v>
      </c>
    </row>
    <row r="1235" spans="1:4">
      <c r="A1235">
        <v>158</v>
      </c>
      <c r="B1235" t="s">
        <v>11</v>
      </c>
      <c r="C1235">
        <v>0</v>
      </c>
      <c r="D1235">
        <v>152</v>
      </c>
    </row>
    <row r="1236" spans="1:4">
      <c r="A1236">
        <v>1259</v>
      </c>
      <c r="B1236" t="s">
        <v>11</v>
      </c>
      <c r="C1236">
        <v>26</v>
      </c>
      <c r="D1236">
        <v>228</v>
      </c>
    </row>
    <row r="1237" spans="1:4">
      <c r="A1237">
        <v>260</v>
      </c>
      <c r="B1237" t="s">
        <v>11</v>
      </c>
      <c r="C1237">
        <v>40</v>
      </c>
      <c r="D1237">
        <v>153</v>
      </c>
    </row>
    <row r="1238" spans="1:4">
      <c r="A1238">
        <v>662</v>
      </c>
      <c r="B1238" t="s">
        <v>10</v>
      </c>
      <c r="C1238">
        <v>8</v>
      </c>
      <c r="D1238">
        <v>56</v>
      </c>
    </row>
    <row r="1239" spans="1:4">
      <c r="A1239">
        <v>330</v>
      </c>
      <c r="B1239" t="s">
        <v>11</v>
      </c>
      <c r="C1239">
        <v>34</v>
      </c>
      <c r="D1239">
        <v>2</v>
      </c>
    </row>
    <row r="1240" spans="1:4">
      <c r="A1240">
        <v>851</v>
      </c>
      <c r="B1240" t="s">
        <v>10</v>
      </c>
      <c r="C1240">
        <v>4</v>
      </c>
      <c r="D1240">
        <v>80</v>
      </c>
    </row>
    <row r="1241" spans="1:4">
      <c r="A1241">
        <v>371</v>
      </c>
      <c r="B1241" t="s">
        <v>11</v>
      </c>
      <c r="C1241">
        <v>49</v>
      </c>
      <c r="D1241">
        <v>70</v>
      </c>
    </row>
    <row r="1242" spans="1:4">
      <c r="A1242">
        <v>1269</v>
      </c>
      <c r="B1242" t="s">
        <v>10</v>
      </c>
      <c r="C1242">
        <v>37</v>
      </c>
      <c r="D1242">
        <v>43</v>
      </c>
    </row>
    <row r="1243" spans="1:4">
      <c r="A1243">
        <v>732</v>
      </c>
      <c r="B1243" t="s">
        <v>11</v>
      </c>
      <c r="C1243">
        <v>43</v>
      </c>
      <c r="D1243">
        <v>63</v>
      </c>
    </row>
    <row r="1244" spans="1:4">
      <c r="A1244">
        <v>792</v>
      </c>
      <c r="B1244" t="s">
        <v>11</v>
      </c>
      <c r="C1244">
        <v>84</v>
      </c>
      <c r="D1244">
        <v>151</v>
      </c>
    </row>
    <row r="1245" spans="1:4">
      <c r="A1245">
        <v>398</v>
      </c>
      <c r="B1245" t="s">
        <v>10</v>
      </c>
      <c r="C1245">
        <v>56</v>
      </c>
      <c r="D1245">
        <v>30</v>
      </c>
    </row>
    <row r="1246" spans="1:4">
      <c r="A1246">
        <v>117</v>
      </c>
      <c r="B1246" t="s">
        <v>10</v>
      </c>
      <c r="C1246">
        <v>43</v>
      </c>
      <c r="D1246">
        <v>153</v>
      </c>
    </row>
    <row r="1247" spans="1:4">
      <c r="A1247">
        <v>571</v>
      </c>
      <c r="B1247" t="s">
        <v>10</v>
      </c>
      <c r="C1247">
        <v>73</v>
      </c>
      <c r="D1247">
        <v>219</v>
      </c>
    </row>
    <row r="1248" spans="1:4">
      <c r="A1248">
        <v>808</v>
      </c>
      <c r="B1248" t="s">
        <v>11</v>
      </c>
      <c r="C1248">
        <v>48</v>
      </c>
      <c r="D1248">
        <v>85</v>
      </c>
    </row>
    <row r="1249" spans="1:4">
      <c r="A1249">
        <v>440</v>
      </c>
      <c r="B1249" t="s">
        <v>10</v>
      </c>
      <c r="C1249">
        <v>21</v>
      </c>
      <c r="D1249">
        <v>86</v>
      </c>
    </row>
    <row r="1250" spans="1:4">
      <c r="A1250">
        <v>1007</v>
      </c>
      <c r="B1250" t="s">
        <v>10</v>
      </c>
      <c r="C1250">
        <v>42</v>
      </c>
      <c r="D1250">
        <v>152</v>
      </c>
    </row>
    <row r="1251" spans="1:4">
      <c r="A1251">
        <v>658</v>
      </c>
      <c r="B1251" t="s">
        <v>10</v>
      </c>
      <c r="C1251">
        <v>51</v>
      </c>
      <c r="D1251">
        <v>32</v>
      </c>
    </row>
    <row r="1252" spans="1:4">
      <c r="A1252">
        <v>132</v>
      </c>
      <c r="B1252" t="s">
        <v>11</v>
      </c>
      <c r="C1252">
        <v>50</v>
      </c>
      <c r="D1252">
        <v>53</v>
      </c>
    </row>
    <row r="1253" spans="1:4">
      <c r="A1253">
        <v>1335</v>
      </c>
      <c r="B1253" t="s">
        <v>10</v>
      </c>
      <c r="C1253">
        <v>70</v>
      </c>
      <c r="D1253">
        <v>9</v>
      </c>
    </row>
    <row r="1254" spans="1:4">
      <c r="A1254">
        <v>275</v>
      </c>
      <c r="B1254" t="s">
        <v>11</v>
      </c>
      <c r="C1254">
        <v>73</v>
      </c>
      <c r="D1254">
        <v>2</v>
      </c>
    </row>
    <row r="1255" spans="1:4">
      <c r="A1255">
        <v>340</v>
      </c>
      <c r="B1255" t="s">
        <v>10</v>
      </c>
      <c r="C1255">
        <v>76</v>
      </c>
      <c r="D1255">
        <v>80</v>
      </c>
    </row>
    <row r="1256" spans="1:4">
      <c r="A1256">
        <v>985</v>
      </c>
      <c r="B1256" t="s">
        <v>10</v>
      </c>
      <c r="C1256">
        <v>36</v>
      </c>
      <c r="D1256">
        <v>92</v>
      </c>
    </row>
    <row r="1257" spans="1:4">
      <c r="A1257">
        <v>1538</v>
      </c>
      <c r="B1257" t="s">
        <v>10</v>
      </c>
      <c r="C1257">
        <v>35</v>
      </c>
      <c r="D1257">
        <v>150</v>
      </c>
    </row>
    <row r="1258" spans="1:4">
      <c r="A1258">
        <v>1343</v>
      </c>
      <c r="B1258" t="s">
        <v>11</v>
      </c>
      <c r="C1258">
        <v>37</v>
      </c>
      <c r="D1258">
        <v>152</v>
      </c>
    </row>
    <row r="1259" spans="1:4">
      <c r="A1259">
        <v>1058</v>
      </c>
      <c r="B1259" t="s">
        <v>11</v>
      </c>
      <c r="C1259">
        <v>79</v>
      </c>
      <c r="D1259">
        <v>145</v>
      </c>
    </row>
    <row r="1260" spans="1:4">
      <c r="A1260">
        <v>26</v>
      </c>
      <c r="B1260" t="s">
        <v>10</v>
      </c>
      <c r="C1260">
        <v>27</v>
      </c>
      <c r="D1260">
        <v>24</v>
      </c>
    </row>
    <row r="1261" spans="1:4">
      <c r="A1261">
        <v>653</v>
      </c>
      <c r="B1261" t="s">
        <v>11</v>
      </c>
      <c r="C1261">
        <v>39</v>
      </c>
      <c r="D1261">
        <v>100</v>
      </c>
    </row>
    <row r="1262" spans="1:4">
      <c r="A1262">
        <v>57</v>
      </c>
      <c r="B1262" t="s">
        <v>11</v>
      </c>
      <c r="C1262">
        <v>28</v>
      </c>
      <c r="D1262">
        <v>157</v>
      </c>
    </row>
    <row r="1263" spans="1:4">
      <c r="A1263">
        <v>1340</v>
      </c>
      <c r="B1263" t="s">
        <v>11</v>
      </c>
      <c r="C1263">
        <v>60</v>
      </c>
      <c r="D1263">
        <v>6</v>
      </c>
    </row>
    <row r="1264" spans="1:4">
      <c r="A1264">
        <v>1412</v>
      </c>
      <c r="B1264" t="s">
        <v>11</v>
      </c>
      <c r="C1264">
        <v>40</v>
      </c>
      <c r="D1264">
        <v>149</v>
      </c>
    </row>
    <row r="1265" spans="1:4">
      <c r="A1265">
        <v>696</v>
      </c>
      <c r="B1265" t="s">
        <v>10</v>
      </c>
      <c r="C1265">
        <v>44</v>
      </c>
      <c r="D1265">
        <v>175</v>
      </c>
    </row>
    <row r="1266" spans="1:4">
      <c r="A1266">
        <v>401</v>
      </c>
      <c r="B1266" t="s">
        <v>10</v>
      </c>
      <c r="C1266">
        <v>38</v>
      </c>
      <c r="D1266">
        <v>37</v>
      </c>
    </row>
    <row r="1267" spans="1:4">
      <c r="A1267">
        <v>996</v>
      </c>
      <c r="B1267" t="s">
        <v>10</v>
      </c>
      <c r="C1267">
        <v>39</v>
      </c>
      <c r="D1267">
        <v>1</v>
      </c>
    </row>
    <row r="1268" spans="1:4">
      <c r="A1268">
        <v>972</v>
      </c>
      <c r="B1268" t="s">
        <v>10</v>
      </c>
      <c r="C1268">
        <v>26</v>
      </c>
      <c r="D1268">
        <v>56</v>
      </c>
    </row>
    <row r="1269" spans="1:4">
      <c r="A1269">
        <v>593</v>
      </c>
      <c r="B1269" t="s">
        <v>11</v>
      </c>
      <c r="C1269">
        <v>42</v>
      </c>
      <c r="D1269">
        <v>169</v>
      </c>
    </row>
    <row r="1270" spans="1:4">
      <c r="A1270">
        <v>1216</v>
      </c>
      <c r="B1270" t="s">
        <v>10</v>
      </c>
      <c r="C1270">
        <v>61</v>
      </c>
      <c r="D1270">
        <v>8</v>
      </c>
    </row>
    <row r="1271" spans="1:4">
      <c r="A1271">
        <v>525</v>
      </c>
      <c r="B1271" t="s">
        <v>11</v>
      </c>
      <c r="C1271">
        <v>31</v>
      </c>
      <c r="D1271">
        <v>54</v>
      </c>
    </row>
    <row r="1272" spans="1:4">
      <c r="A1272">
        <v>1464</v>
      </c>
      <c r="B1272" t="s">
        <v>10</v>
      </c>
      <c r="C1272">
        <v>54</v>
      </c>
      <c r="D1272">
        <v>35</v>
      </c>
    </row>
    <row r="1273" spans="1:4">
      <c r="A1273">
        <v>380</v>
      </c>
      <c r="B1273" t="s">
        <v>10</v>
      </c>
      <c r="C1273">
        <v>37</v>
      </c>
      <c r="D1273">
        <v>176</v>
      </c>
    </row>
    <row r="1274" spans="1:4">
      <c r="A1274">
        <v>358</v>
      </c>
      <c r="B1274" t="s">
        <v>10</v>
      </c>
      <c r="C1274">
        <v>38</v>
      </c>
      <c r="D1274">
        <v>181</v>
      </c>
    </row>
    <row r="1275" spans="1:4">
      <c r="A1275">
        <v>33</v>
      </c>
      <c r="B1275" t="s">
        <v>11</v>
      </c>
      <c r="C1275">
        <v>71</v>
      </c>
      <c r="D1275">
        <v>150</v>
      </c>
    </row>
    <row r="1276" spans="1:4">
      <c r="A1276">
        <v>992</v>
      </c>
      <c r="B1276" t="s">
        <v>11</v>
      </c>
      <c r="C1276">
        <v>24</v>
      </c>
      <c r="D1276">
        <v>83</v>
      </c>
    </row>
    <row r="1277" spans="1:4">
      <c r="A1277">
        <v>1252</v>
      </c>
      <c r="B1277" t="s">
        <v>11</v>
      </c>
      <c r="C1277">
        <v>44</v>
      </c>
      <c r="D1277">
        <v>152</v>
      </c>
    </row>
    <row r="1278" spans="1:4">
      <c r="A1278">
        <v>529</v>
      </c>
      <c r="B1278" t="s">
        <v>10</v>
      </c>
      <c r="C1278">
        <v>33</v>
      </c>
      <c r="D1278">
        <v>61</v>
      </c>
    </row>
    <row r="1279" spans="1:4">
      <c r="A1279">
        <v>1332</v>
      </c>
      <c r="B1279" t="s">
        <v>11</v>
      </c>
      <c r="C1279">
        <v>37</v>
      </c>
      <c r="D1279">
        <v>209</v>
      </c>
    </row>
    <row r="1280" spans="1:4">
      <c r="A1280">
        <v>1099</v>
      </c>
      <c r="B1280" t="s">
        <v>10</v>
      </c>
      <c r="C1280">
        <v>35</v>
      </c>
      <c r="D1280">
        <v>152</v>
      </c>
    </row>
    <row r="1281" spans="1:4">
      <c r="A1281">
        <v>745</v>
      </c>
      <c r="B1281" t="s">
        <v>11</v>
      </c>
      <c r="C1281">
        <v>26</v>
      </c>
      <c r="D1281">
        <v>76</v>
      </c>
    </row>
    <row r="1282" spans="1:4">
      <c r="A1282">
        <v>423</v>
      </c>
      <c r="B1282" t="s">
        <v>10</v>
      </c>
      <c r="C1282">
        <v>52</v>
      </c>
      <c r="D1282">
        <v>151</v>
      </c>
    </row>
    <row r="1283" spans="1:4">
      <c r="A1283">
        <v>1140</v>
      </c>
      <c r="B1283" t="s">
        <v>10</v>
      </c>
      <c r="C1283">
        <v>75</v>
      </c>
      <c r="D1283">
        <v>6</v>
      </c>
    </row>
    <row r="1284" spans="1:4">
      <c r="A1284">
        <v>821</v>
      </c>
      <c r="B1284" t="s">
        <v>11</v>
      </c>
      <c r="C1284">
        <v>77</v>
      </c>
      <c r="D1284">
        <v>61</v>
      </c>
    </row>
    <row r="1285" spans="1:4">
      <c r="A1285">
        <v>697</v>
      </c>
      <c r="B1285" t="s">
        <v>10</v>
      </c>
      <c r="C1285">
        <v>54</v>
      </c>
      <c r="D1285">
        <v>256</v>
      </c>
    </row>
    <row r="1286" spans="1:4">
      <c r="A1286">
        <v>1114</v>
      </c>
      <c r="B1286" t="s">
        <v>11</v>
      </c>
      <c r="C1286">
        <v>33</v>
      </c>
      <c r="D1286">
        <v>13</v>
      </c>
    </row>
    <row r="1287" spans="1:4">
      <c r="A1287">
        <v>762</v>
      </c>
      <c r="B1287" t="s">
        <v>11</v>
      </c>
      <c r="C1287">
        <v>38</v>
      </c>
      <c r="D1287">
        <v>103</v>
      </c>
    </row>
    <row r="1288" spans="1:4">
      <c r="A1288">
        <v>243</v>
      </c>
      <c r="B1288" t="s">
        <v>11</v>
      </c>
      <c r="C1288">
        <v>20</v>
      </c>
      <c r="D1288">
        <v>6</v>
      </c>
    </row>
    <row r="1289" spans="1:4">
      <c r="A1289">
        <v>164</v>
      </c>
      <c r="B1289" t="s">
        <v>10</v>
      </c>
      <c r="C1289">
        <v>40</v>
      </c>
      <c r="D1289">
        <v>151</v>
      </c>
    </row>
    <row r="1290" spans="1:4">
      <c r="A1290">
        <v>825</v>
      </c>
      <c r="B1290" t="s">
        <v>11</v>
      </c>
      <c r="C1290">
        <v>32</v>
      </c>
      <c r="D1290">
        <v>152</v>
      </c>
    </row>
    <row r="1291" spans="1:4">
      <c r="A1291">
        <v>1225</v>
      </c>
      <c r="B1291" t="s">
        <v>11</v>
      </c>
      <c r="C1291">
        <v>45</v>
      </c>
      <c r="D1291">
        <v>220</v>
      </c>
    </row>
    <row r="1292" spans="1:4">
      <c r="A1292">
        <v>510</v>
      </c>
      <c r="B1292" t="s">
        <v>10</v>
      </c>
      <c r="C1292">
        <v>50</v>
      </c>
      <c r="D1292">
        <v>188</v>
      </c>
    </row>
    <row r="1293" spans="1:4">
      <c r="A1293">
        <v>1548</v>
      </c>
      <c r="B1293" t="s">
        <v>11</v>
      </c>
      <c r="C1293">
        <v>33</v>
      </c>
      <c r="D1293">
        <v>17</v>
      </c>
    </row>
    <row r="1294" spans="1:4">
      <c r="A1294">
        <v>1128</v>
      </c>
      <c r="B1294" t="s">
        <v>10</v>
      </c>
      <c r="C1294">
        <v>60</v>
      </c>
      <c r="D1294">
        <v>64</v>
      </c>
    </row>
    <row r="1295" spans="1:4">
      <c r="A1295">
        <v>1371</v>
      </c>
      <c r="B1295" t="s">
        <v>11</v>
      </c>
      <c r="C1295">
        <v>51</v>
      </c>
      <c r="D1295">
        <v>109</v>
      </c>
    </row>
    <row r="1296" spans="1:4">
      <c r="A1296">
        <v>1073</v>
      </c>
      <c r="B1296" t="s">
        <v>10</v>
      </c>
      <c r="C1296">
        <v>4</v>
      </c>
      <c r="D1296">
        <v>9</v>
      </c>
    </row>
    <row r="1297" spans="1:4">
      <c r="A1297">
        <v>1207</v>
      </c>
      <c r="B1297" t="s">
        <v>10</v>
      </c>
      <c r="C1297">
        <v>31</v>
      </c>
      <c r="D1297">
        <v>71</v>
      </c>
    </row>
    <row r="1298" spans="1:4">
      <c r="A1298">
        <v>877</v>
      </c>
      <c r="B1298" t="s">
        <v>10</v>
      </c>
      <c r="C1298">
        <v>26</v>
      </c>
      <c r="D1298">
        <v>8</v>
      </c>
    </row>
    <row r="1299" spans="1:4">
      <c r="A1299">
        <v>759</v>
      </c>
      <c r="B1299" t="s">
        <v>10</v>
      </c>
      <c r="C1299">
        <v>26</v>
      </c>
      <c r="D1299">
        <v>75</v>
      </c>
    </row>
    <row r="1300" spans="1:4">
      <c r="A1300">
        <v>296</v>
      </c>
      <c r="B1300" t="s">
        <v>11</v>
      </c>
      <c r="C1300">
        <v>16</v>
      </c>
      <c r="D1300">
        <v>36</v>
      </c>
    </row>
    <row r="1301" spans="1:4">
      <c r="A1301">
        <v>435</v>
      </c>
      <c r="B1301" t="s">
        <v>11</v>
      </c>
      <c r="C1301">
        <v>40</v>
      </c>
      <c r="D1301">
        <v>93</v>
      </c>
    </row>
    <row r="1302" spans="1:4">
      <c r="A1302">
        <v>1408</v>
      </c>
      <c r="B1302" t="s">
        <v>10</v>
      </c>
      <c r="C1302">
        <v>23</v>
      </c>
      <c r="D1302">
        <v>122</v>
      </c>
    </row>
    <row r="1303" spans="1:4">
      <c r="A1303">
        <v>374</v>
      </c>
      <c r="B1303" t="s">
        <v>11</v>
      </c>
      <c r="C1303">
        <v>68</v>
      </c>
      <c r="D1303">
        <v>32</v>
      </c>
    </row>
    <row r="1304" spans="1:4">
      <c r="A1304">
        <v>268</v>
      </c>
      <c r="B1304" t="s">
        <v>11</v>
      </c>
      <c r="C1304">
        <v>66</v>
      </c>
      <c r="D1304">
        <v>39</v>
      </c>
    </row>
    <row r="1305" spans="1:4">
      <c r="A1305">
        <v>1082</v>
      </c>
      <c r="B1305" t="s">
        <v>11</v>
      </c>
      <c r="C1305">
        <v>1</v>
      </c>
      <c r="D1305">
        <v>150</v>
      </c>
    </row>
    <row r="1306" spans="1:4">
      <c r="A1306">
        <v>1569</v>
      </c>
      <c r="B1306" t="s">
        <v>10</v>
      </c>
      <c r="C1306">
        <v>3</v>
      </c>
      <c r="D1306">
        <v>152</v>
      </c>
    </row>
    <row r="1307" spans="1:4">
      <c r="A1307">
        <v>1546</v>
      </c>
      <c r="B1307" t="s">
        <v>10</v>
      </c>
      <c r="C1307">
        <v>37</v>
      </c>
      <c r="D1307">
        <v>82</v>
      </c>
    </row>
    <row r="1308" spans="1:4">
      <c r="A1308">
        <v>1111</v>
      </c>
      <c r="B1308" t="s">
        <v>10</v>
      </c>
      <c r="C1308">
        <v>23</v>
      </c>
      <c r="D1308">
        <v>145</v>
      </c>
    </row>
    <row r="1309" spans="1:4">
      <c r="A1309">
        <v>1347</v>
      </c>
      <c r="B1309" t="s">
        <v>11</v>
      </c>
      <c r="C1309">
        <v>23</v>
      </c>
      <c r="D1309">
        <v>70</v>
      </c>
    </row>
    <row r="1310" spans="1:4">
      <c r="A1310">
        <v>1100</v>
      </c>
      <c r="B1310" t="s">
        <v>10</v>
      </c>
      <c r="C1310">
        <v>69</v>
      </c>
      <c r="D1310">
        <v>92</v>
      </c>
    </row>
    <row r="1311" spans="1:4">
      <c r="A1311">
        <v>628</v>
      </c>
      <c r="B1311" t="s">
        <v>11</v>
      </c>
      <c r="C1311">
        <v>21</v>
      </c>
      <c r="D1311">
        <v>94</v>
      </c>
    </row>
    <row r="1312" spans="1:4">
      <c r="A1312">
        <v>85</v>
      </c>
      <c r="B1312" t="s">
        <v>10</v>
      </c>
      <c r="C1312">
        <v>25</v>
      </c>
      <c r="D1312">
        <v>60</v>
      </c>
    </row>
    <row r="1313" spans="1:4">
      <c r="A1313">
        <v>335</v>
      </c>
      <c r="B1313" t="s">
        <v>11</v>
      </c>
      <c r="C1313">
        <v>50</v>
      </c>
      <c r="D1313">
        <v>138</v>
      </c>
    </row>
    <row r="1314" spans="1:4">
      <c r="A1314">
        <v>685</v>
      </c>
      <c r="B1314" t="s">
        <v>11</v>
      </c>
      <c r="C1314">
        <v>60</v>
      </c>
      <c r="D1314">
        <v>158</v>
      </c>
    </row>
    <row r="1315" spans="1:4">
      <c r="A1315">
        <v>1291</v>
      </c>
      <c r="B1315" t="s">
        <v>10</v>
      </c>
      <c r="C1315">
        <v>33</v>
      </c>
      <c r="D1315">
        <v>226</v>
      </c>
    </row>
    <row r="1316" spans="1:4">
      <c r="A1316">
        <v>575</v>
      </c>
      <c r="B1316" t="s">
        <v>10</v>
      </c>
      <c r="C1316">
        <v>28</v>
      </c>
      <c r="D1316">
        <v>151</v>
      </c>
    </row>
    <row r="1317" spans="1:4">
      <c r="A1317">
        <v>913</v>
      </c>
      <c r="B1317" t="s">
        <v>11</v>
      </c>
      <c r="C1317">
        <v>44</v>
      </c>
      <c r="D1317">
        <v>3</v>
      </c>
    </row>
    <row r="1318" spans="1:4">
      <c r="A1318">
        <v>499</v>
      </c>
      <c r="B1318" t="s">
        <v>10</v>
      </c>
      <c r="C1318">
        <v>53</v>
      </c>
      <c r="D1318">
        <v>212</v>
      </c>
    </row>
    <row r="1319" spans="1:4">
      <c r="A1319">
        <v>333</v>
      </c>
      <c r="B1319" t="s">
        <v>11</v>
      </c>
      <c r="C1319">
        <v>33</v>
      </c>
      <c r="D1319">
        <v>203</v>
      </c>
    </row>
    <row r="1320" spans="1:4">
      <c r="A1320">
        <v>73</v>
      </c>
      <c r="B1320" t="s">
        <v>11</v>
      </c>
      <c r="C1320">
        <v>87</v>
      </c>
      <c r="D1320">
        <v>163</v>
      </c>
    </row>
    <row r="1321" spans="1:4">
      <c r="A1321">
        <v>157</v>
      </c>
      <c r="B1321" t="s">
        <v>11</v>
      </c>
      <c r="C1321">
        <v>25</v>
      </c>
      <c r="D1321">
        <v>151</v>
      </c>
    </row>
    <row r="1322" spans="1:4">
      <c r="A1322">
        <v>613</v>
      </c>
      <c r="B1322" t="s">
        <v>10</v>
      </c>
      <c r="C1322">
        <v>5</v>
      </c>
      <c r="D1322">
        <v>96</v>
      </c>
    </row>
    <row r="1323" spans="1:4">
      <c r="A1323">
        <v>1403</v>
      </c>
      <c r="B1323" t="s">
        <v>10</v>
      </c>
      <c r="C1323">
        <v>4</v>
      </c>
      <c r="D1323">
        <v>151</v>
      </c>
    </row>
    <row r="1324" spans="1:4">
      <c r="A1324">
        <v>1504</v>
      </c>
      <c r="B1324" t="s">
        <v>11</v>
      </c>
      <c r="C1324">
        <v>37</v>
      </c>
      <c r="D1324">
        <v>151</v>
      </c>
    </row>
    <row r="1325" spans="1:4">
      <c r="A1325">
        <v>987</v>
      </c>
      <c r="B1325" t="s">
        <v>10</v>
      </c>
      <c r="C1325">
        <v>29</v>
      </c>
      <c r="D1325">
        <v>34</v>
      </c>
    </row>
    <row r="1326" spans="1:4">
      <c r="A1326">
        <v>1454</v>
      </c>
      <c r="B1326" t="s">
        <v>10</v>
      </c>
      <c r="C1326">
        <v>47</v>
      </c>
      <c r="D1326">
        <v>83</v>
      </c>
    </row>
    <row r="1327" spans="1:4">
      <c r="A1327">
        <v>386</v>
      </c>
      <c r="B1327" t="s">
        <v>11</v>
      </c>
      <c r="C1327">
        <v>60</v>
      </c>
      <c r="D1327">
        <v>11</v>
      </c>
    </row>
    <row r="1328" spans="1:4">
      <c r="A1328">
        <v>1067</v>
      </c>
      <c r="B1328" t="s">
        <v>10</v>
      </c>
      <c r="C1328">
        <v>63</v>
      </c>
      <c r="D1328">
        <v>181</v>
      </c>
    </row>
    <row r="1329" spans="1:4">
      <c r="A1329">
        <v>552</v>
      </c>
      <c r="B1329" t="s">
        <v>11</v>
      </c>
      <c r="C1329">
        <v>43</v>
      </c>
      <c r="D1329">
        <v>136</v>
      </c>
    </row>
    <row r="1330" spans="1:4">
      <c r="A1330">
        <v>786</v>
      </c>
      <c r="B1330" t="s">
        <v>11</v>
      </c>
      <c r="C1330">
        <v>75</v>
      </c>
      <c r="D1330">
        <v>239</v>
      </c>
    </row>
    <row r="1331" spans="1:4">
      <c r="A1331">
        <v>1476</v>
      </c>
      <c r="B1331" t="s">
        <v>11</v>
      </c>
      <c r="C1331">
        <v>41</v>
      </c>
      <c r="D1331">
        <v>208</v>
      </c>
    </row>
    <row r="1332" spans="1:4">
      <c r="A1332">
        <v>666</v>
      </c>
      <c r="B1332" t="s">
        <v>11</v>
      </c>
      <c r="C1332">
        <v>59</v>
      </c>
      <c r="D1332">
        <v>101</v>
      </c>
    </row>
    <row r="1333" spans="1:4">
      <c r="A1333">
        <v>1305</v>
      </c>
      <c r="B1333" t="s">
        <v>11</v>
      </c>
      <c r="C1333">
        <v>35</v>
      </c>
      <c r="D1333">
        <v>152</v>
      </c>
    </row>
    <row r="1334" spans="1:4">
      <c r="A1334">
        <v>742</v>
      </c>
      <c r="B1334" t="s">
        <v>11</v>
      </c>
      <c r="C1334">
        <v>45</v>
      </c>
      <c r="D1334">
        <v>104</v>
      </c>
    </row>
    <row r="1335" spans="1:4">
      <c r="A1335">
        <v>644</v>
      </c>
      <c r="B1335" t="s">
        <v>11</v>
      </c>
      <c r="C1335">
        <v>56</v>
      </c>
      <c r="D1335">
        <v>20</v>
      </c>
    </row>
    <row r="1336" spans="1:4">
      <c r="A1336">
        <v>503</v>
      </c>
      <c r="B1336" t="s">
        <v>10</v>
      </c>
      <c r="C1336">
        <v>32</v>
      </c>
      <c r="D1336">
        <v>73</v>
      </c>
    </row>
    <row r="1337" spans="1:4">
      <c r="A1337">
        <v>988</v>
      </c>
      <c r="B1337" t="s">
        <v>10</v>
      </c>
      <c r="C1337">
        <v>47</v>
      </c>
      <c r="D1337">
        <v>28</v>
      </c>
    </row>
    <row r="1338" spans="1:4">
      <c r="A1338">
        <v>1501</v>
      </c>
      <c r="B1338" t="s">
        <v>11</v>
      </c>
      <c r="C1338">
        <v>44</v>
      </c>
      <c r="D1338">
        <v>10</v>
      </c>
    </row>
    <row r="1339" spans="1:4">
      <c r="A1339">
        <v>1313</v>
      </c>
      <c r="B1339" t="s">
        <v>11</v>
      </c>
      <c r="C1339">
        <v>76</v>
      </c>
      <c r="D1339">
        <v>74</v>
      </c>
    </row>
    <row r="1340" spans="1:4">
      <c r="A1340">
        <v>348</v>
      </c>
      <c r="B1340" t="s">
        <v>11</v>
      </c>
      <c r="C1340">
        <v>27</v>
      </c>
      <c r="D1340">
        <v>253</v>
      </c>
    </row>
    <row r="1341" spans="1:4">
      <c r="A1341">
        <v>969</v>
      </c>
      <c r="B1341" t="s">
        <v>11</v>
      </c>
      <c r="C1341">
        <v>22</v>
      </c>
      <c r="D1341">
        <v>8</v>
      </c>
    </row>
    <row r="1342" spans="1:4">
      <c r="A1342">
        <v>122</v>
      </c>
      <c r="B1342" t="s">
        <v>11</v>
      </c>
      <c r="C1342">
        <v>39</v>
      </c>
      <c r="D1342">
        <v>80</v>
      </c>
    </row>
    <row r="1343" spans="1:4">
      <c r="A1343">
        <v>168</v>
      </c>
      <c r="B1343" t="s">
        <v>10</v>
      </c>
      <c r="C1343">
        <v>26</v>
      </c>
      <c r="D1343">
        <v>168</v>
      </c>
    </row>
    <row r="1344" spans="1:4">
      <c r="A1344">
        <v>1264</v>
      </c>
      <c r="B1344" t="s">
        <v>11</v>
      </c>
      <c r="C1344">
        <v>77</v>
      </c>
      <c r="D1344">
        <v>28</v>
      </c>
    </row>
    <row r="1345" spans="1:4">
      <c r="A1345">
        <v>695</v>
      </c>
      <c r="B1345" t="s">
        <v>10</v>
      </c>
      <c r="C1345">
        <v>34</v>
      </c>
      <c r="D1345">
        <v>13</v>
      </c>
    </row>
    <row r="1346" spans="1:4">
      <c r="A1346">
        <v>1507</v>
      </c>
      <c r="B1346" t="s">
        <v>10</v>
      </c>
      <c r="C1346">
        <v>43</v>
      </c>
      <c r="D1346">
        <v>98</v>
      </c>
    </row>
    <row r="1347" spans="1:4">
      <c r="A1347">
        <v>1482</v>
      </c>
      <c r="B1347" t="s">
        <v>11</v>
      </c>
      <c r="C1347">
        <v>25</v>
      </c>
      <c r="D1347">
        <v>81</v>
      </c>
    </row>
    <row r="1348" spans="1:4">
      <c r="A1348">
        <v>1071</v>
      </c>
      <c r="B1348" t="s">
        <v>10</v>
      </c>
      <c r="C1348">
        <v>54</v>
      </c>
      <c r="D1348">
        <v>8</v>
      </c>
    </row>
    <row r="1349" spans="1:4">
      <c r="A1349">
        <v>955</v>
      </c>
      <c r="B1349" t="s">
        <v>10</v>
      </c>
      <c r="C1349">
        <v>19</v>
      </c>
      <c r="D1349">
        <v>62</v>
      </c>
    </row>
    <row r="1350" spans="1:4">
      <c r="A1350">
        <v>726</v>
      </c>
      <c r="B1350" t="s">
        <v>10</v>
      </c>
      <c r="C1350">
        <v>60</v>
      </c>
      <c r="D1350">
        <v>67</v>
      </c>
    </row>
    <row r="1351" spans="1:4">
      <c r="A1351">
        <v>35</v>
      </c>
      <c r="B1351" t="s">
        <v>11</v>
      </c>
      <c r="C1351">
        <v>66</v>
      </c>
      <c r="D1351">
        <v>31</v>
      </c>
    </row>
    <row r="1352" spans="1:4">
      <c r="A1352">
        <v>1319</v>
      </c>
      <c r="B1352" t="s">
        <v>10</v>
      </c>
      <c r="C1352">
        <v>22</v>
      </c>
      <c r="D1352">
        <v>79</v>
      </c>
    </row>
    <row r="1353" spans="1:4">
      <c r="A1353">
        <v>412</v>
      </c>
      <c r="B1353" t="s">
        <v>10</v>
      </c>
      <c r="C1353">
        <v>51</v>
      </c>
      <c r="D1353">
        <v>116</v>
      </c>
    </row>
    <row r="1354" spans="1:4">
      <c r="A1354">
        <v>624</v>
      </c>
      <c r="B1354" t="s">
        <v>11</v>
      </c>
      <c r="C1354">
        <v>44</v>
      </c>
      <c r="D1354">
        <v>190</v>
      </c>
    </row>
    <row r="1355" spans="1:4">
      <c r="A1355">
        <v>8</v>
      </c>
      <c r="B1355" t="s">
        <v>10</v>
      </c>
      <c r="C1355">
        <v>64</v>
      </c>
      <c r="D1355">
        <v>30</v>
      </c>
    </row>
    <row r="1356" spans="1:4">
      <c r="A1356">
        <v>962</v>
      </c>
      <c r="B1356" t="s">
        <v>10</v>
      </c>
      <c r="C1356">
        <v>56</v>
      </c>
      <c r="D1356">
        <v>151</v>
      </c>
    </row>
    <row r="1357" spans="1:4">
      <c r="A1357">
        <v>49</v>
      </c>
      <c r="B1357" t="s">
        <v>10</v>
      </c>
      <c r="C1357">
        <v>46</v>
      </c>
      <c r="D1357">
        <v>19</v>
      </c>
    </row>
    <row r="1358" spans="1:4">
      <c r="A1358">
        <v>44</v>
      </c>
      <c r="B1358" t="s">
        <v>10</v>
      </c>
      <c r="C1358">
        <v>35</v>
      </c>
      <c r="D1358">
        <v>51</v>
      </c>
    </row>
    <row r="1359" spans="1:4">
      <c r="A1359">
        <v>530</v>
      </c>
      <c r="B1359" t="s">
        <v>11</v>
      </c>
      <c r="C1359">
        <v>35</v>
      </c>
      <c r="D1359">
        <v>180</v>
      </c>
    </row>
    <row r="1360" spans="1:4">
      <c r="A1360">
        <v>507</v>
      </c>
      <c r="B1360" t="s">
        <v>11</v>
      </c>
      <c r="C1360">
        <v>49</v>
      </c>
      <c r="D1360">
        <v>150</v>
      </c>
    </row>
    <row r="1361" spans="1:4">
      <c r="A1361">
        <v>1428</v>
      </c>
      <c r="B1361" t="s">
        <v>10</v>
      </c>
      <c r="C1361">
        <v>50</v>
      </c>
      <c r="D1361">
        <v>151</v>
      </c>
    </row>
    <row r="1362" spans="1:4">
      <c r="A1362">
        <v>452</v>
      </c>
      <c r="B1362" t="s">
        <v>10</v>
      </c>
      <c r="C1362">
        <v>74</v>
      </c>
      <c r="D1362">
        <v>0</v>
      </c>
    </row>
    <row r="1363" spans="1:4">
      <c r="A1363">
        <v>212</v>
      </c>
      <c r="B1363" t="s">
        <v>10</v>
      </c>
      <c r="C1363">
        <v>23</v>
      </c>
      <c r="D1363">
        <v>68</v>
      </c>
    </row>
    <row r="1364" spans="1:4">
      <c r="A1364">
        <v>47</v>
      </c>
      <c r="B1364" t="s">
        <v>11</v>
      </c>
      <c r="C1364">
        <v>45</v>
      </c>
      <c r="D1364">
        <v>229</v>
      </c>
    </row>
    <row r="1365" spans="1:4">
      <c r="A1365">
        <v>183</v>
      </c>
      <c r="B1365" t="s">
        <v>11</v>
      </c>
      <c r="C1365">
        <v>32</v>
      </c>
      <c r="D1365">
        <v>179</v>
      </c>
    </row>
    <row r="1366" spans="1:4">
      <c r="A1366">
        <v>1349</v>
      </c>
      <c r="B1366" t="s">
        <v>11</v>
      </c>
      <c r="C1366">
        <v>50</v>
      </c>
      <c r="D1366">
        <v>229</v>
      </c>
    </row>
    <row r="1367" spans="1:4">
      <c r="A1367">
        <v>403</v>
      </c>
      <c r="B1367" t="s">
        <v>10</v>
      </c>
      <c r="C1367">
        <v>19</v>
      </c>
      <c r="D1367">
        <v>63</v>
      </c>
    </row>
    <row r="1368" spans="1:4">
      <c r="A1368">
        <v>1502</v>
      </c>
      <c r="B1368" t="s">
        <v>11</v>
      </c>
      <c r="C1368">
        <v>17</v>
      </c>
      <c r="D1368">
        <v>34</v>
      </c>
    </row>
    <row r="1369" spans="1:4">
      <c r="A1369">
        <v>818</v>
      </c>
      <c r="B1369" t="s">
        <v>11</v>
      </c>
      <c r="C1369">
        <v>76</v>
      </c>
      <c r="D1369">
        <v>173</v>
      </c>
    </row>
    <row r="1370" spans="1:4">
      <c r="A1370">
        <v>1273</v>
      </c>
      <c r="B1370" t="s">
        <v>11</v>
      </c>
      <c r="C1370">
        <v>47</v>
      </c>
      <c r="D1370">
        <v>161</v>
      </c>
    </row>
    <row r="1371" spans="1:4">
      <c r="A1371">
        <v>53</v>
      </c>
      <c r="B1371" t="s">
        <v>11</v>
      </c>
      <c r="C1371">
        <v>64</v>
      </c>
      <c r="D1371">
        <v>125</v>
      </c>
    </row>
    <row r="1372" spans="1:4">
      <c r="A1372">
        <v>671</v>
      </c>
      <c r="B1372" t="s">
        <v>11</v>
      </c>
      <c r="C1372">
        <v>19</v>
      </c>
      <c r="D1372">
        <v>128</v>
      </c>
    </row>
    <row r="1373" spans="1:4">
      <c r="A1373">
        <v>1509</v>
      </c>
      <c r="B1373" t="s">
        <v>10</v>
      </c>
      <c r="C1373">
        <v>34</v>
      </c>
      <c r="D1373">
        <v>13</v>
      </c>
    </row>
    <row r="1374" spans="1:4">
      <c r="A1374">
        <v>758</v>
      </c>
      <c r="B1374" t="s">
        <v>11</v>
      </c>
      <c r="C1374">
        <v>33</v>
      </c>
      <c r="D1374">
        <v>31</v>
      </c>
    </row>
    <row r="1375" spans="1:4">
      <c r="A1375">
        <v>1547</v>
      </c>
      <c r="B1375" t="s">
        <v>11</v>
      </c>
      <c r="C1375">
        <v>48</v>
      </c>
      <c r="D1375">
        <v>39</v>
      </c>
    </row>
    <row r="1376" spans="1:4">
      <c r="A1376">
        <v>984</v>
      </c>
      <c r="B1376" t="s">
        <v>11</v>
      </c>
      <c r="C1376">
        <v>29</v>
      </c>
      <c r="D1376">
        <v>55</v>
      </c>
    </row>
    <row r="1377" spans="1:4">
      <c r="A1377">
        <v>637</v>
      </c>
      <c r="B1377" t="s">
        <v>10</v>
      </c>
      <c r="C1377">
        <v>48</v>
      </c>
      <c r="D1377">
        <v>61</v>
      </c>
    </row>
    <row r="1378" spans="1:4">
      <c r="A1378">
        <v>1103</v>
      </c>
      <c r="B1378" t="s">
        <v>11</v>
      </c>
      <c r="C1378">
        <v>51</v>
      </c>
      <c r="D1378">
        <v>233</v>
      </c>
    </row>
    <row r="1379" spans="1:4">
      <c r="A1379">
        <v>1512</v>
      </c>
      <c r="B1379" t="s">
        <v>10</v>
      </c>
      <c r="C1379">
        <v>34</v>
      </c>
      <c r="D1379">
        <v>58</v>
      </c>
    </row>
    <row r="1380" spans="1:4">
      <c r="A1380">
        <v>319</v>
      </c>
      <c r="B1380" t="s">
        <v>11</v>
      </c>
      <c r="C1380">
        <v>40</v>
      </c>
      <c r="D1380">
        <v>150</v>
      </c>
    </row>
    <row r="1381" spans="1:4">
      <c r="A1381">
        <v>704</v>
      </c>
      <c r="B1381" t="s">
        <v>10</v>
      </c>
      <c r="C1381">
        <v>63</v>
      </c>
      <c r="D1381">
        <v>138</v>
      </c>
    </row>
    <row r="1382" spans="1:4">
      <c r="A1382">
        <v>1480</v>
      </c>
      <c r="B1382" t="s">
        <v>11</v>
      </c>
      <c r="C1382">
        <v>24</v>
      </c>
      <c r="D1382">
        <v>89</v>
      </c>
    </row>
    <row r="1383" spans="1:4">
      <c r="A1383">
        <v>1487</v>
      </c>
      <c r="B1383" t="s">
        <v>11</v>
      </c>
      <c r="C1383">
        <v>52</v>
      </c>
      <c r="D1383">
        <v>68</v>
      </c>
    </row>
    <row r="1384" spans="1:4">
      <c r="A1384">
        <v>321</v>
      </c>
      <c r="B1384" t="s">
        <v>10</v>
      </c>
      <c r="C1384">
        <v>44</v>
      </c>
      <c r="D1384">
        <v>51</v>
      </c>
    </row>
    <row r="1385" spans="1:4">
      <c r="A1385">
        <v>1011</v>
      </c>
      <c r="B1385" t="s">
        <v>10</v>
      </c>
      <c r="C1385">
        <v>38</v>
      </c>
      <c r="D1385">
        <v>50</v>
      </c>
    </row>
    <row r="1386" spans="1:4">
      <c r="A1386">
        <v>1427</v>
      </c>
      <c r="B1386" t="s">
        <v>10</v>
      </c>
      <c r="C1386">
        <v>4</v>
      </c>
      <c r="D1386">
        <v>179</v>
      </c>
    </row>
    <row r="1387" spans="1:4">
      <c r="A1387">
        <v>655</v>
      </c>
      <c r="B1387" t="s">
        <v>10</v>
      </c>
      <c r="C1387">
        <v>16</v>
      </c>
      <c r="D1387">
        <v>0</v>
      </c>
    </row>
    <row r="1388" spans="1:4">
      <c r="A1388">
        <v>184</v>
      </c>
      <c r="B1388" t="s">
        <v>10</v>
      </c>
      <c r="C1388">
        <v>30</v>
      </c>
      <c r="D1388">
        <v>115</v>
      </c>
    </row>
    <row r="1389" spans="1:4">
      <c r="A1389">
        <v>844</v>
      </c>
      <c r="B1389" t="s">
        <v>11</v>
      </c>
      <c r="C1389">
        <v>43</v>
      </c>
      <c r="D1389">
        <v>129</v>
      </c>
    </row>
    <row r="1390" spans="1:4">
      <c r="A1390">
        <v>502</v>
      </c>
      <c r="B1390" t="s">
        <v>10</v>
      </c>
      <c r="C1390">
        <v>69</v>
      </c>
      <c r="D1390">
        <v>192</v>
      </c>
    </row>
    <row r="1391" spans="1:4">
      <c r="A1391">
        <v>449</v>
      </c>
      <c r="B1391" t="s">
        <v>11</v>
      </c>
      <c r="C1391">
        <v>18</v>
      </c>
      <c r="D1391">
        <v>20</v>
      </c>
    </row>
    <row r="1392" spans="1:4">
      <c r="A1392">
        <v>622</v>
      </c>
      <c r="B1392" t="s">
        <v>11</v>
      </c>
      <c r="C1392">
        <v>56</v>
      </c>
      <c r="D1392">
        <v>112</v>
      </c>
    </row>
    <row r="1393" spans="1:4">
      <c r="A1393">
        <v>472</v>
      </c>
      <c r="B1393" t="s">
        <v>11</v>
      </c>
      <c r="C1393">
        <v>58</v>
      </c>
      <c r="D1393">
        <v>51</v>
      </c>
    </row>
    <row r="1394" spans="1:4">
      <c r="A1394">
        <v>961</v>
      </c>
      <c r="B1394" t="s">
        <v>10</v>
      </c>
      <c r="C1394">
        <v>8</v>
      </c>
      <c r="D1394">
        <v>154</v>
      </c>
    </row>
    <row r="1395" spans="1:4">
      <c r="A1395">
        <v>274</v>
      </c>
      <c r="B1395" t="s">
        <v>11</v>
      </c>
      <c r="C1395">
        <v>66</v>
      </c>
      <c r="D1395">
        <v>169</v>
      </c>
    </row>
    <row r="1396" spans="1:4">
      <c r="A1396">
        <v>764</v>
      </c>
      <c r="B1396" t="s">
        <v>10</v>
      </c>
      <c r="C1396">
        <v>51</v>
      </c>
      <c r="D1396">
        <v>36</v>
      </c>
    </row>
    <row r="1397" spans="1:4">
      <c r="A1397">
        <v>578</v>
      </c>
      <c r="B1397" t="s">
        <v>10</v>
      </c>
      <c r="C1397">
        <v>49</v>
      </c>
      <c r="D1397">
        <v>92</v>
      </c>
    </row>
    <row r="1398" spans="1:4">
      <c r="A1398">
        <v>856</v>
      </c>
      <c r="B1398" t="s">
        <v>10</v>
      </c>
      <c r="C1398">
        <v>5</v>
      </c>
      <c r="D1398">
        <v>62</v>
      </c>
    </row>
    <row r="1399" spans="1:4">
      <c r="A1399">
        <v>512</v>
      </c>
      <c r="B1399" t="s">
        <v>11</v>
      </c>
      <c r="C1399">
        <v>38</v>
      </c>
      <c r="D1399">
        <v>181</v>
      </c>
    </row>
    <row r="1400" spans="1:4">
      <c r="A1400">
        <v>606</v>
      </c>
      <c r="B1400" t="s">
        <v>11</v>
      </c>
      <c r="C1400">
        <v>62</v>
      </c>
      <c r="D1400">
        <v>151</v>
      </c>
    </row>
    <row r="1401" spans="1:4">
      <c r="A1401">
        <v>1420</v>
      </c>
      <c r="B1401" t="s">
        <v>11</v>
      </c>
      <c r="C1401">
        <v>46</v>
      </c>
      <c r="D1401">
        <v>86</v>
      </c>
    </row>
    <row r="1402" spans="1:4">
      <c r="A1402">
        <v>71</v>
      </c>
      <c r="B1402" t="s">
        <v>10</v>
      </c>
      <c r="C1402">
        <v>43</v>
      </c>
      <c r="D1402">
        <v>15</v>
      </c>
    </row>
    <row r="1403" spans="1:4">
      <c r="A1403">
        <v>377</v>
      </c>
      <c r="B1403" t="s">
        <v>11</v>
      </c>
      <c r="C1403">
        <v>38</v>
      </c>
      <c r="D1403">
        <v>167</v>
      </c>
    </row>
    <row r="1404" spans="1:4">
      <c r="A1404">
        <v>1016</v>
      </c>
      <c r="B1404" t="s">
        <v>11</v>
      </c>
      <c r="C1404">
        <v>76</v>
      </c>
      <c r="D1404">
        <v>57</v>
      </c>
    </row>
    <row r="1405" spans="1:4">
      <c r="A1405">
        <v>100</v>
      </c>
      <c r="B1405" t="s">
        <v>10</v>
      </c>
      <c r="C1405">
        <v>39</v>
      </c>
      <c r="D1405">
        <v>86</v>
      </c>
    </row>
    <row r="1406" spans="1:4">
      <c r="A1406">
        <v>1531</v>
      </c>
      <c r="B1406" t="s">
        <v>10</v>
      </c>
      <c r="C1406">
        <v>31</v>
      </c>
      <c r="D1406">
        <v>104</v>
      </c>
    </row>
    <row r="1407" spans="1:4">
      <c r="A1407">
        <v>1467</v>
      </c>
      <c r="B1407" t="s">
        <v>10</v>
      </c>
      <c r="C1407">
        <v>40</v>
      </c>
      <c r="D1407">
        <v>115</v>
      </c>
    </row>
    <row r="1408" spans="1:4">
      <c r="A1408">
        <v>1598</v>
      </c>
      <c r="B1408" t="s">
        <v>11</v>
      </c>
      <c r="C1408">
        <v>23</v>
      </c>
      <c r="D1408">
        <v>80</v>
      </c>
    </row>
    <row r="1409" spans="1:4">
      <c r="A1409">
        <v>1283</v>
      </c>
      <c r="B1409" t="s">
        <v>11</v>
      </c>
      <c r="C1409">
        <v>63</v>
      </c>
      <c r="D1409">
        <v>174</v>
      </c>
    </row>
    <row r="1410" spans="1:4">
      <c r="A1410">
        <v>498</v>
      </c>
      <c r="B1410" t="s">
        <v>10</v>
      </c>
      <c r="C1410">
        <v>21</v>
      </c>
      <c r="D1410">
        <v>176</v>
      </c>
    </row>
    <row r="1411" spans="1:4">
      <c r="A1411">
        <v>540</v>
      </c>
      <c r="B1411" t="s">
        <v>11</v>
      </c>
      <c r="C1411">
        <v>45</v>
      </c>
      <c r="D1411">
        <v>150</v>
      </c>
    </row>
    <row r="1412" spans="1:4">
      <c r="A1412">
        <v>5</v>
      </c>
      <c r="B1412" t="s">
        <v>10</v>
      </c>
      <c r="C1412">
        <v>58</v>
      </c>
      <c r="D1412">
        <v>200</v>
      </c>
    </row>
    <row r="1413" spans="1:4">
      <c r="A1413">
        <v>728</v>
      </c>
      <c r="B1413" t="s">
        <v>10</v>
      </c>
      <c r="C1413">
        <v>37</v>
      </c>
      <c r="D1413">
        <v>158</v>
      </c>
    </row>
    <row r="1414" spans="1:4">
      <c r="A1414">
        <v>95</v>
      </c>
      <c r="B1414" t="s">
        <v>11</v>
      </c>
      <c r="C1414">
        <v>35</v>
      </c>
      <c r="D1414">
        <v>151</v>
      </c>
    </row>
    <row r="1415" spans="1:4">
      <c r="A1415">
        <v>190</v>
      </c>
      <c r="B1415" t="s">
        <v>11</v>
      </c>
      <c r="C1415">
        <v>50</v>
      </c>
      <c r="D1415">
        <v>62</v>
      </c>
    </row>
    <row r="1416" spans="1:4">
      <c r="A1416">
        <v>171</v>
      </c>
      <c r="B1416" t="s">
        <v>10</v>
      </c>
      <c r="C1416">
        <v>22</v>
      </c>
      <c r="D1416">
        <v>151</v>
      </c>
    </row>
    <row r="1417" spans="1:4">
      <c r="A1417">
        <v>15</v>
      </c>
      <c r="B1417" t="s">
        <v>11</v>
      </c>
      <c r="C1417">
        <v>26</v>
      </c>
      <c r="D1417">
        <v>174</v>
      </c>
    </row>
    <row r="1418" spans="1:4">
      <c r="A1418">
        <v>898</v>
      </c>
      <c r="B1418" t="s">
        <v>10</v>
      </c>
      <c r="C1418">
        <v>19</v>
      </c>
      <c r="D1418">
        <v>89</v>
      </c>
    </row>
    <row r="1419" spans="1:4">
      <c r="A1419">
        <v>192</v>
      </c>
      <c r="B1419" t="s">
        <v>10</v>
      </c>
      <c r="C1419">
        <v>61</v>
      </c>
      <c r="D1419">
        <v>57</v>
      </c>
    </row>
    <row r="1420" spans="1:4">
      <c r="A1420">
        <v>299</v>
      </c>
      <c r="B1420" t="s">
        <v>10</v>
      </c>
      <c r="C1420">
        <v>28</v>
      </c>
      <c r="D1420">
        <v>137</v>
      </c>
    </row>
    <row r="1421" spans="1:4">
      <c r="A1421">
        <v>598</v>
      </c>
      <c r="B1421" t="s">
        <v>11</v>
      </c>
      <c r="C1421">
        <v>28</v>
      </c>
      <c r="D1421">
        <v>123</v>
      </c>
    </row>
    <row r="1422" spans="1:4">
      <c r="A1422">
        <v>1210</v>
      </c>
      <c r="B1422" t="s">
        <v>10</v>
      </c>
      <c r="C1422">
        <v>17</v>
      </c>
      <c r="D1422">
        <v>171</v>
      </c>
    </row>
    <row r="1423" spans="1:4">
      <c r="A1423">
        <v>1560</v>
      </c>
      <c r="B1423" t="s">
        <v>11</v>
      </c>
      <c r="C1423">
        <v>62</v>
      </c>
      <c r="D1423">
        <v>176</v>
      </c>
    </row>
    <row r="1424" spans="1:4">
      <c r="A1424">
        <v>610</v>
      </c>
      <c r="B1424" t="s">
        <v>11</v>
      </c>
      <c r="C1424">
        <v>29</v>
      </c>
      <c r="D1424">
        <v>212</v>
      </c>
    </row>
    <row r="1425" spans="1:4">
      <c r="A1425">
        <v>903</v>
      </c>
      <c r="B1425" t="s">
        <v>11</v>
      </c>
      <c r="C1425">
        <v>33</v>
      </c>
      <c r="D1425">
        <v>181</v>
      </c>
    </row>
    <row r="1426" spans="1:4">
      <c r="A1426">
        <v>1278</v>
      </c>
      <c r="B1426" t="s">
        <v>10</v>
      </c>
      <c r="C1426">
        <v>60</v>
      </c>
      <c r="D1426">
        <v>59</v>
      </c>
    </row>
    <row r="1427" spans="1:4">
      <c r="A1427">
        <v>142</v>
      </c>
      <c r="B1427" t="s">
        <v>10</v>
      </c>
      <c r="C1427">
        <v>27</v>
      </c>
      <c r="D1427">
        <v>183</v>
      </c>
    </row>
    <row r="1428" spans="1:4">
      <c r="A1428">
        <v>586</v>
      </c>
      <c r="B1428" t="s">
        <v>11</v>
      </c>
      <c r="C1428">
        <v>33</v>
      </c>
      <c r="D1428">
        <v>84</v>
      </c>
    </row>
    <row r="1429" spans="1:4">
      <c r="A1429">
        <v>679</v>
      </c>
      <c r="B1429" t="s">
        <v>10</v>
      </c>
      <c r="C1429">
        <v>39</v>
      </c>
      <c r="D1429">
        <v>71</v>
      </c>
    </row>
    <row r="1430" spans="1:4">
      <c r="A1430">
        <v>896</v>
      </c>
      <c r="B1430" t="s">
        <v>11</v>
      </c>
      <c r="C1430">
        <v>23</v>
      </c>
      <c r="D1430">
        <v>99</v>
      </c>
    </row>
    <row r="1431" spans="1:4">
      <c r="A1431">
        <v>1108</v>
      </c>
      <c r="B1431" t="s">
        <v>11</v>
      </c>
      <c r="C1431">
        <v>43</v>
      </c>
      <c r="D1431">
        <v>142</v>
      </c>
    </row>
    <row r="1432" spans="1:4">
      <c r="A1432">
        <v>31</v>
      </c>
      <c r="B1432" t="s">
        <v>10</v>
      </c>
      <c r="C1432">
        <v>59</v>
      </c>
      <c r="D1432">
        <v>97</v>
      </c>
    </row>
    <row r="1433" spans="1:4">
      <c r="A1433">
        <v>1164</v>
      </c>
      <c r="B1433" t="s">
        <v>10</v>
      </c>
      <c r="C1433">
        <v>69</v>
      </c>
      <c r="D1433">
        <v>168</v>
      </c>
    </row>
    <row r="1434" spans="1:4">
      <c r="A1434">
        <v>535</v>
      </c>
      <c r="B1434" t="s">
        <v>11</v>
      </c>
      <c r="C1434">
        <v>39</v>
      </c>
      <c r="D1434">
        <v>151</v>
      </c>
    </row>
    <row r="1435" spans="1:4">
      <c r="A1435">
        <v>463</v>
      </c>
      <c r="B1435" t="s">
        <v>10</v>
      </c>
      <c r="C1435">
        <v>48</v>
      </c>
      <c r="D1435">
        <v>59</v>
      </c>
    </row>
    <row r="1436" spans="1:4">
      <c r="A1436">
        <v>1233</v>
      </c>
      <c r="B1436" t="s">
        <v>10</v>
      </c>
      <c r="C1436">
        <v>38</v>
      </c>
      <c r="D1436">
        <v>25</v>
      </c>
    </row>
    <row r="1437" spans="1:4">
      <c r="A1437">
        <v>730</v>
      </c>
      <c r="B1437" t="s">
        <v>11</v>
      </c>
      <c r="C1437">
        <v>59</v>
      </c>
      <c r="D1437">
        <v>38</v>
      </c>
    </row>
    <row r="1438" spans="1:4">
      <c r="A1438">
        <v>234</v>
      </c>
      <c r="B1438" t="s">
        <v>10</v>
      </c>
      <c r="C1438">
        <v>54</v>
      </c>
      <c r="D1438">
        <v>150</v>
      </c>
    </row>
    <row r="1439" spans="1:4">
      <c r="A1439">
        <v>1181</v>
      </c>
      <c r="B1439" t="s">
        <v>10</v>
      </c>
      <c r="C1439">
        <v>66</v>
      </c>
      <c r="D1439">
        <v>32</v>
      </c>
    </row>
    <row r="1440" spans="1:4">
      <c r="A1440">
        <v>1468</v>
      </c>
      <c r="B1440" t="s">
        <v>11</v>
      </c>
      <c r="C1440">
        <v>36</v>
      </c>
      <c r="D1440">
        <v>152</v>
      </c>
    </row>
    <row r="1441" spans="1:4">
      <c r="A1441">
        <v>22</v>
      </c>
      <c r="B1441" t="s">
        <v>11</v>
      </c>
      <c r="C1441">
        <v>54</v>
      </c>
      <c r="D1441">
        <v>0</v>
      </c>
    </row>
    <row r="1442" spans="1:4">
      <c r="A1442">
        <v>128</v>
      </c>
      <c r="B1442" t="s">
        <v>11</v>
      </c>
      <c r="C1442">
        <v>70</v>
      </c>
      <c r="D1442">
        <v>6</v>
      </c>
    </row>
    <row r="1443" spans="1:4">
      <c r="A1443">
        <v>383</v>
      </c>
      <c r="B1443" t="s">
        <v>10</v>
      </c>
      <c r="C1443">
        <v>31</v>
      </c>
      <c r="D1443">
        <v>3</v>
      </c>
    </row>
    <row r="1444" spans="1:4">
      <c r="A1444">
        <v>1443</v>
      </c>
      <c r="B1444" t="s">
        <v>10</v>
      </c>
      <c r="C1444">
        <v>40</v>
      </c>
      <c r="D1444">
        <v>152</v>
      </c>
    </row>
    <row r="1445" spans="1:4">
      <c r="A1445">
        <v>560</v>
      </c>
      <c r="B1445" t="s">
        <v>11</v>
      </c>
      <c r="C1445">
        <v>58</v>
      </c>
      <c r="D1445">
        <v>25</v>
      </c>
    </row>
    <row r="1446" spans="1:4">
      <c r="A1446">
        <v>1118</v>
      </c>
      <c r="B1446" t="s">
        <v>10</v>
      </c>
      <c r="C1446">
        <v>55</v>
      </c>
      <c r="D1446">
        <v>123</v>
      </c>
    </row>
    <row r="1447" spans="1:4">
      <c r="A1447">
        <v>1176</v>
      </c>
      <c r="B1447" t="s">
        <v>11</v>
      </c>
      <c r="C1447">
        <v>14</v>
      </c>
      <c r="D1447">
        <v>19</v>
      </c>
    </row>
    <row r="1448" spans="1:4">
      <c r="A1448">
        <v>823</v>
      </c>
      <c r="B1448" t="s">
        <v>10</v>
      </c>
      <c r="C1448">
        <v>49</v>
      </c>
      <c r="D1448">
        <v>9</v>
      </c>
    </row>
    <row r="1449" spans="1:4">
      <c r="A1449">
        <v>327</v>
      </c>
      <c r="B1449" t="s">
        <v>11</v>
      </c>
      <c r="C1449">
        <v>73</v>
      </c>
      <c r="D1449">
        <v>177</v>
      </c>
    </row>
    <row r="1450" spans="1:4">
      <c r="A1450">
        <v>1534</v>
      </c>
      <c r="B1450" t="s">
        <v>11</v>
      </c>
      <c r="C1450">
        <v>38</v>
      </c>
      <c r="D1450">
        <v>126</v>
      </c>
    </row>
    <row r="1451" spans="1:4">
      <c r="A1451">
        <v>255</v>
      </c>
      <c r="B1451" t="s">
        <v>11</v>
      </c>
      <c r="C1451">
        <v>73</v>
      </c>
      <c r="D1451">
        <v>152</v>
      </c>
    </row>
    <row r="1452" spans="1:4">
      <c r="A1452">
        <v>731</v>
      </c>
      <c r="B1452" t="s">
        <v>10</v>
      </c>
      <c r="C1452">
        <v>21</v>
      </c>
      <c r="D1452">
        <v>181</v>
      </c>
    </row>
    <row r="1453" spans="1:4">
      <c r="A1453">
        <v>775</v>
      </c>
      <c r="B1453" t="s">
        <v>11</v>
      </c>
      <c r="C1453">
        <v>40</v>
      </c>
      <c r="D1453">
        <v>151</v>
      </c>
    </row>
    <row r="1454" spans="1:4">
      <c r="A1454">
        <v>934</v>
      </c>
      <c r="B1454" t="s">
        <v>11</v>
      </c>
      <c r="C1454">
        <v>78</v>
      </c>
      <c r="D1454">
        <v>55</v>
      </c>
    </row>
    <row r="1455" spans="1:4">
      <c r="A1455">
        <v>1435</v>
      </c>
      <c r="B1455" t="s">
        <v>10</v>
      </c>
      <c r="C1455">
        <v>44</v>
      </c>
      <c r="D1455">
        <v>148</v>
      </c>
    </row>
    <row r="1456" spans="1:4">
      <c r="A1456">
        <v>609</v>
      </c>
      <c r="B1456" t="s">
        <v>10</v>
      </c>
      <c r="C1456">
        <v>67</v>
      </c>
      <c r="D1456">
        <v>14</v>
      </c>
    </row>
    <row r="1457" spans="1:4">
      <c r="A1457">
        <v>532</v>
      </c>
      <c r="B1457" t="s">
        <v>11</v>
      </c>
      <c r="C1457">
        <v>65</v>
      </c>
      <c r="D1457">
        <v>125</v>
      </c>
    </row>
    <row r="1458" spans="1:4">
      <c r="A1458">
        <v>1494</v>
      </c>
      <c r="B1458" t="s">
        <v>11</v>
      </c>
      <c r="C1458">
        <v>74</v>
      </c>
      <c r="D1458">
        <v>186</v>
      </c>
    </row>
    <row r="1459" spans="1:4">
      <c r="A1459">
        <v>1296</v>
      </c>
      <c r="B1459" t="s">
        <v>10</v>
      </c>
      <c r="C1459">
        <v>49</v>
      </c>
      <c r="D1459">
        <v>151</v>
      </c>
    </row>
    <row r="1460" spans="1:4">
      <c r="A1460">
        <v>286</v>
      </c>
      <c r="B1460" t="s">
        <v>10</v>
      </c>
      <c r="C1460">
        <v>4</v>
      </c>
      <c r="D1460">
        <v>20</v>
      </c>
    </row>
    <row r="1461" spans="1:4">
      <c r="A1461">
        <v>1079</v>
      </c>
      <c r="B1461" t="s">
        <v>11</v>
      </c>
      <c r="C1461">
        <v>37</v>
      </c>
      <c r="D1461">
        <v>68</v>
      </c>
    </row>
    <row r="1462" spans="1:4">
      <c r="A1462">
        <v>58</v>
      </c>
      <c r="B1462" t="s">
        <v>10</v>
      </c>
      <c r="C1462">
        <v>45</v>
      </c>
      <c r="D1462">
        <v>49</v>
      </c>
    </row>
    <row r="1463" spans="1:4">
      <c r="A1463">
        <v>362</v>
      </c>
      <c r="B1463" t="s">
        <v>10</v>
      </c>
      <c r="C1463">
        <v>46</v>
      </c>
      <c r="D1463">
        <v>99</v>
      </c>
    </row>
    <row r="1464" spans="1:4">
      <c r="A1464">
        <v>539</v>
      </c>
      <c r="B1464" t="s">
        <v>11</v>
      </c>
      <c r="C1464">
        <v>12</v>
      </c>
      <c r="D1464">
        <v>34</v>
      </c>
    </row>
    <row r="1465" spans="1:4">
      <c r="A1465">
        <v>298</v>
      </c>
      <c r="B1465" t="s">
        <v>11</v>
      </c>
      <c r="C1465">
        <v>48</v>
      </c>
      <c r="D1465">
        <v>221</v>
      </c>
    </row>
    <row r="1466" spans="1:4">
      <c r="A1466">
        <v>1040</v>
      </c>
      <c r="B1466" t="s">
        <v>11</v>
      </c>
      <c r="C1466">
        <v>65</v>
      </c>
      <c r="D1466">
        <v>14</v>
      </c>
    </row>
    <row r="1467" spans="1:4">
      <c r="A1467">
        <v>1553</v>
      </c>
      <c r="B1467" t="s">
        <v>10</v>
      </c>
      <c r="C1467">
        <v>35</v>
      </c>
      <c r="D1467">
        <v>87</v>
      </c>
    </row>
    <row r="1468" spans="1:4">
      <c r="A1468">
        <v>334</v>
      </c>
      <c r="B1468" t="s">
        <v>10</v>
      </c>
      <c r="C1468">
        <v>49</v>
      </c>
      <c r="D1468">
        <v>163</v>
      </c>
    </row>
    <row r="1469" spans="1:4">
      <c r="A1469">
        <v>279</v>
      </c>
      <c r="B1469" t="s">
        <v>11</v>
      </c>
      <c r="C1469">
        <v>22</v>
      </c>
      <c r="D1469">
        <v>135</v>
      </c>
    </row>
    <row r="1470" spans="1:4">
      <c r="A1470">
        <v>715</v>
      </c>
      <c r="B1470" t="s">
        <v>11</v>
      </c>
      <c r="C1470">
        <v>37</v>
      </c>
      <c r="D1470">
        <v>63</v>
      </c>
    </row>
    <row r="1471" spans="1:4">
      <c r="A1471">
        <v>1580</v>
      </c>
      <c r="B1471" t="s">
        <v>10</v>
      </c>
      <c r="C1471">
        <v>31</v>
      </c>
      <c r="D1471">
        <v>139</v>
      </c>
    </row>
    <row r="1472" spans="1:4">
      <c r="A1472">
        <v>1044</v>
      </c>
      <c r="B1472" t="s">
        <v>10</v>
      </c>
      <c r="C1472">
        <v>2</v>
      </c>
      <c r="D1472">
        <v>70</v>
      </c>
    </row>
    <row r="1473" spans="1:4">
      <c r="A1473">
        <v>899</v>
      </c>
      <c r="B1473" t="s">
        <v>11</v>
      </c>
      <c r="C1473">
        <v>59</v>
      </c>
      <c r="D1473">
        <v>61</v>
      </c>
    </row>
    <row r="1474" spans="1:4">
      <c r="A1474">
        <v>1144</v>
      </c>
      <c r="B1474" t="s">
        <v>11</v>
      </c>
      <c r="C1474">
        <v>48</v>
      </c>
      <c r="D1474">
        <v>18</v>
      </c>
    </row>
    <row r="1475" spans="1:4">
      <c r="A1475">
        <v>872</v>
      </c>
      <c r="B1475" t="s">
        <v>10</v>
      </c>
      <c r="C1475">
        <v>26</v>
      </c>
      <c r="D1475">
        <v>152</v>
      </c>
    </row>
    <row r="1476" spans="1:4">
      <c r="A1476">
        <v>847</v>
      </c>
      <c r="B1476" t="s">
        <v>11</v>
      </c>
      <c r="C1476">
        <v>19</v>
      </c>
      <c r="D1476">
        <v>77</v>
      </c>
    </row>
    <row r="1477" spans="1:4">
      <c r="A1477">
        <v>798</v>
      </c>
      <c r="B1477" t="s">
        <v>10</v>
      </c>
      <c r="C1477">
        <v>24</v>
      </c>
      <c r="D1477">
        <v>102</v>
      </c>
    </row>
    <row r="1478" spans="1:4">
      <c r="A1478">
        <v>1382</v>
      </c>
      <c r="B1478" t="s">
        <v>10</v>
      </c>
      <c r="C1478">
        <v>23</v>
      </c>
      <c r="D1478">
        <v>99</v>
      </c>
    </row>
    <row r="1479" spans="1:4">
      <c r="A1479">
        <v>1179</v>
      </c>
      <c r="B1479" t="s">
        <v>11</v>
      </c>
      <c r="C1479">
        <v>68</v>
      </c>
      <c r="D1479">
        <v>177</v>
      </c>
    </row>
    <row r="1480" spans="1:4">
      <c r="A1480">
        <v>1470</v>
      </c>
      <c r="B1480" t="s">
        <v>11</v>
      </c>
      <c r="C1480">
        <v>33</v>
      </c>
      <c r="D1480">
        <v>175</v>
      </c>
    </row>
    <row r="1481" spans="1:4">
      <c r="A1481">
        <v>450</v>
      </c>
      <c r="B1481" t="s">
        <v>10</v>
      </c>
      <c r="C1481">
        <v>76</v>
      </c>
      <c r="D1481">
        <v>29</v>
      </c>
    </row>
    <row r="1482" spans="1:4">
      <c r="A1482">
        <v>163</v>
      </c>
      <c r="B1482" t="s">
        <v>10</v>
      </c>
      <c r="C1482">
        <v>60</v>
      </c>
      <c r="D1482">
        <v>51</v>
      </c>
    </row>
    <row r="1483" spans="1:4">
      <c r="A1483">
        <v>1388</v>
      </c>
      <c r="B1483" t="s">
        <v>11</v>
      </c>
      <c r="C1483">
        <v>69</v>
      </c>
      <c r="D1483">
        <v>27</v>
      </c>
    </row>
    <row r="1484" spans="1:4">
      <c r="A1484">
        <v>824</v>
      </c>
      <c r="B1484" t="s">
        <v>10</v>
      </c>
      <c r="C1484">
        <v>57</v>
      </c>
      <c r="D1484">
        <v>1</v>
      </c>
    </row>
    <row r="1485" spans="1:4">
      <c r="A1485">
        <v>1421</v>
      </c>
      <c r="B1485" t="s">
        <v>10</v>
      </c>
      <c r="C1485">
        <v>43</v>
      </c>
      <c r="D1485">
        <v>79</v>
      </c>
    </row>
    <row r="1486" spans="1:4">
      <c r="A1486">
        <v>1113</v>
      </c>
      <c r="B1486" t="s">
        <v>10</v>
      </c>
      <c r="C1486">
        <v>58</v>
      </c>
      <c r="D1486">
        <v>15</v>
      </c>
    </row>
    <row r="1487" spans="1:4">
      <c r="A1487">
        <v>307</v>
      </c>
      <c r="B1487" t="s">
        <v>11</v>
      </c>
      <c r="C1487">
        <v>32</v>
      </c>
      <c r="D1487">
        <v>151</v>
      </c>
    </row>
    <row r="1488" spans="1:4">
      <c r="A1488">
        <v>1188</v>
      </c>
      <c r="B1488" t="s">
        <v>11</v>
      </c>
      <c r="C1488">
        <v>67</v>
      </c>
      <c r="D1488">
        <v>28</v>
      </c>
    </row>
    <row r="1489" spans="1:4">
      <c r="A1489">
        <v>1163</v>
      </c>
      <c r="B1489" t="s">
        <v>11</v>
      </c>
      <c r="C1489">
        <v>36</v>
      </c>
      <c r="D1489">
        <v>152</v>
      </c>
    </row>
    <row r="1490" spans="1:4">
      <c r="A1490">
        <v>979</v>
      </c>
      <c r="B1490" t="s">
        <v>11</v>
      </c>
      <c r="C1490">
        <v>35</v>
      </c>
      <c r="D1490">
        <v>156</v>
      </c>
    </row>
    <row r="1491" spans="1:4">
      <c r="A1491">
        <v>1178</v>
      </c>
      <c r="B1491" t="s">
        <v>11</v>
      </c>
      <c r="C1491">
        <v>69</v>
      </c>
      <c r="D1491">
        <v>152</v>
      </c>
    </row>
    <row r="1492" spans="1:4">
      <c r="A1492">
        <v>1115</v>
      </c>
      <c r="B1492" t="s">
        <v>11</v>
      </c>
      <c r="C1492">
        <v>31</v>
      </c>
      <c r="D1492">
        <v>6</v>
      </c>
    </row>
    <row r="1493" spans="1:4">
      <c r="A1493">
        <v>1415</v>
      </c>
      <c r="B1493" t="s">
        <v>11</v>
      </c>
      <c r="C1493">
        <v>67</v>
      </c>
      <c r="D1493">
        <v>28</v>
      </c>
    </row>
    <row r="1494" spans="1:4">
      <c r="A1494">
        <v>29</v>
      </c>
      <c r="B1494" t="s">
        <v>10</v>
      </c>
      <c r="C1494">
        <v>60</v>
      </c>
      <c r="D1494">
        <v>150</v>
      </c>
    </row>
    <row r="1495" spans="1:4">
      <c r="A1495">
        <v>351</v>
      </c>
      <c r="B1495" t="s">
        <v>10</v>
      </c>
      <c r="C1495">
        <v>42</v>
      </c>
      <c r="D1495">
        <v>172</v>
      </c>
    </row>
    <row r="1496" spans="1:4">
      <c r="A1496">
        <v>843</v>
      </c>
      <c r="C1496">
        <v>36</v>
      </c>
      <c r="D1496">
        <v>151</v>
      </c>
    </row>
    <row r="1497" spans="1:4">
      <c r="A1497">
        <v>1402</v>
      </c>
      <c r="B1497" t="s">
        <v>11</v>
      </c>
      <c r="C1497">
        <v>34</v>
      </c>
      <c r="D1497">
        <v>151</v>
      </c>
    </row>
    <row r="1498" spans="1:4">
      <c r="A1498">
        <v>936</v>
      </c>
      <c r="B1498" t="s">
        <v>11</v>
      </c>
      <c r="C1498">
        <v>22</v>
      </c>
      <c r="D1498">
        <v>13</v>
      </c>
    </row>
    <row r="1499" spans="1:4">
      <c r="A1499">
        <v>90</v>
      </c>
      <c r="B1499" t="s">
        <v>10</v>
      </c>
      <c r="C1499">
        <v>20</v>
      </c>
      <c r="D1499">
        <v>81</v>
      </c>
    </row>
    <row r="1500" spans="1:4">
      <c r="A1500">
        <v>1316</v>
      </c>
      <c r="B1500" t="s">
        <v>10</v>
      </c>
      <c r="C1500">
        <v>63</v>
      </c>
      <c r="D1500">
        <v>158</v>
      </c>
    </row>
    <row r="1501" spans="1:4">
      <c r="A1501">
        <v>1592</v>
      </c>
      <c r="B1501" t="s">
        <v>10</v>
      </c>
      <c r="C1501">
        <v>70</v>
      </c>
      <c r="D1501">
        <v>73</v>
      </c>
    </row>
    <row r="1502" spans="1:4">
      <c r="A1502">
        <v>77</v>
      </c>
      <c r="B1502" t="s">
        <v>11</v>
      </c>
      <c r="C1502">
        <v>71</v>
      </c>
      <c r="D1502">
        <v>2</v>
      </c>
    </row>
    <row r="1503" spans="1:4">
      <c r="A1503">
        <v>663</v>
      </c>
      <c r="B1503" t="s">
        <v>11</v>
      </c>
      <c r="C1503">
        <v>42</v>
      </c>
      <c r="D1503">
        <v>106</v>
      </c>
    </row>
    <row r="1504" spans="1:4">
      <c r="A1504">
        <v>80</v>
      </c>
      <c r="B1504" t="s">
        <v>11</v>
      </c>
      <c r="C1504">
        <v>9</v>
      </c>
      <c r="D1504">
        <v>81</v>
      </c>
    </row>
    <row r="1505" spans="1:4">
      <c r="A1505">
        <v>864</v>
      </c>
      <c r="B1505" t="s">
        <v>11</v>
      </c>
      <c r="C1505">
        <v>31</v>
      </c>
      <c r="D1505">
        <v>26</v>
      </c>
    </row>
    <row r="1506" spans="1:4">
      <c r="A1506">
        <v>822</v>
      </c>
      <c r="B1506" t="s">
        <v>10</v>
      </c>
      <c r="C1506">
        <v>69</v>
      </c>
      <c r="D1506">
        <v>225</v>
      </c>
    </row>
    <row r="1507" spans="1:4">
      <c r="A1507">
        <v>300</v>
      </c>
      <c r="B1507" t="s">
        <v>10</v>
      </c>
      <c r="C1507">
        <v>5</v>
      </c>
      <c r="D1507">
        <v>87</v>
      </c>
    </row>
    <row r="1508" spans="1:4">
      <c r="A1508">
        <v>223</v>
      </c>
      <c r="B1508" t="s">
        <v>11</v>
      </c>
      <c r="C1508">
        <v>30</v>
      </c>
      <c r="D1508">
        <v>76</v>
      </c>
    </row>
    <row r="1509" spans="1:4">
      <c r="A1509">
        <v>1292</v>
      </c>
      <c r="B1509" t="s">
        <v>10</v>
      </c>
      <c r="C1509">
        <v>47</v>
      </c>
      <c r="D1509">
        <v>151</v>
      </c>
    </row>
    <row r="1510" spans="1:4">
      <c r="A1510">
        <v>871</v>
      </c>
      <c r="B1510" t="s">
        <v>10</v>
      </c>
      <c r="C1510">
        <v>45</v>
      </c>
      <c r="D1510">
        <v>157</v>
      </c>
    </row>
    <row r="1511" spans="1:4">
      <c r="A1511">
        <v>1383</v>
      </c>
      <c r="B1511" t="s">
        <v>11</v>
      </c>
      <c r="C1511">
        <v>39</v>
      </c>
      <c r="D1511">
        <v>26</v>
      </c>
    </row>
    <row r="1512" spans="1:4">
      <c r="A1512">
        <v>105</v>
      </c>
      <c r="B1512" t="s">
        <v>11</v>
      </c>
      <c r="C1512">
        <v>49</v>
      </c>
      <c r="D1512">
        <v>150</v>
      </c>
    </row>
    <row r="1513" spans="1:4">
      <c r="A1513">
        <v>462</v>
      </c>
      <c r="B1513" t="s">
        <v>10</v>
      </c>
      <c r="C1513">
        <v>23</v>
      </c>
      <c r="D1513">
        <v>26</v>
      </c>
    </row>
    <row r="1514" spans="1:4">
      <c r="A1514">
        <v>50</v>
      </c>
      <c r="B1514" t="s">
        <v>10</v>
      </c>
      <c r="C1514">
        <v>33</v>
      </c>
      <c r="D1514">
        <v>109</v>
      </c>
    </row>
    <row r="1515" spans="1:4">
      <c r="A1515">
        <v>893</v>
      </c>
      <c r="B1515" t="s">
        <v>11</v>
      </c>
      <c r="C1515">
        <v>48</v>
      </c>
      <c r="D1515">
        <v>53</v>
      </c>
    </row>
    <row r="1516" spans="1:4">
      <c r="A1516">
        <v>686</v>
      </c>
      <c r="B1516" t="s">
        <v>11</v>
      </c>
      <c r="C1516">
        <v>57</v>
      </c>
      <c r="D1516">
        <v>51</v>
      </c>
    </row>
    <row r="1517" spans="1:4">
      <c r="A1517">
        <v>481</v>
      </c>
      <c r="B1517" t="s">
        <v>10</v>
      </c>
      <c r="C1517">
        <v>32</v>
      </c>
      <c r="D1517">
        <v>26</v>
      </c>
    </row>
    <row r="1518" spans="1:4">
      <c r="A1518">
        <v>356</v>
      </c>
      <c r="B1518" t="s">
        <v>11</v>
      </c>
      <c r="C1518">
        <v>48</v>
      </c>
      <c r="D1518">
        <v>33</v>
      </c>
    </row>
    <row r="1519" spans="1:4">
      <c r="A1519">
        <v>1491</v>
      </c>
      <c r="B1519" t="s">
        <v>11</v>
      </c>
      <c r="C1519">
        <v>19</v>
      </c>
      <c r="D1519">
        <v>151</v>
      </c>
    </row>
    <row r="1520" spans="1:4">
      <c r="A1520">
        <v>950</v>
      </c>
      <c r="B1520" t="s">
        <v>10</v>
      </c>
      <c r="C1520">
        <v>26</v>
      </c>
      <c r="D1520">
        <v>152</v>
      </c>
    </row>
    <row r="1521" spans="1:4">
      <c r="A1521">
        <v>820</v>
      </c>
      <c r="B1521" t="s">
        <v>10</v>
      </c>
      <c r="C1521">
        <v>66</v>
      </c>
      <c r="D1521">
        <v>55</v>
      </c>
    </row>
    <row r="1522" spans="1:4">
      <c r="A1522">
        <v>884</v>
      </c>
      <c r="B1522" t="s">
        <v>10</v>
      </c>
      <c r="C1522">
        <v>32</v>
      </c>
      <c r="D1522">
        <v>149</v>
      </c>
    </row>
    <row r="1523" spans="1:4">
      <c r="A1523">
        <v>634</v>
      </c>
      <c r="B1523" t="s">
        <v>10</v>
      </c>
      <c r="C1523">
        <v>31</v>
      </c>
      <c r="D1523">
        <v>81</v>
      </c>
    </row>
    <row r="1524" spans="1:4">
      <c r="A1524">
        <v>594</v>
      </c>
      <c r="B1524" t="s">
        <v>11</v>
      </c>
      <c r="C1524">
        <v>35</v>
      </c>
      <c r="D1524">
        <v>33</v>
      </c>
    </row>
    <row r="1525" spans="1:4">
      <c r="A1525">
        <v>1456</v>
      </c>
      <c r="B1525" t="s">
        <v>10</v>
      </c>
      <c r="C1525">
        <v>61</v>
      </c>
      <c r="D1525">
        <v>149</v>
      </c>
    </row>
    <row r="1526" spans="1:4">
      <c r="A1526">
        <v>1255</v>
      </c>
      <c r="B1526" t="s">
        <v>10</v>
      </c>
      <c r="C1526">
        <v>42</v>
      </c>
      <c r="D1526">
        <v>136</v>
      </c>
    </row>
    <row r="1527" spans="1:4">
      <c r="A1527">
        <v>429</v>
      </c>
      <c r="B1527" t="s">
        <v>10</v>
      </c>
      <c r="C1527">
        <v>59</v>
      </c>
      <c r="D1527">
        <v>69</v>
      </c>
    </row>
    <row r="1528" spans="1:4">
      <c r="A1528">
        <v>465</v>
      </c>
      <c r="B1528" t="s">
        <v>10</v>
      </c>
      <c r="C1528">
        <v>27</v>
      </c>
      <c r="D1528">
        <v>43</v>
      </c>
    </row>
    <row r="1529" spans="1:4">
      <c r="A1529">
        <v>1268</v>
      </c>
      <c r="B1529" t="s">
        <v>10</v>
      </c>
      <c r="C1529">
        <v>23</v>
      </c>
      <c r="D1529">
        <v>179</v>
      </c>
    </row>
    <row r="1530" spans="1:4">
      <c r="A1530">
        <v>619</v>
      </c>
      <c r="B1530" t="s">
        <v>11</v>
      </c>
      <c r="C1530">
        <v>40</v>
      </c>
      <c r="D1530">
        <v>174</v>
      </c>
    </row>
    <row r="1531" spans="1:4">
      <c r="A1531">
        <v>1418</v>
      </c>
      <c r="B1531" t="s">
        <v>11</v>
      </c>
      <c r="C1531">
        <v>64</v>
      </c>
      <c r="D1531">
        <v>83</v>
      </c>
    </row>
    <row r="1532" spans="1:4">
      <c r="A1532">
        <v>1378</v>
      </c>
      <c r="B1532" t="s">
        <v>11</v>
      </c>
      <c r="C1532">
        <v>76</v>
      </c>
      <c r="D1532">
        <v>146</v>
      </c>
    </row>
    <row r="1533" spans="1:4">
      <c r="A1533">
        <v>941</v>
      </c>
      <c r="B1533" t="s">
        <v>11</v>
      </c>
      <c r="C1533">
        <v>27</v>
      </c>
      <c r="D1533">
        <v>97</v>
      </c>
    </row>
    <row r="1534" spans="1:4">
      <c r="A1534">
        <v>1315</v>
      </c>
      <c r="B1534" t="s">
        <v>10</v>
      </c>
      <c r="C1534">
        <v>40</v>
      </c>
      <c r="D1534">
        <v>88</v>
      </c>
    </row>
    <row r="1535" spans="1:4">
      <c r="A1535">
        <v>1358</v>
      </c>
      <c r="B1535" t="s">
        <v>10</v>
      </c>
      <c r="C1535">
        <v>25</v>
      </c>
      <c r="D1535">
        <v>182</v>
      </c>
    </row>
    <row r="1536" spans="1:4">
      <c r="A1536">
        <v>466</v>
      </c>
      <c r="B1536" t="s">
        <v>10</v>
      </c>
      <c r="C1536">
        <v>55</v>
      </c>
      <c r="D1536">
        <v>185</v>
      </c>
    </row>
    <row r="1537" spans="1:4">
      <c r="A1537">
        <v>1049</v>
      </c>
      <c r="B1537" t="s">
        <v>11</v>
      </c>
      <c r="C1537">
        <v>39</v>
      </c>
      <c r="D1537">
        <v>197</v>
      </c>
    </row>
    <row r="1538" spans="1:4">
      <c r="A1538">
        <v>632</v>
      </c>
      <c r="B1538" t="s">
        <v>11</v>
      </c>
      <c r="C1538">
        <v>26</v>
      </c>
      <c r="D1538">
        <v>173</v>
      </c>
    </row>
    <row r="1539" spans="1:4">
      <c r="A1539">
        <v>1224</v>
      </c>
      <c r="B1539" t="s">
        <v>11</v>
      </c>
      <c r="C1539">
        <v>90</v>
      </c>
      <c r="D1539">
        <v>151</v>
      </c>
    </row>
    <row r="1540" spans="1:4">
      <c r="A1540">
        <v>1479</v>
      </c>
      <c r="B1540" t="s">
        <v>11</v>
      </c>
      <c r="C1540">
        <v>66</v>
      </c>
      <c r="D1540">
        <v>61</v>
      </c>
    </row>
    <row r="1541" spans="1:4">
      <c r="A1541">
        <v>968</v>
      </c>
      <c r="B1541" t="s">
        <v>11</v>
      </c>
      <c r="C1541">
        <v>35</v>
      </c>
      <c r="D1541">
        <v>116</v>
      </c>
    </row>
    <row r="1542" spans="1:4">
      <c r="A1542">
        <v>588</v>
      </c>
      <c r="B1542" t="s">
        <v>10</v>
      </c>
      <c r="C1542">
        <v>64</v>
      </c>
      <c r="D1542">
        <v>39</v>
      </c>
    </row>
    <row r="1543" spans="1:4">
      <c r="A1543">
        <v>1110</v>
      </c>
      <c r="B1543" t="s">
        <v>10</v>
      </c>
      <c r="C1543">
        <v>42</v>
      </c>
      <c r="D1543">
        <v>155</v>
      </c>
    </row>
    <row r="1544" spans="1:4">
      <c r="A1544">
        <v>1444</v>
      </c>
      <c r="B1544" t="s">
        <v>11</v>
      </c>
      <c r="C1544">
        <v>39</v>
      </c>
      <c r="D1544">
        <v>139</v>
      </c>
    </row>
    <row r="1545" spans="1:4">
      <c r="A1545">
        <v>832</v>
      </c>
      <c r="B1545" t="s">
        <v>10</v>
      </c>
      <c r="C1545">
        <v>37</v>
      </c>
      <c r="D1545">
        <v>174</v>
      </c>
    </row>
    <row r="1546" spans="1:4">
      <c r="A1546">
        <v>534</v>
      </c>
      <c r="B1546" t="s">
        <v>10</v>
      </c>
      <c r="C1546">
        <v>38</v>
      </c>
      <c r="D1546">
        <v>71</v>
      </c>
    </row>
    <row r="1547" spans="1:4">
      <c r="A1547">
        <v>147</v>
      </c>
      <c r="B1547" t="s">
        <v>11</v>
      </c>
      <c r="C1547">
        <v>25</v>
      </c>
      <c r="D1547">
        <v>176</v>
      </c>
    </row>
    <row r="1548" spans="1:4">
      <c r="A1548">
        <v>1190</v>
      </c>
      <c r="B1548" t="s">
        <v>10</v>
      </c>
      <c r="C1548">
        <v>26</v>
      </c>
      <c r="D1548">
        <v>64</v>
      </c>
    </row>
    <row r="1549" spans="1:4">
      <c r="A1549">
        <v>1120</v>
      </c>
      <c r="B1549" t="s">
        <v>11</v>
      </c>
      <c r="C1549">
        <v>37</v>
      </c>
      <c r="D1549">
        <v>178</v>
      </c>
    </row>
    <row r="1550" spans="1:4">
      <c r="A1550">
        <v>174</v>
      </c>
      <c r="B1550" t="s">
        <v>11</v>
      </c>
      <c r="C1550">
        <v>22</v>
      </c>
      <c r="D1550">
        <v>109</v>
      </c>
    </row>
    <row r="1551" spans="1:4">
      <c r="A1551">
        <v>1334</v>
      </c>
      <c r="B1551" t="s">
        <v>10</v>
      </c>
      <c r="C1551">
        <v>69</v>
      </c>
      <c r="D1551">
        <v>163</v>
      </c>
    </row>
    <row r="1552" spans="1:4">
      <c r="A1552">
        <v>683</v>
      </c>
      <c r="B1552" t="s">
        <v>10</v>
      </c>
      <c r="C1552">
        <v>55</v>
      </c>
      <c r="D1552">
        <v>101</v>
      </c>
    </row>
    <row r="1553" spans="1:4">
      <c r="A1553">
        <v>567</v>
      </c>
      <c r="B1553" t="s">
        <v>10</v>
      </c>
      <c r="C1553">
        <v>59</v>
      </c>
      <c r="D1553">
        <v>29</v>
      </c>
    </row>
    <row r="1554" spans="1:4">
      <c r="A1554">
        <v>314</v>
      </c>
      <c r="B1554" t="s">
        <v>11</v>
      </c>
      <c r="C1554">
        <v>42</v>
      </c>
      <c r="D1554">
        <v>150</v>
      </c>
    </row>
    <row r="1555" spans="1:4">
      <c r="A1555">
        <v>1441</v>
      </c>
      <c r="B1555" t="s">
        <v>10</v>
      </c>
      <c r="C1555">
        <v>49</v>
      </c>
      <c r="D1555">
        <v>97</v>
      </c>
    </row>
    <row r="1556" spans="1:4">
      <c r="A1556">
        <v>648</v>
      </c>
      <c r="B1556" t="s">
        <v>10</v>
      </c>
      <c r="C1556">
        <v>7</v>
      </c>
      <c r="D1556">
        <v>152</v>
      </c>
    </row>
    <row r="1557" spans="1:4">
      <c r="A1557">
        <v>1593</v>
      </c>
      <c r="B1557" t="s">
        <v>10</v>
      </c>
      <c r="C1557">
        <v>34</v>
      </c>
      <c r="D1557">
        <v>150</v>
      </c>
    </row>
    <row r="1558" spans="1:4">
      <c r="A1558">
        <v>1604</v>
      </c>
      <c r="B1558" t="s">
        <v>10</v>
      </c>
      <c r="C1558">
        <v>60</v>
      </c>
      <c r="D1558">
        <v>19</v>
      </c>
    </row>
    <row r="1559" spans="1:4">
      <c r="A1559">
        <v>1089</v>
      </c>
      <c r="B1559" t="s">
        <v>11</v>
      </c>
      <c r="C1559">
        <v>44</v>
      </c>
      <c r="D1559">
        <v>110</v>
      </c>
    </row>
    <row r="1560" spans="1:4">
      <c r="A1560">
        <v>604</v>
      </c>
      <c r="B1560" t="s">
        <v>11</v>
      </c>
      <c r="C1560">
        <v>47</v>
      </c>
      <c r="D1560">
        <v>44</v>
      </c>
    </row>
    <row r="1561" spans="1:4">
      <c r="A1561">
        <v>927</v>
      </c>
      <c r="B1561" t="s">
        <v>10</v>
      </c>
      <c r="C1561">
        <v>41</v>
      </c>
      <c r="D1561">
        <v>217</v>
      </c>
    </row>
    <row r="1562" spans="1:4">
      <c r="A1562">
        <v>1119</v>
      </c>
      <c r="B1562" t="s">
        <v>10</v>
      </c>
      <c r="C1562">
        <v>22</v>
      </c>
      <c r="D1562">
        <v>177</v>
      </c>
    </row>
    <row r="1563" spans="1:4">
      <c r="A1563">
        <v>887</v>
      </c>
      <c r="B1563" t="s">
        <v>10</v>
      </c>
      <c r="C1563">
        <v>55</v>
      </c>
      <c r="D1563">
        <v>151</v>
      </c>
    </row>
    <row r="1564" spans="1:4">
      <c r="A1564">
        <v>1615</v>
      </c>
      <c r="B1564" t="s">
        <v>11</v>
      </c>
      <c r="C1564">
        <v>7</v>
      </c>
      <c r="D1564">
        <v>180</v>
      </c>
    </row>
    <row r="1565" spans="1:4">
      <c r="A1565">
        <v>559</v>
      </c>
      <c r="B1565" t="s">
        <v>11</v>
      </c>
      <c r="C1565">
        <v>25</v>
      </c>
      <c r="D1565">
        <v>76</v>
      </c>
    </row>
    <row r="1566" spans="1:4">
      <c r="A1566">
        <v>1396</v>
      </c>
      <c r="B1566" t="s">
        <v>11</v>
      </c>
      <c r="C1566">
        <v>56</v>
      </c>
      <c r="D1566">
        <v>16</v>
      </c>
    </row>
    <row r="1567" spans="1:4">
      <c r="A1567">
        <v>949</v>
      </c>
      <c r="B1567" t="s">
        <v>10</v>
      </c>
      <c r="C1567">
        <v>55</v>
      </c>
      <c r="D1567">
        <v>150</v>
      </c>
    </row>
    <row r="1568" spans="1:4">
      <c r="A1568">
        <v>842</v>
      </c>
      <c r="B1568" t="s">
        <v>10</v>
      </c>
      <c r="C1568">
        <v>54</v>
      </c>
      <c r="D1568">
        <v>56</v>
      </c>
    </row>
    <row r="1569" spans="1:4">
      <c r="A1569">
        <v>1326</v>
      </c>
      <c r="B1569" t="s">
        <v>11</v>
      </c>
      <c r="C1569">
        <v>50</v>
      </c>
      <c r="D1569">
        <v>191</v>
      </c>
    </row>
    <row r="1570" spans="1:4">
      <c r="A1570">
        <v>694</v>
      </c>
      <c r="B1570" t="s">
        <v>10</v>
      </c>
      <c r="C1570">
        <v>34</v>
      </c>
      <c r="D1570">
        <v>40</v>
      </c>
    </row>
    <row r="1571" spans="1:4">
      <c r="A1571">
        <v>922</v>
      </c>
      <c r="B1571" t="s">
        <v>10</v>
      </c>
      <c r="C1571">
        <v>26</v>
      </c>
      <c r="D1571">
        <v>209</v>
      </c>
    </row>
    <row r="1572" spans="1:4">
      <c r="A1572">
        <v>1449</v>
      </c>
      <c r="B1572" t="s">
        <v>11</v>
      </c>
      <c r="C1572">
        <v>94</v>
      </c>
      <c r="D1572">
        <v>149</v>
      </c>
    </row>
    <row r="1573" spans="1:4">
      <c r="A1573">
        <v>1214</v>
      </c>
      <c r="B1573" t="s">
        <v>10</v>
      </c>
      <c r="C1573">
        <v>41</v>
      </c>
      <c r="D1573">
        <v>19</v>
      </c>
    </row>
    <row r="1574" spans="1:4">
      <c r="A1574">
        <v>1072</v>
      </c>
      <c r="B1574" t="s">
        <v>11</v>
      </c>
      <c r="C1574">
        <v>50</v>
      </c>
      <c r="D1574">
        <v>103</v>
      </c>
    </row>
    <row r="1575" spans="1:4">
      <c r="A1575">
        <v>241</v>
      </c>
      <c r="B1575" t="s">
        <v>10</v>
      </c>
      <c r="C1575">
        <v>30</v>
      </c>
      <c r="D1575">
        <v>12</v>
      </c>
    </row>
    <row r="1576" spans="1:4">
      <c r="A1576">
        <v>582</v>
      </c>
      <c r="B1576" t="s">
        <v>11</v>
      </c>
      <c r="C1576">
        <v>57</v>
      </c>
      <c r="D1576">
        <v>65</v>
      </c>
    </row>
    <row r="1577" spans="1:4">
      <c r="A1577">
        <v>408</v>
      </c>
      <c r="B1577" t="s">
        <v>11</v>
      </c>
      <c r="C1577">
        <v>35</v>
      </c>
      <c r="D1577">
        <v>181</v>
      </c>
    </row>
    <row r="1578" spans="1:4">
      <c r="A1578">
        <v>284</v>
      </c>
      <c r="B1578" t="s">
        <v>11</v>
      </c>
      <c r="C1578">
        <v>66</v>
      </c>
      <c r="D1578">
        <v>23</v>
      </c>
    </row>
    <row r="1579" spans="1:4">
      <c r="A1579">
        <v>641</v>
      </c>
      <c r="B1579" t="s">
        <v>10</v>
      </c>
      <c r="C1579">
        <v>72</v>
      </c>
      <c r="D1579">
        <v>150</v>
      </c>
    </row>
    <row r="1580" spans="1:4">
      <c r="A1580">
        <v>1367</v>
      </c>
      <c r="B1580" t="s">
        <v>10</v>
      </c>
      <c r="C1580">
        <v>38</v>
      </c>
      <c r="D1580">
        <v>18</v>
      </c>
    </row>
    <row r="1581" spans="1:4">
      <c r="A1581">
        <v>1069</v>
      </c>
      <c r="B1581" t="s">
        <v>11</v>
      </c>
      <c r="C1581">
        <v>58</v>
      </c>
      <c r="D1581">
        <v>142</v>
      </c>
    </row>
    <row r="1582" spans="1:4">
      <c r="A1582">
        <v>963</v>
      </c>
      <c r="B1582" t="s">
        <v>10</v>
      </c>
      <c r="C1582">
        <v>71</v>
      </c>
      <c r="D1582">
        <v>104</v>
      </c>
    </row>
    <row r="1583" spans="1:4">
      <c r="A1583">
        <v>1336</v>
      </c>
      <c r="B1583" t="s">
        <v>11</v>
      </c>
      <c r="C1583">
        <v>61</v>
      </c>
      <c r="D1583">
        <v>171</v>
      </c>
    </row>
    <row r="1584" spans="1:4">
      <c r="A1584">
        <v>431</v>
      </c>
      <c r="B1584" t="s">
        <v>11</v>
      </c>
      <c r="C1584">
        <v>21</v>
      </c>
      <c r="D1584">
        <v>208</v>
      </c>
    </row>
    <row r="1585" spans="1:4">
      <c r="A1585">
        <v>245</v>
      </c>
      <c r="B1585" t="s">
        <v>11</v>
      </c>
      <c r="C1585">
        <v>26</v>
      </c>
      <c r="D1585">
        <v>183</v>
      </c>
    </row>
    <row r="1586" spans="1:4">
      <c r="A1586">
        <v>406</v>
      </c>
      <c r="B1586" t="s">
        <v>10</v>
      </c>
      <c r="C1586">
        <v>31</v>
      </c>
      <c r="D1586">
        <v>32</v>
      </c>
    </row>
    <row r="1587" spans="1:4">
      <c r="A1587">
        <v>765</v>
      </c>
      <c r="B1587" t="s">
        <v>10</v>
      </c>
      <c r="C1587">
        <v>44</v>
      </c>
      <c r="D1587">
        <v>66</v>
      </c>
    </row>
    <row r="1588" spans="1:4">
      <c r="A1588">
        <v>124</v>
      </c>
      <c r="B1588" t="s">
        <v>11</v>
      </c>
      <c r="C1588">
        <v>68</v>
      </c>
      <c r="D1588">
        <v>47</v>
      </c>
    </row>
    <row r="1589" spans="1:4">
      <c r="A1589">
        <v>162</v>
      </c>
      <c r="B1589" t="s">
        <v>10</v>
      </c>
      <c r="C1589">
        <v>51</v>
      </c>
      <c r="D1589">
        <v>123</v>
      </c>
    </row>
    <row r="1590" spans="1:4">
      <c r="A1590">
        <v>1376</v>
      </c>
      <c r="B1590" t="s">
        <v>10</v>
      </c>
      <c r="C1590">
        <v>20</v>
      </c>
      <c r="D1590">
        <v>36</v>
      </c>
    </row>
    <row r="1591" spans="1:4">
      <c r="A1591">
        <v>193</v>
      </c>
      <c r="B1591" t="s">
        <v>10</v>
      </c>
      <c r="C1591">
        <v>64</v>
      </c>
      <c r="D1591">
        <v>181</v>
      </c>
    </row>
    <row r="1592" spans="1:4">
      <c r="A1592">
        <v>1025</v>
      </c>
      <c r="B1592" t="s">
        <v>11</v>
      </c>
      <c r="C1592">
        <v>55</v>
      </c>
      <c r="D1592">
        <v>35</v>
      </c>
    </row>
    <row r="1593" spans="1:4">
      <c r="A1593">
        <v>600</v>
      </c>
      <c r="B1593" t="s">
        <v>11</v>
      </c>
      <c r="C1593">
        <v>50</v>
      </c>
      <c r="D1593">
        <v>150</v>
      </c>
    </row>
    <row r="1594" spans="1:4">
      <c r="A1594">
        <v>456</v>
      </c>
      <c r="B1594" t="s">
        <v>11</v>
      </c>
      <c r="C1594">
        <v>66</v>
      </c>
      <c r="D1594">
        <v>18</v>
      </c>
    </row>
    <row r="1595" spans="1:4">
      <c r="A1595">
        <v>1239</v>
      </c>
      <c r="B1595" t="s">
        <v>10</v>
      </c>
      <c r="C1595">
        <v>27</v>
      </c>
      <c r="D1595">
        <v>26</v>
      </c>
    </row>
    <row r="1596" spans="1:4">
      <c r="A1596">
        <v>1500</v>
      </c>
      <c r="B1596" t="s">
        <v>10</v>
      </c>
      <c r="C1596">
        <v>33</v>
      </c>
      <c r="D1596">
        <v>15</v>
      </c>
    </row>
    <row r="1597" spans="1:4">
      <c r="A1597">
        <v>172</v>
      </c>
      <c r="B1597" t="s">
        <v>10</v>
      </c>
      <c r="C1597">
        <v>56</v>
      </c>
      <c r="D1597">
        <v>188</v>
      </c>
    </row>
    <row r="1598" spans="1:4">
      <c r="A1598">
        <v>1026</v>
      </c>
      <c r="B1598" t="s">
        <v>11</v>
      </c>
      <c r="C1598">
        <v>70</v>
      </c>
      <c r="D1598">
        <v>69</v>
      </c>
    </row>
    <row r="1599" spans="1:4">
      <c r="A1599">
        <v>809</v>
      </c>
      <c r="B1599" t="s">
        <v>11</v>
      </c>
      <c r="C1599">
        <v>30</v>
      </c>
      <c r="D1599">
        <v>157</v>
      </c>
    </row>
    <row r="1600" spans="1:4">
      <c r="A1600">
        <v>419</v>
      </c>
      <c r="B1600" t="s">
        <v>10</v>
      </c>
      <c r="C1600">
        <v>33</v>
      </c>
      <c r="D1600">
        <v>82</v>
      </c>
    </row>
    <row r="1601" spans="1:4">
      <c r="A1601">
        <v>1012</v>
      </c>
      <c r="B1601" t="s">
        <v>10</v>
      </c>
      <c r="C1601">
        <v>23</v>
      </c>
      <c r="D1601">
        <v>99</v>
      </c>
    </row>
    <row r="1602" spans="1:4">
      <c r="A1602">
        <v>1024</v>
      </c>
      <c r="B1602" t="s">
        <v>11</v>
      </c>
      <c r="C1602">
        <v>65</v>
      </c>
      <c r="D1602">
        <v>13</v>
      </c>
    </row>
    <row r="1603" spans="1:4">
      <c r="A1603">
        <v>424</v>
      </c>
      <c r="B1603" t="s">
        <v>10</v>
      </c>
      <c r="C1603">
        <v>40</v>
      </c>
      <c r="D1603">
        <v>31</v>
      </c>
    </row>
    <row r="1604" spans="1:4">
      <c r="A1604">
        <v>1171</v>
      </c>
      <c r="B1604" t="s">
        <v>10</v>
      </c>
      <c r="C1604">
        <v>27</v>
      </c>
      <c r="D1604">
        <v>119</v>
      </c>
    </row>
    <row r="1605" spans="1:4">
      <c r="A1605">
        <v>195</v>
      </c>
      <c r="B1605" t="s">
        <v>11</v>
      </c>
      <c r="C1605">
        <v>65</v>
      </c>
      <c r="D1605">
        <v>162</v>
      </c>
    </row>
    <row r="1606" spans="1:4">
      <c r="A1606">
        <v>1282</v>
      </c>
      <c r="B1606" t="s">
        <v>11</v>
      </c>
      <c r="C1606">
        <v>23</v>
      </c>
      <c r="D1606">
        <v>68</v>
      </c>
    </row>
    <row r="1607" spans="1:4">
      <c r="A1607">
        <v>833</v>
      </c>
      <c r="B1607" t="s">
        <v>11</v>
      </c>
      <c r="C1607">
        <v>36</v>
      </c>
      <c r="D1607">
        <v>150</v>
      </c>
    </row>
    <row r="1608" spans="1:4">
      <c r="A1608">
        <v>573</v>
      </c>
      <c r="B1608" t="s">
        <v>10</v>
      </c>
      <c r="C1608">
        <v>56</v>
      </c>
      <c r="D1608">
        <v>77</v>
      </c>
    </row>
    <row r="1609" spans="1:4">
      <c r="A1609">
        <v>621</v>
      </c>
      <c r="B1609" t="s">
        <v>10</v>
      </c>
      <c r="C1609">
        <v>37</v>
      </c>
      <c r="D1609">
        <v>152</v>
      </c>
    </row>
    <row r="1610" spans="1:4">
      <c r="A1610">
        <v>464</v>
      </c>
      <c r="B1610" t="s">
        <v>11</v>
      </c>
      <c r="C1610">
        <v>68</v>
      </c>
      <c r="D1610">
        <v>153</v>
      </c>
    </row>
    <row r="1611" spans="1:4">
      <c r="A1611">
        <v>1276</v>
      </c>
      <c r="B1611" t="s">
        <v>11</v>
      </c>
      <c r="C1611">
        <v>28</v>
      </c>
      <c r="D1611">
        <v>145</v>
      </c>
    </row>
    <row r="1612" spans="1:4">
      <c r="A1612">
        <v>409</v>
      </c>
      <c r="B1612" t="s">
        <v>11</v>
      </c>
      <c r="C1612">
        <v>31</v>
      </c>
      <c r="D1612">
        <v>91</v>
      </c>
    </row>
    <row r="1613" spans="1:4">
      <c r="A1613">
        <v>384</v>
      </c>
      <c r="B1613" t="s">
        <v>11</v>
      </c>
      <c r="C1613">
        <v>23</v>
      </c>
      <c r="D1613">
        <v>160</v>
      </c>
    </row>
    <row r="1614" spans="1:4">
      <c r="A1614">
        <v>977</v>
      </c>
      <c r="B1614" t="s">
        <v>11</v>
      </c>
      <c r="C1614">
        <v>46</v>
      </c>
      <c r="D1614">
        <v>59</v>
      </c>
    </row>
    <row r="1615" spans="1:4">
      <c r="A1615">
        <v>629</v>
      </c>
      <c r="B1615" t="s">
        <v>10</v>
      </c>
      <c r="C1615">
        <v>61</v>
      </c>
      <c r="D1615">
        <v>173</v>
      </c>
    </row>
    <row r="1616" spans="1:4">
      <c r="A1616">
        <v>1466</v>
      </c>
      <c r="B1616" t="s">
        <v>11</v>
      </c>
      <c r="C1616">
        <v>63</v>
      </c>
      <c r="D1616">
        <v>97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17"/>
  <sheetViews>
    <sheetView tabSelected="1" topLeftCell="W1" workbookViewId="0">
      <selection activeCell="AJ6" sqref="AJ6"/>
    </sheetView>
  </sheetViews>
  <sheetFormatPr baseColWidth="10" defaultColWidth="8.83203125" defaultRowHeight="14" x14ac:dyDescent="0"/>
  <cols>
    <col min="2" max="3" width="11.1640625" customWidth="1"/>
    <col min="4" max="4" width="11.6640625" customWidth="1"/>
    <col min="5" max="5" width="12.5" customWidth="1"/>
    <col min="6" max="6" width="11.1640625" customWidth="1"/>
    <col min="7" max="7" width="10.83203125" customWidth="1"/>
    <col min="8" max="8" width="11.5" customWidth="1"/>
    <col min="9" max="9" width="11.33203125" customWidth="1"/>
    <col min="10" max="10" width="11.83203125" customWidth="1"/>
    <col min="11" max="11" width="12.83203125" customWidth="1"/>
    <col min="12" max="12" width="11.5" customWidth="1"/>
    <col min="13" max="13" width="11.1640625" customWidth="1"/>
    <col min="14" max="14" width="9.5" bestFit="1" customWidth="1"/>
    <col min="15" max="15" width="7.1640625" customWidth="1"/>
    <col min="16" max="16" width="8.5" customWidth="1"/>
    <col min="17" max="17" width="14.83203125" customWidth="1"/>
    <col min="18" max="18" width="16.33203125" customWidth="1"/>
    <col min="19" max="19" width="16.1640625" customWidth="1"/>
    <col min="20" max="20" width="19.33203125" customWidth="1"/>
    <col min="21" max="21" width="12.33203125" customWidth="1"/>
    <col min="22" max="22" width="16" customWidth="1"/>
    <col min="23" max="23" width="20.33203125" customWidth="1"/>
    <col min="24" max="24" width="22.83203125" customWidth="1"/>
    <col min="25" max="25" width="25.1640625" customWidth="1"/>
    <col min="26" max="26" width="16.83203125" customWidth="1"/>
    <col min="27" max="27" width="20" customWidth="1"/>
    <col min="28" max="28" width="23.6640625" customWidth="1"/>
    <col min="29" max="29" width="26.83203125" customWidth="1"/>
    <col min="30" max="30" width="28.33203125" customWidth="1"/>
    <col min="31" max="31" width="19.5" customWidth="1"/>
    <col min="34" max="34" width="20.83203125" customWidth="1"/>
    <col min="35" max="35" width="19.6640625" customWidth="1"/>
    <col min="36" max="36" width="18.6640625" customWidth="1"/>
  </cols>
  <sheetData>
    <row r="1" spans="1:36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82</v>
      </c>
      <c r="O1" t="s">
        <v>8</v>
      </c>
      <c r="P1" t="s">
        <v>9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</row>
    <row r="2" spans="1:36">
      <c r="A2">
        <v>1</v>
      </c>
      <c r="B2">
        <v>1</v>
      </c>
      <c r="E2">
        <v>1</v>
      </c>
      <c r="H2">
        <v>1333.8028571428572</v>
      </c>
      <c r="I2" t="s">
        <v>38</v>
      </c>
      <c r="J2" t="s">
        <v>38</v>
      </c>
      <c r="K2">
        <v>0</v>
      </c>
      <c r="L2" t="s">
        <v>38</v>
      </c>
      <c r="M2" t="s">
        <v>38</v>
      </c>
      <c r="N2" t="str">
        <f>IFERROR(VLOOKUP(Tabla2[[#This Row],[Client]],Soc_Dem!A:D,2,FALSE),"")</f>
        <v>F</v>
      </c>
      <c r="O2">
        <f>IFERROR(VLOOKUP(Tabla2[[#This Row],[Client]],Soc_Dem!A:D,3,FALSE),"")</f>
        <v>51</v>
      </c>
      <c r="P2">
        <f>IFERROR(VLOOKUP(Tabla2[[#This Row],[Client]],Soc_Dem!A:D,4,FALSE),"")</f>
        <v>7</v>
      </c>
      <c r="Q2" s="2">
        <f>IFERROR(VLOOKUP(Tabla2[[#This Row],[Client]],Inflow_Outflow!A:O,2,FALSE),"")</f>
        <v>1678.9464285714287</v>
      </c>
      <c r="R2" s="2">
        <f>IFERROR(VLOOKUP(Tabla2[[#This Row],[Client]],Inflow_Outflow!A:O,3,FALSE),"")</f>
        <v>1318.6982142857144</v>
      </c>
      <c r="S2" s="2">
        <f>IFERROR(VLOOKUP(Tabla2[[#This Row],[Client]],Inflow_Outflow!A:O,4,FALSE),"")</f>
        <v>25</v>
      </c>
      <c r="T2" s="2">
        <f>IFERROR(VLOOKUP(Tabla2[[#This Row],[Client]],Inflow_Outflow!A:O,5,FALSE),"")</f>
        <v>23</v>
      </c>
      <c r="U2" s="2">
        <f>IFERROR(VLOOKUP(Tabla2[[#This Row],[Client]],Inflow_Outflow!A:O,6,FALSE),"")</f>
        <v>1891.3532142857143</v>
      </c>
      <c r="V2" s="2">
        <f>IFERROR(VLOOKUP(Tabla2[[#This Row],[Client]],Inflow_Outflow!A:O,7,FALSE),"")</f>
        <v>1335.6196428571427</v>
      </c>
      <c r="W2" s="2">
        <f>IFERROR(VLOOKUP(Tabla2[[#This Row],[Client]],Inflow_Outflow!A:O,8,FALSE),"")</f>
        <v>250</v>
      </c>
      <c r="X2" s="2">
        <f>IFERROR(VLOOKUP(Tabla2[[#This Row],[Client]],Inflow_Outflow!A:O,9,FALSE),"")</f>
        <v>283.08928571428572</v>
      </c>
      <c r="Y2" s="2">
        <f>IFERROR(VLOOKUP(Tabla2[[#This Row],[Client]],Inflow_Outflow!A:O,10,FALSE),"")</f>
        <v>247.60714285714286</v>
      </c>
      <c r="Z2" s="2">
        <f>IFERROR(VLOOKUP(Tabla2[[#This Row],[Client]],Inflow_Outflow!A:O,11,FALSE),"")</f>
        <v>50</v>
      </c>
      <c r="AA2" s="2">
        <f>IFERROR(VLOOKUP(Tabla2[[#This Row],[Client]],Inflow_Outflow!A:O,12,FALSE),"")</f>
        <v>30</v>
      </c>
      <c r="AB2" s="2">
        <f>IFERROR(VLOOKUP(Tabla2[[#This Row],[Client]],Inflow_Outflow!A:O,13,FALSE),"")</f>
        <v>3</v>
      </c>
      <c r="AC2" s="2">
        <f>IFERROR(VLOOKUP(Tabla2[[#This Row],[Client]],Inflow_Outflow!A:O,14,FALSE),"")</f>
        <v>12</v>
      </c>
      <c r="AD2" s="2">
        <f>IFERROR(VLOOKUP(Tabla2[[#This Row],[Client]],Inflow_Outflow!A:O,15,FALSE),"")</f>
        <v>9</v>
      </c>
      <c r="AE2" s="2">
        <f>IFERROR(VLOOKUP(Tabla2[[#This Row],[Client]],Sales_Revenues!A:G,2,FALSE),"")</f>
        <v>1</v>
      </c>
      <c r="AF2" s="2">
        <f>IFERROR(VLOOKUP(Tabla2[[#This Row],[Client]],Sales_Revenues!A:G,3,FALSE),"")</f>
        <v>0</v>
      </c>
      <c r="AG2" s="2">
        <f>IFERROR(VLOOKUP(Tabla2[[#This Row],[Client]],Sales_Revenues!A:G,4,FALSE),"")</f>
        <v>0</v>
      </c>
      <c r="AH2" s="2">
        <f>IFERROR(VLOOKUP(Tabla2[[#This Row],[Client]],Sales_Revenues!A:G,5,FALSE),"")</f>
        <v>26.97267857142857</v>
      </c>
      <c r="AI2" s="2">
        <f>IFERROR(VLOOKUP(Tabla2[[#This Row],[Client]],Sales_Revenues!A:G,6,FALSE),"")</f>
        <v>0</v>
      </c>
      <c r="AJ2" s="2">
        <f>IFERROR(VLOOKUP(Tabla2[[#This Row],[Client]],Sales_Revenues!A:G,7,FALSE),"")</f>
        <v>0</v>
      </c>
    </row>
    <row r="3" spans="1:36">
      <c r="A3">
        <v>2</v>
      </c>
      <c r="B3">
        <v>1</v>
      </c>
      <c r="C3">
        <v>1</v>
      </c>
      <c r="H3">
        <v>110.76857142857143</v>
      </c>
      <c r="I3">
        <v>13326.190357142857</v>
      </c>
      <c r="J3" t="s">
        <v>38</v>
      </c>
      <c r="K3" t="s">
        <v>38</v>
      </c>
      <c r="L3" t="s">
        <v>38</v>
      </c>
      <c r="M3" t="s">
        <v>38</v>
      </c>
      <c r="N3" t="str">
        <f>IFERROR(VLOOKUP(Tabla2[[#This Row],[Client]],Soc_Dem!A:D,2,FALSE),"")</f>
        <v>M</v>
      </c>
      <c r="O3">
        <f>IFERROR(VLOOKUP(Tabla2[[#This Row],[Client]],Soc_Dem!A:D,3,FALSE),"")</f>
        <v>43</v>
      </c>
      <c r="P3">
        <f>IFERROR(VLOOKUP(Tabla2[[#This Row],[Client]],Soc_Dem!A:D,4,FALSE),"")</f>
        <v>152</v>
      </c>
      <c r="Q3" s="2">
        <f>IFERROR(VLOOKUP(Tabla2[[#This Row],[Client]],Inflow_Outflow!A:O,2,FALSE),"")</f>
        <v>708.12964285714293</v>
      </c>
      <c r="R3" s="2">
        <f>IFERROR(VLOOKUP(Tabla2[[#This Row],[Client]],Inflow_Outflow!A:O,3,FALSE),"")</f>
        <v>704.93571428571431</v>
      </c>
      <c r="S3" s="2">
        <f>IFERROR(VLOOKUP(Tabla2[[#This Row],[Client]],Inflow_Outflow!A:O,4,FALSE),"")</f>
        <v>4</v>
      </c>
      <c r="T3" s="2">
        <f>IFERROR(VLOOKUP(Tabla2[[#This Row],[Client]],Inflow_Outflow!A:O,5,FALSE),"")</f>
        <v>3</v>
      </c>
      <c r="U3" s="2">
        <f>IFERROR(VLOOKUP(Tabla2[[#This Row],[Client]],Inflow_Outflow!A:O,6,FALSE),"")</f>
        <v>386.44285714285712</v>
      </c>
      <c r="V3" s="2">
        <f>IFERROR(VLOOKUP(Tabla2[[#This Row],[Client]],Inflow_Outflow!A:O,7,FALSE),"")</f>
        <v>386.44285714285712</v>
      </c>
      <c r="W3" s="2">
        <f>IFERROR(VLOOKUP(Tabla2[[#This Row],[Client]],Inflow_Outflow!A:O,8,FALSE),"")</f>
        <v>307.14285714285717</v>
      </c>
      <c r="X3" s="2">
        <f>IFERROR(VLOOKUP(Tabla2[[#This Row],[Client]],Inflow_Outflow!A:O,9,FALSE),"")</f>
        <v>38.407142857142858</v>
      </c>
      <c r="Y3" s="2">
        <f>IFERROR(VLOOKUP(Tabla2[[#This Row],[Client]],Inflow_Outflow!A:O,10,FALSE),"")</f>
        <v>35.714285714285715</v>
      </c>
      <c r="Z3" s="2">
        <f>IFERROR(VLOOKUP(Tabla2[[#This Row],[Client]],Inflow_Outflow!A:O,11,FALSE),"")</f>
        <v>6</v>
      </c>
      <c r="AA3" s="2">
        <f>IFERROR(VLOOKUP(Tabla2[[#This Row],[Client]],Inflow_Outflow!A:O,12,FALSE),"")</f>
        <v>6</v>
      </c>
      <c r="AB3" s="2">
        <f>IFERROR(VLOOKUP(Tabla2[[#This Row],[Client]],Inflow_Outflow!A:O,13,FALSE),"")</f>
        <v>2</v>
      </c>
      <c r="AC3" s="2">
        <f>IFERROR(VLOOKUP(Tabla2[[#This Row],[Client]],Inflow_Outflow!A:O,14,FALSE),"")</f>
        <v>2</v>
      </c>
      <c r="AD3" s="2">
        <f>IFERROR(VLOOKUP(Tabla2[[#This Row],[Client]],Inflow_Outflow!A:O,15,FALSE),"")</f>
        <v>1</v>
      </c>
      <c r="AE3" s="2">
        <f>IFERROR(VLOOKUP(Tabla2[[#This Row],[Client]],Sales_Revenues!A:G,2,FALSE),"")</f>
        <v>0</v>
      </c>
      <c r="AF3" s="2">
        <f>IFERROR(VLOOKUP(Tabla2[[#This Row],[Client]],Sales_Revenues!A:G,3,FALSE),"")</f>
        <v>0</v>
      </c>
      <c r="AG3" s="2">
        <f>IFERROR(VLOOKUP(Tabla2[[#This Row],[Client]],Sales_Revenues!A:G,4,FALSE),"")</f>
        <v>0</v>
      </c>
      <c r="AH3" s="2">
        <f>IFERROR(VLOOKUP(Tabla2[[#This Row],[Client]],Sales_Revenues!A:G,5,FALSE),"")</f>
        <v>0</v>
      </c>
      <c r="AI3" s="2">
        <f>IFERROR(VLOOKUP(Tabla2[[#This Row],[Client]],Sales_Revenues!A:G,6,FALSE),"")</f>
        <v>0</v>
      </c>
      <c r="AJ3" s="2">
        <f>IFERROR(VLOOKUP(Tabla2[[#This Row],[Client]],Sales_Revenues!A:G,7,FALSE),"")</f>
        <v>0</v>
      </c>
    </row>
    <row r="4" spans="1:36">
      <c r="A4">
        <v>3</v>
      </c>
      <c r="B4">
        <v>1</v>
      </c>
      <c r="D4">
        <v>1</v>
      </c>
      <c r="H4">
        <v>482.65464285714285</v>
      </c>
      <c r="I4" t="s">
        <v>38</v>
      </c>
      <c r="J4">
        <v>107.25178571428572</v>
      </c>
      <c r="K4" t="s">
        <v>38</v>
      </c>
      <c r="L4" t="s">
        <v>38</v>
      </c>
      <c r="M4" t="s">
        <v>38</v>
      </c>
      <c r="N4" t="str">
        <f>IFERROR(VLOOKUP(Tabla2[[#This Row],[Client]],Soc_Dem!A:D,2,FALSE),"")</f>
        <v>M</v>
      </c>
      <c r="O4">
        <f>IFERROR(VLOOKUP(Tabla2[[#This Row],[Client]],Soc_Dem!A:D,3,FALSE),"")</f>
        <v>17</v>
      </c>
      <c r="P4">
        <f>IFERROR(VLOOKUP(Tabla2[[#This Row],[Client]],Soc_Dem!A:D,4,FALSE),"")</f>
        <v>140</v>
      </c>
      <c r="Q4" s="2">
        <f>IFERROR(VLOOKUP(Tabla2[[#This Row],[Client]],Inflow_Outflow!A:O,2,FALSE),"")</f>
        <v>1607.1496428571429</v>
      </c>
      <c r="R4" s="2">
        <f>IFERROR(VLOOKUP(Tabla2[[#This Row],[Client]],Inflow_Outflow!A:O,3,FALSE),"")</f>
        <v>1607.1496428571429</v>
      </c>
      <c r="S4" s="2">
        <f>IFERROR(VLOOKUP(Tabla2[[#This Row],[Client]],Inflow_Outflow!A:O,4,FALSE),"")</f>
        <v>4</v>
      </c>
      <c r="T4" s="2">
        <f>IFERROR(VLOOKUP(Tabla2[[#This Row],[Client]],Inflow_Outflow!A:O,5,FALSE),"")</f>
        <v>4</v>
      </c>
      <c r="U4" s="2">
        <f>IFERROR(VLOOKUP(Tabla2[[#This Row],[Client]],Inflow_Outflow!A:O,6,FALSE),"")</f>
        <v>123.75</v>
      </c>
      <c r="V4" s="2">
        <f>IFERROR(VLOOKUP(Tabla2[[#This Row],[Client]],Inflow_Outflow!A:O,7,FALSE),"")</f>
        <v>123.75</v>
      </c>
      <c r="W4" s="2">
        <f>IFERROR(VLOOKUP(Tabla2[[#This Row],[Client]],Inflow_Outflow!A:O,8,FALSE),"")</f>
        <v>0</v>
      </c>
      <c r="X4" s="2">
        <f>IFERROR(VLOOKUP(Tabla2[[#This Row],[Client]],Inflow_Outflow!A:O,9,FALSE),"")</f>
        <v>112.85714285714286</v>
      </c>
      <c r="Y4" s="2">
        <f>IFERROR(VLOOKUP(Tabla2[[#This Row],[Client]],Inflow_Outflow!A:O,10,FALSE),"")</f>
        <v>10.678571428571429</v>
      </c>
      <c r="Z4" s="2">
        <f>IFERROR(VLOOKUP(Tabla2[[#This Row],[Client]],Inflow_Outflow!A:O,11,FALSE),"")</f>
        <v>3</v>
      </c>
      <c r="AA4" s="2">
        <f>IFERROR(VLOOKUP(Tabla2[[#This Row],[Client]],Inflow_Outflow!A:O,12,FALSE),"")</f>
        <v>3</v>
      </c>
      <c r="AB4" s="2">
        <f>IFERROR(VLOOKUP(Tabla2[[#This Row],[Client]],Inflow_Outflow!A:O,13,FALSE),"")</f>
        <v>0</v>
      </c>
      <c r="AC4" s="2">
        <f>IFERROR(VLOOKUP(Tabla2[[#This Row],[Client]],Inflow_Outflow!A:O,14,FALSE),"")</f>
        <v>1</v>
      </c>
      <c r="AD4" s="2">
        <f>IFERROR(VLOOKUP(Tabla2[[#This Row],[Client]],Inflow_Outflow!A:O,15,FALSE),"")</f>
        <v>1</v>
      </c>
      <c r="AE4" s="2" t="str">
        <f>IFERROR(VLOOKUP(Tabla2[[#This Row],[Client]],Sales_Revenues!A:G,2,FALSE),"")</f>
        <v/>
      </c>
      <c r="AF4" s="2" t="str">
        <f>IFERROR(VLOOKUP(Tabla2[[#This Row],[Client]],Sales_Revenues!A:G,3,FALSE),"")</f>
        <v/>
      </c>
      <c r="AG4" s="2" t="str">
        <f>IFERROR(VLOOKUP(Tabla2[[#This Row],[Client]],Sales_Revenues!A:G,4,FALSE),"")</f>
        <v/>
      </c>
      <c r="AH4" s="2" t="str">
        <f>IFERROR(VLOOKUP(Tabla2[[#This Row],[Client]],Sales_Revenues!A:G,5,FALSE),"")</f>
        <v/>
      </c>
      <c r="AI4" s="2" t="str">
        <f>IFERROR(VLOOKUP(Tabla2[[#This Row],[Client]],Sales_Revenues!A:G,6,FALSE),"")</f>
        <v/>
      </c>
      <c r="AJ4" s="2" t="str">
        <f>IFERROR(VLOOKUP(Tabla2[[#This Row],[Client]],Sales_Revenues!A:G,7,FALSE),"")</f>
        <v/>
      </c>
    </row>
    <row r="5" spans="1:36">
      <c r="A5">
        <v>4</v>
      </c>
      <c r="B5">
        <v>1</v>
      </c>
      <c r="C5">
        <v>1</v>
      </c>
      <c r="F5">
        <v>1</v>
      </c>
      <c r="H5">
        <v>1599.8407142857143</v>
      </c>
      <c r="I5">
        <v>76.437142857142845</v>
      </c>
      <c r="J5" t="s">
        <v>38</v>
      </c>
      <c r="K5" t="s">
        <v>38</v>
      </c>
      <c r="L5">
        <v>1110.3817857142856</v>
      </c>
      <c r="M5" t="s">
        <v>38</v>
      </c>
      <c r="N5" t="str">
        <f>IFERROR(VLOOKUP(Tabla2[[#This Row],[Client]],Soc_Dem!A:D,2,FALSE),"")</f>
        <v>M</v>
      </c>
      <c r="O5">
        <f>IFERROR(VLOOKUP(Tabla2[[#This Row],[Client]],Soc_Dem!A:D,3,FALSE),"")</f>
        <v>24</v>
      </c>
      <c r="P5">
        <f>IFERROR(VLOOKUP(Tabla2[[#This Row],[Client]],Soc_Dem!A:D,4,FALSE),"")</f>
        <v>153</v>
      </c>
      <c r="Q5" s="2">
        <f>IFERROR(VLOOKUP(Tabla2[[#This Row],[Client]],Inflow_Outflow!A:O,2,FALSE),"")</f>
        <v>1872.4835714285714</v>
      </c>
      <c r="R5" s="2">
        <f>IFERROR(VLOOKUP(Tabla2[[#This Row],[Client]],Inflow_Outflow!A:O,3,FALSE),"")</f>
        <v>1822.589642857143</v>
      </c>
      <c r="S5" s="2">
        <f>IFERROR(VLOOKUP(Tabla2[[#This Row],[Client]],Inflow_Outflow!A:O,4,FALSE),"")</f>
        <v>9</v>
      </c>
      <c r="T5" s="2">
        <f>IFERROR(VLOOKUP(Tabla2[[#This Row],[Client]],Inflow_Outflow!A:O,5,FALSE),"")</f>
        <v>4</v>
      </c>
      <c r="U5" s="2">
        <f>IFERROR(VLOOKUP(Tabla2[[#This Row],[Client]],Inflow_Outflow!A:O,6,FALSE),"")</f>
        <v>3614.7474999999999</v>
      </c>
      <c r="V5" s="2">
        <f>IFERROR(VLOOKUP(Tabla2[[#This Row],[Client]],Inflow_Outflow!A:O,7,FALSE),"")</f>
        <v>3598.9503571428572</v>
      </c>
      <c r="W5" s="2">
        <f>IFERROR(VLOOKUP(Tabla2[[#This Row],[Client]],Inflow_Outflow!A:O,8,FALSE),"")</f>
        <v>714.28571428571433</v>
      </c>
      <c r="X5" s="2">
        <f>IFERROR(VLOOKUP(Tabla2[[#This Row],[Client]],Inflow_Outflow!A:O,9,FALSE),"")</f>
        <v>526.03750000000002</v>
      </c>
      <c r="Y5" s="2">
        <f>IFERROR(VLOOKUP(Tabla2[[#This Row],[Client]],Inflow_Outflow!A:O,10,FALSE),"")</f>
        <v>1963.1653571428571</v>
      </c>
      <c r="Z5" s="2">
        <f>IFERROR(VLOOKUP(Tabla2[[#This Row],[Client]],Inflow_Outflow!A:O,11,FALSE),"")</f>
        <v>41</v>
      </c>
      <c r="AA5" s="2">
        <f>IFERROR(VLOOKUP(Tabla2[[#This Row],[Client]],Inflow_Outflow!A:O,12,FALSE),"")</f>
        <v>36</v>
      </c>
      <c r="AB5" s="2">
        <f>IFERROR(VLOOKUP(Tabla2[[#This Row],[Client]],Inflow_Outflow!A:O,13,FALSE),"")</f>
        <v>6</v>
      </c>
      <c r="AC5" s="2">
        <f>IFERROR(VLOOKUP(Tabla2[[#This Row],[Client]],Inflow_Outflow!A:O,14,FALSE),"")</f>
        <v>12</v>
      </c>
      <c r="AD5" s="2">
        <f>IFERROR(VLOOKUP(Tabla2[[#This Row],[Client]],Inflow_Outflow!A:O,15,FALSE),"")</f>
        <v>13</v>
      </c>
      <c r="AE5" s="2" t="str">
        <f>IFERROR(VLOOKUP(Tabla2[[#This Row],[Client]],Sales_Revenues!A:G,2,FALSE),"")</f>
        <v/>
      </c>
      <c r="AF5" s="2" t="str">
        <f>IFERROR(VLOOKUP(Tabla2[[#This Row],[Client]],Sales_Revenues!A:G,3,FALSE),"")</f>
        <v/>
      </c>
      <c r="AG5" s="2" t="str">
        <f>IFERROR(VLOOKUP(Tabla2[[#This Row],[Client]],Sales_Revenues!A:G,4,FALSE),"")</f>
        <v/>
      </c>
      <c r="AH5" s="2" t="str">
        <f>IFERROR(VLOOKUP(Tabla2[[#This Row],[Client]],Sales_Revenues!A:G,5,FALSE),"")</f>
        <v/>
      </c>
      <c r="AI5" s="2" t="str">
        <f>IFERROR(VLOOKUP(Tabla2[[#This Row],[Client]],Sales_Revenues!A:G,6,FALSE),"")</f>
        <v/>
      </c>
      <c r="AJ5" s="2" t="str">
        <f>IFERROR(VLOOKUP(Tabla2[[#This Row],[Client]],Sales_Revenues!A:G,7,FALSE),"")</f>
        <v/>
      </c>
    </row>
    <row r="6" spans="1:36">
      <c r="A6">
        <v>5</v>
      </c>
      <c r="B6">
        <v>1</v>
      </c>
      <c r="C6">
        <v>1</v>
      </c>
      <c r="H6">
        <v>5353.4839285714279</v>
      </c>
      <c r="I6">
        <v>8079.715714285715</v>
      </c>
      <c r="J6" t="s">
        <v>38</v>
      </c>
      <c r="K6" t="s">
        <v>38</v>
      </c>
      <c r="L6" t="s">
        <v>38</v>
      </c>
      <c r="M6" t="s">
        <v>38</v>
      </c>
      <c r="N6" t="str">
        <f>IFERROR(VLOOKUP(Tabla2[[#This Row],[Client]],Soc_Dem!A:D,2,FALSE),"")</f>
        <v>F</v>
      </c>
      <c r="O6">
        <f>IFERROR(VLOOKUP(Tabla2[[#This Row],[Client]],Soc_Dem!A:D,3,FALSE),"")</f>
        <v>58</v>
      </c>
      <c r="P6">
        <f>IFERROR(VLOOKUP(Tabla2[[#This Row],[Client]],Soc_Dem!A:D,4,FALSE),"")</f>
        <v>200</v>
      </c>
      <c r="Q6" s="2">
        <f>IFERROR(VLOOKUP(Tabla2[[#This Row],[Client]],Inflow_Outflow!A:O,2,FALSE),"")</f>
        <v>4372.7739285714288</v>
      </c>
      <c r="R6" s="2">
        <f>IFERROR(VLOOKUP(Tabla2[[#This Row],[Client]],Inflow_Outflow!A:O,3,FALSE),"")</f>
        <v>2964.2903571428574</v>
      </c>
      <c r="S6" s="2">
        <f>IFERROR(VLOOKUP(Tabla2[[#This Row],[Client]],Inflow_Outflow!A:O,4,FALSE),"")</f>
        <v>23</v>
      </c>
      <c r="T6" s="2">
        <f>IFERROR(VLOOKUP(Tabla2[[#This Row],[Client]],Inflow_Outflow!A:O,5,FALSE),"")</f>
        <v>14</v>
      </c>
      <c r="U6" s="2">
        <f>IFERROR(VLOOKUP(Tabla2[[#This Row],[Client]],Inflow_Outflow!A:O,6,FALSE),"")</f>
        <v>5868.4607142857139</v>
      </c>
      <c r="V6" s="2">
        <f>IFERROR(VLOOKUP(Tabla2[[#This Row],[Client]],Inflow_Outflow!A:O,7,FALSE),"")</f>
        <v>4031.9249999999997</v>
      </c>
      <c r="W6" s="2">
        <f>IFERROR(VLOOKUP(Tabla2[[#This Row],[Client]],Inflow_Outflow!A:O,8,FALSE),"")</f>
        <v>157.14285714285714</v>
      </c>
      <c r="X6" s="2">
        <f>IFERROR(VLOOKUP(Tabla2[[#This Row],[Client]],Inflow_Outflow!A:O,9,FALSE),"")</f>
        <v>832.17500000000007</v>
      </c>
      <c r="Y6" s="2">
        <f>IFERROR(VLOOKUP(Tabla2[[#This Row],[Client]],Inflow_Outflow!A:O,10,FALSE),"")</f>
        <v>1779.5714285714287</v>
      </c>
      <c r="Z6" s="2">
        <f>IFERROR(VLOOKUP(Tabla2[[#This Row],[Client]],Inflow_Outflow!A:O,11,FALSE),"")</f>
        <v>44</v>
      </c>
      <c r="AA6" s="2">
        <f>IFERROR(VLOOKUP(Tabla2[[#This Row],[Client]],Inflow_Outflow!A:O,12,FALSE),"")</f>
        <v>41</v>
      </c>
      <c r="AB6" s="2">
        <f>IFERROR(VLOOKUP(Tabla2[[#This Row],[Client]],Inflow_Outflow!A:O,13,FALSE),"")</f>
        <v>4</v>
      </c>
      <c r="AC6" s="2">
        <f>IFERROR(VLOOKUP(Tabla2[[#This Row],[Client]],Inflow_Outflow!A:O,14,FALSE),"")</f>
        <v>17</v>
      </c>
      <c r="AD6" s="2">
        <f>IFERROR(VLOOKUP(Tabla2[[#This Row],[Client]],Inflow_Outflow!A:O,15,FALSE),"")</f>
        <v>13</v>
      </c>
      <c r="AE6" s="2" t="str">
        <f>IFERROR(VLOOKUP(Tabla2[[#This Row],[Client]],Sales_Revenues!A:G,2,FALSE),"")</f>
        <v/>
      </c>
      <c r="AF6" s="2" t="str">
        <f>IFERROR(VLOOKUP(Tabla2[[#This Row],[Client]],Sales_Revenues!A:G,3,FALSE),"")</f>
        <v/>
      </c>
      <c r="AG6" s="2" t="str">
        <f>IFERROR(VLOOKUP(Tabla2[[#This Row],[Client]],Sales_Revenues!A:G,4,FALSE),"")</f>
        <v/>
      </c>
      <c r="AH6" s="2" t="str">
        <f>IFERROR(VLOOKUP(Tabla2[[#This Row],[Client]],Sales_Revenues!A:G,5,FALSE),"")</f>
        <v/>
      </c>
      <c r="AI6" s="2" t="str">
        <f>IFERROR(VLOOKUP(Tabla2[[#This Row],[Client]],Sales_Revenues!A:G,6,FALSE),"")</f>
        <v/>
      </c>
      <c r="AJ6" s="2" t="str">
        <f>IFERROR(VLOOKUP(Tabla2[[#This Row],[Client]],Sales_Revenues!A:G,7,FALSE),"")</f>
        <v/>
      </c>
    </row>
    <row r="7" spans="1:36">
      <c r="A7">
        <v>6</v>
      </c>
      <c r="B7">
        <v>1</v>
      </c>
      <c r="G7">
        <v>1</v>
      </c>
      <c r="H7">
        <v>4.2971428571428572</v>
      </c>
      <c r="I7" t="s">
        <v>38</v>
      </c>
      <c r="J7" t="s">
        <v>38</v>
      </c>
      <c r="K7" t="s">
        <v>38</v>
      </c>
      <c r="L7" t="s">
        <v>38</v>
      </c>
      <c r="M7">
        <v>1982.0710714285713</v>
      </c>
      <c r="N7" t="str">
        <f>IFERROR(VLOOKUP(Tabla2[[#This Row],[Client]],Soc_Dem!A:D,2,FALSE),"")</f>
        <v>F</v>
      </c>
      <c r="O7">
        <f>IFERROR(VLOOKUP(Tabla2[[#This Row],[Client]],Soc_Dem!A:D,3,FALSE),"")</f>
        <v>24</v>
      </c>
      <c r="P7">
        <f>IFERROR(VLOOKUP(Tabla2[[#This Row],[Client]],Soc_Dem!A:D,4,FALSE),"")</f>
        <v>19</v>
      </c>
      <c r="Q7" s="2">
        <f>IFERROR(VLOOKUP(Tabla2[[#This Row],[Client]],Inflow_Outflow!A:O,2,FALSE),"")</f>
        <v>501.13142857142856</v>
      </c>
      <c r="R7" s="2">
        <f>IFERROR(VLOOKUP(Tabla2[[#This Row],[Client]],Inflow_Outflow!A:O,3,FALSE),"")</f>
        <v>448.42928571428575</v>
      </c>
      <c r="S7" s="2">
        <f>IFERROR(VLOOKUP(Tabla2[[#This Row],[Client]],Inflow_Outflow!A:O,4,FALSE),"")</f>
        <v>3</v>
      </c>
      <c r="T7" s="2">
        <f>IFERROR(VLOOKUP(Tabla2[[#This Row],[Client]],Inflow_Outflow!A:O,5,FALSE),"")</f>
        <v>2</v>
      </c>
      <c r="U7" s="2">
        <f>IFERROR(VLOOKUP(Tabla2[[#This Row],[Client]],Inflow_Outflow!A:O,6,FALSE),"")</f>
        <v>436.28571428571428</v>
      </c>
      <c r="V7" s="2">
        <f>IFERROR(VLOOKUP(Tabla2[[#This Row],[Client]],Inflow_Outflow!A:O,7,FALSE),"")</f>
        <v>429.67857142857144</v>
      </c>
      <c r="W7" s="2">
        <f>IFERROR(VLOOKUP(Tabla2[[#This Row],[Client]],Inflow_Outflow!A:O,8,FALSE),"")</f>
        <v>357.14285714285717</v>
      </c>
      <c r="X7" s="2">
        <f>IFERROR(VLOOKUP(Tabla2[[#This Row],[Client]],Inflow_Outflow!A:O,9,FALSE),"")</f>
        <v>0</v>
      </c>
      <c r="Y7" s="2">
        <f>IFERROR(VLOOKUP(Tabla2[[#This Row],[Client]],Inflow_Outflow!A:O,10,FALSE),"")</f>
        <v>0</v>
      </c>
      <c r="Z7" s="2">
        <f>IFERROR(VLOOKUP(Tabla2[[#This Row],[Client]],Inflow_Outflow!A:O,11,FALSE),"")</f>
        <v>8</v>
      </c>
      <c r="AA7" s="2">
        <f>IFERROR(VLOOKUP(Tabla2[[#This Row],[Client]],Inflow_Outflow!A:O,12,FALSE),"")</f>
        <v>6</v>
      </c>
      <c r="AB7" s="2">
        <f>IFERROR(VLOOKUP(Tabla2[[#This Row],[Client]],Inflow_Outflow!A:O,13,FALSE),"")</f>
        <v>1</v>
      </c>
      <c r="AC7" s="2">
        <f>IFERROR(VLOOKUP(Tabla2[[#This Row],[Client]],Inflow_Outflow!A:O,14,FALSE),"")</f>
        <v>0</v>
      </c>
      <c r="AD7" s="2">
        <f>IFERROR(VLOOKUP(Tabla2[[#This Row],[Client]],Inflow_Outflow!A:O,15,FALSE),"")</f>
        <v>0</v>
      </c>
      <c r="AE7" s="2">
        <f>IFERROR(VLOOKUP(Tabla2[[#This Row],[Client]],Sales_Revenues!A:G,2,FALSE),"")</f>
        <v>0</v>
      </c>
      <c r="AF7" s="2">
        <f>IFERROR(VLOOKUP(Tabla2[[#This Row],[Client]],Sales_Revenues!A:G,3,FALSE),"")</f>
        <v>0</v>
      </c>
      <c r="AG7" s="2">
        <f>IFERROR(VLOOKUP(Tabla2[[#This Row],[Client]],Sales_Revenues!A:G,4,FALSE),"")</f>
        <v>0</v>
      </c>
      <c r="AH7" s="2">
        <f>IFERROR(VLOOKUP(Tabla2[[#This Row],[Client]],Sales_Revenues!A:G,5,FALSE),"")</f>
        <v>0</v>
      </c>
      <c r="AI7" s="2">
        <f>IFERROR(VLOOKUP(Tabla2[[#This Row],[Client]],Sales_Revenues!A:G,6,FALSE),"")</f>
        <v>0</v>
      </c>
      <c r="AJ7" s="2">
        <f>IFERROR(VLOOKUP(Tabla2[[#This Row],[Client]],Sales_Revenues!A:G,7,FALSE),"")</f>
        <v>0</v>
      </c>
    </row>
    <row r="8" spans="1:36">
      <c r="A8">
        <v>7</v>
      </c>
      <c r="B8">
        <v>1</v>
      </c>
      <c r="H8">
        <v>879.68500000000006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tr">
        <f>IFERROR(VLOOKUP(Tabla2[[#This Row],[Client]],Soc_Dem!A:D,2,FALSE),"")</f>
        <v>F</v>
      </c>
      <c r="O8">
        <f>IFERROR(VLOOKUP(Tabla2[[#This Row],[Client]],Soc_Dem!A:D,3,FALSE),"")</f>
        <v>55</v>
      </c>
      <c r="P8">
        <f>IFERROR(VLOOKUP(Tabla2[[#This Row],[Client]],Soc_Dem!A:D,4,FALSE),"")</f>
        <v>227</v>
      </c>
      <c r="Q8" s="2">
        <f>IFERROR(VLOOKUP(Tabla2[[#This Row],[Client]],Inflow_Outflow!A:O,2,FALSE),"")</f>
        <v>387.50464285714281</v>
      </c>
      <c r="R8" s="2">
        <f>IFERROR(VLOOKUP(Tabla2[[#This Row],[Client]],Inflow_Outflow!A:O,3,FALSE),"")</f>
        <v>387.50464285714281</v>
      </c>
      <c r="S8" s="2">
        <f>IFERROR(VLOOKUP(Tabla2[[#This Row],[Client]],Inflow_Outflow!A:O,4,FALSE),"")</f>
        <v>2</v>
      </c>
      <c r="T8" s="2">
        <f>IFERROR(VLOOKUP(Tabla2[[#This Row],[Client]],Inflow_Outflow!A:O,5,FALSE),"")</f>
        <v>2</v>
      </c>
      <c r="U8" s="2">
        <f>IFERROR(VLOOKUP(Tabla2[[#This Row],[Client]],Inflow_Outflow!A:O,6,FALSE),"")</f>
        <v>99.043928571428566</v>
      </c>
      <c r="V8" s="2">
        <f>IFERROR(VLOOKUP(Tabla2[[#This Row],[Client]],Inflow_Outflow!A:O,7,FALSE),"")</f>
        <v>99.043928571428566</v>
      </c>
      <c r="W8" s="2">
        <f>IFERROR(VLOOKUP(Tabla2[[#This Row],[Client]],Inflow_Outflow!A:O,8,FALSE),"")</f>
        <v>17.857142857142858</v>
      </c>
      <c r="X8" s="2">
        <f>IFERROR(VLOOKUP(Tabla2[[#This Row],[Client]],Inflow_Outflow!A:O,9,FALSE),"")</f>
        <v>69.151071428571427</v>
      </c>
      <c r="Y8" s="2">
        <f>IFERROR(VLOOKUP(Tabla2[[#This Row],[Client]],Inflow_Outflow!A:O,10,FALSE),"")</f>
        <v>10.714285714285714</v>
      </c>
      <c r="Z8" s="2">
        <f>IFERROR(VLOOKUP(Tabla2[[#This Row],[Client]],Inflow_Outflow!A:O,11,FALSE),"")</f>
        <v>10</v>
      </c>
      <c r="AA8" s="2">
        <f>IFERROR(VLOOKUP(Tabla2[[#This Row],[Client]],Inflow_Outflow!A:O,12,FALSE),"")</f>
        <v>10</v>
      </c>
      <c r="AB8" s="2">
        <f>IFERROR(VLOOKUP(Tabla2[[#This Row],[Client]],Inflow_Outflow!A:O,13,FALSE),"")</f>
        <v>1</v>
      </c>
      <c r="AC8" s="2">
        <f>IFERROR(VLOOKUP(Tabla2[[#This Row],[Client]],Inflow_Outflow!A:O,14,FALSE),"")</f>
        <v>6</v>
      </c>
      <c r="AD8" s="2">
        <f>IFERROR(VLOOKUP(Tabla2[[#This Row],[Client]],Inflow_Outflow!A:O,15,FALSE),"")</f>
        <v>1</v>
      </c>
      <c r="AE8" s="2" t="str">
        <f>IFERROR(VLOOKUP(Tabla2[[#This Row],[Client]],Sales_Revenues!A:G,2,FALSE),"")</f>
        <v/>
      </c>
      <c r="AF8" s="2" t="str">
        <f>IFERROR(VLOOKUP(Tabla2[[#This Row],[Client]],Sales_Revenues!A:G,3,FALSE),"")</f>
        <v/>
      </c>
      <c r="AG8" s="2" t="str">
        <f>IFERROR(VLOOKUP(Tabla2[[#This Row],[Client]],Sales_Revenues!A:G,4,FALSE),"")</f>
        <v/>
      </c>
      <c r="AH8" s="2" t="str">
        <f>IFERROR(VLOOKUP(Tabla2[[#This Row],[Client]],Sales_Revenues!A:G,5,FALSE),"")</f>
        <v/>
      </c>
      <c r="AI8" s="2" t="str">
        <f>IFERROR(VLOOKUP(Tabla2[[#This Row],[Client]],Sales_Revenues!A:G,6,FALSE),"")</f>
        <v/>
      </c>
      <c r="AJ8" s="2" t="str">
        <f>IFERROR(VLOOKUP(Tabla2[[#This Row],[Client]],Sales_Revenues!A:G,7,FALSE),"")</f>
        <v/>
      </c>
    </row>
    <row r="9" spans="1:36">
      <c r="A9">
        <v>8</v>
      </c>
      <c r="B9">
        <v>1</v>
      </c>
      <c r="E9">
        <v>1</v>
      </c>
      <c r="H9">
        <v>0</v>
      </c>
      <c r="I9" t="s">
        <v>38</v>
      </c>
      <c r="J9" t="s">
        <v>38</v>
      </c>
      <c r="K9">
        <v>326.96928571428572</v>
      </c>
      <c r="L9" t="s">
        <v>38</v>
      </c>
      <c r="M9" t="s">
        <v>38</v>
      </c>
      <c r="N9" t="str">
        <f>IFERROR(VLOOKUP(Tabla2[[#This Row],[Client]],Soc_Dem!A:D,2,FALSE),"")</f>
        <v>F</v>
      </c>
      <c r="O9">
        <f>IFERROR(VLOOKUP(Tabla2[[#This Row],[Client]],Soc_Dem!A:D,3,FALSE),"")</f>
        <v>64</v>
      </c>
      <c r="P9">
        <f>IFERROR(VLOOKUP(Tabla2[[#This Row],[Client]],Soc_Dem!A:D,4,FALSE),"")</f>
        <v>30</v>
      </c>
      <c r="Q9" s="2">
        <f>IFERROR(VLOOKUP(Tabla2[[#This Row],[Client]],Inflow_Outflow!A:O,2,FALSE),"")</f>
        <v>649.19928571428579</v>
      </c>
      <c r="R9" s="2">
        <f>IFERROR(VLOOKUP(Tabla2[[#This Row],[Client]],Inflow_Outflow!A:O,3,FALSE),"")</f>
        <v>458.60857142857145</v>
      </c>
      <c r="S9" s="2">
        <f>IFERROR(VLOOKUP(Tabla2[[#This Row],[Client]],Inflow_Outflow!A:O,4,FALSE),"")</f>
        <v>25</v>
      </c>
      <c r="T9" s="2">
        <f>IFERROR(VLOOKUP(Tabla2[[#This Row],[Client]],Inflow_Outflow!A:O,5,FALSE),"")</f>
        <v>21</v>
      </c>
      <c r="U9" s="2">
        <f>IFERROR(VLOOKUP(Tabla2[[#This Row],[Client]],Inflow_Outflow!A:O,6,FALSE),"")</f>
        <v>654.82428571428579</v>
      </c>
      <c r="V9" s="2">
        <f>IFERROR(VLOOKUP(Tabla2[[#This Row],[Client]],Inflow_Outflow!A:O,7,FALSE),"")</f>
        <v>455.0371428571429</v>
      </c>
      <c r="W9" s="2">
        <f>IFERROR(VLOOKUP(Tabla2[[#This Row],[Client]],Inflow_Outflow!A:O,8,FALSE),"")</f>
        <v>253.57142857142858</v>
      </c>
      <c r="X9" s="2">
        <f>IFERROR(VLOOKUP(Tabla2[[#This Row],[Client]],Inflow_Outflow!A:O,9,FALSE),"")</f>
        <v>6.9821428571428568</v>
      </c>
      <c r="Y9" s="2">
        <f>IFERROR(VLOOKUP(Tabla2[[#This Row],[Client]],Inflow_Outflow!A:O,10,FALSE),"")</f>
        <v>0</v>
      </c>
      <c r="Z9" s="2">
        <f>IFERROR(VLOOKUP(Tabla2[[#This Row],[Client]],Inflow_Outflow!A:O,11,FALSE),"")</f>
        <v>42</v>
      </c>
      <c r="AA9" s="2">
        <f>IFERROR(VLOOKUP(Tabla2[[#This Row],[Client]],Inflow_Outflow!A:O,12,FALSE),"")</f>
        <v>24</v>
      </c>
      <c r="AB9" s="2">
        <f>IFERROR(VLOOKUP(Tabla2[[#This Row],[Client]],Inflow_Outflow!A:O,13,FALSE),"")</f>
        <v>10</v>
      </c>
      <c r="AC9" s="2">
        <f>IFERROR(VLOOKUP(Tabla2[[#This Row],[Client]],Inflow_Outflow!A:O,14,FALSE),"")</f>
        <v>1</v>
      </c>
      <c r="AD9" s="2">
        <f>IFERROR(VLOOKUP(Tabla2[[#This Row],[Client]],Inflow_Outflow!A:O,15,FALSE),"")</f>
        <v>0</v>
      </c>
      <c r="AE9" s="2">
        <f>IFERROR(VLOOKUP(Tabla2[[#This Row],[Client]],Sales_Revenues!A:G,2,FALSE),"")</f>
        <v>0</v>
      </c>
      <c r="AF9" s="2">
        <f>IFERROR(VLOOKUP(Tabla2[[#This Row],[Client]],Sales_Revenues!A:G,3,FALSE),"")</f>
        <v>0</v>
      </c>
      <c r="AG9" s="2">
        <f>IFERROR(VLOOKUP(Tabla2[[#This Row],[Client]],Sales_Revenues!A:G,4,FALSE),"")</f>
        <v>0</v>
      </c>
      <c r="AH9" s="2">
        <f>IFERROR(VLOOKUP(Tabla2[[#This Row],[Client]],Sales_Revenues!A:G,5,FALSE),"")</f>
        <v>0</v>
      </c>
      <c r="AI9" s="2">
        <f>IFERROR(VLOOKUP(Tabla2[[#This Row],[Client]],Sales_Revenues!A:G,6,FALSE),"")</f>
        <v>0</v>
      </c>
      <c r="AJ9" s="2">
        <f>IFERROR(VLOOKUP(Tabla2[[#This Row],[Client]],Sales_Revenues!A:G,7,FALSE),"")</f>
        <v>0</v>
      </c>
    </row>
    <row r="10" spans="1:36">
      <c r="A10">
        <v>9</v>
      </c>
      <c r="B10">
        <v>1</v>
      </c>
      <c r="E10">
        <v>1</v>
      </c>
      <c r="H10">
        <v>510.16642857142858</v>
      </c>
      <c r="I10" t="s">
        <v>38</v>
      </c>
      <c r="J10" t="s">
        <v>38</v>
      </c>
      <c r="K10">
        <v>0</v>
      </c>
      <c r="L10" t="s">
        <v>38</v>
      </c>
      <c r="M10" t="s">
        <v>38</v>
      </c>
      <c r="N10" t="str">
        <f>IFERROR(VLOOKUP(Tabla2[[#This Row],[Client]],Soc_Dem!A:D,2,FALSE),"")</f>
        <v>F</v>
      </c>
      <c r="O10">
        <f>IFERROR(VLOOKUP(Tabla2[[#This Row],[Client]],Soc_Dem!A:D,3,FALSE),"")</f>
        <v>33</v>
      </c>
      <c r="P10">
        <f>IFERROR(VLOOKUP(Tabla2[[#This Row],[Client]],Soc_Dem!A:D,4,FALSE),"")</f>
        <v>182</v>
      </c>
      <c r="Q10" s="2">
        <f>IFERROR(VLOOKUP(Tabla2[[#This Row],[Client]],Inflow_Outflow!A:O,2,FALSE),"")</f>
        <v>527.17499999999995</v>
      </c>
      <c r="R10" s="2">
        <f>IFERROR(VLOOKUP(Tabla2[[#This Row],[Client]],Inflow_Outflow!A:O,3,FALSE),"")</f>
        <v>379.7910714285714</v>
      </c>
      <c r="S10" s="2">
        <f>IFERROR(VLOOKUP(Tabla2[[#This Row],[Client]],Inflow_Outflow!A:O,4,FALSE),"")</f>
        <v>6</v>
      </c>
      <c r="T10" s="2">
        <f>IFERROR(VLOOKUP(Tabla2[[#This Row],[Client]],Inflow_Outflow!A:O,5,FALSE),"")</f>
        <v>4</v>
      </c>
      <c r="U10" s="2">
        <f>IFERROR(VLOOKUP(Tabla2[[#This Row],[Client]],Inflow_Outflow!A:O,6,FALSE),"")</f>
        <v>415.46071428571429</v>
      </c>
      <c r="V10" s="2">
        <f>IFERROR(VLOOKUP(Tabla2[[#This Row],[Client]],Inflow_Outflow!A:O,7,FALSE),"")</f>
        <v>375.70535714285717</v>
      </c>
      <c r="W10" s="2">
        <f>IFERROR(VLOOKUP(Tabla2[[#This Row],[Client]],Inflow_Outflow!A:O,8,FALSE),"")</f>
        <v>53.571428571428569</v>
      </c>
      <c r="X10" s="2">
        <f>IFERROR(VLOOKUP(Tabla2[[#This Row],[Client]],Inflow_Outflow!A:O,9,FALSE),"")</f>
        <v>0</v>
      </c>
      <c r="Y10" s="2">
        <f>IFERROR(VLOOKUP(Tabla2[[#This Row],[Client]],Inflow_Outflow!A:O,10,FALSE),"")</f>
        <v>170.71428571428572</v>
      </c>
      <c r="Z10" s="2">
        <f>IFERROR(VLOOKUP(Tabla2[[#This Row],[Client]],Inflow_Outflow!A:O,11,FALSE),"")</f>
        <v>10</v>
      </c>
      <c r="AA10" s="2">
        <f>IFERROR(VLOOKUP(Tabla2[[#This Row],[Client]],Inflow_Outflow!A:O,12,FALSE),"")</f>
        <v>7</v>
      </c>
      <c r="AB10" s="2">
        <f>IFERROR(VLOOKUP(Tabla2[[#This Row],[Client]],Inflow_Outflow!A:O,13,FALSE),"")</f>
        <v>1</v>
      </c>
      <c r="AC10" s="2">
        <f>IFERROR(VLOOKUP(Tabla2[[#This Row],[Client]],Inflow_Outflow!A:O,14,FALSE),"")</f>
        <v>0</v>
      </c>
      <c r="AD10" s="2">
        <f>IFERROR(VLOOKUP(Tabla2[[#This Row],[Client]],Inflow_Outflow!A:O,15,FALSE),"")</f>
        <v>3</v>
      </c>
      <c r="AE10" s="2" t="str">
        <f>IFERROR(VLOOKUP(Tabla2[[#This Row],[Client]],Sales_Revenues!A:G,2,FALSE),"")</f>
        <v/>
      </c>
      <c r="AF10" s="2" t="str">
        <f>IFERROR(VLOOKUP(Tabla2[[#This Row],[Client]],Sales_Revenues!A:G,3,FALSE),"")</f>
        <v/>
      </c>
      <c r="AG10" s="2" t="str">
        <f>IFERROR(VLOOKUP(Tabla2[[#This Row],[Client]],Sales_Revenues!A:G,4,FALSE),"")</f>
        <v/>
      </c>
      <c r="AH10" s="2" t="str">
        <f>IFERROR(VLOOKUP(Tabla2[[#This Row],[Client]],Sales_Revenues!A:G,5,FALSE),"")</f>
        <v/>
      </c>
      <c r="AI10" s="2" t="str">
        <f>IFERROR(VLOOKUP(Tabla2[[#This Row],[Client]],Sales_Revenues!A:G,6,FALSE),"")</f>
        <v/>
      </c>
      <c r="AJ10" s="2" t="str">
        <f>IFERROR(VLOOKUP(Tabla2[[#This Row],[Client]],Sales_Revenues!A:G,7,FALSE),"")</f>
        <v/>
      </c>
    </row>
    <row r="11" spans="1:36">
      <c r="A11">
        <v>10</v>
      </c>
      <c r="B11">
        <v>1</v>
      </c>
      <c r="C11">
        <v>1</v>
      </c>
      <c r="H11">
        <v>253.45892857142857</v>
      </c>
      <c r="I11">
        <v>116.70928571428571</v>
      </c>
      <c r="J11" t="s">
        <v>38</v>
      </c>
      <c r="K11" t="s">
        <v>38</v>
      </c>
      <c r="L11" t="s">
        <v>38</v>
      </c>
      <c r="M11" t="s">
        <v>38</v>
      </c>
      <c r="N11" t="str">
        <f>IFERROR(VLOOKUP(Tabla2[[#This Row],[Client]],Soc_Dem!A:D,2,FALSE),"")</f>
        <v>F</v>
      </c>
      <c r="O11">
        <f>IFERROR(VLOOKUP(Tabla2[[#This Row],[Client]],Soc_Dem!A:D,3,FALSE),"")</f>
        <v>29</v>
      </c>
      <c r="P11">
        <f>IFERROR(VLOOKUP(Tabla2[[#This Row],[Client]],Soc_Dem!A:D,4,FALSE),"")</f>
        <v>48</v>
      </c>
      <c r="Q11" s="2">
        <f>IFERROR(VLOOKUP(Tabla2[[#This Row],[Client]],Inflow_Outflow!A:O,2,FALSE),"")</f>
        <v>2.464285714285714E-2</v>
      </c>
      <c r="R11" s="2">
        <f>IFERROR(VLOOKUP(Tabla2[[#This Row],[Client]],Inflow_Outflow!A:O,3,FALSE),"")</f>
        <v>0</v>
      </c>
      <c r="S11" s="2">
        <f>IFERROR(VLOOKUP(Tabla2[[#This Row],[Client]],Inflow_Outflow!A:O,4,FALSE),"")</f>
        <v>1</v>
      </c>
      <c r="T11" s="2">
        <f>IFERROR(VLOOKUP(Tabla2[[#This Row],[Client]],Inflow_Outflow!A:O,5,FALSE),"")</f>
        <v>0</v>
      </c>
      <c r="U11" s="2">
        <f>IFERROR(VLOOKUP(Tabla2[[#This Row],[Client]],Inflow_Outflow!A:O,6,FALSE),"")</f>
        <v>0.8928571428571429</v>
      </c>
      <c r="V11" s="2">
        <f>IFERROR(VLOOKUP(Tabla2[[#This Row],[Client]],Inflow_Outflow!A:O,7,FALSE),"")</f>
        <v>0.8928571428571429</v>
      </c>
      <c r="W11" s="2">
        <f>IFERROR(VLOOKUP(Tabla2[[#This Row],[Client]],Inflow_Outflow!A:O,8,FALSE),"")</f>
        <v>0</v>
      </c>
      <c r="X11" s="2">
        <f>IFERROR(VLOOKUP(Tabla2[[#This Row],[Client]],Inflow_Outflow!A:O,9,FALSE),"")</f>
        <v>0</v>
      </c>
      <c r="Y11" s="2">
        <f>IFERROR(VLOOKUP(Tabla2[[#This Row],[Client]],Inflow_Outflow!A:O,10,FALSE),"")</f>
        <v>0</v>
      </c>
      <c r="Z11" s="2">
        <f>IFERROR(VLOOKUP(Tabla2[[#This Row],[Client]],Inflow_Outflow!A:O,11,FALSE),"")</f>
        <v>1</v>
      </c>
      <c r="AA11" s="2">
        <f>IFERROR(VLOOKUP(Tabla2[[#This Row],[Client]],Inflow_Outflow!A:O,12,FALSE),"")</f>
        <v>1</v>
      </c>
      <c r="AB11" s="2">
        <f>IFERROR(VLOOKUP(Tabla2[[#This Row],[Client]],Inflow_Outflow!A:O,13,FALSE),"")</f>
        <v>0</v>
      </c>
      <c r="AC11" s="2">
        <f>IFERROR(VLOOKUP(Tabla2[[#This Row],[Client]],Inflow_Outflow!A:O,14,FALSE),"")</f>
        <v>0</v>
      </c>
      <c r="AD11" s="2">
        <f>IFERROR(VLOOKUP(Tabla2[[#This Row],[Client]],Inflow_Outflow!A:O,15,FALSE),"")</f>
        <v>0</v>
      </c>
      <c r="AE11" s="2" t="str">
        <f>IFERROR(VLOOKUP(Tabla2[[#This Row],[Client]],Sales_Revenues!A:G,2,FALSE),"")</f>
        <v/>
      </c>
      <c r="AF11" s="2" t="str">
        <f>IFERROR(VLOOKUP(Tabla2[[#This Row],[Client]],Sales_Revenues!A:G,3,FALSE),"")</f>
        <v/>
      </c>
      <c r="AG11" s="2" t="str">
        <f>IFERROR(VLOOKUP(Tabla2[[#This Row],[Client]],Sales_Revenues!A:G,4,FALSE),"")</f>
        <v/>
      </c>
      <c r="AH11" s="2" t="str">
        <f>IFERROR(VLOOKUP(Tabla2[[#This Row],[Client]],Sales_Revenues!A:G,5,FALSE),"")</f>
        <v/>
      </c>
      <c r="AI11" s="2" t="str">
        <f>IFERROR(VLOOKUP(Tabla2[[#This Row],[Client]],Sales_Revenues!A:G,6,FALSE),"")</f>
        <v/>
      </c>
      <c r="AJ11" s="2" t="str">
        <f>IFERROR(VLOOKUP(Tabla2[[#This Row],[Client]],Sales_Revenues!A:G,7,FALSE),"")</f>
        <v/>
      </c>
    </row>
    <row r="12" spans="1:36">
      <c r="A12">
        <v>11</v>
      </c>
      <c r="B12">
        <v>1</v>
      </c>
      <c r="C12">
        <v>1</v>
      </c>
      <c r="H12">
        <v>709.90250000000003</v>
      </c>
      <c r="I12">
        <v>5.590357142857143</v>
      </c>
      <c r="J12" t="s">
        <v>38</v>
      </c>
      <c r="K12" t="s">
        <v>38</v>
      </c>
      <c r="L12" t="s">
        <v>38</v>
      </c>
      <c r="M12" t="s">
        <v>38</v>
      </c>
      <c r="N12" t="str">
        <f>IFERROR(VLOOKUP(Tabla2[[#This Row],[Client]],Soc_Dem!A:D,2,FALSE),"")</f>
        <v>M</v>
      </c>
      <c r="O12">
        <f>IFERROR(VLOOKUP(Tabla2[[#This Row],[Client]],Soc_Dem!A:D,3,FALSE),"")</f>
        <v>30</v>
      </c>
      <c r="P12">
        <f>IFERROR(VLOOKUP(Tabla2[[#This Row],[Client]],Soc_Dem!A:D,4,FALSE),"")</f>
        <v>40</v>
      </c>
      <c r="Q12" s="2">
        <f>IFERROR(VLOOKUP(Tabla2[[#This Row],[Client]],Inflow_Outflow!A:O,2,FALSE),"")</f>
        <v>451.84785714285715</v>
      </c>
      <c r="R12" s="2">
        <f>IFERROR(VLOOKUP(Tabla2[[#This Row],[Client]],Inflow_Outflow!A:O,3,FALSE),"")</f>
        <v>449.39607142857142</v>
      </c>
      <c r="S12" s="2">
        <f>IFERROR(VLOOKUP(Tabla2[[#This Row],[Client]],Inflow_Outflow!A:O,4,FALSE),"")</f>
        <v>3</v>
      </c>
      <c r="T12" s="2">
        <f>IFERROR(VLOOKUP(Tabla2[[#This Row],[Client]],Inflow_Outflow!A:O,5,FALSE),"")</f>
        <v>2</v>
      </c>
      <c r="U12" s="2">
        <f>IFERROR(VLOOKUP(Tabla2[[#This Row],[Client]],Inflow_Outflow!A:O,6,FALSE),"")</f>
        <v>412.89285714285717</v>
      </c>
      <c r="V12" s="2">
        <f>IFERROR(VLOOKUP(Tabla2[[#This Row],[Client]],Inflow_Outflow!A:O,7,FALSE),"")</f>
        <v>412.89285714285717</v>
      </c>
      <c r="W12" s="2">
        <f>IFERROR(VLOOKUP(Tabla2[[#This Row],[Client]],Inflow_Outflow!A:O,8,FALSE),"")</f>
        <v>410.71428571428572</v>
      </c>
      <c r="X12" s="2">
        <f>IFERROR(VLOOKUP(Tabla2[[#This Row],[Client]],Inflow_Outflow!A:O,9,FALSE),"")</f>
        <v>0</v>
      </c>
      <c r="Y12" s="2">
        <f>IFERROR(VLOOKUP(Tabla2[[#This Row],[Client]],Inflow_Outflow!A:O,10,FALSE),"")</f>
        <v>0</v>
      </c>
      <c r="Z12" s="2">
        <f>IFERROR(VLOOKUP(Tabla2[[#This Row],[Client]],Inflow_Outflow!A:O,11,FALSE),"")</f>
        <v>5</v>
      </c>
      <c r="AA12" s="2">
        <f>IFERROR(VLOOKUP(Tabla2[[#This Row],[Client]],Inflow_Outflow!A:O,12,FALSE),"")</f>
        <v>5</v>
      </c>
      <c r="AB12" s="2">
        <f>IFERROR(VLOOKUP(Tabla2[[#This Row],[Client]],Inflow_Outflow!A:O,13,FALSE),"")</f>
        <v>3</v>
      </c>
      <c r="AC12" s="2">
        <f>IFERROR(VLOOKUP(Tabla2[[#This Row],[Client]],Inflow_Outflow!A:O,14,FALSE),"")</f>
        <v>0</v>
      </c>
      <c r="AD12" s="2">
        <f>IFERROR(VLOOKUP(Tabla2[[#This Row],[Client]],Inflow_Outflow!A:O,15,FALSE),"")</f>
        <v>0</v>
      </c>
      <c r="AE12" s="2" t="str">
        <f>IFERROR(VLOOKUP(Tabla2[[#This Row],[Client]],Sales_Revenues!A:G,2,FALSE),"")</f>
        <v/>
      </c>
      <c r="AF12" s="2" t="str">
        <f>IFERROR(VLOOKUP(Tabla2[[#This Row],[Client]],Sales_Revenues!A:G,3,FALSE),"")</f>
        <v/>
      </c>
      <c r="AG12" s="2" t="str">
        <f>IFERROR(VLOOKUP(Tabla2[[#This Row],[Client]],Sales_Revenues!A:G,4,FALSE),"")</f>
        <v/>
      </c>
      <c r="AH12" s="2" t="str">
        <f>IFERROR(VLOOKUP(Tabla2[[#This Row],[Client]],Sales_Revenues!A:G,5,FALSE),"")</f>
        <v/>
      </c>
      <c r="AI12" s="2" t="str">
        <f>IFERROR(VLOOKUP(Tabla2[[#This Row],[Client]],Sales_Revenues!A:G,6,FALSE),"")</f>
        <v/>
      </c>
      <c r="AJ12" s="2" t="str">
        <f>IFERROR(VLOOKUP(Tabla2[[#This Row],[Client]],Sales_Revenues!A:G,7,FALSE),"")</f>
        <v/>
      </c>
    </row>
    <row r="13" spans="1:36">
      <c r="A13">
        <v>12</v>
      </c>
      <c r="B13">
        <v>1</v>
      </c>
      <c r="H13">
        <v>1075.4749999999999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tr">
        <f>IFERROR(VLOOKUP(Tabla2[[#This Row],[Client]],Soc_Dem!A:D,2,FALSE),"")</f>
        <v>M</v>
      </c>
      <c r="O13">
        <f>IFERROR(VLOOKUP(Tabla2[[#This Row],[Client]],Soc_Dem!A:D,3,FALSE),"")</f>
        <v>45</v>
      </c>
      <c r="P13">
        <f>IFERROR(VLOOKUP(Tabla2[[#This Row],[Client]],Soc_Dem!A:D,4,FALSE),"")</f>
        <v>155</v>
      </c>
      <c r="Q13" s="2">
        <f>IFERROR(VLOOKUP(Tabla2[[#This Row],[Client]],Inflow_Outflow!A:O,2,FALSE),"")</f>
        <v>466.80035714285714</v>
      </c>
      <c r="R13" s="2">
        <f>IFERROR(VLOOKUP(Tabla2[[#This Row],[Client]],Inflow_Outflow!A:O,3,FALSE),"")</f>
        <v>466.80035714285714</v>
      </c>
      <c r="S13" s="2">
        <f>IFERROR(VLOOKUP(Tabla2[[#This Row],[Client]],Inflow_Outflow!A:O,4,FALSE),"")</f>
        <v>3</v>
      </c>
      <c r="T13" s="2">
        <f>IFERROR(VLOOKUP(Tabla2[[#This Row],[Client]],Inflow_Outflow!A:O,5,FALSE),"")</f>
        <v>3</v>
      </c>
      <c r="U13" s="2">
        <f>IFERROR(VLOOKUP(Tabla2[[#This Row],[Client]],Inflow_Outflow!A:O,6,FALSE),"")</f>
        <v>770.25107142857144</v>
      </c>
      <c r="V13" s="2">
        <f>IFERROR(VLOOKUP(Tabla2[[#This Row],[Client]],Inflow_Outflow!A:O,7,FALSE),"")</f>
        <v>770.25107142857144</v>
      </c>
      <c r="W13" s="2">
        <f>IFERROR(VLOOKUP(Tabla2[[#This Row],[Client]],Inflow_Outflow!A:O,8,FALSE),"")</f>
        <v>285.71428571428572</v>
      </c>
      <c r="X13" s="2">
        <f>IFERROR(VLOOKUP(Tabla2[[#This Row],[Client]],Inflow_Outflow!A:O,9,FALSE),"")</f>
        <v>393.60821428571433</v>
      </c>
      <c r="Y13" s="2">
        <f>IFERROR(VLOOKUP(Tabla2[[#This Row],[Client]],Inflow_Outflow!A:O,10,FALSE),"")</f>
        <v>87.535714285714292</v>
      </c>
      <c r="Z13" s="2">
        <f>IFERROR(VLOOKUP(Tabla2[[#This Row],[Client]],Inflow_Outflow!A:O,11,FALSE),"")</f>
        <v>19</v>
      </c>
      <c r="AA13" s="2">
        <f>IFERROR(VLOOKUP(Tabla2[[#This Row],[Client]],Inflow_Outflow!A:O,12,FALSE),"")</f>
        <v>19</v>
      </c>
      <c r="AB13" s="2">
        <f>IFERROR(VLOOKUP(Tabla2[[#This Row],[Client]],Inflow_Outflow!A:O,13,FALSE),"")</f>
        <v>1</v>
      </c>
      <c r="AC13" s="2">
        <f>IFERROR(VLOOKUP(Tabla2[[#This Row],[Client]],Inflow_Outflow!A:O,14,FALSE),"")</f>
        <v>13</v>
      </c>
      <c r="AD13" s="2">
        <f>IFERROR(VLOOKUP(Tabla2[[#This Row],[Client]],Inflow_Outflow!A:O,15,FALSE),"")</f>
        <v>4</v>
      </c>
      <c r="AE13" s="2" t="str">
        <f>IFERROR(VLOOKUP(Tabla2[[#This Row],[Client]],Sales_Revenues!A:G,2,FALSE),"")</f>
        <v/>
      </c>
      <c r="AF13" s="2" t="str">
        <f>IFERROR(VLOOKUP(Tabla2[[#This Row],[Client]],Sales_Revenues!A:G,3,FALSE),"")</f>
        <v/>
      </c>
      <c r="AG13" s="2" t="str">
        <f>IFERROR(VLOOKUP(Tabla2[[#This Row],[Client]],Sales_Revenues!A:G,4,FALSE),"")</f>
        <v/>
      </c>
      <c r="AH13" s="2" t="str">
        <f>IFERROR(VLOOKUP(Tabla2[[#This Row],[Client]],Sales_Revenues!A:G,5,FALSE),"")</f>
        <v/>
      </c>
      <c r="AI13" s="2" t="str">
        <f>IFERROR(VLOOKUP(Tabla2[[#This Row],[Client]],Sales_Revenues!A:G,6,FALSE),"")</f>
        <v/>
      </c>
      <c r="AJ13" s="2" t="str">
        <f>IFERROR(VLOOKUP(Tabla2[[#This Row],[Client]],Sales_Revenues!A:G,7,FALSE),"")</f>
        <v/>
      </c>
    </row>
    <row r="14" spans="1:36">
      <c r="A14">
        <v>13</v>
      </c>
      <c r="B14">
        <v>1</v>
      </c>
      <c r="C14">
        <v>1</v>
      </c>
      <c r="G14">
        <v>1</v>
      </c>
      <c r="H14">
        <v>353.83964285714285</v>
      </c>
      <c r="I14">
        <v>5.8325000000000005</v>
      </c>
      <c r="J14" t="s">
        <v>38</v>
      </c>
      <c r="K14" t="s">
        <v>38</v>
      </c>
      <c r="L14" t="s">
        <v>38</v>
      </c>
      <c r="M14">
        <v>3458.2957142857144</v>
      </c>
      <c r="N14" t="str">
        <f>IFERROR(VLOOKUP(Tabla2[[#This Row],[Client]],Soc_Dem!A:D,2,FALSE),"")</f>
        <v>F</v>
      </c>
      <c r="O14">
        <f>IFERROR(VLOOKUP(Tabla2[[#This Row],[Client]],Soc_Dem!A:D,3,FALSE),"")</f>
        <v>66</v>
      </c>
      <c r="P14">
        <f>IFERROR(VLOOKUP(Tabla2[[#This Row],[Client]],Soc_Dem!A:D,4,FALSE),"")</f>
        <v>132</v>
      </c>
      <c r="Q14" s="2">
        <f>IFERROR(VLOOKUP(Tabla2[[#This Row],[Client]],Inflow_Outflow!A:O,2,FALSE),"")</f>
        <v>1201.1071428571429</v>
      </c>
      <c r="R14" s="2">
        <f>IFERROR(VLOOKUP(Tabla2[[#This Row],[Client]],Inflow_Outflow!A:O,3,FALSE),"")</f>
        <v>1095.6446428571428</v>
      </c>
      <c r="S14" s="2">
        <f>IFERROR(VLOOKUP(Tabla2[[#This Row],[Client]],Inflow_Outflow!A:O,4,FALSE),"")</f>
        <v>6</v>
      </c>
      <c r="T14" s="2">
        <f>IFERROR(VLOOKUP(Tabla2[[#This Row],[Client]],Inflow_Outflow!A:O,5,FALSE),"")</f>
        <v>3</v>
      </c>
      <c r="U14" s="2">
        <f>IFERROR(VLOOKUP(Tabla2[[#This Row],[Client]],Inflow_Outflow!A:O,6,FALSE),"")</f>
        <v>1232.7964285714286</v>
      </c>
      <c r="V14" s="2">
        <f>IFERROR(VLOOKUP(Tabla2[[#This Row],[Client]],Inflow_Outflow!A:O,7,FALSE),"")</f>
        <v>1158.367857142857</v>
      </c>
      <c r="W14" s="2">
        <f>IFERROR(VLOOKUP(Tabla2[[#This Row],[Client]],Inflow_Outflow!A:O,8,FALSE),"")</f>
        <v>339.28571428571428</v>
      </c>
      <c r="X14" s="2">
        <f>IFERROR(VLOOKUP(Tabla2[[#This Row],[Client]],Inflow_Outflow!A:O,9,FALSE),"")</f>
        <v>173.43214285714288</v>
      </c>
      <c r="Y14" s="2">
        <f>IFERROR(VLOOKUP(Tabla2[[#This Row],[Client]],Inflow_Outflow!A:O,10,FALSE),"")</f>
        <v>312.53571428571428</v>
      </c>
      <c r="Z14" s="2">
        <f>IFERROR(VLOOKUP(Tabla2[[#This Row],[Client]],Inflow_Outflow!A:O,11,FALSE),"")</f>
        <v>41</v>
      </c>
      <c r="AA14" s="2">
        <f>IFERROR(VLOOKUP(Tabla2[[#This Row],[Client]],Inflow_Outflow!A:O,12,FALSE),"")</f>
        <v>39</v>
      </c>
      <c r="AB14" s="2">
        <f>IFERROR(VLOOKUP(Tabla2[[#This Row],[Client]],Inflow_Outflow!A:O,13,FALSE),"")</f>
        <v>6</v>
      </c>
      <c r="AC14" s="2">
        <f>IFERROR(VLOOKUP(Tabla2[[#This Row],[Client]],Inflow_Outflow!A:O,14,FALSE),"")</f>
        <v>17</v>
      </c>
      <c r="AD14" s="2">
        <f>IFERROR(VLOOKUP(Tabla2[[#This Row],[Client]],Inflow_Outflow!A:O,15,FALSE),"")</f>
        <v>10</v>
      </c>
      <c r="AE14" s="2">
        <f>IFERROR(VLOOKUP(Tabla2[[#This Row],[Client]],Sales_Revenues!A:G,2,FALSE),"")</f>
        <v>0</v>
      </c>
      <c r="AF14" s="2">
        <f>IFERROR(VLOOKUP(Tabla2[[#This Row],[Client]],Sales_Revenues!A:G,3,FALSE),"")</f>
        <v>0</v>
      </c>
      <c r="AG14" s="2">
        <f>IFERROR(VLOOKUP(Tabla2[[#This Row],[Client]],Sales_Revenues!A:G,4,FALSE),"")</f>
        <v>0</v>
      </c>
      <c r="AH14" s="2">
        <f>IFERROR(VLOOKUP(Tabla2[[#This Row],[Client]],Sales_Revenues!A:G,5,FALSE),"")</f>
        <v>0</v>
      </c>
      <c r="AI14" s="2">
        <f>IFERROR(VLOOKUP(Tabla2[[#This Row],[Client]],Sales_Revenues!A:G,6,FALSE),"")</f>
        <v>0</v>
      </c>
      <c r="AJ14" s="2">
        <f>IFERROR(VLOOKUP(Tabla2[[#This Row],[Client]],Sales_Revenues!A:G,7,FALSE),"")</f>
        <v>0</v>
      </c>
    </row>
    <row r="15" spans="1:36">
      <c r="A15">
        <v>14</v>
      </c>
      <c r="B15">
        <v>1</v>
      </c>
      <c r="C15">
        <v>1</v>
      </c>
      <c r="D15">
        <v>2</v>
      </c>
      <c r="F15">
        <v>1</v>
      </c>
      <c r="G15">
        <v>1</v>
      </c>
      <c r="H15">
        <v>23.344642857142855</v>
      </c>
      <c r="I15">
        <v>403.65928571428566</v>
      </c>
      <c r="J15">
        <v>13184.922500000001</v>
      </c>
      <c r="K15" t="s">
        <v>38</v>
      </c>
      <c r="L15">
        <v>53.13214285714286</v>
      </c>
      <c r="M15">
        <v>17062.324285714287</v>
      </c>
      <c r="N15" t="str">
        <f>IFERROR(VLOOKUP(Tabla2[[#This Row],[Client]],Soc_Dem!A:D,2,FALSE),"")</f>
        <v>F</v>
      </c>
      <c r="O15">
        <f>IFERROR(VLOOKUP(Tabla2[[#This Row],[Client]],Soc_Dem!A:D,3,FALSE),"")</f>
        <v>38</v>
      </c>
      <c r="P15">
        <f>IFERROR(VLOOKUP(Tabla2[[#This Row],[Client]],Soc_Dem!A:D,4,FALSE),"")</f>
        <v>95</v>
      </c>
      <c r="Q15" s="2">
        <f>IFERROR(VLOOKUP(Tabla2[[#This Row],[Client]],Inflow_Outflow!A:O,2,FALSE),"")</f>
        <v>4358.7407142857146</v>
      </c>
      <c r="R15" s="2">
        <f>IFERROR(VLOOKUP(Tabla2[[#This Row],[Client]],Inflow_Outflow!A:O,3,FALSE),"")</f>
        <v>3567.309285714286</v>
      </c>
      <c r="S15" s="2">
        <f>IFERROR(VLOOKUP(Tabla2[[#This Row],[Client]],Inflow_Outflow!A:O,4,FALSE),"")</f>
        <v>13</v>
      </c>
      <c r="T15" s="2">
        <f>IFERROR(VLOOKUP(Tabla2[[#This Row],[Client]],Inflow_Outflow!A:O,5,FALSE),"")</f>
        <v>7</v>
      </c>
      <c r="U15" s="2">
        <f>IFERROR(VLOOKUP(Tabla2[[#This Row],[Client]],Inflow_Outflow!A:O,6,FALSE),"")</f>
        <v>2385.7867857142855</v>
      </c>
      <c r="V15" s="2">
        <f>IFERROR(VLOOKUP(Tabla2[[#This Row],[Client]],Inflow_Outflow!A:O,7,FALSE),"")</f>
        <v>1986.292857142857</v>
      </c>
      <c r="W15" s="2">
        <f>IFERROR(VLOOKUP(Tabla2[[#This Row],[Client]],Inflow_Outflow!A:O,8,FALSE),"")</f>
        <v>625</v>
      </c>
      <c r="X15" s="2">
        <f>IFERROR(VLOOKUP(Tabla2[[#This Row],[Client]],Inflow_Outflow!A:O,9,FALSE),"")</f>
        <v>399.49392857142857</v>
      </c>
      <c r="Y15" s="2">
        <f>IFERROR(VLOOKUP(Tabla2[[#This Row],[Client]],Inflow_Outflow!A:O,10,FALSE),"")</f>
        <v>383.53571428571428</v>
      </c>
      <c r="Z15" s="2">
        <f>IFERROR(VLOOKUP(Tabla2[[#This Row],[Client]],Inflow_Outflow!A:O,11,FALSE),"")</f>
        <v>46</v>
      </c>
      <c r="AA15" s="2">
        <f>IFERROR(VLOOKUP(Tabla2[[#This Row],[Client]],Inflow_Outflow!A:O,12,FALSE),"")</f>
        <v>21</v>
      </c>
      <c r="AB15" s="2">
        <f>IFERROR(VLOOKUP(Tabla2[[#This Row],[Client]],Inflow_Outflow!A:O,13,FALSE),"")</f>
        <v>5</v>
      </c>
      <c r="AC15" s="2">
        <f>IFERROR(VLOOKUP(Tabla2[[#This Row],[Client]],Inflow_Outflow!A:O,14,FALSE),"")</f>
        <v>25</v>
      </c>
      <c r="AD15" s="2">
        <f>IFERROR(VLOOKUP(Tabla2[[#This Row],[Client]],Inflow_Outflow!A:O,15,FALSE),"")</f>
        <v>10</v>
      </c>
      <c r="AE15" s="2">
        <f>IFERROR(VLOOKUP(Tabla2[[#This Row],[Client]],Sales_Revenues!A:G,2,FALSE),"")</f>
        <v>0</v>
      </c>
      <c r="AF15" s="2">
        <f>IFERROR(VLOOKUP(Tabla2[[#This Row],[Client]],Sales_Revenues!A:G,3,FALSE),"")</f>
        <v>0</v>
      </c>
      <c r="AG15" s="2">
        <f>IFERROR(VLOOKUP(Tabla2[[#This Row],[Client]],Sales_Revenues!A:G,4,FALSE),"")</f>
        <v>0</v>
      </c>
      <c r="AH15" s="2">
        <f>IFERROR(VLOOKUP(Tabla2[[#This Row],[Client]],Sales_Revenues!A:G,5,FALSE),"")</f>
        <v>0</v>
      </c>
      <c r="AI15" s="2">
        <f>IFERROR(VLOOKUP(Tabla2[[#This Row],[Client]],Sales_Revenues!A:G,6,FALSE),"")</f>
        <v>0</v>
      </c>
      <c r="AJ15" s="2">
        <f>IFERROR(VLOOKUP(Tabla2[[#This Row],[Client]],Sales_Revenues!A:G,7,FALSE),"")</f>
        <v>0</v>
      </c>
    </row>
    <row r="16" spans="1:36">
      <c r="A16">
        <v>15</v>
      </c>
      <c r="B16">
        <v>1</v>
      </c>
      <c r="H16">
        <v>1.5453571428571429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tr">
        <f>IFERROR(VLOOKUP(Tabla2[[#This Row],[Client]],Soc_Dem!A:D,2,FALSE),"")</f>
        <v>M</v>
      </c>
      <c r="O16">
        <f>IFERROR(VLOOKUP(Tabla2[[#This Row],[Client]],Soc_Dem!A:D,3,FALSE),"")</f>
        <v>26</v>
      </c>
      <c r="P16">
        <f>IFERROR(VLOOKUP(Tabla2[[#This Row],[Client]],Soc_Dem!A:D,4,FALSE),"")</f>
        <v>174</v>
      </c>
      <c r="Q16" s="2">
        <f>IFERROR(VLOOKUP(Tabla2[[#This Row],[Client]],Inflow_Outflow!A:O,2,FALSE),"")</f>
        <v>47.4375</v>
      </c>
      <c r="R16" s="2">
        <f>IFERROR(VLOOKUP(Tabla2[[#This Row],[Client]],Inflow_Outflow!A:O,3,FALSE),"")</f>
        <v>47.4375</v>
      </c>
      <c r="S16" s="2">
        <f>IFERROR(VLOOKUP(Tabla2[[#This Row],[Client]],Inflow_Outflow!A:O,4,FALSE),"")</f>
        <v>2</v>
      </c>
      <c r="T16" s="2">
        <f>IFERROR(VLOOKUP(Tabla2[[#This Row],[Client]],Inflow_Outflow!A:O,5,FALSE),"")</f>
        <v>2</v>
      </c>
      <c r="U16" s="2">
        <f>IFERROR(VLOOKUP(Tabla2[[#This Row],[Client]],Inflow_Outflow!A:O,6,FALSE),"")</f>
        <v>20.803571428571427</v>
      </c>
      <c r="V16" s="2">
        <f>IFERROR(VLOOKUP(Tabla2[[#This Row],[Client]],Inflow_Outflow!A:O,7,FALSE),"")</f>
        <v>20.803571428571427</v>
      </c>
      <c r="W16" s="2">
        <f>IFERROR(VLOOKUP(Tabla2[[#This Row],[Client]],Inflow_Outflow!A:O,8,FALSE),"")</f>
        <v>0</v>
      </c>
      <c r="X16" s="2">
        <f>IFERROR(VLOOKUP(Tabla2[[#This Row],[Client]],Inflow_Outflow!A:O,9,FALSE),"")</f>
        <v>17.410714285714285</v>
      </c>
      <c r="Y16" s="2">
        <f>IFERROR(VLOOKUP(Tabla2[[#This Row],[Client]],Inflow_Outflow!A:O,10,FALSE),"")</f>
        <v>0</v>
      </c>
      <c r="Z16" s="2">
        <f>IFERROR(VLOOKUP(Tabla2[[#This Row],[Client]],Inflow_Outflow!A:O,11,FALSE),"")</f>
        <v>2</v>
      </c>
      <c r="AA16" s="2">
        <f>IFERROR(VLOOKUP(Tabla2[[#This Row],[Client]],Inflow_Outflow!A:O,12,FALSE),"")</f>
        <v>2</v>
      </c>
      <c r="AB16" s="2">
        <f>IFERROR(VLOOKUP(Tabla2[[#This Row],[Client]],Inflow_Outflow!A:O,13,FALSE),"")</f>
        <v>0</v>
      </c>
      <c r="AC16" s="2">
        <f>IFERROR(VLOOKUP(Tabla2[[#This Row],[Client]],Inflow_Outflow!A:O,14,FALSE),"")</f>
        <v>1</v>
      </c>
      <c r="AD16" s="2">
        <f>IFERROR(VLOOKUP(Tabla2[[#This Row],[Client]],Inflow_Outflow!A:O,15,FALSE),"")</f>
        <v>0</v>
      </c>
      <c r="AE16" s="2">
        <f>IFERROR(VLOOKUP(Tabla2[[#This Row],[Client]],Sales_Revenues!A:G,2,FALSE),"")</f>
        <v>0</v>
      </c>
      <c r="AF16" s="2">
        <f>IFERROR(VLOOKUP(Tabla2[[#This Row],[Client]],Sales_Revenues!A:G,3,FALSE),"")</f>
        <v>0</v>
      </c>
      <c r="AG16" s="2">
        <f>IFERROR(VLOOKUP(Tabla2[[#This Row],[Client]],Sales_Revenues!A:G,4,FALSE),"")</f>
        <v>0</v>
      </c>
      <c r="AH16" s="2">
        <f>IFERROR(VLOOKUP(Tabla2[[#This Row],[Client]],Sales_Revenues!A:G,5,FALSE),"")</f>
        <v>0</v>
      </c>
      <c r="AI16" s="2">
        <f>IFERROR(VLOOKUP(Tabla2[[#This Row],[Client]],Sales_Revenues!A:G,6,FALSE),"")</f>
        <v>0</v>
      </c>
      <c r="AJ16" s="2">
        <f>IFERROR(VLOOKUP(Tabla2[[#This Row],[Client]],Sales_Revenues!A:G,7,FALSE),"")</f>
        <v>0</v>
      </c>
    </row>
    <row r="17" spans="1:36">
      <c r="A17">
        <v>16</v>
      </c>
      <c r="B17">
        <v>1</v>
      </c>
      <c r="C17">
        <v>1</v>
      </c>
      <c r="D17">
        <v>2</v>
      </c>
      <c r="H17">
        <v>10015.924642857144</v>
      </c>
      <c r="I17">
        <v>31.658571428571431</v>
      </c>
      <c r="J17">
        <v>68246.334999999992</v>
      </c>
      <c r="K17" t="s">
        <v>38</v>
      </c>
      <c r="L17" t="s">
        <v>38</v>
      </c>
      <c r="M17" t="s">
        <v>38</v>
      </c>
      <c r="N17" t="str">
        <f>IFERROR(VLOOKUP(Tabla2[[#This Row],[Client]],Soc_Dem!A:D,2,FALSE),"")</f>
        <v>M</v>
      </c>
      <c r="O17">
        <f>IFERROR(VLOOKUP(Tabla2[[#This Row],[Client]],Soc_Dem!A:D,3,FALSE),"")</f>
        <v>46</v>
      </c>
      <c r="P17">
        <f>IFERROR(VLOOKUP(Tabla2[[#This Row],[Client]],Soc_Dem!A:D,4,FALSE),"")</f>
        <v>149</v>
      </c>
      <c r="Q17" s="2">
        <f>IFERROR(VLOOKUP(Tabla2[[#This Row],[Client]],Inflow_Outflow!A:O,2,FALSE),"")</f>
        <v>394.71250000000003</v>
      </c>
      <c r="R17" s="2">
        <f>IFERROR(VLOOKUP(Tabla2[[#This Row],[Client]],Inflow_Outflow!A:O,3,FALSE),"")</f>
        <v>385.755</v>
      </c>
      <c r="S17" s="2">
        <f>IFERROR(VLOOKUP(Tabla2[[#This Row],[Client]],Inflow_Outflow!A:O,4,FALSE),"")</f>
        <v>3</v>
      </c>
      <c r="T17" s="2">
        <f>IFERROR(VLOOKUP(Tabla2[[#This Row],[Client]],Inflow_Outflow!A:O,5,FALSE),"")</f>
        <v>2</v>
      </c>
      <c r="U17" s="2">
        <f>IFERROR(VLOOKUP(Tabla2[[#This Row],[Client]],Inflow_Outflow!A:O,6,FALSE),"")</f>
        <v>538.87142857142851</v>
      </c>
      <c r="V17" s="2">
        <f>IFERROR(VLOOKUP(Tabla2[[#This Row],[Client]],Inflow_Outflow!A:O,7,FALSE),"")</f>
        <v>538.87142857142851</v>
      </c>
      <c r="W17" s="2">
        <f>IFERROR(VLOOKUP(Tabla2[[#This Row],[Client]],Inflow_Outflow!A:O,8,FALSE),"")</f>
        <v>0</v>
      </c>
      <c r="X17" s="2">
        <f>IFERROR(VLOOKUP(Tabla2[[#This Row],[Client]],Inflow_Outflow!A:O,9,FALSE),"")</f>
        <v>59.26428571428572</v>
      </c>
      <c r="Y17" s="2">
        <f>IFERROR(VLOOKUP(Tabla2[[#This Row],[Client]],Inflow_Outflow!A:O,10,FALSE),"")</f>
        <v>479.60714285714283</v>
      </c>
      <c r="Z17" s="2">
        <f>IFERROR(VLOOKUP(Tabla2[[#This Row],[Client]],Inflow_Outflow!A:O,11,FALSE),"")</f>
        <v>11</v>
      </c>
      <c r="AA17" s="2">
        <f>IFERROR(VLOOKUP(Tabla2[[#This Row],[Client]],Inflow_Outflow!A:O,12,FALSE),"")</f>
        <v>11</v>
      </c>
      <c r="AB17" s="2">
        <f>IFERROR(VLOOKUP(Tabla2[[#This Row],[Client]],Inflow_Outflow!A:O,13,FALSE),"")</f>
        <v>0</v>
      </c>
      <c r="AC17" s="2">
        <f>IFERROR(VLOOKUP(Tabla2[[#This Row],[Client]],Inflow_Outflow!A:O,14,FALSE),"")</f>
        <v>1</v>
      </c>
      <c r="AD17" s="2">
        <f>IFERROR(VLOOKUP(Tabla2[[#This Row],[Client]],Inflow_Outflow!A:O,15,FALSE),"")</f>
        <v>10</v>
      </c>
      <c r="AE17" s="2" t="str">
        <f>IFERROR(VLOOKUP(Tabla2[[#This Row],[Client]],Sales_Revenues!A:G,2,FALSE),"")</f>
        <v/>
      </c>
      <c r="AF17" s="2" t="str">
        <f>IFERROR(VLOOKUP(Tabla2[[#This Row],[Client]],Sales_Revenues!A:G,3,FALSE),"")</f>
        <v/>
      </c>
      <c r="AG17" s="2" t="str">
        <f>IFERROR(VLOOKUP(Tabla2[[#This Row],[Client]],Sales_Revenues!A:G,4,FALSE),"")</f>
        <v/>
      </c>
      <c r="AH17" s="2" t="str">
        <f>IFERROR(VLOOKUP(Tabla2[[#This Row],[Client]],Sales_Revenues!A:G,5,FALSE),"")</f>
        <v/>
      </c>
      <c r="AI17" s="2" t="str">
        <f>IFERROR(VLOOKUP(Tabla2[[#This Row],[Client]],Sales_Revenues!A:G,6,FALSE),"")</f>
        <v/>
      </c>
      <c r="AJ17" s="2" t="str">
        <f>IFERROR(VLOOKUP(Tabla2[[#This Row],[Client]],Sales_Revenues!A:G,7,FALSE),"")</f>
        <v/>
      </c>
    </row>
    <row r="18" spans="1:36">
      <c r="A18">
        <v>17</v>
      </c>
      <c r="B18">
        <v>1</v>
      </c>
      <c r="H18">
        <v>338.77642857142854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 t="str">
        <f>IFERROR(VLOOKUP(Tabla2[[#This Row],[Client]],Soc_Dem!A:D,2,FALSE),"")</f>
        <v>F</v>
      </c>
      <c r="O18">
        <f>IFERROR(VLOOKUP(Tabla2[[#This Row],[Client]],Soc_Dem!A:D,3,FALSE),"")</f>
        <v>64</v>
      </c>
      <c r="P18">
        <f>IFERROR(VLOOKUP(Tabla2[[#This Row],[Client]],Soc_Dem!A:D,4,FALSE),"")</f>
        <v>150</v>
      </c>
      <c r="Q18" s="2">
        <f>IFERROR(VLOOKUP(Tabla2[[#This Row],[Client]],Inflow_Outflow!A:O,2,FALSE),"")</f>
        <v>1309.474642857143</v>
      </c>
      <c r="R18" s="2">
        <f>IFERROR(VLOOKUP(Tabla2[[#This Row],[Client]],Inflow_Outflow!A:O,3,FALSE),"")</f>
        <v>1309.474642857143</v>
      </c>
      <c r="S18" s="2">
        <f>IFERROR(VLOOKUP(Tabla2[[#This Row],[Client]],Inflow_Outflow!A:O,4,FALSE),"")</f>
        <v>4</v>
      </c>
      <c r="T18" s="2">
        <f>IFERROR(VLOOKUP(Tabla2[[#This Row],[Client]],Inflow_Outflow!A:O,5,FALSE),"")</f>
        <v>4</v>
      </c>
      <c r="U18" s="2">
        <f>IFERROR(VLOOKUP(Tabla2[[#This Row],[Client]],Inflow_Outflow!A:O,6,FALSE),"")</f>
        <v>5000.5153571428573</v>
      </c>
      <c r="V18" s="2">
        <f>IFERROR(VLOOKUP(Tabla2[[#This Row],[Client]],Inflow_Outflow!A:O,7,FALSE),"")</f>
        <v>5000.5153571428573</v>
      </c>
      <c r="W18" s="2">
        <f>IFERROR(VLOOKUP(Tabla2[[#This Row],[Client]],Inflow_Outflow!A:O,8,FALSE),"")</f>
        <v>803.57142857142856</v>
      </c>
      <c r="X18" s="2">
        <f>IFERROR(VLOOKUP(Tabla2[[#This Row],[Client]],Inflow_Outflow!A:O,9,FALSE),"")</f>
        <v>168.92607142857145</v>
      </c>
      <c r="Y18" s="2">
        <f>IFERROR(VLOOKUP(Tabla2[[#This Row],[Client]],Inflow_Outflow!A:O,10,FALSE),"")</f>
        <v>4023.7678571428573</v>
      </c>
      <c r="Z18" s="2">
        <f>IFERROR(VLOOKUP(Tabla2[[#This Row],[Client]],Inflow_Outflow!A:O,11,FALSE),"")</f>
        <v>33</v>
      </c>
      <c r="AA18" s="2">
        <f>IFERROR(VLOOKUP(Tabla2[[#This Row],[Client]],Inflow_Outflow!A:O,12,FALSE),"")</f>
        <v>33</v>
      </c>
      <c r="AB18" s="2">
        <f>IFERROR(VLOOKUP(Tabla2[[#This Row],[Client]],Inflow_Outflow!A:O,13,FALSE),"")</f>
        <v>5</v>
      </c>
      <c r="AC18" s="2">
        <f>IFERROR(VLOOKUP(Tabla2[[#This Row],[Client]],Inflow_Outflow!A:O,14,FALSE),"")</f>
        <v>7</v>
      </c>
      <c r="AD18" s="2">
        <f>IFERROR(VLOOKUP(Tabla2[[#This Row],[Client]],Inflow_Outflow!A:O,15,FALSE),"")</f>
        <v>20</v>
      </c>
      <c r="AE18" s="2">
        <f>IFERROR(VLOOKUP(Tabla2[[#This Row],[Client]],Sales_Revenues!A:G,2,FALSE),"")</f>
        <v>0</v>
      </c>
      <c r="AF18" s="2">
        <f>IFERROR(VLOOKUP(Tabla2[[#This Row],[Client]],Sales_Revenues!A:G,3,FALSE),"")</f>
        <v>0</v>
      </c>
      <c r="AG18" s="2">
        <f>IFERROR(VLOOKUP(Tabla2[[#This Row],[Client]],Sales_Revenues!A:G,4,FALSE),"")</f>
        <v>0</v>
      </c>
      <c r="AH18" s="2">
        <f>IFERROR(VLOOKUP(Tabla2[[#This Row],[Client]],Sales_Revenues!A:G,5,FALSE),"")</f>
        <v>0</v>
      </c>
      <c r="AI18" s="2">
        <f>IFERROR(VLOOKUP(Tabla2[[#This Row],[Client]],Sales_Revenues!A:G,6,FALSE),"")</f>
        <v>0</v>
      </c>
      <c r="AJ18" s="2">
        <f>IFERROR(VLOOKUP(Tabla2[[#This Row],[Client]],Sales_Revenues!A:G,7,FALSE),"")</f>
        <v>0</v>
      </c>
    </row>
    <row r="19" spans="1:36">
      <c r="A19">
        <v>18</v>
      </c>
      <c r="B19">
        <v>1</v>
      </c>
      <c r="F19">
        <v>1</v>
      </c>
      <c r="H19">
        <v>935.96321428571434</v>
      </c>
      <c r="I19" t="s">
        <v>38</v>
      </c>
      <c r="J19" t="s">
        <v>38</v>
      </c>
      <c r="K19" t="s">
        <v>38</v>
      </c>
      <c r="L19">
        <v>1016.2924999999999</v>
      </c>
      <c r="M19" t="s">
        <v>38</v>
      </c>
      <c r="N19" t="str">
        <f>IFERROR(VLOOKUP(Tabla2[[#This Row],[Client]],Soc_Dem!A:D,2,FALSE),"")</f>
        <v>M</v>
      </c>
      <c r="O19">
        <f>IFERROR(VLOOKUP(Tabla2[[#This Row],[Client]],Soc_Dem!A:D,3,FALSE),"")</f>
        <v>25</v>
      </c>
      <c r="P19">
        <f>IFERROR(VLOOKUP(Tabla2[[#This Row],[Client]],Soc_Dem!A:D,4,FALSE),"")</f>
        <v>41</v>
      </c>
      <c r="Q19" s="2">
        <f>IFERROR(VLOOKUP(Tabla2[[#This Row],[Client]],Inflow_Outflow!A:O,2,FALSE),"")</f>
        <v>2585.3571428571427</v>
      </c>
      <c r="R19" s="2">
        <f>IFERROR(VLOOKUP(Tabla2[[#This Row],[Client]],Inflow_Outflow!A:O,3,FALSE),"")</f>
        <v>2390.9071428571428</v>
      </c>
      <c r="S19" s="2">
        <f>IFERROR(VLOOKUP(Tabla2[[#This Row],[Client]],Inflow_Outflow!A:O,4,FALSE),"")</f>
        <v>8</v>
      </c>
      <c r="T19" s="2">
        <f>IFERROR(VLOOKUP(Tabla2[[#This Row],[Client]],Inflow_Outflow!A:O,5,FALSE),"")</f>
        <v>2</v>
      </c>
      <c r="U19" s="2">
        <f>IFERROR(VLOOKUP(Tabla2[[#This Row],[Client]],Inflow_Outflow!A:O,6,FALSE),"")</f>
        <v>1869.4778571428571</v>
      </c>
      <c r="V19" s="2">
        <f>IFERROR(VLOOKUP(Tabla2[[#This Row],[Client]],Inflow_Outflow!A:O,7,FALSE),"")</f>
        <v>1274.1496428571429</v>
      </c>
      <c r="W19" s="2">
        <f>IFERROR(VLOOKUP(Tabla2[[#This Row],[Client]],Inflow_Outflow!A:O,8,FALSE),"")</f>
        <v>703.57142857142856</v>
      </c>
      <c r="X19" s="2">
        <f>IFERROR(VLOOKUP(Tabla2[[#This Row],[Client]],Inflow_Outflow!A:O,9,FALSE),"")</f>
        <v>712.60749999999996</v>
      </c>
      <c r="Y19" s="2">
        <f>IFERROR(VLOOKUP(Tabla2[[#This Row],[Client]],Inflow_Outflow!A:O,10,FALSE),"")</f>
        <v>266.42857142857144</v>
      </c>
      <c r="Z19" s="2">
        <f>IFERROR(VLOOKUP(Tabla2[[#This Row],[Client]],Inflow_Outflow!A:O,11,FALSE),"")</f>
        <v>44</v>
      </c>
      <c r="AA19" s="2">
        <f>IFERROR(VLOOKUP(Tabla2[[#This Row],[Client]],Inflow_Outflow!A:O,12,FALSE),"")</f>
        <v>24</v>
      </c>
      <c r="AB19" s="2">
        <f>IFERROR(VLOOKUP(Tabla2[[#This Row],[Client]],Inflow_Outflow!A:O,13,FALSE),"")</f>
        <v>6</v>
      </c>
      <c r="AC19" s="2">
        <f>IFERROR(VLOOKUP(Tabla2[[#This Row],[Client]],Inflow_Outflow!A:O,14,FALSE),"")</f>
        <v>22</v>
      </c>
      <c r="AD19" s="2">
        <f>IFERROR(VLOOKUP(Tabla2[[#This Row],[Client]],Inflow_Outflow!A:O,15,FALSE),"")</f>
        <v>7</v>
      </c>
      <c r="AE19" s="2" t="str">
        <f>IFERROR(VLOOKUP(Tabla2[[#This Row],[Client]],Sales_Revenues!A:G,2,FALSE),"")</f>
        <v/>
      </c>
      <c r="AF19" s="2" t="str">
        <f>IFERROR(VLOOKUP(Tabla2[[#This Row],[Client]],Sales_Revenues!A:G,3,FALSE),"")</f>
        <v/>
      </c>
      <c r="AG19" s="2" t="str">
        <f>IFERROR(VLOOKUP(Tabla2[[#This Row],[Client]],Sales_Revenues!A:G,4,FALSE),"")</f>
        <v/>
      </c>
      <c r="AH19" s="2" t="str">
        <f>IFERROR(VLOOKUP(Tabla2[[#This Row],[Client]],Sales_Revenues!A:G,5,FALSE),"")</f>
        <v/>
      </c>
      <c r="AI19" s="2" t="str">
        <f>IFERROR(VLOOKUP(Tabla2[[#This Row],[Client]],Sales_Revenues!A:G,6,FALSE),"")</f>
        <v/>
      </c>
      <c r="AJ19" s="2" t="str">
        <f>IFERROR(VLOOKUP(Tabla2[[#This Row],[Client]],Sales_Revenues!A:G,7,FALSE),"")</f>
        <v/>
      </c>
    </row>
    <row r="20" spans="1:36">
      <c r="A20">
        <v>19</v>
      </c>
      <c r="B20">
        <v>1</v>
      </c>
      <c r="C20">
        <v>1</v>
      </c>
      <c r="H20">
        <v>26118.098571428571</v>
      </c>
      <c r="I20">
        <v>71661.592857142867</v>
      </c>
      <c r="J20" t="s">
        <v>38</v>
      </c>
      <c r="K20" t="s">
        <v>38</v>
      </c>
      <c r="L20" t="s">
        <v>38</v>
      </c>
      <c r="M20" t="s">
        <v>38</v>
      </c>
      <c r="N20" t="str">
        <f>IFERROR(VLOOKUP(Tabla2[[#This Row],[Client]],Soc_Dem!A:D,2,FALSE),"")</f>
        <v>F</v>
      </c>
      <c r="O20">
        <f>IFERROR(VLOOKUP(Tabla2[[#This Row],[Client]],Soc_Dem!A:D,3,FALSE),"")</f>
        <v>46</v>
      </c>
      <c r="P20">
        <f>IFERROR(VLOOKUP(Tabla2[[#This Row],[Client]],Soc_Dem!A:D,4,FALSE),"")</f>
        <v>94</v>
      </c>
      <c r="Q20" s="2">
        <f>IFERROR(VLOOKUP(Tabla2[[#This Row],[Client]],Inflow_Outflow!A:O,2,FALSE),"")</f>
        <v>812.49</v>
      </c>
      <c r="R20" s="2">
        <f>IFERROR(VLOOKUP(Tabla2[[#This Row],[Client]],Inflow_Outflow!A:O,3,FALSE),"")</f>
        <v>812.47142857142865</v>
      </c>
      <c r="S20" s="2">
        <f>IFERROR(VLOOKUP(Tabla2[[#This Row],[Client]],Inflow_Outflow!A:O,4,FALSE),"")</f>
        <v>3</v>
      </c>
      <c r="T20" s="2">
        <f>IFERROR(VLOOKUP(Tabla2[[#This Row],[Client]],Inflow_Outflow!A:O,5,FALSE),"")</f>
        <v>2</v>
      </c>
      <c r="U20" s="2">
        <f>IFERROR(VLOOKUP(Tabla2[[#This Row],[Client]],Inflow_Outflow!A:O,6,FALSE),"")</f>
        <v>148.44678571428571</v>
      </c>
      <c r="V20" s="2">
        <f>IFERROR(VLOOKUP(Tabla2[[#This Row],[Client]],Inflow_Outflow!A:O,7,FALSE),"")</f>
        <v>148.44678571428571</v>
      </c>
      <c r="W20" s="2">
        <f>IFERROR(VLOOKUP(Tabla2[[#This Row],[Client]],Inflow_Outflow!A:O,8,FALSE),"")</f>
        <v>0</v>
      </c>
      <c r="X20" s="2">
        <f>IFERROR(VLOOKUP(Tabla2[[#This Row],[Client]],Inflow_Outflow!A:O,9,FALSE),"")</f>
        <v>0</v>
      </c>
      <c r="Y20" s="2">
        <f>IFERROR(VLOOKUP(Tabla2[[#This Row],[Client]],Inflow_Outflow!A:O,10,FALSE),"")</f>
        <v>144.12535714285715</v>
      </c>
      <c r="Z20" s="2">
        <f>IFERROR(VLOOKUP(Tabla2[[#This Row],[Client]],Inflow_Outflow!A:O,11,FALSE),"")</f>
        <v>5</v>
      </c>
      <c r="AA20" s="2">
        <f>IFERROR(VLOOKUP(Tabla2[[#This Row],[Client]],Inflow_Outflow!A:O,12,FALSE),"")</f>
        <v>5</v>
      </c>
      <c r="AB20" s="2">
        <f>IFERROR(VLOOKUP(Tabla2[[#This Row],[Client]],Inflow_Outflow!A:O,13,FALSE),"")</f>
        <v>0</v>
      </c>
      <c r="AC20" s="2">
        <f>IFERROR(VLOOKUP(Tabla2[[#This Row],[Client]],Inflow_Outflow!A:O,14,FALSE),"")</f>
        <v>0</v>
      </c>
      <c r="AD20" s="2">
        <f>IFERROR(VLOOKUP(Tabla2[[#This Row],[Client]],Inflow_Outflow!A:O,15,FALSE),"")</f>
        <v>4</v>
      </c>
      <c r="AE20" s="2" t="str">
        <f>IFERROR(VLOOKUP(Tabla2[[#This Row],[Client]],Sales_Revenues!A:G,2,FALSE),"")</f>
        <v/>
      </c>
      <c r="AF20" s="2" t="str">
        <f>IFERROR(VLOOKUP(Tabla2[[#This Row],[Client]],Sales_Revenues!A:G,3,FALSE),"")</f>
        <v/>
      </c>
      <c r="AG20" s="2" t="str">
        <f>IFERROR(VLOOKUP(Tabla2[[#This Row],[Client]],Sales_Revenues!A:G,4,FALSE),"")</f>
        <v/>
      </c>
      <c r="AH20" s="2" t="str">
        <f>IFERROR(VLOOKUP(Tabla2[[#This Row],[Client]],Sales_Revenues!A:G,5,FALSE),"")</f>
        <v/>
      </c>
      <c r="AI20" s="2" t="str">
        <f>IFERROR(VLOOKUP(Tabla2[[#This Row],[Client]],Sales_Revenues!A:G,6,FALSE),"")</f>
        <v/>
      </c>
      <c r="AJ20" s="2" t="str">
        <f>IFERROR(VLOOKUP(Tabla2[[#This Row],[Client]],Sales_Revenues!A:G,7,FALSE),"")</f>
        <v/>
      </c>
    </row>
    <row r="21" spans="1:36">
      <c r="A21">
        <v>20</v>
      </c>
      <c r="B21">
        <v>1</v>
      </c>
      <c r="C21">
        <v>1</v>
      </c>
      <c r="H21">
        <v>2194.4721428571429</v>
      </c>
      <c r="I21">
        <v>18302.0625</v>
      </c>
      <c r="J21" t="s">
        <v>38</v>
      </c>
      <c r="K21" t="s">
        <v>38</v>
      </c>
      <c r="L21" t="s">
        <v>38</v>
      </c>
      <c r="M21" t="s">
        <v>38</v>
      </c>
      <c r="N21" t="str">
        <f>IFERROR(VLOOKUP(Tabla2[[#This Row],[Client]],Soc_Dem!A:D,2,FALSE),"")</f>
        <v>M</v>
      </c>
      <c r="O21">
        <f>IFERROR(VLOOKUP(Tabla2[[#This Row],[Client]],Soc_Dem!A:D,3,FALSE),"")</f>
        <v>27</v>
      </c>
      <c r="P21">
        <f>IFERROR(VLOOKUP(Tabla2[[#This Row],[Client]],Soc_Dem!A:D,4,FALSE),"")</f>
        <v>181</v>
      </c>
      <c r="Q21" s="2">
        <f>IFERROR(VLOOKUP(Tabla2[[#This Row],[Client]],Inflow_Outflow!A:O,2,FALSE),"")</f>
        <v>452.61750000000001</v>
      </c>
      <c r="R21" s="2">
        <f>IFERROR(VLOOKUP(Tabla2[[#This Row],[Client]],Inflow_Outflow!A:O,3,FALSE),"")</f>
        <v>451.55</v>
      </c>
      <c r="S21" s="2">
        <f>IFERROR(VLOOKUP(Tabla2[[#This Row],[Client]],Inflow_Outflow!A:O,4,FALSE),"")</f>
        <v>4</v>
      </c>
      <c r="T21" s="2">
        <f>IFERROR(VLOOKUP(Tabla2[[#This Row],[Client]],Inflow_Outflow!A:O,5,FALSE),"")</f>
        <v>3</v>
      </c>
      <c r="U21" s="2">
        <f>IFERROR(VLOOKUP(Tabla2[[#This Row],[Client]],Inflow_Outflow!A:O,6,FALSE),"")</f>
        <v>221.42857142857142</v>
      </c>
      <c r="V21" s="2">
        <f>IFERROR(VLOOKUP(Tabla2[[#This Row],[Client]],Inflow_Outflow!A:O,7,FALSE),"")</f>
        <v>221.42857142857142</v>
      </c>
      <c r="W21" s="2">
        <f>IFERROR(VLOOKUP(Tabla2[[#This Row],[Client]],Inflow_Outflow!A:O,8,FALSE),"")</f>
        <v>107.14285714285714</v>
      </c>
      <c r="X21" s="2">
        <f>IFERROR(VLOOKUP(Tabla2[[#This Row],[Client]],Inflow_Outflow!A:O,9,FALSE),"")</f>
        <v>10.714285714285714</v>
      </c>
      <c r="Y21" s="2">
        <f>IFERROR(VLOOKUP(Tabla2[[#This Row],[Client]],Inflow_Outflow!A:O,10,FALSE),"")</f>
        <v>103.57142857142857</v>
      </c>
      <c r="Z21" s="2">
        <f>IFERROR(VLOOKUP(Tabla2[[#This Row],[Client]],Inflow_Outflow!A:O,11,FALSE),"")</f>
        <v>7</v>
      </c>
      <c r="AA21" s="2">
        <f>IFERROR(VLOOKUP(Tabla2[[#This Row],[Client]],Inflow_Outflow!A:O,12,FALSE),"")</f>
        <v>7</v>
      </c>
      <c r="AB21" s="2">
        <f>IFERROR(VLOOKUP(Tabla2[[#This Row],[Client]],Inflow_Outflow!A:O,13,FALSE),"")</f>
        <v>3</v>
      </c>
      <c r="AC21" s="2">
        <f>IFERROR(VLOOKUP(Tabla2[[#This Row],[Client]],Inflow_Outflow!A:O,14,FALSE),"")</f>
        <v>1</v>
      </c>
      <c r="AD21" s="2">
        <f>IFERROR(VLOOKUP(Tabla2[[#This Row],[Client]],Inflow_Outflow!A:O,15,FALSE),"")</f>
        <v>3</v>
      </c>
      <c r="AE21" s="2">
        <f>IFERROR(VLOOKUP(Tabla2[[#This Row],[Client]],Sales_Revenues!A:G,2,FALSE),"")</f>
        <v>0</v>
      </c>
      <c r="AF21" s="2">
        <f>IFERROR(VLOOKUP(Tabla2[[#This Row],[Client]],Sales_Revenues!A:G,3,FALSE),"")</f>
        <v>1</v>
      </c>
      <c r="AG21" s="2">
        <f>IFERROR(VLOOKUP(Tabla2[[#This Row],[Client]],Sales_Revenues!A:G,4,FALSE),"")</f>
        <v>0</v>
      </c>
      <c r="AH21" s="2">
        <f>IFERROR(VLOOKUP(Tabla2[[#This Row],[Client]],Sales_Revenues!A:G,5,FALSE),"")</f>
        <v>0</v>
      </c>
      <c r="AI21" s="2">
        <f>IFERROR(VLOOKUP(Tabla2[[#This Row],[Client]],Sales_Revenues!A:G,6,FALSE),"")</f>
        <v>3.8225000000000002</v>
      </c>
      <c r="AJ21" s="2">
        <f>IFERROR(VLOOKUP(Tabla2[[#This Row],[Client]],Sales_Revenues!A:G,7,FALSE),"")</f>
        <v>0</v>
      </c>
    </row>
    <row r="22" spans="1:36">
      <c r="A22">
        <v>21</v>
      </c>
      <c r="B22">
        <v>1</v>
      </c>
      <c r="C22">
        <v>1</v>
      </c>
      <c r="H22">
        <v>434.74250000000001</v>
      </c>
      <c r="I22">
        <v>173499.86285714287</v>
      </c>
      <c r="J22" t="s">
        <v>38</v>
      </c>
      <c r="K22" t="s">
        <v>38</v>
      </c>
      <c r="L22" t="s">
        <v>38</v>
      </c>
      <c r="M22" t="s">
        <v>38</v>
      </c>
      <c r="N22" t="str">
        <f>IFERROR(VLOOKUP(Tabla2[[#This Row],[Client]],Soc_Dem!A:D,2,FALSE),"")</f>
        <v>F</v>
      </c>
      <c r="O22">
        <f>IFERROR(VLOOKUP(Tabla2[[#This Row],[Client]],Soc_Dem!A:D,3,FALSE),"")</f>
        <v>24</v>
      </c>
      <c r="P22">
        <f>IFERROR(VLOOKUP(Tabla2[[#This Row],[Client]],Soc_Dem!A:D,4,FALSE),"")</f>
        <v>60</v>
      </c>
      <c r="Q22" s="2">
        <f>IFERROR(VLOOKUP(Tabla2[[#This Row],[Client]],Inflow_Outflow!A:O,2,FALSE),"")</f>
        <v>409.85071428571428</v>
      </c>
      <c r="R22" s="2">
        <f>IFERROR(VLOOKUP(Tabla2[[#This Row],[Client]],Inflow_Outflow!A:O,3,FALSE),"")</f>
        <v>409.30035714285714</v>
      </c>
      <c r="S22" s="2">
        <f>IFERROR(VLOOKUP(Tabla2[[#This Row],[Client]],Inflow_Outflow!A:O,4,FALSE),"")</f>
        <v>3</v>
      </c>
      <c r="T22" s="2">
        <f>IFERROR(VLOOKUP(Tabla2[[#This Row],[Client]],Inflow_Outflow!A:O,5,FALSE),"")</f>
        <v>2</v>
      </c>
      <c r="U22" s="2">
        <f>IFERROR(VLOOKUP(Tabla2[[#This Row],[Client]],Inflow_Outflow!A:O,6,FALSE),"")</f>
        <v>505.65357142857141</v>
      </c>
      <c r="V22" s="2">
        <f>IFERROR(VLOOKUP(Tabla2[[#This Row],[Client]],Inflow_Outflow!A:O,7,FALSE),"")</f>
        <v>505.65357142857141</v>
      </c>
      <c r="W22" s="2">
        <f>IFERROR(VLOOKUP(Tabla2[[#This Row],[Client]],Inflow_Outflow!A:O,8,FALSE),"")</f>
        <v>178.57142857142858</v>
      </c>
      <c r="X22" s="2">
        <f>IFERROR(VLOOKUP(Tabla2[[#This Row],[Client]],Inflow_Outflow!A:O,9,FALSE),"")</f>
        <v>259.18928571428575</v>
      </c>
      <c r="Y22" s="2">
        <f>IFERROR(VLOOKUP(Tabla2[[#This Row],[Client]],Inflow_Outflow!A:O,10,FALSE),"")</f>
        <v>64.285714285714292</v>
      </c>
      <c r="Z22" s="2">
        <f>IFERROR(VLOOKUP(Tabla2[[#This Row],[Client]],Inflow_Outflow!A:O,11,FALSE),"")</f>
        <v>22</v>
      </c>
      <c r="AA22" s="2">
        <f>IFERROR(VLOOKUP(Tabla2[[#This Row],[Client]],Inflow_Outflow!A:O,12,FALSE),"")</f>
        <v>22</v>
      </c>
      <c r="AB22" s="2">
        <f>IFERROR(VLOOKUP(Tabla2[[#This Row],[Client]],Inflow_Outflow!A:O,13,FALSE),"")</f>
        <v>4</v>
      </c>
      <c r="AC22" s="2">
        <f>IFERROR(VLOOKUP(Tabla2[[#This Row],[Client]],Inflow_Outflow!A:O,14,FALSE),"")</f>
        <v>14</v>
      </c>
      <c r="AD22" s="2">
        <f>IFERROR(VLOOKUP(Tabla2[[#This Row],[Client]],Inflow_Outflow!A:O,15,FALSE),"")</f>
        <v>3</v>
      </c>
      <c r="AE22" s="2">
        <f>IFERROR(VLOOKUP(Tabla2[[#This Row],[Client]],Sales_Revenues!A:G,2,FALSE),"")</f>
        <v>0</v>
      </c>
      <c r="AF22" s="2">
        <f>IFERROR(VLOOKUP(Tabla2[[#This Row],[Client]],Sales_Revenues!A:G,3,FALSE),"")</f>
        <v>1</v>
      </c>
      <c r="AG22" s="2">
        <f>IFERROR(VLOOKUP(Tabla2[[#This Row],[Client]],Sales_Revenues!A:G,4,FALSE),"")</f>
        <v>0</v>
      </c>
      <c r="AH22" s="2">
        <f>IFERROR(VLOOKUP(Tabla2[[#This Row],[Client]],Sales_Revenues!A:G,5,FALSE),"")</f>
        <v>0</v>
      </c>
      <c r="AI22" s="2">
        <f>IFERROR(VLOOKUP(Tabla2[[#This Row],[Client]],Sales_Revenues!A:G,6,FALSE),"")</f>
        <v>3.6071428571428572</v>
      </c>
      <c r="AJ22" s="2">
        <f>IFERROR(VLOOKUP(Tabla2[[#This Row],[Client]],Sales_Revenues!A:G,7,FALSE),"")</f>
        <v>0</v>
      </c>
    </row>
    <row r="23" spans="1:36">
      <c r="A23">
        <v>22</v>
      </c>
      <c r="B23">
        <v>1</v>
      </c>
      <c r="H23">
        <v>2492.1467857142857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tr">
        <f>IFERROR(VLOOKUP(Tabla2[[#This Row],[Client]],Soc_Dem!A:D,2,FALSE),"")</f>
        <v>M</v>
      </c>
      <c r="O23">
        <f>IFERROR(VLOOKUP(Tabla2[[#This Row],[Client]],Soc_Dem!A:D,3,FALSE),"")</f>
        <v>54</v>
      </c>
      <c r="P23">
        <f>IFERROR(VLOOKUP(Tabla2[[#This Row],[Client]],Soc_Dem!A:D,4,FALSE),"")</f>
        <v>0</v>
      </c>
      <c r="Q23" s="2">
        <f>IFERROR(VLOOKUP(Tabla2[[#This Row],[Client]],Inflow_Outflow!A:O,2,FALSE),"")</f>
        <v>2423.4110714285712</v>
      </c>
      <c r="R23" s="2">
        <f>IFERROR(VLOOKUP(Tabla2[[#This Row],[Client]],Inflow_Outflow!A:O,3,FALSE),"")</f>
        <v>2423.4110714285712</v>
      </c>
      <c r="S23" s="2">
        <f>IFERROR(VLOOKUP(Tabla2[[#This Row],[Client]],Inflow_Outflow!A:O,4,FALSE),"")</f>
        <v>7</v>
      </c>
      <c r="T23" s="2">
        <f>IFERROR(VLOOKUP(Tabla2[[#This Row],[Client]],Inflow_Outflow!A:O,5,FALSE),"")</f>
        <v>7</v>
      </c>
      <c r="U23" s="2">
        <f>IFERROR(VLOOKUP(Tabla2[[#This Row],[Client]],Inflow_Outflow!A:O,6,FALSE),"")</f>
        <v>3587.0782142857142</v>
      </c>
      <c r="V23" s="2">
        <f>IFERROR(VLOOKUP(Tabla2[[#This Row],[Client]],Inflow_Outflow!A:O,7,FALSE),"")</f>
        <v>3587.0782142857142</v>
      </c>
      <c r="W23" s="2">
        <f>IFERROR(VLOOKUP(Tabla2[[#This Row],[Client]],Inflow_Outflow!A:O,8,FALSE),"")</f>
        <v>1392.6821428571427</v>
      </c>
      <c r="X23" s="2">
        <f>IFERROR(VLOOKUP(Tabla2[[#This Row],[Client]],Inflow_Outflow!A:O,9,FALSE),"")</f>
        <v>466.84000000000003</v>
      </c>
      <c r="Y23" s="2">
        <f>IFERROR(VLOOKUP(Tabla2[[#This Row],[Client]],Inflow_Outflow!A:O,10,FALSE),"")</f>
        <v>1273.1071428571429</v>
      </c>
      <c r="Z23" s="2">
        <f>IFERROR(VLOOKUP(Tabla2[[#This Row],[Client]],Inflow_Outflow!A:O,11,FALSE),"")</f>
        <v>29</v>
      </c>
      <c r="AA23" s="2">
        <f>IFERROR(VLOOKUP(Tabla2[[#This Row],[Client]],Inflow_Outflow!A:O,12,FALSE),"")</f>
        <v>29</v>
      </c>
      <c r="AB23" s="2">
        <f>IFERROR(VLOOKUP(Tabla2[[#This Row],[Client]],Inflow_Outflow!A:O,13,FALSE),"")</f>
        <v>4</v>
      </c>
      <c r="AC23" s="2">
        <f>IFERROR(VLOOKUP(Tabla2[[#This Row],[Client]],Inflow_Outflow!A:O,14,FALSE),"")</f>
        <v>12</v>
      </c>
      <c r="AD23" s="2">
        <f>IFERROR(VLOOKUP(Tabla2[[#This Row],[Client]],Inflow_Outflow!A:O,15,FALSE),"")</f>
        <v>9</v>
      </c>
      <c r="AE23" s="2">
        <f>IFERROR(VLOOKUP(Tabla2[[#This Row],[Client]],Sales_Revenues!A:G,2,FALSE),"")</f>
        <v>0</v>
      </c>
      <c r="AF23" s="2">
        <f>IFERROR(VLOOKUP(Tabla2[[#This Row],[Client]],Sales_Revenues!A:G,3,FALSE),"")</f>
        <v>1</v>
      </c>
      <c r="AG23" s="2">
        <f>IFERROR(VLOOKUP(Tabla2[[#This Row],[Client]],Sales_Revenues!A:G,4,FALSE),"")</f>
        <v>1</v>
      </c>
      <c r="AH23" s="2">
        <f>IFERROR(VLOOKUP(Tabla2[[#This Row],[Client]],Sales_Revenues!A:G,5,FALSE),"")</f>
        <v>0</v>
      </c>
      <c r="AI23" s="2">
        <f>IFERROR(VLOOKUP(Tabla2[[#This Row],[Client]],Sales_Revenues!A:G,6,FALSE),"")</f>
        <v>1.1071428571428572</v>
      </c>
      <c r="AJ23" s="2">
        <f>IFERROR(VLOOKUP(Tabla2[[#This Row],[Client]],Sales_Revenues!A:G,7,FALSE),"")</f>
        <v>30.560357142857146</v>
      </c>
    </row>
    <row r="24" spans="1:36">
      <c r="A24">
        <v>23</v>
      </c>
      <c r="B24">
        <v>1</v>
      </c>
      <c r="C24">
        <v>2</v>
      </c>
      <c r="D24">
        <v>4</v>
      </c>
      <c r="E24">
        <v>1</v>
      </c>
      <c r="H24">
        <v>22.967142857142857</v>
      </c>
      <c r="I24">
        <v>25325.437857142857</v>
      </c>
      <c r="J24">
        <v>868.70357142857142</v>
      </c>
      <c r="K24">
        <v>333.40071428571429</v>
      </c>
      <c r="L24" t="s">
        <v>38</v>
      </c>
      <c r="M24" t="s">
        <v>38</v>
      </c>
      <c r="N24" t="str">
        <f>IFERROR(VLOOKUP(Tabla2[[#This Row],[Client]],Soc_Dem!A:D,2,FALSE),"")</f>
        <v>M</v>
      </c>
      <c r="O24">
        <f>IFERROR(VLOOKUP(Tabla2[[#This Row],[Client]],Soc_Dem!A:D,3,FALSE),"")</f>
        <v>4</v>
      </c>
      <c r="P24">
        <f>IFERROR(VLOOKUP(Tabla2[[#This Row],[Client]],Soc_Dem!A:D,4,FALSE),"")</f>
        <v>160</v>
      </c>
      <c r="Q24" s="2">
        <f>IFERROR(VLOOKUP(Tabla2[[#This Row],[Client]],Inflow_Outflow!A:O,2,FALSE),"")</f>
        <v>559.10428571428577</v>
      </c>
      <c r="R24" s="2">
        <f>IFERROR(VLOOKUP(Tabla2[[#This Row],[Client]],Inflow_Outflow!A:O,3,FALSE),"")</f>
        <v>559.02464285714291</v>
      </c>
      <c r="S24" s="2">
        <f>IFERROR(VLOOKUP(Tabla2[[#This Row],[Client]],Inflow_Outflow!A:O,4,FALSE),"")</f>
        <v>4</v>
      </c>
      <c r="T24" s="2">
        <f>IFERROR(VLOOKUP(Tabla2[[#This Row],[Client]],Inflow_Outflow!A:O,5,FALSE),"")</f>
        <v>3</v>
      </c>
      <c r="U24" s="2">
        <f>IFERROR(VLOOKUP(Tabla2[[#This Row],[Client]],Inflow_Outflow!A:O,6,FALSE),"")</f>
        <v>945.71500000000003</v>
      </c>
      <c r="V24" s="2">
        <f>IFERROR(VLOOKUP(Tabla2[[#This Row],[Client]],Inflow_Outflow!A:O,7,FALSE),"")</f>
        <v>945.71500000000003</v>
      </c>
      <c r="W24" s="2">
        <f>IFERROR(VLOOKUP(Tabla2[[#This Row],[Client]],Inflow_Outflow!A:O,8,FALSE),"")</f>
        <v>107.14285714285714</v>
      </c>
      <c r="X24" s="2">
        <f>IFERROR(VLOOKUP(Tabla2[[#This Row],[Client]],Inflow_Outflow!A:O,9,FALSE),"")</f>
        <v>529.37928571428574</v>
      </c>
      <c r="Y24" s="2">
        <f>IFERROR(VLOOKUP(Tabla2[[#This Row],[Client]],Inflow_Outflow!A:O,10,FALSE),"")</f>
        <v>309.19285714285712</v>
      </c>
      <c r="Z24" s="2">
        <f>IFERROR(VLOOKUP(Tabla2[[#This Row],[Client]],Inflow_Outflow!A:O,11,FALSE),"")</f>
        <v>33</v>
      </c>
      <c r="AA24" s="2">
        <f>IFERROR(VLOOKUP(Tabla2[[#This Row],[Client]],Inflow_Outflow!A:O,12,FALSE),"")</f>
        <v>33</v>
      </c>
      <c r="AB24" s="2">
        <f>IFERROR(VLOOKUP(Tabla2[[#This Row],[Client]],Inflow_Outflow!A:O,13,FALSE),"")</f>
        <v>1</v>
      </c>
      <c r="AC24" s="2">
        <f>IFERROR(VLOOKUP(Tabla2[[#This Row],[Client]],Inflow_Outflow!A:O,14,FALSE),"")</f>
        <v>26</v>
      </c>
      <c r="AD24" s="2">
        <f>IFERROR(VLOOKUP(Tabla2[[#This Row],[Client]],Inflow_Outflow!A:O,15,FALSE),"")</f>
        <v>6</v>
      </c>
      <c r="AE24" s="2">
        <f>IFERROR(VLOOKUP(Tabla2[[#This Row],[Client]],Sales_Revenues!A:G,2,FALSE),"")</f>
        <v>0</v>
      </c>
      <c r="AF24" s="2">
        <f>IFERROR(VLOOKUP(Tabla2[[#This Row],[Client]],Sales_Revenues!A:G,3,FALSE),"")</f>
        <v>0</v>
      </c>
      <c r="AG24" s="2">
        <f>IFERROR(VLOOKUP(Tabla2[[#This Row],[Client]],Sales_Revenues!A:G,4,FALSE),"")</f>
        <v>1</v>
      </c>
      <c r="AH24" s="2">
        <f>IFERROR(VLOOKUP(Tabla2[[#This Row],[Client]],Sales_Revenues!A:G,5,FALSE),"")</f>
        <v>0</v>
      </c>
      <c r="AI24" s="2">
        <f>IFERROR(VLOOKUP(Tabla2[[#This Row],[Client]],Sales_Revenues!A:G,6,FALSE),"")</f>
        <v>0</v>
      </c>
      <c r="AJ24" s="2">
        <f>IFERROR(VLOOKUP(Tabla2[[#This Row],[Client]],Sales_Revenues!A:G,7,FALSE),"")</f>
        <v>8.25</v>
      </c>
    </row>
    <row r="25" spans="1:36">
      <c r="A25">
        <v>24</v>
      </c>
      <c r="B25">
        <v>1</v>
      </c>
      <c r="H25">
        <v>227.31107142857144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  <c r="N25" t="str">
        <f>IFERROR(VLOOKUP(Tabla2[[#This Row],[Client]],Soc_Dem!A:D,2,FALSE),"")</f>
        <v>F</v>
      </c>
      <c r="O25">
        <f>IFERROR(VLOOKUP(Tabla2[[#This Row],[Client]],Soc_Dem!A:D,3,FALSE),"")</f>
        <v>29</v>
      </c>
      <c r="P25">
        <f>IFERROR(VLOOKUP(Tabla2[[#This Row],[Client]],Soc_Dem!A:D,4,FALSE),"")</f>
        <v>23</v>
      </c>
      <c r="Q25" s="2">
        <f>IFERROR(VLOOKUP(Tabla2[[#This Row],[Client]],Inflow_Outflow!A:O,2,FALSE),"")</f>
        <v>1141.0925</v>
      </c>
      <c r="R25" s="2">
        <f>IFERROR(VLOOKUP(Tabla2[[#This Row],[Client]],Inflow_Outflow!A:O,3,FALSE),"")</f>
        <v>1141.0925</v>
      </c>
      <c r="S25" s="2">
        <f>IFERROR(VLOOKUP(Tabla2[[#This Row],[Client]],Inflow_Outflow!A:O,4,FALSE),"")</f>
        <v>3</v>
      </c>
      <c r="T25" s="2">
        <f>IFERROR(VLOOKUP(Tabla2[[#This Row],[Client]],Inflow_Outflow!A:O,5,FALSE),"")</f>
        <v>3</v>
      </c>
      <c r="U25" s="2">
        <f>IFERROR(VLOOKUP(Tabla2[[#This Row],[Client]],Inflow_Outflow!A:O,6,FALSE),"")</f>
        <v>902.06785714285718</v>
      </c>
      <c r="V25" s="2">
        <f>IFERROR(VLOOKUP(Tabla2[[#This Row],[Client]],Inflow_Outflow!A:O,7,FALSE),"")</f>
        <v>902.06785714285718</v>
      </c>
      <c r="W25" s="2">
        <f>IFERROR(VLOOKUP(Tabla2[[#This Row],[Client]],Inflow_Outflow!A:O,8,FALSE),"")</f>
        <v>0</v>
      </c>
      <c r="X25" s="2">
        <f>IFERROR(VLOOKUP(Tabla2[[#This Row],[Client]],Inflow_Outflow!A:O,9,FALSE),"")</f>
        <v>258.42500000000001</v>
      </c>
      <c r="Y25" s="2">
        <f>IFERROR(VLOOKUP(Tabla2[[#This Row],[Client]],Inflow_Outflow!A:O,10,FALSE),"")</f>
        <v>639.53571428571433</v>
      </c>
      <c r="Z25" s="2">
        <f>IFERROR(VLOOKUP(Tabla2[[#This Row],[Client]],Inflow_Outflow!A:O,11,FALSE),"")</f>
        <v>22</v>
      </c>
      <c r="AA25" s="2">
        <f>IFERROR(VLOOKUP(Tabla2[[#This Row],[Client]],Inflow_Outflow!A:O,12,FALSE),"")</f>
        <v>22</v>
      </c>
      <c r="AB25" s="2">
        <f>IFERROR(VLOOKUP(Tabla2[[#This Row],[Client]],Inflow_Outflow!A:O,13,FALSE),"")</f>
        <v>0</v>
      </c>
      <c r="AC25" s="2">
        <f>IFERROR(VLOOKUP(Tabla2[[#This Row],[Client]],Inflow_Outflow!A:O,14,FALSE),"")</f>
        <v>6</v>
      </c>
      <c r="AD25" s="2">
        <f>IFERROR(VLOOKUP(Tabla2[[#This Row],[Client]],Inflow_Outflow!A:O,15,FALSE),"")</f>
        <v>15</v>
      </c>
      <c r="AE25" s="2" t="str">
        <f>IFERROR(VLOOKUP(Tabla2[[#This Row],[Client]],Sales_Revenues!A:G,2,FALSE),"")</f>
        <v/>
      </c>
      <c r="AF25" s="2" t="str">
        <f>IFERROR(VLOOKUP(Tabla2[[#This Row],[Client]],Sales_Revenues!A:G,3,FALSE),"")</f>
        <v/>
      </c>
      <c r="AG25" s="2" t="str">
        <f>IFERROR(VLOOKUP(Tabla2[[#This Row],[Client]],Sales_Revenues!A:G,4,FALSE),"")</f>
        <v/>
      </c>
      <c r="AH25" s="2" t="str">
        <f>IFERROR(VLOOKUP(Tabla2[[#This Row],[Client]],Sales_Revenues!A:G,5,FALSE),"")</f>
        <v/>
      </c>
      <c r="AI25" s="2" t="str">
        <f>IFERROR(VLOOKUP(Tabla2[[#This Row],[Client]],Sales_Revenues!A:G,6,FALSE),"")</f>
        <v/>
      </c>
      <c r="AJ25" s="2" t="str">
        <f>IFERROR(VLOOKUP(Tabla2[[#This Row],[Client]],Sales_Revenues!A:G,7,FALSE),"")</f>
        <v/>
      </c>
    </row>
    <row r="26" spans="1:36">
      <c r="A26">
        <v>25</v>
      </c>
      <c r="B26">
        <v>1</v>
      </c>
      <c r="H26">
        <v>79.381071428571431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tr">
        <f>IFERROR(VLOOKUP(Tabla2[[#This Row],[Client]],Soc_Dem!A:D,2,FALSE),"")</f>
        <v>F</v>
      </c>
      <c r="O26">
        <f>IFERROR(VLOOKUP(Tabla2[[#This Row],[Client]],Soc_Dem!A:D,3,FALSE),"")</f>
        <v>97</v>
      </c>
      <c r="P26">
        <f>IFERROR(VLOOKUP(Tabla2[[#This Row],[Client]],Soc_Dem!A:D,4,FALSE),"")</f>
        <v>181</v>
      </c>
      <c r="Q26" s="2">
        <f>IFERROR(VLOOKUP(Tabla2[[#This Row],[Client]],Inflow_Outflow!A:O,2,FALSE),"")</f>
        <v>813.67</v>
      </c>
      <c r="R26" s="2">
        <f>IFERROR(VLOOKUP(Tabla2[[#This Row],[Client]],Inflow_Outflow!A:O,3,FALSE),"")</f>
        <v>813.67</v>
      </c>
      <c r="S26" s="2">
        <f>IFERROR(VLOOKUP(Tabla2[[#This Row],[Client]],Inflow_Outflow!A:O,4,FALSE),"")</f>
        <v>4</v>
      </c>
      <c r="T26" s="2">
        <f>IFERROR(VLOOKUP(Tabla2[[#This Row],[Client]],Inflow_Outflow!A:O,5,FALSE),"")</f>
        <v>4</v>
      </c>
      <c r="U26" s="2">
        <f>IFERROR(VLOOKUP(Tabla2[[#This Row],[Client]],Inflow_Outflow!A:O,6,FALSE),"")</f>
        <v>325.21785714285716</v>
      </c>
      <c r="V26" s="2">
        <f>IFERROR(VLOOKUP(Tabla2[[#This Row],[Client]],Inflow_Outflow!A:O,7,FALSE),"")</f>
        <v>325.21785714285716</v>
      </c>
      <c r="W26" s="2">
        <f>IFERROR(VLOOKUP(Tabla2[[#This Row],[Client]],Inflow_Outflow!A:O,8,FALSE),"")</f>
        <v>121.42857142857143</v>
      </c>
      <c r="X26" s="2">
        <f>IFERROR(VLOOKUP(Tabla2[[#This Row],[Client]],Inflow_Outflow!A:O,9,FALSE),"")</f>
        <v>202.53928571428574</v>
      </c>
      <c r="Y26" s="2">
        <f>IFERROR(VLOOKUP(Tabla2[[#This Row],[Client]],Inflow_Outflow!A:O,10,FALSE),"")</f>
        <v>0</v>
      </c>
      <c r="Z26" s="2">
        <f>IFERROR(VLOOKUP(Tabla2[[#This Row],[Client]],Inflow_Outflow!A:O,11,FALSE),"")</f>
        <v>19</v>
      </c>
      <c r="AA26" s="2">
        <f>IFERROR(VLOOKUP(Tabla2[[#This Row],[Client]],Inflow_Outflow!A:O,12,FALSE),"")</f>
        <v>19</v>
      </c>
      <c r="AB26" s="2">
        <f>IFERROR(VLOOKUP(Tabla2[[#This Row],[Client]],Inflow_Outflow!A:O,13,FALSE),"")</f>
        <v>5</v>
      </c>
      <c r="AC26" s="2">
        <f>IFERROR(VLOOKUP(Tabla2[[#This Row],[Client]],Inflow_Outflow!A:O,14,FALSE),"")</f>
        <v>13</v>
      </c>
      <c r="AD26" s="2">
        <f>IFERROR(VLOOKUP(Tabla2[[#This Row],[Client]],Inflow_Outflow!A:O,15,FALSE),"")</f>
        <v>0</v>
      </c>
      <c r="AE26" s="2" t="str">
        <f>IFERROR(VLOOKUP(Tabla2[[#This Row],[Client]],Sales_Revenues!A:G,2,FALSE),"")</f>
        <v/>
      </c>
      <c r="AF26" s="2" t="str">
        <f>IFERROR(VLOOKUP(Tabla2[[#This Row],[Client]],Sales_Revenues!A:G,3,FALSE),"")</f>
        <v/>
      </c>
      <c r="AG26" s="2" t="str">
        <f>IFERROR(VLOOKUP(Tabla2[[#This Row],[Client]],Sales_Revenues!A:G,4,FALSE),"")</f>
        <v/>
      </c>
      <c r="AH26" s="2" t="str">
        <f>IFERROR(VLOOKUP(Tabla2[[#This Row],[Client]],Sales_Revenues!A:G,5,FALSE),"")</f>
        <v/>
      </c>
      <c r="AI26" s="2" t="str">
        <f>IFERROR(VLOOKUP(Tabla2[[#This Row],[Client]],Sales_Revenues!A:G,6,FALSE),"")</f>
        <v/>
      </c>
      <c r="AJ26" s="2" t="str">
        <f>IFERROR(VLOOKUP(Tabla2[[#This Row],[Client]],Sales_Revenues!A:G,7,FALSE),"")</f>
        <v/>
      </c>
    </row>
    <row r="27" spans="1:36">
      <c r="A27">
        <v>26</v>
      </c>
      <c r="B27">
        <v>1</v>
      </c>
      <c r="D27">
        <v>1</v>
      </c>
      <c r="E27">
        <v>1</v>
      </c>
      <c r="H27">
        <v>1868.2342857142855</v>
      </c>
      <c r="I27" t="s">
        <v>38</v>
      </c>
      <c r="J27">
        <v>61064.285714285717</v>
      </c>
      <c r="K27">
        <v>0</v>
      </c>
      <c r="L27" t="s">
        <v>38</v>
      </c>
      <c r="M27" t="s">
        <v>38</v>
      </c>
      <c r="N27" t="str">
        <f>IFERROR(VLOOKUP(Tabla2[[#This Row],[Client]],Soc_Dem!A:D,2,FALSE),"")</f>
        <v>F</v>
      </c>
      <c r="O27">
        <f>IFERROR(VLOOKUP(Tabla2[[#This Row],[Client]],Soc_Dem!A:D,3,FALSE),"")</f>
        <v>27</v>
      </c>
      <c r="P27">
        <f>IFERROR(VLOOKUP(Tabla2[[#This Row],[Client]],Soc_Dem!A:D,4,FALSE),"")</f>
        <v>24</v>
      </c>
      <c r="Q27" s="2">
        <f>IFERROR(VLOOKUP(Tabla2[[#This Row],[Client]],Inflow_Outflow!A:O,2,FALSE),"")</f>
        <v>480.7871428571429</v>
      </c>
      <c r="R27" s="2">
        <f>IFERROR(VLOOKUP(Tabla2[[#This Row],[Client]],Inflow_Outflow!A:O,3,FALSE),"")</f>
        <v>480.7871428571429</v>
      </c>
      <c r="S27" s="2">
        <f>IFERROR(VLOOKUP(Tabla2[[#This Row],[Client]],Inflow_Outflow!A:O,4,FALSE),"")</f>
        <v>3</v>
      </c>
      <c r="T27" s="2">
        <f>IFERROR(VLOOKUP(Tabla2[[#This Row],[Client]],Inflow_Outflow!A:O,5,FALSE),"")</f>
        <v>3</v>
      </c>
      <c r="U27" s="2">
        <f>IFERROR(VLOOKUP(Tabla2[[#This Row],[Client]],Inflow_Outflow!A:O,6,FALSE),"")</f>
        <v>476.71428571428572</v>
      </c>
      <c r="V27" s="2">
        <f>IFERROR(VLOOKUP(Tabla2[[#This Row],[Client]],Inflow_Outflow!A:O,7,FALSE),"")</f>
        <v>476.71428571428572</v>
      </c>
      <c r="W27" s="2">
        <f>IFERROR(VLOOKUP(Tabla2[[#This Row],[Client]],Inflow_Outflow!A:O,8,FALSE),"")</f>
        <v>457.14285714285717</v>
      </c>
      <c r="X27" s="2">
        <f>IFERROR(VLOOKUP(Tabla2[[#This Row],[Client]],Inflow_Outflow!A:O,9,FALSE),"")</f>
        <v>0</v>
      </c>
      <c r="Y27" s="2">
        <f>IFERROR(VLOOKUP(Tabla2[[#This Row],[Client]],Inflow_Outflow!A:O,10,FALSE),"")</f>
        <v>16.178571428571427</v>
      </c>
      <c r="Z27" s="2">
        <f>IFERROR(VLOOKUP(Tabla2[[#This Row],[Client]],Inflow_Outflow!A:O,11,FALSE),"")</f>
        <v>7</v>
      </c>
      <c r="AA27" s="2">
        <f>IFERROR(VLOOKUP(Tabla2[[#This Row],[Client]],Inflow_Outflow!A:O,12,FALSE),"")</f>
        <v>7</v>
      </c>
      <c r="AB27" s="2">
        <f>IFERROR(VLOOKUP(Tabla2[[#This Row],[Client]],Inflow_Outflow!A:O,13,FALSE),"")</f>
        <v>4</v>
      </c>
      <c r="AC27" s="2">
        <f>IFERROR(VLOOKUP(Tabla2[[#This Row],[Client]],Inflow_Outflow!A:O,14,FALSE),"")</f>
        <v>0</v>
      </c>
      <c r="AD27" s="2">
        <f>IFERROR(VLOOKUP(Tabla2[[#This Row],[Client]],Inflow_Outflow!A:O,15,FALSE),"")</f>
        <v>2</v>
      </c>
      <c r="AE27" s="2">
        <f>IFERROR(VLOOKUP(Tabla2[[#This Row],[Client]],Sales_Revenues!A:G,2,FALSE),"")</f>
        <v>0</v>
      </c>
      <c r="AF27" s="2">
        <f>IFERROR(VLOOKUP(Tabla2[[#This Row],[Client]],Sales_Revenues!A:G,3,FALSE),"")</f>
        <v>0</v>
      </c>
      <c r="AG27" s="2">
        <f>IFERROR(VLOOKUP(Tabla2[[#This Row],[Client]],Sales_Revenues!A:G,4,FALSE),"")</f>
        <v>0</v>
      </c>
      <c r="AH27" s="2">
        <f>IFERROR(VLOOKUP(Tabla2[[#This Row],[Client]],Sales_Revenues!A:G,5,FALSE),"")</f>
        <v>0</v>
      </c>
      <c r="AI27" s="2">
        <f>IFERROR(VLOOKUP(Tabla2[[#This Row],[Client]],Sales_Revenues!A:G,6,FALSE),"")</f>
        <v>0</v>
      </c>
      <c r="AJ27" s="2">
        <f>IFERROR(VLOOKUP(Tabla2[[#This Row],[Client]],Sales_Revenues!A:G,7,FALSE),"")</f>
        <v>0</v>
      </c>
    </row>
    <row r="28" spans="1:36">
      <c r="A28">
        <v>27</v>
      </c>
      <c r="B28">
        <v>1</v>
      </c>
      <c r="E28">
        <v>1</v>
      </c>
      <c r="H28">
        <v>1649.98</v>
      </c>
      <c r="I28" t="s">
        <v>38</v>
      </c>
      <c r="J28" t="s">
        <v>38</v>
      </c>
      <c r="K28">
        <v>0</v>
      </c>
      <c r="L28" t="s">
        <v>38</v>
      </c>
      <c r="M28" t="s">
        <v>38</v>
      </c>
      <c r="N28" t="str">
        <f>IFERROR(VLOOKUP(Tabla2[[#This Row],[Client]],Soc_Dem!A:D,2,FALSE),"")</f>
        <v>M</v>
      </c>
      <c r="O28">
        <f>IFERROR(VLOOKUP(Tabla2[[#This Row],[Client]],Soc_Dem!A:D,3,FALSE),"")</f>
        <v>62</v>
      </c>
      <c r="P28">
        <f>IFERROR(VLOOKUP(Tabla2[[#This Row],[Client]],Soc_Dem!A:D,4,FALSE),"")</f>
        <v>181</v>
      </c>
      <c r="Q28" s="2">
        <f>IFERROR(VLOOKUP(Tabla2[[#This Row],[Client]],Inflow_Outflow!A:O,2,FALSE),"")</f>
        <v>10491.710714285715</v>
      </c>
      <c r="R28" s="2">
        <f>IFERROR(VLOOKUP(Tabla2[[#This Row],[Client]],Inflow_Outflow!A:O,3,FALSE),"")</f>
        <v>10134.567857142858</v>
      </c>
      <c r="S28" s="2">
        <f>IFERROR(VLOOKUP(Tabla2[[#This Row],[Client]],Inflow_Outflow!A:O,4,FALSE),"")</f>
        <v>4</v>
      </c>
      <c r="T28" s="2">
        <f>IFERROR(VLOOKUP(Tabla2[[#This Row],[Client]],Inflow_Outflow!A:O,5,FALSE),"")</f>
        <v>3</v>
      </c>
      <c r="U28" s="2">
        <f>IFERROR(VLOOKUP(Tabla2[[#This Row],[Client]],Inflow_Outflow!A:O,6,FALSE),"")</f>
        <v>425</v>
      </c>
      <c r="V28" s="2">
        <f>IFERROR(VLOOKUP(Tabla2[[#This Row],[Client]],Inflow_Outflow!A:O,7,FALSE),"")</f>
        <v>67.857142857142861</v>
      </c>
      <c r="W28" s="2">
        <f>IFERROR(VLOOKUP(Tabla2[[#This Row],[Client]],Inflow_Outflow!A:O,8,FALSE),"")</f>
        <v>0</v>
      </c>
      <c r="X28" s="2">
        <f>IFERROR(VLOOKUP(Tabla2[[#This Row],[Client]],Inflow_Outflow!A:O,9,FALSE),"")</f>
        <v>0</v>
      </c>
      <c r="Y28" s="2">
        <f>IFERROR(VLOOKUP(Tabla2[[#This Row],[Client]],Inflow_Outflow!A:O,10,FALSE),"")</f>
        <v>0</v>
      </c>
      <c r="Z28" s="2">
        <f>IFERROR(VLOOKUP(Tabla2[[#This Row],[Client]],Inflow_Outflow!A:O,11,FALSE),"")</f>
        <v>2</v>
      </c>
      <c r="AA28" s="2">
        <f>IFERROR(VLOOKUP(Tabla2[[#This Row],[Client]],Inflow_Outflow!A:O,12,FALSE),"")</f>
        <v>1</v>
      </c>
      <c r="AB28" s="2">
        <f>IFERROR(VLOOKUP(Tabla2[[#This Row],[Client]],Inflow_Outflow!A:O,13,FALSE),"")</f>
        <v>0</v>
      </c>
      <c r="AC28" s="2">
        <f>IFERROR(VLOOKUP(Tabla2[[#This Row],[Client]],Inflow_Outflow!A:O,14,FALSE),"")</f>
        <v>0</v>
      </c>
      <c r="AD28" s="2">
        <f>IFERROR(VLOOKUP(Tabla2[[#This Row],[Client]],Inflow_Outflow!A:O,15,FALSE),"")</f>
        <v>0</v>
      </c>
      <c r="AE28" s="2">
        <f>IFERROR(VLOOKUP(Tabla2[[#This Row],[Client]],Sales_Revenues!A:G,2,FALSE),"")</f>
        <v>1</v>
      </c>
      <c r="AF28" s="2">
        <f>IFERROR(VLOOKUP(Tabla2[[#This Row],[Client]],Sales_Revenues!A:G,3,FALSE),"")</f>
        <v>0</v>
      </c>
      <c r="AG28" s="2">
        <f>IFERROR(VLOOKUP(Tabla2[[#This Row],[Client]],Sales_Revenues!A:G,4,FALSE),"")</f>
        <v>0</v>
      </c>
      <c r="AH28" s="2">
        <f>IFERROR(VLOOKUP(Tabla2[[#This Row],[Client]],Sales_Revenues!A:G,5,FALSE),"")</f>
        <v>220.48821428571429</v>
      </c>
      <c r="AI28" s="2">
        <f>IFERROR(VLOOKUP(Tabla2[[#This Row],[Client]],Sales_Revenues!A:G,6,FALSE),"")</f>
        <v>0</v>
      </c>
      <c r="AJ28" s="2">
        <f>IFERROR(VLOOKUP(Tabla2[[#This Row],[Client]],Sales_Revenues!A:G,7,FALSE),"")</f>
        <v>0</v>
      </c>
    </row>
    <row r="29" spans="1:36">
      <c r="A29">
        <v>28</v>
      </c>
      <c r="B29">
        <v>1</v>
      </c>
      <c r="H29">
        <v>14.606785714285715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tr">
        <f>IFERROR(VLOOKUP(Tabla2[[#This Row],[Client]],Soc_Dem!A:D,2,FALSE),"")</f>
        <v>F</v>
      </c>
      <c r="O29">
        <f>IFERROR(VLOOKUP(Tabla2[[#This Row],[Client]],Soc_Dem!A:D,3,FALSE),"")</f>
        <v>18</v>
      </c>
      <c r="P29">
        <f>IFERROR(VLOOKUP(Tabla2[[#This Row],[Client]],Soc_Dem!A:D,4,FALSE),"")</f>
        <v>28</v>
      </c>
      <c r="Q29" s="2">
        <f>IFERROR(VLOOKUP(Tabla2[[#This Row],[Client]],Inflow_Outflow!A:O,2,FALSE),"")</f>
        <v>926.78714285714284</v>
      </c>
      <c r="R29" s="2">
        <f>IFERROR(VLOOKUP(Tabla2[[#This Row],[Client]],Inflow_Outflow!A:O,3,FALSE),"")</f>
        <v>926.78714285714284</v>
      </c>
      <c r="S29" s="2">
        <f>IFERROR(VLOOKUP(Tabla2[[#This Row],[Client]],Inflow_Outflow!A:O,4,FALSE),"")</f>
        <v>2</v>
      </c>
      <c r="T29" s="2">
        <f>IFERROR(VLOOKUP(Tabla2[[#This Row],[Client]],Inflow_Outflow!A:O,5,FALSE),"")</f>
        <v>2</v>
      </c>
      <c r="U29" s="2">
        <f>IFERROR(VLOOKUP(Tabla2[[#This Row],[Client]],Inflow_Outflow!A:O,6,FALSE),"")</f>
        <v>979.52142857142849</v>
      </c>
      <c r="V29" s="2">
        <f>IFERROR(VLOOKUP(Tabla2[[#This Row],[Client]],Inflow_Outflow!A:O,7,FALSE),"")</f>
        <v>979.52142857142849</v>
      </c>
      <c r="W29" s="2">
        <f>IFERROR(VLOOKUP(Tabla2[[#This Row],[Client]],Inflow_Outflow!A:O,8,FALSE),"")</f>
        <v>0</v>
      </c>
      <c r="X29" s="2">
        <f>IFERROR(VLOOKUP(Tabla2[[#This Row],[Client]],Inflow_Outflow!A:O,9,FALSE),"")</f>
        <v>19.2</v>
      </c>
      <c r="Y29" s="2">
        <f>IFERROR(VLOOKUP(Tabla2[[#This Row],[Client]],Inflow_Outflow!A:O,10,FALSE),"")</f>
        <v>565.32142857142856</v>
      </c>
      <c r="Z29" s="2">
        <f>IFERROR(VLOOKUP(Tabla2[[#This Row],[Client]],Inflow_Outflow!A:O,11,FALSE),"")</f>
        <v>9</v>
      </c>
      <c r="AA29" s="2">
        <f>IFERROR(VLOOKUP(Tabla2[[#This Row],[Client]],Inflow_Outflow!A:O,12,FALSE),"")</f>
        <v>9</v>
      </c>
      <c r="AB29" s="2">
        <f>IFERROR(VLOOKUP(Tabla2[[#This Row],[Client]],Inflow_Outflow!A:O,13,FALSE),"")</f>
        <v>0</v>
      </c>
      <c r="AC29" s="2">
        <f>IFERROR(VLOOKUP(Tabla2[[#This Row],[Client]],Inflow_Outflow!A:O,14,FALSE),"")</f>
        <v>1</v>
      </c>
      <c r="AD29" s="2">
        <f>IFERROR(VLOOKUP(Tabla2[[#This Row],[Client]],Inflow_Outflow!A:O,15,FALSE),"")</f>
        <v>6</v>
      </c>
      <c r="AE29" s="2" t="str">
        <f>IFERROR(VLOOKUP(Tabla2[[#This Row],[Client]],Sales_Revenues!A:G,2,FALSE),"")</f>
        <v/>
      </c>
      <c r="AF29" s="2" t="str">
        <f>IFERROR(VLOOKUP(Tabla2[[#This Row],[Client]],Sales_Revenues!A:G,3,FALSE),"")</f>
        <v/>
      </c>
      <c r="AG29" s="2" t="str">
        <f>IFERROR(VLOOKUP(Tabla2[[#This Row],[Client]],Sales_Revenues!A:G,4,FALSE),"")</f>
        <v/>
      </c>
      <c r="AH29" s="2" t="str">
        <f>IFERROR(VLOOKUP(Tabla2[[#This Row],[Client]],Sales_Revenues!A:G,5,FALSE),"")</f>
        <v/>
      </c>
      <c r="AI29" s="2" t="str">
        <f>IFERROR(VLOOKUP(Tabla2[[#This Row],[Client]],Sales_Revenues!A:G,6,FALSE),"")</f>
        <v/>
      </c>
      <c r="AJ29" s="2" t="str">
        <f>IFERROR(VLOOKUP(Tabla2[[#This Row],[Client]],Sales_Revenues!A:G,7,FALSE),"")</f>
        <v/>
      </c>
    </row>
    <row r="30" spans="1:36">
      <c r="A30">
        <v>29</v>
      </c>
      <c r="B30">
        <v>1</v>
      </c>
      <c r="E30">
        <v>1</v>
      </c>
      <c r="H30">
        <v>373.35428571428571</v>
      </c>
      <c r="I30" t="s">
        <v>38</v>
      </c>
      <c r="J30" t="s">
        <v>38</v>
      </c>
      <c r="K30">
        <v>0</v>
      </c>
      <c r="L30" t="s">
        <v>38</v>
      </c>
      <c r="M30" t="s">
        <v>38</v>
      </c>
      <c r="N30" t="str">
        <f>IFERROR(VLOOKUP(Tabla2[[#This Row],[Client]],Soc_Dem!A:D,2,FALSE),"")</f>
        <v>F</v>
      </c>
      <c r="O30">
        <f>IFERROR(VLOOKUP(Tabla2[[#This Row],[Client]],Soc_Dem!A:D,3,FALSE),"")</f>
        <v>60</v>
      </c>
      <c r="P30">
        <f>IFERROR(VLOOKUP(Tabla2[[#This Row],[Client]],Soc_Dem!A:D,4,FALSE),"")</f>
        <v>150</v>
      </c>
      <c r="Q30" s="2">
        <f>IFERROR(VLOOKUP(Tabla2[[#This Row],[Client]],Inflow_Outflow!A:O,2,FALSE),"")</f>
        <v>199.49357142857141</v>
      </c>
      <c r="R30" s="2">
        <f>IFERROR(VLOOKUP(Tabla2[[#This Row],[Client]],Inflow_Outflow!A:O,3,FALSE),"")</f>
        <v>192.62178571428572</v>
      </c>
      <c r="S30" s="2">
        <f>IFERROR(VLOOKUP(Tabla2[[#This Row],[Client]],Inflow_Outflow!A:O,4,FALSE),"")</f>
        <v>5</v>
      </c>
      <c r="T30" s="2">
        <f>IFERROR(VLOOKUP(Tabla2[[#This Row],[Client]],Inflow_Outflow!A:O,5,FALSE),"")</f>
        <v>4</v>
      </c>
      <c r="U30" s="2">
        <f>IFERROR(VLOOKUP(Tabla2[[#This Row],[Client]],Inflow_Outflow!A:O,6,FALSE),"")</f>
        <v>385.24357142857144</v>
      </c>
      <c r="V30" s="2">
        <f>IFERROR(VLOOKUP(Tabla2[[#This Row],[Client]],Inflow_Outflow!A:O,7,FALSE),"")</f>
        <v>192.62178571428572</v>
      </c>
      <c r="W30" s="2">
        <f>IFERROR(VLOOKUP(Tabla2[[#This Row],[Client]],Inflow_Outflow!A:O,8,FALSE),"")</f>
        <v>92.857142857142861</v>
      </c>
      <c r="X30" s="2">
        <f>IFERROR(VLOOKUP(Tabla2[[#This Row],[Client]],Inflow_Outflow!A:O,9,FALSE),"")</f>
        <v>0</v>
      </c>
      <c r="Y30" s="2">
        <f>IFERROR(VLOOKUP(Tabla2[[#This Row],[Client]],Inflow_Outflow!A:O,10,FALSE),"")</f>
        <v>89.285714285714292</v>
      </c>
      <c r="Z30" s="2">
        <f>IFERROR(VLOOKUP(Tabla2[[#This Row],[Client]],Inflow_Outflow!A:O,11,FALSE),"")</f>
        <v>8</v>
      </c>
      <c r="AA30" s="2">
        <f>IFERROR(VLOOKUP(Tabla2[[#This Row],[Client]],Inflow_Outflow!A:O,12,FALSE),"")</f>
        <v>4</v>
      </c>
      <c r="AB30" s="2">
        <f>IFERROR(VLOOKUP(Tabla2[[#This Row],[Client]],Inflow_Outflow!A:O,13,FALSE),"")</f>
        <v>1</v>
      </c>
      <c r="AC30" s="2">
        <f>IFERROR(VLOOKUP(Tabla2[[#This Row],[Client]],Inflow_Outflow!A:O,14,FALSE),"")</f>
        <v>0</v>
      </c>
      <c r="AD30" s="2">
        <f>IFERROR(VLOOKUP(Tabla2[[#This Row],[Client]],Inflow_Outflow!A:O,15,FALSE),"")</f>
        <v>1</v>
      </c>
      <c r="AE30" s="2">
        <f>IFERROR(VLOOKUP(Tabla2[[#This Row],[Client]],Sales_Revenues!A:G,2,FALSE),"")</f>
        <v>0</v>
      </c>
      <c r="AF30" s="2">
        <f>IFERROR(VLOOKUP(Tabla2[[#This Row],[Client]],Sales_Revenues!A:G,3,FALSE),"")</f>
        <v>1</v>
      </c>
      <c r="AG30" s="2">
        <f>IFERROR(VLOOKUP(Tabla2[[#This Row],[Client]],Sales_Revenues!A:G,4,FALSE),"")</f>
        <v>0</v>
      </c>
      <c r="AH30" s="2">
        <f>IFERROR(VLOOKUP(Tabla2[[#This Row],[Client]],Sales_Revenues!A:G,5,FALSE),"")</f>
        <v>0</v>
      </c>
      <c r="AI30" s="2">
        <f>IFERROR(VLOOKUP(Tabla2[[#This Row],[Client]],Sales_Revenues!A:G,6,FALSE),"")</f>
        <v>4.2867857142857142</v>
      </c>
      <c r="AJ30" s="2">
        <f>IFERROR(VLOOKUP(Tabla2[[#This Row],[Client]],Sales_Revenues!A:G,7,FALSE),"")</f>
        <v>0</v>
      </c>
    </row>
    <row r="31" spans="1:36">
      <c r="A31">
        <v>30</v>
      </c>
      <c r="B31">
        <v>1</v>
      </c>
      <c r="C31">
        <v>1</v>
      </c>
      <c r="D31">
        <v>2</v>
      </c>
      <c r="E31">
        <v>1</v>
      </c>
      <c r="F31">
        <v>1</v>
      </c>
      <c r="H31">
        <v>162.48250000000002</v>
      </c>
      <c r="I31">
        <v>0.32392857142857145</v>
      </c>
      <c r="J31">
        <v>0</v>
      </c>
      <c r="K31">
        <v>510.77964285714285</v>
      </c>
      <c r="L31">
        <v>26.383571428571429</v>
      </c>
      <c r="M31" t="s">
        <v>38</v>
      </c>
      <c r="N31" t="str">
        <f>IFERROR(VLOOKUP(Tabla2[[#This Row],[Client]],Soc_Dem!A:D,2,FALSE),"")</f>
        <v>M</v>
      </c>
      <c r="O31">
        <f>IFERROR(VLOOKUP(Tabla2[[#This Row],[Client]],Soc_Dem!A:D,3,FALSE),"")</f>
        <v>54</v>
      </c>
      <c r="P31">
        <f>IFERROR(VLOOKUP(Tabla2[[#This Row],[Client]],Soc_Dem!A:D,4,FALSE),"")</f>
        <v>2</v>
      </c>
      <c r="Q31" s="2">
        <f>IFERROR(VLOOKUP(Tabla2[[#This Row],[Client]],Inflow_Outflow!A:O,2,FALSE),"")</f>
        <v>4911.420357142857</v>
      </c>
      <c r="R31" s="2">
        <f>IFERROR(VLOOKUP(Tabla2[[#This Row],[Client]],Inflow_Outflow!A:O,3,FALSE),"")</f>
        <v>4839.8096428571434</v>
      </c>
      <c r="S31" s="2">
        <f>IFERROR(VLOOKUP(Tabla2[[#This Row],[Client]],Inflow_Outflow!A:O,4,FALSE),"")</f>
        <v>10</v>
      </c>
      <c r="T31" s="2">
        <f>IFERROR(VLOOKUP(Tabla2[[#This Row],[Client]],Inflow_Outflow!A:O,5,FALSE),"")</f>
        <v>5</v>
      </c>
      <c r="U31" s="2">
        <f>IFERROR(VLOOKUP(Tabla2[[#This Row],[Client]],Inflow_Outflow!A:O,6,FALSE),"")</f>
        <v>3119.2717857142857</v>
      </c>
      <c r="V31" s="2">
        <f>IFERROR(VLOOKUP(Tabla2[[#This Row],[Client]],Inflow_Outflow!A:O,7,FALSE),"")</f>
        <v>2822.1182142857142</v>
      </c>
      <c r="W31" s="2">
        <f>IFERROR(VLOOKUP(Tabla2[[#This Row],[Client]],Inflow_Outflow!A:O,8,FALSE),"")</f>
        <v>528.57142857142856</v>
      </c>
      <c r="X31" s="2">
        <f>IFERROR(VLOOKUP(Tabla2[[#This Row],[Client]],Inflow_Outflow!A:O,9,FALSE),"")</f>
        <v>378.53571428571428</v>
      </c>
      <c r="Y31" s="2">
        <f>IFERROR(VLOOKUP(Tabla2[[#This Row],[Client]],Inflow_Outflow!A:O,10,FALSE),"")</f>
        <v>2128.6367857142859</v>
      </c>
      <c r="Z31" s="2">
        <f>IFERROR(VLOOKUP(Tabla2[[#This Row],[Client]],Inflow_Outflow!A:O,11,FALSE),"")</f>
        <v>44</v>
      </c>
      <c r="AA31" s="2">
        <f>IFERROR(VLOOKUP(Tabla2[[#This Row],[Client]],Inflow_Outflow!A:O,12,FALSE),"")</f>
        <v>19</v>
      </c>
      <c r="AB31" s="2">
        <f>IFERROR(VLOOKUP(Tabla2[[#This Row],[Client]],Inflow_Outflow!A:O,13,FALSE),"")</f>
        <v>4</v>
      </c>
      <c r="AC31" s="2">
        <f>IFERROR(VLOOKUP(Tabla2[[#This Row],[Client]],Inflow_Outflow!A:O,14,FALSE),"")</f>
        <v>26</v>
      </c>
      <c r="AD31" s="2">
        <f>IFERROR(VLOOKUP(Tabla2[[#This Row],[Client]],Inflow_Outflow!A:O,15,FALSE),"")</f>
        <v>9</v>
      </c>
      <c r="AE31" s="2" t="str">
        <f>IFERROR(VLOOKUP(Tabla2[[#This Row],[Client]],Sales_Revenues!A:G,2,FALSE),"")</f>
        <v/>
      </c>
      <c r="AF31" s="2" t="str">
        <f>IFERROR(VLOOKUP(Tabla2[[#This Row],[Client]],Sales_Revenues!A:G,3,FALSE),"")</f>
        <v/>
      </c>
      <c r="AG31" s="2" t="str">
        <f>IFERROR(VLOOKUP(Tabla2[[#This Row],[Client]],Sales_Revenues!A:G,4,FALSE),"")</f>
        <v/>
      </c>
      <c r="AH31" s="2" t="str">
        <f>IFERROR(VLOOKUP(Tabla2[[#This Row],[Client]],Sales_Revenues!A:G,5,FALSE),"")</f>
        <v/>
      </c>
      <c r="AI31" s="2" t="str">
        <f>IFERROR(VLOOKUP(Tabla2[[#This Row],[Client]],Sales_Revenues!A:G,6,FALSE),"")</f>
        <v/>
      </c>
      <c r="AJ31" s="2" t="str">
        <f>IFERROR(VLOOKUP(Tabla2[[#This Row],[Client]],Sales_Revenues!A:G,7,FALSE),"")</f>
        <v/>
      </c>
    </row>
    <row r="32" spans="1:36">
      <c r="A32">
        <v>31</v>
      </c>
      <c r="B32">
        <v>1</v>
      </c>
      <c r="F32">
        <v>1</v>
      </c>
      <c r="G32">
        <v>1</v>
      </c>
      <c r="H32">
        <v>2336.8507142857143</v>
      </c>
      <c r="I32" t="s">
        <v>38</v>
      </c>
      <c r="J32" t="s">
        <v>38</v>
      </c>
      <c r="K32" t="s">
        <v>38</v>
      </c>
      <c r="L32">
        <v>613.60178571428571</v>
      </c>
      <c r="M32">
        <v>679.50071428571425</v>
      </c>
      <c r="N32" t="str">
        <f>IFERROR(VLOOKUP(Tabla2[[#This Row],[Client]],Soc_Dem!A:D,2,FALSE),"")</f>
        <v>F</v>
      </c>
      <c r="O32">
        <f>IFERROR(VLOOKUP(Tabla2[[#This Row],[Client]],Soc_Dem!A:D,3,FALSE),"")</f>
        <v>59</v>
      </c>
      <c r="P32">
        <f>IFERROR(VLOOKUP(Tabla2[[#This Row],[Client]],Soc_Dem!A:D,4,FALSE),"")</f>
        <v>97</v>
      </c>
      <c r="Q32" s="2">
        <f>IFERROR(VLOOKUP(Tabla2[[#This Row],[Client]],Inflow_Outflow!A:O,2,FALSE),"")</f>
        <v>1224.8635714285715</v>
      </c>
      <c r="R32" s="2">
        <f>IFERROR(VLOOKUP(Tabla2[[#This Row],[Client]],Inflow_Outflow!A:O,3,FALSE),"")</f>
        <v>1056.0942857142857</v>
      </c>
      <c r="S32" s="2">
        <f>IFERROR(VLOOKUP(Tabla2[[#This Row],[Client]],Inflow_Outflow!A:O,4,FALSE),"")</f>
        <v>6</v>
      </c>
      <c r="T32" s="2">
        <f>IFERROR(VLOOKUP(Tabla2[[#This Row],[Client]],Inflow_Outflow!A:O,5,FALSE),"")</f>
        <v>2</v>
      </c>
      <c r="U32" s="2">
        <f>IFERROR(VLOOKUP(Tabla2[[#This Row],[Client]],Inflow_Outflow!A:O,6,FALSE),"")</f>
        <v>2816.6957142857141</v>
      </c>
      <c r="V32" s="2">
        <f>IFERROR(VLOOKUP(Tabla2[[#This Row],[Client]],Inflow_Outflow!A:O,7,FALSE),"")</f>
        <v>2697.4814285714283</v>
      </c>
      <c r="W32" s="2">
        <f>IFERROR(VLOOKUP(Tabla2[[#This Row],[Client]],Inflow_Outflow!A:O,8,FALSE),"")</f>
        <v>57.142857142857146</v>
      </c>
      <c r="X32" s="2">
        <f>IFERROR(VLOOKUP(Tabla2[[#This Row],[Client]],Inflow_Outflow!A:O,9,FALSE),"")</f>
        <v>1320.2964285714286</v>
      </c>
      <c r="Y32" s="2">
        <f>IFERROR(VLOOKUP(Tabla2[[#This Row],[Client]],Inflow_Outflow!A:O,10,FALSE),"")</f>
        <v>843.82785714285717</v>
      </c>
      <c r="Z32" s="2">
        <f>IFERROR(VLOOKUP(Tabla2[[#This Row],[Client]],Inflow_Outflow!A:O,11,FALSE),"")</f>
        <v>46</v>
      </c>
      <c r="AA32" s="2">
        <f>IFERROR(VLOOKUP(Tabla2[[#This Row],[Client]],Inflow_Outflow!A:O,12,FALSE),"")</f>
        <v>41</v>
      </c>
      <c r="AB32" s="2">
        <f>IFERROR(VLOOKUP(Tabla2[[#This Row],[Client]],Inflow_Outflow!A:O,13,FALSE),"")</f>
        <v>1</v>
      </c>
      <c r="AC32" s="2">
        <f>IFERROR(VLOOKUP(Tabla2[[#This Row],[Client]],Inflow_Outflow!A:O,14,FALSE),"")</f>
        <v>22</v>
      </c>
      <c r="AD32" s="2">
        <f>IFERROR(VLOOKUP(Tabla2[[#This Row],[Client]],Inflow_Outflow!A:O,15,FALSE),"")</f>
        <v>13</v>
      </c>
      <c r="AE32" s="2">
        <f>IFERROR(VLOOKUP(Tabla2[[#This Row],[Client]],Sales_Revenues!A:G,2,FALSE),"")</f>
        <v>0</v>
      </c>
      <c r="AF32" s="2">
        <f>IFERROR(VLOOKUP(Tabla2[[#This Row],[Client]],Sales_Revenues!A:G,3,FALSE),"")</f>
        <v>0</v>
      </c>
      <c r="AG32" s="2">
        <f>IFERROR(VLOOKUP(Tabla2[[#This Row],[Client]],Sales_Revenues!A:G,4,FALSE),"")</f>
        <v>0</v>
      </c>
      <c r="AH32" s="2">
        <f>IFERROR(VLOOKUP(Tabla2[[#This Row],[Client]],Sales_Revenues!A:G,5,FALSE),"")</f>
        <v>0</v>
      </c>
      <c r="AI32" s="2">
        <f>IFERROR(VLOOKUP(Tabla2[[#This Row],[Client]],Sales_Revenues!A:G,6,FALSE),"")</f>
        <v>0</v>
      </c>
      <c r="AJ32" s="2">
        <f>IFERROR(VLOOKUP(Tabla2[[#This Row],[Client]],Sales_Revenues!A:G,7,FALSE),"")</f>
        <v>0</v>
      </c>
    </row>
    <row r="33" spans="1:36">
      <c r="A33">
        <v>32</v>
      </c>
      <c r="B33">
        <v>2</v>
      </c>
      <c r="E33">
        <v>1</v>
      </c>
      <c r="G33">
        <v>1</v>
      </c>
      <c r="H33">
        <v>12295.258571428571</v>
      </c>
      <c r="I33" t="s">
        <v>38</v>
      </c>
      <c r="J33" t="s">
        <v>38</v>
      </c>
      <c r="K33">
        <v>0</v>
      </c>
      <c r="L33" t="s">
        <v>38</v>
      </c>
      <c r="M33">
        <v>14708.571428571429</v>
      </c>
      <c r="N33" t="str">
        <f>IFERROR(VLOOKUP(Tabla2[[#This Row],[Client]],Soc_Dem!A:D,2,FALSE),"")</f>
        <v>M</v>
      </c>
      <c r="O33">
        <f>IFERROR(VLOOKUP(Tabla2[[#This Row],[Client]],Soc_Dem!A:D,3,FALSE),"")</f>
        <v>29</v>
      </c>
      <c r="P33">
        <f>IFERROR(VLOOKUP(Tabla2[[#This Row],[Client]],Soc_Dem!A:D,4,FALSE),"")</f>
        <v>15</v>
      </c>
      <c r="Q33" s="2">
        <f>IFERROR(VLOOKUP(Tabla2[[#This Row],[Client]],Inflow_Outflow!A:O,2,FALSE),"")</f>
        <v>2402.4021428571427</v>
      </c>
      <c r="R33" s="2">
        <f>IFERROR(VLOOKUP(Tabla2[[#This Row],[Client]],Inflow_Outflow!A:O,3,FALSE),"")</f>
        <v>1591.587857142857</v>
      </c>
      <c r="S33" s="2">
        <f>IFERROR(VLOOKUP(Tabla2[[#This Row],[Client]],Inflow_Outflow!A:O,4,FALSE),"")</f>
        <v>11</v>
      </c>
      <c r="T33" s="2">
        <f>IFERROR(VLOOKUP(Tabla2[[#This Row],[Client]],Inflow_Outflow!A:O,5,FALSE),"")</f>
        <v>8</v>
      </c>
      <c r="U33" s="2">
        <f>IFERROR(VLOOKUP(Tabla2[[#This Row],[Client]],Inflow_Outflow!A:O,6,FALSE),"")</f>
        <v>2303.747142857143</v>
      </c>
      <c r="V33" s="2">
        <f>IFERROR(VLOOKUP(Tabla2[[#This Row],[Client]],Inflow_Outflow!A:O,7,FALSE),"")</f>
        <v>1591.587857142857</v>
      </c>
      <c r="W33" s="2">
        <f>IFERROR(VLOOKUP(Tabla2[[#This Row],[Client]],Inflow_Outflow!A:O,8,FALSE),"")</f>
        <v>385.71428571428572</v>
      </c>
      <c r="X33" s="2">
        <f>IFERROR(VLOOKUP(Tabla2[[#This Row],[Client]],Inflow_Outflow!A:O,9,FALSE),"")</f>
        <v>0</v>
      </c>
      <c r="Y33" s="2">
        <f>IFERROR(VLOOKUP(Tabla2[[#This Row],[Client]],Inflow_Outflow!A:O,10,FALSE),"")</f>
        <v>280.28571428571428</v>
      </c>
      <c r="Z33" s="2">
        <f>IFERROR(VLOOKUP(Tabla2[[#This Row],[Client]],Inflow_Outflow!A:O,11,FALSE),"")</f>
        <v>18</v>
      </c>
      <c r="AA33" s="2">
        <f>IFERROR(VLOOKUP(Tabla2[[#This Row],[Client]],Inflow_Outflow!A:O,12,FALSE),"")</f>
        <v>10</v>
      </c>
      <c r="AB33" s="2">
        <f>IFERROR(VLOOKUP(Tabla2[[#This Row],[Client]],Inflow_Outflow!A:O,13,FALSE),"")</f>
        <v>4</v>
      </c>
      <c r="AC33" s="2">
        <f>IFERROR(VLOOKUP(Tabla2[[#This Row],[Client]],Inflow_Outflow!A:O,14,FALSE),"")</f>
        <v>0</v>
      </c>
      <c r="AD33" s="2">
        <f>IFERROR(VLOOKUP(Tabla2[[#This Row],[Client]],Inflow_Outflow!A:O,15,FALSE),"")</f>
        <v>2</v>
      </c>
      <c r="AE33" s="2" t="str">
        <f>IFERROR(VLOOKUP(Tabla2[[#This Row],[Client]],Sales_Revenues!A:G,2,FALSE),"")</f>
        <v/>
      </c>
      <c r="AF33" s="2" t="str">
        <f>IFERROR(VLOOKUP(Tabla2[[#This Row],[Client]],Sales_Revenues!A:G,3,FALSE),"")</f>
        <v/>
      </c>
      <c r="AG33" s="2" t="str">
        <f>IFERROR(VLOOKUP(Tabla2[[#This Row],[Client]],Sales_Revenues!A:G,4,FALSE),"")</f>
        <v/>
      </c>
      <c r="AH33" s="2" t="str">
        <f>IFERROR(VLOOKUP(Tabla2[[#This Row],[Client]],Sales_Revenues!A:G,5,FALSE),"")</f>
        <v/>
      </c>
      <c r="AI33" s="2" t="str">
        <f>IFERROR(VLOOKUP(Tabla2[[#This Row],[Client]],Sales_Revenues!A:G,6,FALSE),"")</f>
        <v/>
      </c>
      <c r="AJ33" s="2" t="str">
        <f>IFERROR(VLOOKUP(Tabla2[[#This Row],[Client]],Sales_Revenues!A:G,7,FALSE),"")</f>
        <v/>
      </c>
    </row>
    <row r="34" spans="1:36">
      <c r="A34">
        <v>33</v>
      </c>
      <c r="B34">
        <v>1</v>
      </c>
      <c r="H34">
        <v>18635.575357142858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  <c r="N34" t="str">
        <f>IFERROR(VLOOKUP(Tabla2[[#This Row],[Client]],Soc_Dem!A:D,2,FALSE),"")</f>
        <v>M</v>
      </c>
      <c r="O34">
        <f>IFERROR(VLOOKUP(Tabla2[[#This Row],[Client]],Soc_Dem!A:D,3,FALSE),"")</f>
        <v>71</v>
      </c>
      <c r="P34">
        <f>IFERROR(VLOOKUP(Tabla2[[#This Row],[Client]],Soc_Dem!A:D,4,FALSE),"")</f>
        <v>150</v>
      </c>
      <c r="Q34" s="2">
        <f>IFERROR(VLOOKUP(Tabla2[[#This Row],[Client]],Inflow_Outflow!A:O,2,FALSE),"")</f>
        <v>730.57214285714292</v>
      </c>
      <c r="R34" s="2">
        <f>IFERROR(VLOOKUP(Tabla2[[#This Row],[Client]],Inflow_Outflow!A:O,3,FALSE),"")</f>
        <v>730.57214285714292</v>
      </c>
      <c r="S34" s="2">
        <f>IFERROR(VLOOKUP(Tabla2[[#This Row],[Client]],Inflow_Outflow!A:O,4,FALSE),"")</f>
        <v>5</v>
      </c>
      <c r="T34" s="2">
        <f>IFERROR(VLOOKUP(Tabla2[[#This Row],[Client]],Inflow_Outflow!A:O,5,FALSE),"")</f>
        <v>5</v>
      </c>
      <c r="U34" s="2">
        <f>IFERROR(VLOOKUP(Tabla2[[#This Row],[Client]],Inflow_Outflow!A:O,6,FALSE),"")</f>
        <v>635.84285714285704</v>
      </c>
      <c r="V34" s="2">
        <f>IFERROR(VLOOKUP(Tabla2[[#This Row],[Client]],Inflow_Outflow!A:O,7,FALSE),"")</f>
        <v>635.84285714285704</v>
      </c>
      <c r="W34" s="2">
        <f>IFERROR(VLOOKUP(Tabla2[[#This Row],[Client]],Inflow_Outflow!A:O,8,FALSE),"")</f>
        <v>139.28571428571428</v>
      </c>
      <c r="X34" s="2">
        <f>IFERROR(VLOOKUP(Tabla2[[#This Row],[Client]],Inflow_Outflow!A:O,9,FALSE),"")</f>
        <v>56.73571428571428</v>
      </c>
      <c r="Y34" s="2">
        <f>IFERROR(VLOOKUP(Tabla2[[#This Row],[Client]],Inflow_Outflow!A:O,10,FALSE),"")</f>
        <v>436.42857142857144</v>
      </c>
      <c r="Z34" s="2">
        <f>IFERROR(VLOOKUP(Tabla2[[#This Row],[Client]],Inflow_Outflow!A:O,11,FALSE),"")</f>
        <v>13</v>
      </c>
      <c r="AA34" s="2">
        <f>IFERROR(VLOOKUP(Tabla2[[#This Row],[Client]],Inflow_Outflow!A:O,12,FALSE),"")</f>
        <v>13</v>
      </c>
      <c r="AB34" s="2">
        <f>IFERROR(VLOOKUP(Tabla2[[#This Row],[Client]],Inflow_Outflow!A:O,13,FALSE),"")</f>
        <v>2</v>
      </c>
      <c r="AC34" s="2">
        <f>IFERROR(VLOOKUP(Tabla2[[#This Row],[Client]],Inflow_Outflow!A:O,14,FALSE),"")</f>
        <v>4</v>
      </c>
      <c r="AD34" s="2">
        <f>IFERROR(VLOOKUP(Tabla2[[#This Row],[Client]],Inflow_Outflow!A:O,15,FALSE),"")</f>
        <v>6</v>
      </c>
      <c r="AE34" s="2">
        <f>IFERROR(VLOOKUP(Tabla2[[#This Row],[Client]],Sales_Revenues!A:G,2,FALSE),"")</f>
        <v>0</v>
      </c>
      <c r="AF34" s="2">
        <f>IFERROR(VLOOKUP(Tabla2[[#This Row],[Client]],Sales_Revenues!A:G,3,FALSE),"")</f>
        <v>1</v>
      </c>
      <c r="AG34" s="2">
        <f>IFERROR(VLOOKUP(Tabla2[[#This Row],[Client]],Sales_Revenues!A:G,4,FALSE),"")</f>
        <v>1</v>
      </c>
      <c r="AH34" s="2">
        <f>IFERROR(VLOOKUP(Tabla2[[#This Row],[Client]],Sales_Revenues!A:G,5,FALSE),"")</f>
        <v>0</v>
      </c>
      <c r="AI34" s="2">
        <f>IFERROR(VLOOKUP(Tabla2[[#This Row],[Client]],Sales_Revenues!A:G,6,FALSE),"")</f>
        <v>3.25</v>
      </c>
      <c r="AJ34" s="2">
        <f>IFERROR(VLOOKUP(Tabla2[[#This Row],[Client]],Sales_Revenues!A:G,7,FALSE),"")</f>
        <v>14.989642857142856</v>
      </c>
    </row>
    <row r="35" spans="1:36">
      <c r="A35">
        <v>34</v>
      </c>
      <c r="B35">
        <v>1</v>
      </c>
      <c r="C35">
        <v>1</v>
      </c>
      <c r="D35">
        <v>3</v>
      </c>
      <c r="E35">
        <v>1</v>
      </c>
      <c r="F35">
        <v>1</v>
      </c>
      <c r="H35">
        <v>188.60857142857142</v>
      </c>
      <c r="I35">
        <v>1343.2589285714287</v>
      </c>
      <c r="J35">
        <v>0</v>
      </c>
      <c r="K35">
        <v>0</v>
      </c>
      <c r="L35">
        <v>728.66892857142852</v>
      </c>
      <c r="M35" t="s">
        <v>38</v>
      </c>
      <c r="N35" t="str">
        <f>IFERROR(VLOOKUP(Tabla2[[#This Row],[Client]],Soc_Dem!A:D,2,FALSE),"")</f>
        <v>F</v>
      </c>
      <c r="O35">
        <f>IFERROR(VLOOKUP(Tabla2[[#This Row],[Client]],Soc_Dem!A:D,3,FALSE),"")</f>
        <v>48</v>
      </c>
      <c r="P35">
        <f>IFERROR(VLOOKUP(Tabla2[[#This Row],[Client]],Soc_Dem!A:D,4,FALSE),"")</f>
        <v>104</v>
      </c>
      <c r="Q35" s="2">
        <f>IFERROR(VLOOKUP(Tabla2[[#This Row],[Client]],Inflow_Outflow!A:O,2,FALSE),"")</f>
        <v>18889.293928571427</v>
      </c>
      <c r="R35" s="2">
        <f>IFERROR(VLOOKUP(Tabla2[[#This Row],[Client]],Inflow_Outflow!A:O,3,FALSE),"")</f>
        <v>18134.3675</v>
      </c>
      <c r="S35" s="2">
        <f>IFERROR(VLOOKUP(Tabla2[[#This Row],[Client]],Inflow_Outflow!A:O,4,FALSE),"")</f>
        <v>11</v>
      </c>
      <c r="T35" s="2">
        <f>IFERROR(VLOOKUP(Tabla2[[#This Row],[Client]],Inflow_Outflow!A:O,5,FALSE),"")</f>
        <v>4</v>
      </c>
      <c r="U35" s="2">
        <f>IFERROR(VLOOKUP(Tabla2[[#This Row],[Client]],Inflow_Outflow!A:O,6,FALSE),"")</f>
        <v>8458.4064285714285</v>
      </c>
      <c r="V35" s="2">
        <f>IFERROR(VLOOKUP(Tabla2[[#This Row],[Client]],Inflow_Outflow!A:O,7,FALSE),"")</f>
        <v>7683.4382142857139</v>
      </c>
      <c r="W35" s="2">
        <f>IFERROR(VLOOKUP(Tabla2[[#This Row],[Client]],Inflow_Outflow!A:O,8,FALSE),"")</f>
        <v>1107.1428571428571</v>
      </c>
      <c r="X35" s="2">
        <f>IFERROR(VLOOKUP(Tabla2[[#This Row],[Client]],Inflow_Outflow!A:O,9,FALSE),"")</f>
        <v>844.57535714285711</v>
      </c>
      <c r="Y35" s="2">
        <f>IFERROR(VLOOKUP(Tabla2[[#This Row],[Client]],Inflow_Outflow!A:O,10,FALSE),"")</f>
        <v>5775.0942857142863</v>
      </c>
      <c r="Z35" s="2">
        <f>IFERROR(VLOOKUP(Tabla2[[#This Row],[Client]],Inflow_Outflow!A:O,11,FALSE),"")</f>
        <v>54</v>
      </c>
      <c r="AA35" s="2">
        <f>IFERROR(VLOOKUP(Tabla2[[#This Row],[Client]],Inflow_Outflow!A:O,12,FALSE),"")</f>
        <v>19</v>
      </c>
      <c r="AB35" s="2">
        <f>IFERROR(VLOOKUP(Tabla2[[#This Row],[Client]],Inflow_Outflow!A:O,13,FALSE),"")</f>
        <v>6</v>
      </c>
      <c r="AC35" s="2">
        <f>IFERROR(VLOOKUP(Tabla2[[#This Row],[Client]],Inflow_Outflow!A:O,14,FALSE),"")</f>
        <v>33</v>
      </c>
      <c r="AD35" s="2">
        <f>IFERROR(VLOOKUP(Tabla2[[#This Row],[Client]],Inflow_Outflow!A:O,15,FALSE),"")</f>
        <v>11</v>
      </c>
      <c r="AE35" s="2">
        <f>IFERROR(VLOOKUP(Tabla2[[#This Row],[Client]],Sales_Revenues!A:G,2,FALSE),"")</f>
        <v>1</v>
      </c>
      <c r="AF35" s="2">
        <f>IFERROR(VLOOKUP(Tabla2[[#This Row],[Client]],Sales_Revenues!A:G,3,FALSE),"")</f>
        <v>0</v>
      </c>
      <c r="AG35" s="2">
        <f>IFERROR(VLOOKUP(Tabla2[[#This Row],[Client]],Sales_Revenues!A:G,4,FALSE),"")</f>
        <v>0</v>
      </c>
      <c r="AH35" s="2">
        <f>IFERROR(VLOOKUP(Tabla2[[#This Row],[Client]],Sales_Revenues!A:G,5,FALSE),"")</f>
        <v>0.60107142857142848</v>
      </c>
      <c r="AI35" s="2">
        <f>IFERROR(VLOOKUP(Tabla2[[#This Row],[Client]],Sales_Revenues!A:G,6,FALSE),"")</f>
        <v>0</v>
      </c>
      <c r="AJ35" s="2">
        <f>IFERROR(VLOOKUP(Tabla2[[#This Row],[Client]],Sales_Revenues!A:G,7,FALSE),"")</f>
        <v>0</v>
      </c>
    </row>
    <row r="36" spans="1:36">
      <c r="A36">
        <v>35</v>
      </c>
      <c r="B36">
        <v>1</v>
      </c>
      <c r="E36">
        <v>1</v>
      </c>
      <c r="H36">
        <v>14.863214285714287</v>
      </c>
      <c r="I36" t="s">
        <v>38</v>
      </c>
      <c r="J36" t="s">
        <v>38</v>
      </c>
      <c r="K36">
        <v>0</v>
      </c>
      <c r="L36" t="s">
        <v>38</v>
      </c>
      <c r="M36" t="s">
        <v>38</v>
      </c>
      <c r="N36" t="str">
        <f>IFERROR(VLOOKUP(Tabla2[[#This Row],[Client]],Soc_Dem!A:D,2,FALSE),"")</f>
        <v>M</v>
      </c>
      <c r="O36">
        <f>IFERROR(VLOOKUP(Tabla2[[#This Row],[Client]],Soc_Dem!A:D,3,FALSE),"")</f>
        <v>66</v>
      </c>
      <c r="P36">
        <f>IFERROR(VLOOKUP(Tabla2[[#This Row],[Client]],Soc_Dem!A:D,4,FALSE),"")</f>
        <v>31</v>
      </c>
      <c r="Q36" s="2">
        <f>IFERROR(VLOOKUP(Tabla2[[#This Row],[Client]],Inflow_Outflow!A:O,2,FALSE),"")</f>
        <v>3.9642857142857146E-2</v>
      </c>
      <c r="R36" s="2">
        <f>IFERROR(VLOOKUP(Tabla2[[#This Row],[Client]],Inflow_Outflow!A:O,3,FALSE),"")</f>
        <v>3.9642857142857146E-2</v>
      </c>
      <c r="S36" s="2">
        <f>IFERROR(VLOOKUP(Tabla2[[#This Row],[Client]],Inflow_Outflow!A:O,4,FALSE),"")</f>
        <v>1</v>
      </c>
      <c r="T36" s="2">
        <f>IFERROR(VLOOKUP(Tabla2[[#This Row],[Client]],Inflow_Outflow!A:O,5,FALSE),"")</f>
        <v>1</v>
      </c>
      <c r="U36" s="2">
        <f>IFERROR(VLOOKUP(Tabla2[[#This Row],[Client]],Inflow_Outflow!A:O,6,FALSE),"")</f>
        <v>698.24285714285713</v>
      </c>
      <c r="V36" s="2">
        <f>IFERROR(VLOOKUP(Tabla2[[#This Row],[Client]],Inflow_Outflow!A:O,7,FALSE),"")</f>
        <v>698.24285714285713</v>
      </c>
      <c r="W36" s="2">
        <f>IFERROR(VLOOKUP(Tabla2[[#This Row],[Client]],Inflow_Outflow!A:O,8,FALSE),"")</f>
        <v>107.14285714285714</v>
      </c>
      <c r="X36" s="2">
        <f>IFERROR(VLOOKUP(Tabla2[[#This Row],[Client]],Inflow_Outflow!A:O,9,FALSE),"")</f>
        <v>290.49285714285713</v>
      </c>
      <c r="Y36" s="2">
        <f>IFERROR(VLOOKUP(Tabla2[[#This Row],[Client]],Inflow_Outflow!A:O,10,FALSE),"")</f>
        <v>245.78571428571428</v>
      </c>
      <c r="Z36" s="2">
        <f>IFERROR(VLOOKUP(Tabla2[[#This Row],[Client]],Inflow_Outflow!A:O,11,FALSE),"")</f>
        <v>21</v>
      </c>
      <c r="AA36" s="2">
        <f>IFERROR(VLOOKUP(Tabla2[[#This Row],[Client]],Inflow_Outflow!A:O,12,FALSE),"")</f>
        <v>21</v>
      </c>
      <c r="AB36" s="2">
        <f>IFERROR(VLOOKUP(Tabla2[[#This Row],[Client]],Inflow_Outflow!A:O,13,FALSE),"")</f>
        <v>6</v>
      </c>
      <c r="AC36" s="2">
        <f>IFERROR(VLOOKUP(Tabla2[[#This Row],[Client]],Inflow_Outflow!A:O,14,FALSE),"")</f>
        <v>9</v>
      </c>
      <c r="AD36" s="2">
        <f>IFERROR(VLOOKUP(Tabla2[[#This Row],[Client]],Inflow_Outflow!A:O,15,FALSE),"")</f>
        <v>4</v>
      </c>
      <c r="AE36" s="2">
        <f>IFERROR(VLOOKUP(Tabla2[[#This Row],[Client]],Sales_Revenues!A:G,2,FALSE),"")</f>
        <v>0</v>
      </c>
      <c r="AF36" s="2">
        <f>IFERROR(VLOOKUP(Tabla2[[#This Row],[Client]],Sales_Revenues!A:G,3,FALSE),"")</f>
        <v>0</v>
      </c>
      <c r="AG36" s="2">
        <f>IFERROR(VLOOKUP(Tabla2[[#This Row],[Client]],Sales_Revenues!A:G,4,FALSE),"")</f>
        <v>0</v>
      </c>
      <c r="AH36" s="2">
        <f>IFERROR(VLOOKUP(Tabla2[[#This Row],[Client]],Sales_Revenues!A:G,5,FALSE),"")</f>
        <v>0</v>
      </c>
      <c r="AI36" s="2">
        <f>IFERROR(VLOOKUP(Tabla2[[#This Row],[Client]],Sales_Revenues!A:G,6,FALSE),"")</f>
        <v>0</v>
      </c>
      <c r="AJ36" s="2">
        <f>IFERROR(VLOOKUP(Tabla2[[#This Row],[Client]],Sales_Revenues!A:G,7,FALSE),"")</f>
        <v>0</v>
      </c>
    </row>
    <row r="37" spans="1:36">
      <c r="A37">
        <v>36</v>
      </c>
      <c r="B37">
        <v>1</v>
      </c>
      <c r="C37">
        <v>1</v>
      </c>
      <c r="D37">
        <v>2</v>
      </c>
      <c r="H37">
        <v>60.997857142857143</v>
      </c>
      <c r="I37">
        <v>1912.6324999999999</v>
      </c>
      <c r="J37">
        <v>3697.8375000000001</v>
      </c>
      <c r="K37" t="s">
        <v>38</v>
      </c>
      <c r="L37" t="s">
        <v>38</v>
      </c>
      <c r="M37" t="s">
        <v>38</v>
      </c>
      <c r="N37" t="str">
        <f>IFERROR(VLOOKUP(Tabla2[[#This Row],[Client]],Soc_Dem!A:D,2,FALSE),"")</f>
        <v>F</v>
      </c>
      <c r="O37">
        <f>IFERROR(VLOOKUP(Tabla2[[#This Row],[Client]],Soc_Dem!A:D,3,FALSE),"")</f>
        <v>49</v>
      </c>
      <c r="P37">
        <f>IFERROR(VLOOKUP(Tabla2[[#This Row],[Client]],Soc_Dem!A:D,4,FALSE),"")</f>
        <v>263</v>
      </c>
      <c r="Q37" s="2">
        <f>IFERROR(VLOOKUP(Tabla2[[#This Row],[Client]],Inflow_Outflow!A:O,2,FALSE),"")</f>
        <v>7155.6303571428571</v>
      </c>
      <c r="R37" s="2">
        <f>IFERROR(VLOOKUP(Tabla2[[#This Row],[Client]],Inflow_Outflow!A:O,3,FALSE),"")</f>
        <v>7142.8850000000002</v>
      </c>
      <c r="S37" s="2">
        <f>IFERROR(VLOOKUP(Tabla2[[#This Row],[Client]],Inflow_Outflow!A:O,4,FALSE),"")</f>
        <v>4</v>
      </c>
      <c r="T37" s="2">
        <f>IFERROR(VLOOKUP(Tabla2[[#This Row],[Client]],Inflow_Outflow!A:O,5,FALSE),"")</f>
        <v>2</v>
      </c>
      <c r="U37" s="2">
        <f>IFERROR(VLOOKUP(Tabla2[[#This Row],[Client]],Inflow_Outflow!A:O,6,FALSE),"")</f>
        <v>0</v>
      </c>
      <c r="V37" s="2">
        <f>IFERROR(VLOOKUP(Tabla2[[#This Row],[Client]],Inflow_Outflow!A:O,7,FALSE),"")</f>
        <v>0</v>
      </c>
      <c r="W37" s="2">
        <f>IFERROR(VLOOKUP(Tabla2[[#This Row],[Client]],Inflow_Outflow!A:O,8,FALSE),"")</f>
        <v>0</v>
      </c>
      <c r="X37" s="2">
        <f>IFERROR(VLOOKUP(Tabla2[[#This Row],[Client]],Inflow_Outflow!A:O,9,FALSE),"")</f>
        <v>0</v>
      </c>
      <c r="Y37" s="2">
        <f>IFERROR(VLOOKUP(Tabla2[[#This Row],[Client]],Inflow_Outflow!A:O,10,FALSE),"")</f>
        <v>0</v>
      </c>
      <c r="Z37" s="2">
        <f>IFERROR(VLOOKUP(Tabla2[[#This Row],[Client]],Inflow_Outflow!A:O,11,FALSE),"")</f>
        <v>0</v>
      </c>
      <c r="AA37" s="2">
        <f>IFERROR(VLOOKUP(Tabla2[[#This Row],[Client]],Inflow_Outflow!A:O,12,FALSE),"")</f>
        <v>0</v>
      </c>
      <c r="AB37" s="2">
        <f>IFERROR(VLOOKUP(Tabla2[[#This Row],[Client]],Inflow_Outflow!A:O,13,FALSE),"")</f>
        <v>0</v>
      </c>
      <c r="AC37" s="2">
        <f>IFERROR(VLOOKUP(Tabla2[[#This Row],[Client]],Inflow_Outflow!A:O,14,FALSE),"")</f>
        <v>0</v>
      </c>
      <c r="AD37" s="2">
        <f>IFERROR(VLOOKUP(Tabla2[[#This Row],[Client]],Inflow_Outflow!A:O,15,FALSE),"")</f>
        <v>0</v>
      </c>
      <c r="AE37" s="2">
        <f>IFERROR(VLOOKUP(Tabla2[[#This Row],[Client]],Sales_Revenues!A:G,2,FALSE),"")</f>
        <v>1</v>
      </c>
      <c r="AF37" s="2">
        <f>IFERROR(VLOOKUP(Tabla2[[#This Row],[Client]],Sales_Revenues!A:G,3,FALSE),"")</f>
        <v>0</v>
      </c>
      <c r="AG37" s="2">
        <f>IFERROR(VLOOKUP(Tabla2[[#This Row],[Client]],Sales_Revenues!A:G,4,FALSE),"")</f>
        <v>0</v>
      </c>
      <c r="AH37" s="2">
        <f>IFERROR(VLOOKUP(Tabla2[[#This Row],[Client]],Sales_Revenues!A:G,5,FALSE),"")</f>
        <v>0.23803571428571429</v>
      </c>
      <c r="AI37" s="2">
        <f>IFERROR(VLOOKUP(Tabla2[[#This Row],[Client]],Sales_Revenues!A:G,6,FALSE),"")</f>
        <v>0</v>
      </c>
      <c r="AJ37" s="2">
        <f>IFERROR(VLOOKUP(Tabla2[[#This Row],[Client]],Sales_Revenues!A:G,7,FALSE),"")</f>
        <v>0</v>
      </c>
    </row>
    <row r="38" spans="1:36">
      <c r="A38">
        <v>37</v>
      </c>
      <c r="B38">
        <v>1</v>
      </c>
      <c r="C38">
        <v>1</v>
      </c>
      <c r="H38">
        <v>19.013571428571428</v>
      </c>
      <c r="I38">
        <v>3850.1732142857145</v>
      </c>
      <c r="J38" t="s">
        <v>38</v>
      </c>
      <c r="K38" t="s">
        <v>38</v>
      </c>
      <c r="L38" t="s">
        <v>38</v>
      </c>
      <c r="M38" t="s">
        <v>38</v>
      </c>
      <c r="N38" t="str">
        <f>IFERROR(VLOOKUP(Tabla2[[#This Row],[Client]],Soc_Dem!A:D,2,FALSE),"")</f>
        <v>F</v>
      </c>
      <c r="O38">
        <f>IFERROR(VLOOKUP(Tabla2[[#This Row],[Client]],Soc_Dem!A:D,3,FALSE),"")</f>
        <v>30</v>
      </c>
      <c r="P38">
        <f>IFERROR(VLOOKUP(Tabla2[[#This Row],[Client]],Soc_Dem!A:D,4,FALSE),"")</f>
        <v>172</v>
      </c>
      <c r="Q38" s="2">
        <f>IFERROR(VLOOKUP(Tabla2[[#This Row],[Client]],Inflow_Outflow!A:O,2,FALSE),"")</f>
        <v>1205.1785714285713</v>
      </c>
      <c r="R38" s="2">
        <f>IFERROR(VLOOKUP(Tabla2[[#This Row],[Client]],Inflow_Outflow!A:O,3,FALSE),"")</f>
        <v>1188.0828571428572</v>
      </c>
      <c r="S38" s="2">
        <f>IFERROR(VLOOKUP(Tabla2[[#This Row],[Client]],Inflow_Outflow!A:O,4,FALSE),"")</f>
        <v>3</v>
      </c>
      <c r="T38" s="2">
        <f>IFERROR(VLOOKUP(Tabla2[[#This Row],[Client]],Inflow_Outflow!A:O,5,FALSE),"")</f>
        <v>2</v>
      </c>
      <c r="U38" s="2">
        <f>IFERROR(VLOOKUP(Tabla2[[#This Row],[Client]],Inflow_Outflow!A:O,6,FALSE),"")</f>
        <v>889.63035714285718</v>
      </c>
      <c r="V38" s="2">
        <f>IFERROR(VLOOKUP(Tabla2[[#This Row],[Client]],Inflow_Outflow!A:O,7,FALSE),"")</f>
        <v>889.63035714285718</v>
      </c>
      <c r="W38" s="2">
        <f>IFERROR(VLOOKUP(Tabla2[[#This Row],[Client]],Inflow_Outflow!A:O,8,FALSE),"")</f>
        <v>382.14285714285717</v>
      </c>
      <c r="X38" s="2">
        <f>IFERROR(VLOOKUP(Tabla2[[#This Row],[Client]],Inflow_Outflow!A:O,9,FALSE),"")</f>
        <v>265.88035714285712</v>
      </c>
      <c r="Y38" s="2">
        <f>IFERROR(VLOOKUP(Tabla2[[#This Row],[Client]],Inflow_Outflow!A:O,10,FALSE),"")</f>
        <v>238.92857142857142</v>
      </c>
      <c r="Z38" s="2">
        <f>IFERROR(VLOOKUP(Tabla2[[#This Row],[Client]],Inflow_Outflow!A:O,11,FALSE),"")</f>
        <v>32</v>
      </c>
      <c r="AA38" s="2">
        <f>IFERROR(VLOOKUP(Tabla2[[#This Row],[Client]],Inflow_Outflow!A:O,12,FALSE),"")</f>
        <v>32</v>
      </c>
      <c r="AB38" s="2">
        <f>IFERROR(VLOOKUP(Tabla2[[#This Row],[Client]],Inflow_Outflow!A:O,13,FALSE),"")</f>
        <v>12</v>
      </c>
      <c r="AC38" s="2">
        <f>IFERROR(VLOOKUP(Tabla2[[#This Row],[Client]],Inflow_Outflow!A:O,14,FALSE),"")</f>
        <v>16</v>
      </c>
      <c r="AD38" s="2">
        <f>IFERROR(VLOOKUP(Tabla2[[#This Row],[Client]],Inflow_Outflow!A:O,15,FALSE),"")</f>
        <v>2</v>
      </c>
      <c r="AE38" s="2">
        <f>IFERROR(VLOOKUP(Tabla2[[#This Row],[Client]],Sales_Revenues!A:G,2,FALSE),"")</f>
        <v>0</v>
      </c>
      <c r="AF38" s="2">
        <f>IFERROR(VLOOKUP(Tabla2[[#This Row],[Client]],Sales_Revenues!A:G,3,FALSE),"")</f>
        <v>1</v>
      </c>
      <c r="AG38" s="2">
        <f>IFERROR(VLOOKUP(Tabla2[[#This Row],[Client]],Sales_Revenues!A:G,4,FALSE),"")</f>
        <v>0</v>
      </c>
      <c r="AH38" s="2">
        <f>IFERROR(VLOOKUP(Tabla2[[#This Row],[Client]],Sales_Revenues!A:G,5,FALSE),"")</f>
        <v>0</v>
      </c>
      <c r="AI38" s="2">
        <f>IFERROR(VLOOKUP(Tabla2[[#This Row],[Client]],Sales_Revenues!A:G,6,FALSE),"")</f>
        <v>0.6428571428571429</v>
      </c>
      <c r="AJ38" s="2">
        <f>IFERROR(VLOOKUP(Tabla2[[#This Row],[Client]],Sales_Revenues!A:G,7,FALSE),"")</f>
        <v>0</v>
      </c>
    </row>
    <row r="39" spans="1:36">
      <c r="A39">
        <v>38</v>
      </c>
      <c r="B39">
        <v>1</v>
      </c>
      <c r="C39">
        <v>1</v>
      </c>
      <c r="H39">
        <v>6398.1121428571432</v>
      </c>
      <c r="I39">
        <v>7908.8832142857145</v>
      </c>
      <c r="J39" t="s">
        <v>38</v>
      </c>
      <c r="K39" t="s">
        <v>38</v>
      </c>
      <c r="L39" t="s">
        <v>38</v>
      </c>
      <c r="M39" t="s">
        <v>38</v>
      </c>
      <c r="N39" t="str">
        <f>IFERROR(VLOOKUP(Tabla2[[#This Row],[Client]],Soc_Dem!A:D,2,FALSE),"")</f>
        <v>F</v>
      </c>
      <c r="O39">
        <f>IFERROR(VLOOKUP(Tabla2[[#This Row],[Client]],Soc_Dem!A:D,3,FALSE),"")</f>
        <v>27</v>
      </c>
      <c r="P39">
        <f>IFERROR(VLOOKUP(Tabla2[[#This Row],[Client]],Soc_Dem!A:D,4,FALSE),"")</f>
        <v>12</v>
      </c>
      <c r="Q39" s="2">
        <f>IFERROR(VLOOKUP(Tabla2[[#This Row],[Client]],Inflow_Outflow!A:O,2,FALSE),"")</f>
        <v>987.85857142857151</v>
      </c>
      <c r="R39" s="2">
        <f>IFERROR(VLOOKUP(Tabla2[[#This Row],[Client]],Inflow_Outflow!A:O,3,FALSE),"")</f>
        <v>987.85857142857151</v>
      </c>
      <c r="S39" s="2">
        <f>IFERROR(VLOOKUP(Tabla2[[#This Row],[Client]],Inflow_Outflow!A:O,4,FALSE),"")</f>
        <v>4</v>
      </c>
      <c r="T39" s="2">
        <f>IFERROR(VLOOKUP(Tabla2[[#This Row],[Client]],Inflow_Outflow!A:O,5,FALSE),"")</f>
        <v>4</v>
      </c>
      <c r="U39" s="2">
        <f>IFERROR(VLOOKUP(Tabla2[[#This Row],[Client]],Inflow_Outflow!A:O,6,FALSE),"")</f>
        <v>957.67964285714277</v>
      </c>
      <c r="V39" s="2">
        <f>IFERROR(VLOOKUP(Tabla2[[#This Row],[Client]],Inflow_Outflow!A:O,7,FALSE),"")</f>
        <v>957.67964285714277</v>
      </c>
      <c r="W39" s="2">
        <f>IFERROR(VLOOKUP(Tabla2[[#This Row],[Client]],Inflow_Outflow!A:O,8,FALSE),"")</f>
        <v>307.14285714285717</v>
      </c>
      <c r="X39" s="2">
        <f>IFERROR(VLOOKUP(Tabla2[[#This Row],[Client]],Inflow_Outflow!A:O,9,FALSE),"")</f>
        <v>219.42964285714285</v>
      </c>
      <c r="Y39" s="2">
        <f>IFERROR(VLOOKUP(Tabla2[[#This Row],[Client]],Inflow_Outflow!A:O,10,FALSE),"")</f>
        <v>427.71428571428572</v>
      </c>
      <c r="Z39" s="2">
        <f>IFERROR(VLOOKUP(Tabla2[[#This Row],[Client]],Inflow_Outflow!A:O,11,FALSE),"")</f>
        <v>26</v>
      </c>
      <c r="AA39" s="2">
        <f>IFERROR(VLOOKUP(Tabla2[[#This Row],[Client]],Inflow_Outflow!A:O,12,FALSE),"")</f>
        <v>26</v>
      </c>
      <c r="AB39" s="2">
        <f>IFERROR(VLOOKUP(Tabla2[[#This Row],[Client]],Inflow_Outflow!A:O,13,FALSE),"")</f>
        <v>4</v>
      </c>
      <c r="AC39" s="2">
        <f>IFERROR(VLOOKUP(Tabla2[[#This Row],[Client]],Inflow_Outflow!A:O,14,FALSE),"")</f>
        <v>12</v>
      </c>
      <c r="AD39" s="2">
        <f>IFERROR(VLOOKUP(Tabla2[[#This Row],[Client]],Inflow_Outflow!A:O,15,FALSE),"")</f>
        <v>9</v>
      </c>
      <c r="AE39" s="2">
        <f>IFERROR(VLOOKUP(Tabla2[[#This Row],[Client]],Sales_Revenues!A:G,2,FALSE),"")</f>
        <v>0</v>
      </c>
      <c r="AF39" s="2">
        <f>IFERROR(VLOOKUP(Tabla2[[#This Row],[Client]],Sales_Revenues!A:G,3,FALSE),"")</f>
        <v>0</v>
      </c>
      <c r="AG39" s="2">
        <f>IFERROR(VLOOKUP(Tabla2[[#This Row],[Client]],Sales_Revenues!A:G,4,FALSE),"")</f>
        <v>0</v>
      </c>
      <c r="AH39" s="2">
        <f>IFERROR(VLOOKUP(Tabla2[[#This Row],[Client]],Sales_Revenues!A:G,5,FALSE),"")</f>
        <v>0</v>
      </c>
      <c r="AI39" s="2">
        <f>IFERROR(VLOOKUP(Tabla2[[#This Row],[Client]],Sales_Revenues!A:G,6,FALSE),"")</f>
        <v>0</v>
      </c>
      <c r="AJ39" s="2">
        <f>IFERROR(VLOOKUP(Tabla2[[#This Row],[Client]],Sales_Revenues!A:G,7,FALSE),"")</f>
        <v>0</v>
      </c>
    </row>
    <row r="40" spans="1:36">
      <c r="A40">
        <v>39</v>
      </c>
      <c r="B40">
        <v>1</v>
      </c>
      <c r="G40">
        <v>1</v>
      </c>
      <c r="H40">
        <v>1548.2375</v>
      </c>
      <c r="I40" t="s">
        <v>38</v>
      </c>
      <c r="J40" t="s">
        <v>38</v>
      </c>
      <c r="K40" t="s">
        <v>38</v>
      </c>
      <c r="L40" t="s">
        <v>38</v>
      </c>
      <c r="M40">
        <v>286.72357142857146</v>
      </c>
      <c r="N40" t="str">
        <f>IFERROR(VLOOKUP(Tabla2[[#This Row],[Client]],Soc_Dem!A:D,2,FALSE),"")</f>
        <v>M</v>
      </c>
      <c r="O40">
        <f>IFERROR(VLOOKUP(Tabla2[[#This Row],[Client]],Soc_Dem!A:D,3,FALSE),"")</f>
        <v>78</v>
      </c>
      <c r="P40">
        <f>IFERROR(VLOOKUP(Tabla2[[#This Row],[Client]],Soc_Dem!A:D,4,FALSE),"")</f>
        <v>51</v>
      </c>
      <c r="Q40" s="2">
        <f>IFERROR(VLOOKUP(Tabla2[[#This Row],[Client]],Inflow_Outflow!A:O,2,FALSE),"")</f>
        <v>670.26821428571418</v>
      </c>
      <c r="R40" s="2">
        <f>IFERROR(VLOOKUP(Tabla2[[#This Row],[Client]],Inflow_Outflow!A:O,3,FALSE),"")</f>
        <v>615.54678571428576</v>
      </c>
      <c r="S40" s="2">
        <f>IFERROR(VLOOKUP(Tabla2[[#This Row],[Client]],Inflow_Outflow!A:O,4,FALSE),"")</f>
        <v>4</v>
      </c>
      <c r="T40" s="2">
        <f>IFERROR(VLOOKUP(Tabla2[[#This Row],[Client]],Inflow_Outflow!A:O,5,FALSE),"")</f>
        <v>3</v>
      </c>
      <c r="U40" s="2">
        <f>IFERROR(VLOOKUP(Tabla2[[#This Row],[Client]],Inflow_Outflow!A:O,6,FALSE),"")</f>
        <v>756.58464285714285</v>
      </c>
      <c r="V40" s="2">
        <f>IFERROR(VLOOKUP(Tabla2[[#This Row],[Client]],Inflow_Outflow!A:O,7,FALSE),"")</f>
        <v>747.69178571428563</v>
      </c>
      <c r="W40" s="2">
        <f>IFERROR(VLOOKUP(Tabla2[[#This Row],[Client]],Inflow_Outflow!A:O,8,FALSE),"")</f>
        <v>196.42857142857142</v>
      </c>
      <c r="X40" s="2">
        <f>IFERROR(VLOOKUP(Tabla2[[#This Row],[Client]],Inflow_Outflow!A:O,9,FALSE),"")</f>
        <v>336.87035714285719</v>
      </c>
      <c r="Y40" s="2">
        <f>IFERROR(VLOOKUP(Tabla2[[#This Row],[Client]],Inflow_Outflow!A:O,10,FALSE),"")</f>
        <v>71.428571428571431</v>
      </c>
      <c r="Z40" s="2">
        <f>IFERROR(VLOOKUP(Tabla2[[#This Row],[Client]],Inflow_Outflow!A:O,11,FALSE),"")</f>
        <v>35</v>
      </c>
      <c r="AA40" s="2">
        <f>IFERROR(VLOOKUP(Tabla2[[#This Row],[Client]],Inflow_Outflow!A:O,12,FALSE),"")</f>
        <v>33</v>
      </c>
      <c r="AB40" s="2">
        <f>IFERROR(VLOOKUP(Tabla2[[#This Row],[Client]],Inflow_Outflow!A:O,13,FALSE),"")</f>
        <v>1</v>
      </c>
      <c r="AC40" s="2">
        <f>IFERROR(VLOOKUP(Tabla2[[#This Row],[Client]],Inflow_Outflow!A:O,14,FALSE),"")</f>
        <v>28</v>
      </c>
      <c r="AD40" s="2">
        <f>IFERROR(VLOOKUP(Tabla2[[#This Row],[Client]],Inflow_Outflow!A:O,15,FALSE),"")</f>
        <v>1</v>
      </c>
      <c r="AE40" s="2" t="str">
        <f>IFERROR(VLOOKUP(Tabla2[[#This Row],[Client]],Sales_Revenues!A:G,2,FALSE),"")</f>
        <v/>
      </c>
      <c r="AF40" s="2" t="str">
        <f>IFERROR(VLOOKUP(Tabla2[[#This Row],[Client]],Sales_Revenues!A:G,3,FALSE),"")</f>
        <v/>
      </c>
      <c r="AG40" s="2" t="str">
        <f>IFERROR(VLOOKUP(Tabla2[[#This Row],[Client]],Sales_Revenues!A:G,4,FALSE),"")</f>
        <v/>
      </c>
      <c r="AH40" s="2" t="str">
        <f>IFERROR(VLOOKUP(Tabla2[[#This Row],[Client]],Sales_Revenues!A:G,5,FALSE),"")</f>
        <v/>
      </c>
      <c r="AI40" s="2" t="str">
        <f>IFERROR(VLOOKUP(Tabla2[[#This Row],[Client]],Sales_Revenues!A:G,6,FALSE),"")</f>
        <v/>
      </c>
      <c r="AJ40" s="2" t="str">
        <f>IFERROR(VLOOKUP(Tabla2[[#This Row],[Client]],Sales_Revenues!A:G,7,FALSE),"")</f>
        <v/>
      </c>
    </row>
    <row r="41" spans="1:36">
      <c r="A41">
        <v>40</v>
      </c>
      <c r="B41">
        <v>1</v>
      </c>
      <c r="H41">
        <v>871.7367857142857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tr">
        <f>IFERROR(VLOOKUP(Tabla2[[#This Row],[Client]],Soc_Dem!A:D,2,FALSE),"")</f>
        <v>M</v>
      </c>
      <c r="O41">
        <f>IFERROR(VLOOKUP(Tabla2[[#This Row],[Client]],Soc_Dem!A:D,3,FALSE),"")</f>
        <v>27</v>
      </c>
      <c r="P41">
        <f>IFERROR(VLOOKUP(Tabla2[[#This Row],[Client]],Soc_Dem!A:D,4,FALSE),"")</f>
        <v>33</v>
      </c>
      <c r="Q41" s="2">
        <f>IFERROR(VLOOKUP(Tabla2[[#This Row],[Client]],Inflow_Outflow!A:O,2,FALSE),"")</f>
        <v>1.0714285714285715E-3</v>
      </c>
      <c r="R41" s="2">
        <f>IFERROR(VLOOKUP(Tabla2[[#This Row],[Client]],Inflow_Outflow!A:O,3,FALSE),"")</f>
        <v>1.0714285714285715E-3</v>
      </c>
      <c r="S41" s="2">
        <f>IFERROR(VLOOKUP(Tabla2[[#This Row],[Client]],Inflow_Outflow!A:O,4,FALSE),"")</f>
        <v>1</v>
      </c>
      <c r="T41" s="2">
        <f>IFERROR(VLOOKUP(Tabla2[[#This Row],[Client]],Inflow_Outflow!A:O,5,FALSE),"")</f>
        <v>1</v>
      </c>
      <c r="U41" s="2">
        <f>IFERROR(VLOOKUP(Tabla2[[#This Row],[Client]],Inflow_Outflow!A:O,6,FALSE),"")</f>
        <v>18.035714285714285</v>
      </c>
      <c r="V41" s="2">
        <f>IFERROR(VLOOKUP(Tabla2[[#This Row],[Client]],Inflow_Outflow!A:O,7,FALSE),"")</f>
        <v>18.035714285714285</v>
      </c>
      <c r="W41" s="2">
        <f>IFERROR(VLOOKUP(Tabla2[[#This Row],[Client]],Inflow_Outflow!A:O,8,FALSE),"")</f>
        <v>0</v>
      </c>
      <c r="X41" s="2">
        <f>IFERROR(VLOOKUP(Tabla2[[#This Row],[Client]],Inflow_Outflow!A:O,9,FALSE),"")</f>
        <v>0</v>
      </c>
      <c r="Y41" s="2">
        <f>IFERROR(VLOOKUP(Tabla2[[#This Row],[Client]],Inflow_Outflow!A:O,10,FALSE),"")</f>
        <v>18.035714285714285</v>
      </c>
      <c r="Z41" s="2">
        <f>IFERROR(VLOOKUP(Tabla2[[#This Row],[Client]],Inflow_Outflow!A:O,11,FALSE),"")</f>
        <v>1</v>
      </c>
      <c r="AA41" s="2">
        <f>IFERROR(VLOOKUP(Tabla2[[#This Row],[Client]],Inflow_Outflow!A:O,12,FALSE),"")</f>
        <v>1</v>
      </c>
      <c r="AB41" s="2">
        <f>IFERROR(VLOOKUP(Tabla2[[#This Row],[Client]],Inflow_Outflow!A:O,13,FALSE),"")</f>
        <v>0</v>
      </c>
      <c r="AC41" s="2">
        <f>IFERROR(VLOOKUP(Tabla2[[#This Row],[Client]],Inflow_Outflow!A:O,14,FALSE),"")</f>
        <v>0</v>
      </c>
      <c r="AD41" s="2">
        <f>IFERROR(VLOOKUP(Tabla2[[#This Row],[Client]],Inflow_Outflow!A:O,15,FALSE),"")</f>
        <v>1</v>
      </c>
      <c r="AE41" s="2">
        <f>IFERROR(VLOOKUP(Tabla2[[#This Row],[Client]],Sales_Revenues!A:G,2,FALSE),"")</f>
        <v>0</v>
      </c>
      <c r="AF41" s="2">
        <f>IFERROR(VLOOKUP(Tabla2[[#This Row],[Client]],Sales_Revenues!A:G,3,FALSE),"")</f>
        <v>0</v>
      </c>
      <c r="AG41" s="2">
        <f>IFERROR(VLOOKUP(Tabla2[[#This Row],[Client]],Sales_Revenues!A:G,4,FALSE),"")</f>
        <v>0</v>
      </c>
      <c r="AH41" s="2">
        <f>IFERROR(VLOOKUP(Tabla2[[#This Row],[Client]],Sales_Revenues!A:G,5,FALSE),"")</f>
        <v>0</v>
      </c>
      <c r="AI41" s="2">
        <f>IFERROR(VLOOKUP(Tabla2[[#This Row],[Client]],Sales_Revenues!A:G,6,FALSE),"")</f>
        <v>0</v>
      </c>
      <c r="AJ41" s="2">
        <f>IFERROR(VLOOKUP(Tabla2[[#This Row],[Client]],Sales_Revenues!A:G,7,FALSE),"")</f>
        <v>0</v>
      </c>
    </row>
    <row r="42" spans="1:36">
      <c r="A42">
        <v>41</v>
      </c>
      <c r="B42">
        <v>1</v>
      </c>
      <c r="E42">
        <v>1</v>
      </c>
      <c r="H42">
        <v>194.95571428571429</v>
      </c>
      <c r="I42" t="s">
        <v>38</v>
      </c>
      <c r="J42" t="s">
        <v>38</v>
      </c>
      <c r="K42">
        <v>1373.3428571428572</v>
      </c>
      <c r="L42" t="s">
        <v>38</v>
      </c>
      <c r="M42" t="s">
        <v>38</v>
      </c>
      <c r="N42" t="str">
        <f>IFERROR(VLOOKUP(Tabla2[[#This Row],[Client]],Soc_Dem!A:D,2,FALSE),"")</f>
        <v>M</v>
      </c>
      <c r="O42">
        <f>IFERROR(VLOOKUP(Tabla2[[#This Row],[Client]],Soc_Dem!A:D,3,FALSE),"")</f>
        <v>20</v>
      </c>
      <c r="P42">
        <f>IFERROR(VLOOKUP(Tabla2[[#This Row],[Client]],Soc_Dem!A:D,4,FALSE),"")</f>
        <v>198</v>
      </c>
      <c r="Q42" s="2">
        <f>IFERROR(VLOOKUP(Tabla2[[#This Row],[Client]],Inflow_Outflow!A:O,2,FALSE),"")</f>
        <v>1638.6285714285714</v>
      </c>
      <c r="R42" s="2">
        <f>IFERROR(VLOOKUP(Tabla2[[#This Row],[Client]],Inflow_Outflow!A:O,3,FALSE),"")</f>
        <v>1638.6285714285714</v>
      </c>
      <c r="S42" s="2">
        <f>IFERROR(VLOOKUP(Tabla2[[#This Row],[Client]],Inflow_Outflow!A:O,4,FALSE),"")</f>
        <v>4</v>
      </c>
      <c r="T42" s="2">
        <f>IFERROR(VLOOKUP(Tabla2[[#This Row],[Client]],Inflow_Outflow!A:O,5,FALSE),"")</f>
        <v>4</v>
      </c>
      <c r="U42" s="2">
        <f>IFERROR(VLOOKUP(Tabla2[[#This Row],[Client]],Inflow_Outflow!A:O,6,FALSE),"")</f>
        <v>948.91071428571433</v>
      </c>
      <c r="V42" s="2">
        <f>IFERROR(VLOOKUP(Tabla2[[#This Row],[Client]],Inflow_Outflow!A:O,7,FALSE),"")</f>
        <v>948.91071428571433</v>
      </c>
      <c r="W42" s="2">
        <f>IFERROR(VLOOKUP(Tabla2[[#This Row],[Client]],Inflow_Outflow!A:O,8,FALSE),"")</f>
        <v>310.71428571428572</v>
      </c>
      <c r="X42" s="2">
        <f>IFERROR(VLOOKUP(Tabla2[[#This Row],[Client]],Inflow_Outflow!A:O,9,FALSE),"")</f>
        <v>523.91071428571433</v>
      </c>
      <c r="Y42" s="2">
        <f>IFERROR(VLOOKUP(Tabla2[[#This Row],[Client]],Inflow_Outflow!A:O,10,FALSE),"")</f>
        <v>107.14285714285714</v>
      </c>
      <c r="Z42" s="2">
        <f>IFERROR(VLOOKUP(Tabla2[[#This Row],[Client]],Inflow_Outflow!A:O,11,FALSE),"")</f>
        <v>18</v>
      </c>
      <c r="AA42" s="2">
        <f>IFERROR(VLOOKUP(Tabla2[[#This Row],[Client]],Inflow_Outflow!A:O,12,FALSE),"")</f>
        <v>18</v>
      </c>
      <c r="AB42" s="2">
        <f>IFERROR(VLOOKUP(Tabla2[[#This Row],[Client]],Inflow_Outflow!A:O,13,FALSE),"")</f>
        <v>6</v>
      </c>
      <c r="AC42" s="2">
        <f>IFERROR(VLOOKUP(Tabla2[[#This Row],[Client]],Inflow_Outflow!A:O,14,FALSE),"")</f>
        <v>7</v>
      </c>
      <c r="AD42" s="2">
        <f>IFERROR(VLOOKUP(Tabla2[[#This Row],[Client]],Inflow_Outflow!A:O,15,FALSE),"")</f>
        <v>1</v>
      </c>
      <c r="AE42" s="2" t="str">
        <f>IFERROR(VLOOKUP(Tabla2[[#This Row],[Client]],Sales_Revenues!A:G,2,FALSE),"")</f>
        <v/>
      </c>
      <c r="AF42" s="2" t="str">
        <f>IFERROR(VLOOKUP(Tabla2[[#This Row],[Client]],Sales_Revenues!A:G,3,FALSE),"")</f>
        <v/>
      </c>
      <c r="AG42" s="2" t="str">
        <f>IFERROR(VLOOKUP(Tabla2[[#This Row],[Client]],Sales_Revenues!A:G,4,FALSE),"")</f>
        <v/>
      </c>
      <c r="AH42" s="2" t="str">
        <f>IFERROR(VLOOKUP(Tabla2[[#This Row],[Client]],Sales_Revenues!A:G,5,FALSE),"")</f>
        <v/>
      </c>
      <c r="AI42" s="2" t="str">
        <f>IFERROR(VLOOKUP(Tabla2[[#This Row],[Client]],Sales_Revenues!A:G,6,FALSE),"")</f>
        <v/>
      </c>
      <c r="AJ42" s="2" t="str">
        <f>IFERROR(VLOOKUP(Tabla2[[#This Row],[Client]],Sales_Revenues!A:G,7,FALSE),"")</f>
        <v/>
      </c>
    </row>
    <row r="43" spans="1:36">
      <c r="A43">
        <v>42</v>
      </c>
      <c r="B43">
        <v>1</v>
      </c>
      <c r="D43">
        <v>12</v>
      </c>
      <c r="H43">
        <v>875.37142857142862</v>
      </c>
      <c r="I43" t="s">
        <v>38</v>
      </c>
      <c r="J43">
        <v>0</v>
      </c>
      <c r="K43" t="s">
        <v>38</v>
      </c>
      <c r="L43" t="s">
        <v>38</v>
      </c>
      <c r="M43" t="s">
        <v>38</v>
      </c>
      <c r="N43" t="str">
        <f>IFERROR(VLOOKUP(Tabla2[[#This Row],[Client]],Soc_Dem!A:D,2,FALSE),"")</f>
        <v>M</v>
      </c>
      <c r="O43">
        <f>IFERROR(VLOOKUP(Tabla2[[#This Row],[Client]],Soc_Dem!A:D,3,FALSE),"")</f>
        <v>23</v>
      </c>
      <c r="P43">
        <f>IFERROR(VLOOKUP(Tabla2[[#This Row],[Client]],Soc_Dem!A:D,4,FALSE),"")</f>
        <v>4</v>
      </c>
      <c r="Q43" s="2">
        <f>IFERROR(VLOOKUP(Tabla2[[#This Row],[Client]],Inflow_Outflow!A:O,2,FALSE),"")</f>
        <v>643.18785714285707</v>
      </c>
      <c r="R43" s="2">
        <f>IFERROR(VLOOKUP(Tabla2[[#This Row],[Client]],Inflow_Outflow!A:O,3,FALSE),"")</f>
        <v>643.18785714285707</v>
      </c>
      <c r="S43" s="2">
        <f>IFERROR(VLOOKUP(Tabla2[[#This Row],[Client]],Inflow_Outflow!A:O,4,FALSE),"")</f>
        <v>4</v>
      </c>
      <c r="T43" s="2">
        <f>IFERROR(VLOOKUP(Tabla2[[#This Row],[Client]],Inflow_Outflow!A:O,5,FALSE),"")</f>
        <v>4</v>
      </c>
      <c r="U43" s="2">
        <f>IFERROR(VLOOKUP(Tabla2[[#This Row],[Client]],Inflow_Outflow!A:O,6,FALSE),"")</f>
        <v>546.64285714285711</v>
      </c>
      <c r="V43" s="2">
        <f>IFERROR(VLOOKUP(Tabla2[[#This Row],[Client]],Inflow_Outflow!A:O,7,FALSE),"")</f>
        <v>546.64285714285711</v>
      </c>
      <c r="W43" s="2">
        <f>IFERROR(VLOOKUP(Tabla2[[#This Row],[Client]],Inflow_Outflow!A:O,8,FALSE),"")</f>
        <v>178.57142857142858</v>
      </c>
      <c r="X43" s="2">
        <f>IFERROR(VLOOKUP(Tabla2[[#This Row],[Client]],Inflow_Outflow!A:O,9,FALSE),"")</f>
        <v>68.535714285714292</v>
      </c>
      <c r="Y43" s="2">
        <f>IFERROR(VLOOKUP(Tabla2[[#This Row],[Client]],Inflow_Outflow!A:O,10,FALSE),"")</f>
        <v>296.07142857142856</v>
      </c>
      <c r="Z43" s="2">
        <f>IFERROR(VLOOKUP(Tabla2[[#This Row],[Client]],Inflow_Outflow!A:O,11,FALSE),"")</f>
        <v>9</v>
      </c>
      <c r="AA43" s="2">
        <f>IFERROR(VLOOKUP(Tabla2[[#This Row],[Client]],Inflow_Outflow!A:O,12,FALSE),"")</f>
        <v>9</v>
      </c>
      <c r="AB43" s="2">
        <f>IFERROR(VLOOKUP(Tabla2[[#This Row],[Client]],Inflow_Outflow!A:O,13,FALSE),"")</f>
        <v>1</v>
      </c>
      <c r="AC43" s="2">
        <f>IFERROR(VLOOKUP(Tabla2[[#This Row],[Client]],Inflow_Outflow!A:O,14,FALSE),"")</f>
        <v>1</v>
      </c>
      <c r="AD43" s="2">
        <f>IFERROR(VLOOKUP(Tabla2[[#This Row],[Client]],Inflow_Outflow!A:O,15,FALSE),"")</f>
        <v>6</v>
      </c>
      <c r="AE43" s="2">
        <f>IFERROR(VLOOKUP(Tabla2[[#This Row],[Client]],Sales_Revenues!A:G,2,FALSE),"")</f>
        <v>1</v>
      </c>
      <c r="AF43" s="2">
        <f>IFERROR(VLOOKUP(Tabla2[[#This Row],[Client]],Sales_Revenues!A:G,3,FALSE),"")</f>
        <v>0</v>
      </c>
      <c r="AG43" s="2">
        <f>IFERROR(VLOOKUP(Tabla2[[#This Row],[Client]],Sales_Revenues!A:G,4,FALSE),"")</f>
        <v>0</v>
      </c>
      <c r="AH43" s="2">
        <f>IFERROR(VLOOKUP(Tabla2[[#This Row],[Client]],Sales_Revenues!A:G,5,FALSE),"")</f>
        <v>15.275714285714287</v>
      </c>
      <c r="AI43" s="2">
        <f>IFERROR(VLOOKUP(Tabla2[[#This Row],[Client]],Sales_Revenues!A:G,6,FALSE),"")</f>
        <v>0</v>
      </c>
      <c r="AJ43" s="2">
        <f>IFERROR(VLOOKUP(Tabla2[[#This Row],[Client]],Sales_Revenues!A:G,7,FALSE),"")</f>
        <v>0</v>
      </c>
    </row>
    <row r="44" spans="1:36">
      <c r="A44">
        <v>43</v>
      </c>
      <c r="B44">
        <v>1</v>
      </c>
      <c r="E44">
        <v>1</v>
      </c>
      <c r="H44">
        <v>26315.770357142854</v>
      </c>
      <c r="I44" t="s">
        <v>38</v>
      </c>
      <c r="J44" t="s">
        <v>38</v>
      </c>
      <c r="K44">
        <v>0</v>
      </c>
      <c r="L44" t="s">
        <v>38</v>
      </c>
      <c r="M44" t="s">
        <v>38</v>
      </c>
      <c r="N44" t="str">
        <f>IFERROR(VLOOKUP(Tabla2[[#This Row],[Client]],Soc_Dem!A:D,2,FALSE),"")</f>
        <v>F</v>
      </c>
      <c r="O44">
        <f>IFERROR(VLOOKUP(Tabla2[[#This Row],[Client]],Soc_Dem!A:D,3,FALSE),"")</f>
        <v>65</v>
      </c>
      <c r="P44">
        <f>IFERROR(VLOOKUP(Tabla2[[#This Row],[Client]],Soc_Dem!A:D,4,FALSE),"")</f>
        <v>83</v>
      </c>
      <c r="Q44" s="2">
        <f>IFERROR(VLOOKUP(Tabla2[[#This Row],[Client]],Inflow_Outflow!A:O,2,FALSE),"")</f>
        <v>2230.9642857142858</v>
      </c>
      <c r="R44" s="2">
        <f>IFERROR(VLOOKUP(Tabla2[[#This Row],[Client]],Inflow_Outflow!A:O,3,FALSE),"")</f>
        <v>1716.5910714285715</v>
      </c>
      <c r="S44" s="2">
        <f>IFERROR(VLOOKUP(Tabla2[[#This Row],[Client]],Inflow_Outflow!A:O,4,FALSE),"")</f>
        <v>22</v>
      </c>
      <c r="T44" s="2">
        <f>IFERROR(VLOOKUP(Tabla2[[#This Row],[Client]],Inflow_Outflow!A:O,5,FALSE),"")</f>
        <v>18</v>
      </c>
      <c r="U44" s="2">
        <f>IFERROR(VLOOKUP(Tabla2[[#This Row],[Client]],Inflow_Outflow!A:O,6,FALSE),"")</f>
        <v>2242.7646428571429</v>
      </c>
      <c r="V44" s="2">
        <f>IFERROR(VLOOKUP(Tabla2[[#This Row],[Client]],Inflow_Outflow!A:O,7,FALSE),"")</f>
        <v>1812.1853571428571</v>
      </c>
      <c r="W44" s="2">
        <f>IFERROR(VLOOKUP(Tabla2[[#This Row],[Client]],Inflow_Outflow!A:O,8,FALSE),"")</f>
        <v>410.71428571428572</v>
      </c>
      <c r="X44" s="2">
        <f>IFERROR(VLOOKUP(Tabla2[[#This Row],[Client]],Inflow_Outflow!A:O,9,FALSE),"")</f>
        <v>334.59785714285715</v>
      </c>
      <c r="Y44" s="2">
        <f>IFERROR(VLOOKUP(Tabla2[[#This Row],[Client]],Inflow_Outflow!A:O,10,FALSE),"")</f>
        <v>551.64285714285711</v>
      </c>
      <c r="Z44" s="2">
        <f>IFERROR(VLOOKUP(Tabla2[[#This Row],[Client]],Inflow_Outflow!A:O,11,FALSE),"")</f>
        <v>51</v>
      </c>
      <c r="AA44" s="2">
        <f>IFERROR(VLOOKUP(Tabla2[[#This Row],[Client]],Inflow_Outflow!A:O,12,FALSE),"")</f>
        <v>37</v>
      </c>
      <c r="AB44" s="2">
        <f>IFERROR(VLOOKUP(Tabla2[[#This Row],[Client]],Inflow_Outflow!A:O,13,FALSE),"")</f>
        <v>7</v>
      </c>
      <c r="AC44" s="2">
        <f>IFERROR(VLOOKUP(Tabla2[[#This Row],[Client]],Inflow_Outflow!A:O,14,FALSE),"")</f>
        <v>10</v>
      </c>
      <c r="AD44" s="2">
        <f>IFERROR(VLOOKUP(Tabla2[[#This Row],[Client]],Inflow_Outflow!A:O,15,FALSE),"")</f>
        <v>13</v>
      </c>
      <c r="AE44" s="2">
        <f>IFERROR(VLOOKUP(Tabla2[[#This Row],[Client]],Sales_Revenues!A:G,2,FALSE),"")</f>
        <v>1</v>
      </c>
      <c r="AF44" s="2">
        <f>IFERROR(VLOOKUP(Tabla2[[#This Row],[Client]],Sales_Revenues!A:G,3,FALSE),"")</f>
        <v>1</v>
      </c>
      <c r="AG44" s="2">
        <f>IFERROR(VLOOKUP(Tabla2[[#This Row],[Client]],Sales_Revenues!A:G,4,FALSE),"")</f>
        <v>0</v>
      </c>
      <c r="AH44" s="2">
        <f>IFERROR(VLOOKUP(Tabla2[[#This Row],[Client]],Sales_Revenues!A:G,5,FALSE),"")</f>
        <v>73.041785714285723</v>
      </c>
      <c r="AI44" s="2">
        <f>IFERROR(VLOOKUP(Tabla2[[#This Row],[Client]],Sales_Revenues!A:G,6,FALSE),"")</f>
        <v>1.9642857142857142</v>
      </c>
      <c r="AJ44" s="2">
        <f>IFERROR(VLOOKUP(Tabla2[[#This Row],[Client]],Sales_Revenues!A:G,7,FALSE),"")</f>
        <v>0</v>
      </c>
    </row>
    <row r="45" spans="1:36">
      <c r="A45">
        <v>44</v>
      </c>
      <c r="B45">
        <v>1</v>
      </c>
      <c r="H45">
        <v>186.84607142857141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tr">
        <f>IFERROR(VLOOKUP(Tabla2[[#This Row],[Client]],Soc_Dem!A:D,2,FALSE),"")</f>
        <v>F</v>
      </c>
      <c r="O45">
        <f>IFERROR(VLOOKUP(Tabla2[[#This Row],[Client]],Soc_Dem!A:D,3,FALSE),"")</f>
        <v>35</v>
      </c>
      <c r="P45">
        <f>IFERROR(VLOOKUP(Tabla2[[#This Row],[Client]],Soc_Dem!A:D,4,FALSE),"")</f>
        <v>51</v>
      </c>
      <c r="Q45" s="2">
        <f>IFERROR(VLOOKUP(Tabla2[[#This Row],[Client]],Inflow_Outflow!A:O,2,FALSE),"")</f>
        <v>0.19642857142857142</v>
      </c>
      <c r="R45" s="2">
        <f>IFERROR(VLOOKUP(Tabla2[[#This Row],[Client]],Inflow_Outflow!A:O,3,FALSE),"")</f>
        <v>0.19642857142857142</v>
      </c>
      <c r="S45" s="2">
        <f>IFERROR(VLOOKUP(Tabla2[[#This Row],[Client]],Inflow_Outflow!A:O,4,FALSE),"")</f>
        <v>1</v>
      </c>
      <c r="T45" s="2">
        <f>IFERROR(VLOOKUP(Tabla2[[#This Row],[Client]],Inflow_Outflow!A:O,5,FALSE),"")</f>
        <v>1</v>
      </c>
      <c r="U45" s="2">
        <f>IFERROR(VLOOKUP(Tabla2[[#This Row],[Client]],Inflow_Outflow!A:O,6,FALSE),"")</f>
        <v>362.64285714285717</v>
      </c>
      <c r="V45" s="2">
        <f>IFERROR(VLOOKUP(Tabla2[[#This Row],[Client]],Inflow_Outflow!A:O,7,FALSE),"")</f>
        <v>362.64285714285717</v>
      </c>
      <c r="W45" s="2">
        <f>IFERROR(VLOOKUP(Tabla2[[#This Row],[Client]],Inflow_Outflow!A:O,8,FALSE),"")</f>
        <v>0</v>
      </c>
      <c r="X45" s="2">
        <f>IFERROR(VLOOKUP(Tabla2[[#This Row],[Client]],Inflow_Outflow!A:O,9,FALSE),"")</f>
        <v>0</v>
      </c>
      <c r="Y45" s="2">
        <f>IFERROR(VLOOKUP(Tabla2[[#This Row],[Client]],Inflow_Outflow!A:O,10,FALSE),"")</f>
        <v>0</v>
      </c>
      <c r="Z45" s="2">
        <f>IFERROR(VLOOKUP(Tabla2[[#This Row],[Client]],Inflow_Outflow!A:O,11,FALSE),"")</f>
        <v>3</v>
      </c>
      <c r="AA45" s="2">
        <f>IFERROR(VLOOKUP(Tabla2[[#This Row],[Client]],Inflow_Outflow!A:O,12,FALSE),"")</f>
        <v>3</v>
      </c>
      <c r="AB45" s="2">
        <f>IFERROR(VLOOKUP(Tabla2[[#This Row],[Client]],Inflow_Outflow!A:O,13,FALSE),"")</f>
        <v>0</v>
      </c>
      <c r="AC45" s="2">
        <f>IFERROR(VLOOKUP(Tabla2[[#This Row],[Client]],Inflow_Outflow!A:O,14,FALSE),"")</f>
        <v>0</v>
      </c>
      <c r="AD45" s="2">
        <f>IFERROR(VLOOKUP(Tabla2[[#This Row],[Client]],Inflow_Outflow!A:O,15,FALSE),"")</f>
        <v>0</v>
      </c>
      <c r="AE45" s="2">
        <f>IFERROR(VLOOKUP(Tabla2[[#This Row],[Client]],Sales_Revenues!A:G,2,FALSE),"")</f>
        <v>0</v>
      </c>
      <c r="AF45" s="2">
        <f>IFERROR(VLOOKUP(Tabla2[[#This Row],[Client]],Sales_Revenues!A:G,3,FALSE),"")</f>
        <v>1</v>
      </c>
      <c r="AG45" s="2">
        <f>IFERROR(VLOOKUP(Tabla2[[#This Row],[Client]],Sales_Revenues!A:G,4,FALSE),"")</f>
        <v>0</v>
      </c>
      <c r="AH45" s="2">
        <f>IFERROR(VLOOKUP(Tabla2[[#This Row],[Client]],Sales_Revenues!A:G,5,FALSE),"")</f>
        <v>0</v>
      </c>
      <c r="AI45" s="2">
        <f>IFERROR(VLOOKUP(Tabla2[[#This Row],[Client]],Sales_Revenues!A:G,6,FALSE),"")</f>
        <v>4.4642857142857144</v>
      </c>
      <c r="AJ45" s="2">
        <f>IFERROR(VLOOKUP(Tabla2[[#This Row],[Client]],Sales_Revenues!A:G,7,FALSE),"")</f>
        <v>0</v>
      </c>
    </row>
    <row r="46" spans="1:36">
      <c r="A46">
        <v>45</v>
      </c>
      <c r="B46">
        <v>1</v>
      </c>
      <c r="C46">
        <v>1</v>
      </c>
      <c r="H46">
        <v>0</v>
      </c>
      <c r="I46">
        <v>38757.894642857143</v>
      </c>
      <c r="J46" t="s">
        <v>38</v>
      </c>
      <c r="K46" t="s">
        <v>38</v>
      </c>
      <c r="L46" t="s">
        <v>38</v>
      </c>
      <c r="M46" t="s">
        <v>38</v>
      </c>
      <c r="N46" t="str">
        <f>IFERROR(VLOOKUP(Tabla2[[#This Row],[Client]],Soc_Dem!A:D,2,FALSE),"")</f>
        <v>M</v>
      </c>
      <c r="O46">
        <f>IFERROR(VLOOKUP(Tabla2[[#This Row],[Client]],Soc_Dem!A:D,3,FALSE),"")</f>
        <v>63</v>
      </c>
      <c r="P46">
        <f>IFERROR(VLOOKUP(Tabla2[[#This Row],[Client]],Soc_Dem!A:D,4,FALSE),"")</f>
        <v>52</v>
      </c>
      <c r="Q46" s="2">
        <f>IFERROR(VLOOKUP(Tabla2[[#This Row],[Client]],Inflow_Outflow!A:O,2,FALSE),"")</f>
        <v>5.9139285714285714</v>
      </c>
      <c r="R46" s="2">
        <f>IFERROR(VLOOKUP(Tabla2[[#This Row],[Client]],Inflow_Outflow!A:O,3,FALSE),"")</f>
        <v>8.5714285714285719E-3</v>
      </c>
      <c r="S46" s="2">
        <f>IFERROR(VLOOKUP(Tabla2[[#This Row],[Client]],Inflow_Outflow!A:O,4,FALSE),"")</f>
        <v>2</v>
      </c>
      <c r="T46" s="2">
        <f>IFERROR(VLOOKUP(Tabla2[[#This Row],[Client]],Inflow_Outflow!A:O,5,FALSE),"")</f>
        <v>1</v>
      </c>
      <c r="U46" s="2">
        <f>IFERROR(VLOOKUP(Tabla2[[#This Row],[Client]],Inflow_Outflow!A:O,6,FALSE),"")</f>
        <v>3.3928571428571428</v>
      </c>
      <c r="V46" s="2">
        <f>IFERROR(VLOOKUP(Tabla2[[#This Row],[Client]],Inflow_Outflow!A:O,7,FALSE),"")</f>
        <v>3.3928571428571428</v>
      </c>
      <c r="W46" s="2">
        <f>IFERROR(VLOOKUP(Tabla2[[#This Row],[Client]],Inflow_Outflow!A:O,8,FALSE),"")</f>
        <v>0</v>
      </c>
      <c r="X46" s="2">
        <f>IFERROR(VLOOKUP(Tabla2[[#This Row],[Client]],Inflow_Outflow!A:O,9,FALSE),"")</f>
        <v>0</v>
      </c>
      <c r="Y46" s="2">
        <f>IFERROR(VLOOKUP(Tabla2[[#This Row],[Client]],Inflow_Outflow!A:O,10,FALSE),"")</f>
        <v>0</v>
      </c>
      <c r="Z46" s="2">
        <f>IFERROR(VLOOKUP(Tabla2[[#This Row],[Client]],Inflow_Outflow!A:O,11,FALSE),"")</f>
        <v>1</v>
      </c>
      <c r="AA46" s="2">
        <f>IFERROR(VLOOKUP(Tabla2[[#This Row],[Client]],Inflow_Outflow!A:O,12,FALSE),"")</f>
        <v>1</v>
      </c>
      <c r="AB46" s="2">
        <f>IFERROR(VLOOKUP(Tabla2[[#This Row],[Client]],Inflow_Outflow!A:O,13,FALSE),"")</f>
        <v>0</v>
      </c>
      <c r="AC46" s="2">
        <f>IFERROR(VLOOKUP(Tabla2[[#This Row],[Client]],Inflow_Outflow!A:O,14,FALSE),"")</f>
        <v>0</v>
      </c>
      <c r="AD46" s="2">
        <f>IFERROR(VLOOKUP(Tabla2[[#This Row],[Client]],Inflow_Outflow!A:O,15,FALSE),"")</f>
        <v>0</v>
      </c>
      <c r="AE46" s="2">
        <f>IFERROR(VLOOKUP(Tabla2[[#This Row],[Client]],Sales_Revenues!A:G,2,FALSE),"")</f>
        <v>0</v>
      </c>
      <c r="AF46" s="2">
        <f>IFERROR(VLOOKUP(Tabla2[[#This Row],[Client]],Sales_Revenues!A:G,3,FALSE),"")</f>
        <v>1</v>
      </c>
      <c r="AG46" s="2">
        <f>IFERROR(VLOOKUP(Tabla2[[#This Row],[Client]],Sales_Revenues!A:G,4,FALSE),"")</f>
        <v>1</v>
      </c>
      <c r="AH46" s="2">
        <f>IFERROR(VLOOKUP(Tabla2[[#This Row],[Client]],Sales_Revenues!A:G,5,FALSE),"")</f>
        <v>0</v>
      </c>
      <c r="AI46" s="2">
        <f>IFERROR(VLOOKUP(Tabla2[[#This Row],[Client]],Sales_Revenues!A:G,6,FALSE),"")</f>
        <v>15.393928571428571</v>
      </c>
      <c r="AJ46" s="2">
        <f>IFERROR(VLOOKUP(Tabla2[[#This Row],[Client]],Sales_Revenues!A:G,7,FALSE),"")</f>
        <v>5.5567857142857147</v>
      </c>
    </row>
    <row r="47" spans="1:36">
      <c r="A47">
        <v>46</v>
      </c>
      <c r="B47">
        <v>1</v>
      </c>
      <c r="C47">
        <v>1</v>
      </c>
      <c r="D47">
        <v>1</v>
      </c>
      <c r="H47">
        <v>503.99357142857144</v>
      </c>
      <c r="I47">
        <v>3628.3885714285716</v>
      </c>
      <c r="J47">
        <v>1891.0521428571428</v>
      </c>
      <c r="K47" t="s">
        <v>38</v>
      </c>
      <c r="L47" t="s">
        <v>38</v>
      </c>
      <c r="M47" t="s">
        <v>38</v>
      </c>
      <c r="N47" t="str">
        <f>IFERROR(VLOOKUP(Tabla2[[#This Row],[Client]],Soc_Dem!A:D,2,FALSE),"")</f>
        <v>M</v>
      </c>
      <c r="O47">
        <f>IFERROR(VLOOKUP(Tabla2[[#This Row],[Client]],Soc_Dem!A:D,3,FALSE),"")</f>
        <v>45</v>
      </c>
      <c r="P47">
        <f>IFERROR(VLOOKUP(Tabla2[[#This Row],[Client]],Soc_Dem!A:D,4,FALSE),"")</f>
        <v>95</v>
      </c>
      <c r="Q47" s="2">
        <f>IFERROR(VLOOKUP(Tabla2[[#This Row],[Client]],Inflow_Outflow!A:O,2,FALSE),"")</f>
        <v>2470.3732142857143</v>
      </c>
      <c r="R47" s="2">
        <f>IFERROR(VLOOKUP(Tabla2[[#This Row],[Client]],Inflow_Outflow!A:O,3,FALSE),"")</f>
        <v>2469.4703571428572</v>
      </c>
      <c r="S47" s="2">
        <f>IFERROR(VLOOKUP(Tabla2[[#This Row],[Client]],Inflow_Outflow!A:O,4,FALSE),"")</f>
        <v>6</v>
      </c>
      <c r="T47" s="2">
        <f>IFERROR(VLOOKUP(Tabla2[[#This Row],[Client]],Inflow_Outflow!A:O,5,FALSE),"")</f>
        <v>5</v>
      </c>
      <c r="U47" s="2">
        <f>IFERROR(VLOOKUP(Tabla2[[#This Row],[Client]],Inflow_Outflow!A:O,6,FALSE),"")</f>
        <v>4293.0232142857139</v>
      </c>
      <c r="V47" s="2">
        <f>IFERROR(VLOOKUP(Tabla2[[#This Row],[Client]],Inflow_Outflow!A:O,7,FALSE),"")</f>
        <v>2677.9160714285713</v>
      </c>
      <c r="W47" s="2">
        <f>IFERROR(VLOOKUP(Tabla2[[#This Row],[Client]],Inflow_Outflow!A:O,8,FALSE),"")</f>
        <v>964.28571428571433</v>
      </c>
      <c r="X47" s="2">
        <f>IFERROR(VLOOKUP(Tabla2[[#This Row],[Client]],Inflow_Outflow!A:O,9,FALSE),"")</f>
        <v>407.1660714285714</v>
      </c>
      <c r="Y47" s="2">
        <f>IFERROR(VLOOKUP(Tabla2[[#This Row],[Client]],Inflow_Outflow!A:O,10,FALSE),"")</f>
        <v>591.85714285714289</v>
      </c>
      <c r="Z47" s="2">
        <f>IFERROR(VLOOKUP(Tabla2[[#This Row],[Client]],Inflow_Outflow!A:O,11,FALSE),"")</f>
        <v>35</v>
      </c>
      <c r="AA47" s="2">
        <f>IFERROR(VLOOKUP(Tabla2[[#This Row],[Client]],Inflow_Outflow!A:O,12,FALSE),"")</f>
        <v>32</v>
      </c>
      <c r="AB47" s="2">
        <f>IFERROR(VLOOKUP(Tabla2[[#This Row],[Client]],Inflow_Outflow!A:O,13,FALSE),"")</f>
        <v>5</v>
      </c>
      <c r="AC47" s="2">
        <f>IFERROR(VLOOKUP(Tabla2[[#This Row],[Client]],Inflow_Outflow!A:O,14,FALSE),"")</f>
        <v>9</v>
      </c>
      <c r="AD47" s="2">
        <f>IFERROR(VLOOKUP(Tabla2[[#This Row],[Client]],Inflow_Outflow!A:O,15,FALSE),"")</f>
        <v>16</v>
      </c>
      <c r="AE47" s="2">
        <f>IFERROR(VLOOKUP(Tabla2[[#This Row],[Client]],Sales_Revenues!A:G,2,FALSE),"")</f>
        <v>0</v>
      </c>
      <c r="AF47" s="2">
        <f>IFERROR(VLOOKUP(Tabla2[[#This Row],[Client]],Sales_Revenues!A:G,3,FALSE),"")</f>
        <v>1</v>
      </c>
      <c r="AG47" s="2">
        <f>IFERROR(VLOOKUP(Tabla2[[#This Row],[Client]],Sales_Revenues!A:G,4,FALSE),"")</f>
        <v>0</v>
      </c>
      <c r="AH47" s="2">
        <f>IFERROR(VLOOKUP(Tabla2[[#This Row],[Client]],Sales_Revenues!A:G,5,FALSE),"")</f>
        <v>0</v>
      </c>
      <c r="AI47" s="2">
        <f>IFERROR(VLOOKUP(Tabla2[[#This Row],[Client]],Sales_Revenues!A:G,6,FALSE),"")</f>
        <v>7.1525000000000007</v>
      </c>
      <c r="AJ47" s="2">
        <f>IFERROR(VLOOKUP(Tabla2[[#This Row],[Client]],Sales_Revenues!A:G,7,FALSE),"")</f>
        <v>0</v>
      </c>
    </row>
    <row r="48" spans="1:36">
      <c r="A48">
        <v>47</v>
      </c>
      <c r="B48">
        <v>1</v>
      </c>
      <c r="C48">
        <v>1</v>
      </c>
      <c r="D48">
        <v>5</v>
      </c>
      <c r="H48">
        <v>622.22749999999996</v>
      </c>
      <c r="I48">
        <v>1537.0542857142857</v>
      </c>
      <c r="J48">
        <v>0</v>
      </c>
      <c r="K48" t="s">
        <v>38</v>
      </c>
      <c r="L48" t="s">
        <v>38</v>
      </c>
      <c r="M48" t="s">
        <v>38</v>
      </c>
      <c r="N48" t="str">
        <f>IFERROR(VLOOKUP(Tabla2[[#This Row],[Client]],Soc_Dem!A:D,2,FALSE),"")</f>
        <v>M</v>
      </c>
      <c r="O48">
        <f>IFERROR(VLOOKUP(Tabla2[[#This Row],[Client]],Soc_Dem!A:D,3,FALSE),"")</f>
        <v>45</v>
      </c>
      <c r="P48">
        <f>IFERROR(VLOOKUP(Tabla2[[#This Row],[Client]],Soc_Dem!A:D,4,FALSE),"")</f>
        <v>229</v>
      </c>
      <c r="Q48" s="2">
        <f>IFERROR(VLOOKUP(Tabla2[[#This Row],[Client]],Inflow_Outflow!A:O,2,FALSE),"")</f>
        <v>15.823571428571428</v>
      </c>
      <c r="R48" s="2">
        <f>IFERROR(VLOOKUP(Tabla2[[#This Row],[Client]],Inflow_Outflow!A:O,3,FALSE),"")</f>
        <v>0.10035714285714285</v>
      </c>
      <c r="S48" s="2">
        <f>IFERROR(VLOOKUP(Tabla2[[#This Row],[Client]],Inflow_Outflow!A:O,4,FALSE),"")</f>
        <v>2</v>
      </c>
      <c r="T48" s="2">
        <f>IFERROR(VLOOKUP(Tabla2[[#This Row],[Client]],Inflow_Outflow!A:O,5,FALSE),"")</f>
        <v>1</v>
      </c>
      <c r="U48" s="2">
        <f>IFERROR(VLOOKUP(Tabla2[[#This Row],[Client]],Inflow_Outflow!A:O,6,FALSE),"")</f>
        <v>1060.3060714285714</v>
      </c>
      <c r="V48" s="2">
        <f>IFERROR(VLOOKUP(Tabla2[[#This Row],[Client]],Inflow_Outflow!A:O,7,FALSE),"")</f>
        <v>1060.3060714285714</v>
      </c>
      <c r="W48" s="2">
        <f>IFERROR(VLOOKUP(Tabla2[[#This Row],[Client]],Inflow_Outflow!A:O,8,FALSE),"")</f>
        <v>0</v>
      </c>
      <c r="X48" s="2">
        <f>IFERROR(VLOOKUP(Tabla2[[#This Row],[Client]],Inflow_Outflow!A:O,9,FALSE),"")</f>
        <v>6.0739285714285716</v>
      </c>
      <c r="Y48" s="2">
        <f>IFERROR(VLOOKUP(Tabla2[[#This Row],[Client]],Inflow_Outflow!A:O,10,FALSE),"")</f>
        <v>1053.375</v>
      </c>
      <c r="Z48" s="2">
        <f>IFERROR(VLOOKUP(Tabla2[[#This Row],[Client]],Inflow_Outflow!A:O,11,FALSE),"")</f>
        <v>22</v>
      </c>
      <c r="AA48" s="2">
        <f>IFERROR(VLOOKUP(Tabla2[[#This Row],[Client]],Inflow_Outflow!A:O,12,FALSE),"")</f>
        <v>22</v>
      </c>
      <c r="AB48" s="2">
        <f>IFERROR(VLOOKUP(Tabla2[[#This Row],[Client]],Inflow_Outflow!A:O,13,FALSE),"")</f>
        <v>0</v>
      </c>
      <c r="AC48" s="2">
        <f>IFERROR(VLOOKUP(Tabla2[[#This Row],[Client]],Inflow_Outflow!A:O,14,FALSE),"")</f>
        <v>2</v>
      </c>
      <c r="AD48" s="2">
        <f>IFERROR(VLOOKUP(Tabla2[[#This Row],[Client]],Inflow_Outflow!A:O,15,FALSE),"")</f>
        <v>19</v>
      </c>
      <c r="AE48" s="2">
        <f>IFERROR(VLOOKUP(Tabla2[[#This Row],[Client]],Sales_Revenues!A:G,2,FALSE),"")</f>
        <v>0</v>
      </c>
      <c r="AF48" s="2">
        <f>IFERROR(VLOOKUP(Tabla2[[#This Row],[Client]],Sales_Revenues!A:G,3,FALSE),"")</f>
        <v>0</v>
      </c>
      <c r="AG48" s="2">
        <f>IFERROR(VLOOKUP(Tabla2[[#This Row],[Client]],Sales_Revenues!A:G,4,FALSE),"")</f>
        <v>1</v>
      </c>
      <c r="AH48" s="2">
        <f>IFERROR(VLOOKUP(Tabla2[[#This Row],[Client]],Sales_Revenues!A:G,5,FALSE),"")</f>
        <v>0</v>
      </c>
      <c r="AI48" s="2">
        <f>IFERROR(VLOOKUP(Tabla2[[#This Row],[Client]],Sales_Revenues!A:G,6,FALSE),"")</f>
        <v>0</v>
      </c>
      <c r="AJ48" s="2">
        <f>IFERROR(VLOOKUP(Tabla2[[#This Row],[Client]],Sales_Revenues!A:G,7,FALSE),"")</f>
        <v>4.4960714285714287</v>
      </c>
    </row>
    <row r="49" spans="1:36">
      <c r="A49">
        <v>48</v>
      </c>
      <c r="B49">
        <v>1</v>
      </c>
      <c r="D49">
        <v>5</v>
      </c>
      <c r="E49">
        <v>1</v>
      </c>
      <c r="H49">
        <v>2418.3175000000001</v>
      </c>
      <c r="I49" t="s">
        <v>38</v>
      </c>
      <c r="J49">
        <v>59721.759285714288</v>
      </c>
      <c r="K49">
        <v>0</v>
      </c>
      <c r="L49" t="s">
        <v>38</v>
      </c>
      <c r="M49" t="s">
        <v>38</v>
      </c>
      <c r="N49" t="str">
        <f>IFERROR(VLOOKUP(Tabla2[[#This Row],[Client]],Soc_Dem!A:D,2,FALSE),"")</f>
        <v>M</v>
      </c>
      <c r="O49">
        <f>IFERROR(VLOOKUP(Tabla2[[#This Row],[Client]],Soc_Dem!A:D,3,FALSE),"")</f>
        <v>64</v>
      </c>
      <c r="P49">
        <f>IFERROR(VLOOKUP(Tabla2[[#This Row],[Client]],Soc_Dem!A:D,4,FALSE),"")</f>
        <v>92</v>
      </c>
      <c r="Q49" s="2">
        <f>IFERROR(VLOOKUP(Tabla2[[#This Row],[Client]],Inflow_Outflow!A:O,2,FALSE),"")</f>
        <v>360.97499999999997</v>
      </c>
      <c r="R49" s="2">
        <f>IFERROR(VLOOKUP(Tabla2[[#This Row],[Client]],Inflow_Outflow!A:O,3,FALSE),"")</f>
        <v>360.97499999999997</v>
      </c>
      <c r="S49" s="2">
        <f>IFERROR(VLOOKUP(Tabla2[[#This Row],[Client]],Inflow_Outflow!A:O,4,FALSE),"")</f>
        <v>2</v>
      </c>
      <c r="T49" s="2">
        <f>IFERROR(VLOOKUP(Tabla2[[#This Row],[Client]],Inflow_Outflow!A:O,5,FALSE),"")</f>
        <v>2</v>
      </c>
      <c r="U49" s="2">
        <f>IFERROR(VLOOKUP(Tabla2[[#This Row],[Client]],Inflow_Outflow!A:O,6,FALSE),"")</f>
        <v>308.53571428571428</v>
      </c>
      <c r="V49" s="2">
        <f>IFERROR(VLOOKUP(Tabla2[[#This Row],[Client]],Inflow_Outflow!A:O,7,FALSE),"")</f>
        <v>308.53571428571428</v>
      </c>
      <c r="W49" s="2">
        <f>IFERROR(VLOOKUP(Tabla2[[#This Row],[Client]],Inflow_Outflow!A:O,8,FALSE),"")</f>
        <v>178.57142857142858</v>
      </c>
      <c r="X49" s="2">
        <f>IFERROR(VLOOKUP(Tabla2[[#This Row],[Client]],Inflow_Outflow!A:O,9,FALSE),"")</f>
        <v>0</v>
      </c>
      <c r="Y49" s="2">
        <f>IFERROR(VLOOKUP(Tabla2[[#This Row],[Client]],Inflow_Outflow!A:O,10,FALSE),"")</f>
        <v>128.67857142857142</v>
      </c>
      <c r="Z49" s="2">
        <f>IFERROR(VLOOKUP(Tabla2[[#This Row],[Client]],Inflow_Outflow!A:O,11,FALSE),"")</f>
        <v>8</v>
      </c>
      <c r="AA49" s="2">
        <f>IFERROR(VLOOKUP(Tabla2[[#This Row],[Client]],Inflow_Outflow!A:O,12,FALSE),"")</f>
        <v>8</v>
      </c>
      <c r="AB49" s="2">
        <f>IFERROR(VLOOKUP(Tabla2[[#This Row],[Client]],Inflow_Outflow!A:O,13,FALSE),"")</f>
        <v>1</v>
      </c>
      <c r="AC49" s="2">
        <f>IFERROR(VLOOKUP(Tabla2[[#This Row],[Client]],Inflow_Outflow!A:O,14,FALSE),"")</f>
        <v>0</v>
      </c>
      <c r="AD49" s="2">
        <f>IFERROR(VLOOKUP(Tabla2[[#This Row],[Client]],Inflow_Outflow!A:O,15,FALSE),"")</f>
        <v>6</v>
      </c>
      <c r="AE49" s="2">
        <f>IFERROR(VLOOKUP(Tabla2[[#This Row],[Client]],Sales_Revenues!A:G,2,FALSE),"")</f>
        <v>0</v>
      </c>
      <c r="AF49" s="2">
        <f>IFERROR(VLOOKUP(Tabla2[[#This Row],[Client]],Sales_Revenues!A:G,3,FALSE),"")</f>
        <v>1</v>
      </c>
      <c r="AG49" s="2">
        <f>IFERROR(VLOOKUP(Tabla2[[#This Row],[Client]],Sales_Revenues!A:G,4,FALSE),"")</f>
        <v>0</v>
      </c>
      <c r="AH49" s="2">
        <f>IFERROR(VLOOKUP(Tabla2[[#This Row],[Client]],Sales_Revenues!A:G,5,FALSE),"")</f>
        <v>0</v>
      </c>
      <c r="AI49" s="2">
        <f>IFERROR(VLOOKUP(Tabla2[[#This Row],[Client]],Sales_Revenues!A:G,6,FALSE),"")</f>
        <v>0.89392857142857152</v>
      </c>
      <c r="AJ49" s="2">
        <f>IFERROR(VLOOKUP(Tabla2[[#This Row],[Client]],Sales_Revenues!A:G,7,FALSE),"")</f>
        <v>0</v>
      </c>
    </row>
    <row r="50" spans="1:36">
      <c r="A50">
        <v>49</v>
      </c>
      <c r="B50">
        <v>2</v>
      </c>
      <c r="H50">
        <v>4.1453571428571427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tr">
        <f>IFERROR(VLOOKUP(Tabla2[[#This Row],[Client]],Soc_Dem!A:D,2,FALSE),"")</f>
        <v>F</v>
      </c>
      <c r="O50">
        <f>IFERROR(VLOOKUP(Tabla2[[#This Row],[Client]],Soc_Dem!A:D,3,FALSE),"")</f>
        <v>46</v>
      </c>
      <c r="P50">
        <f>IFERROR(VLOOKUP(Tabla2[[#This Row],[Client]],Soc_Dem!A:D,4,FALSE),"")</f>
        <v>19</v>
      </c>
      <c r="Q50" s="2">
        <f>IFERROR(VLOOKUP(Tabla2[[#This Row],[Client]],Inflow_Outflow!A:O,2,FALSE),"")</f>
        <v>415.73821428571426</v>
      </c>
      <c r="R50" s="2">
        <f>IFERROR(VLOOKUP(Tabla2[[#This Row],[Client]],Inflow_Outflow!A:O,3,FALSE),"")</f>
        <v>415.73821428571426</v>
      </c>
      <c r="S50" s="2">
        <f>IFERROR(VLOOKUP(Tabla2[[#This Row],[Client]],Inflow_Outflow!A:O,4,FALSE),"")</f>
        <v>9</v>
      </c>
      <c r="T50" s="2">
        <f>IFERROR(VLOOKUP(Tabla2[[#This Row],[Client]],Inflow_Outflow!A:O,5,FALSE),"")</f>
        <v>9</v>
      </c>
      <c r="U50" s="2">
        <f>IFERROR(VLOOKUP(Tabla2[[#This Row],[Client]],Inflow_Outflow!A:O,6,FALSE),"")</f>
        <v>111.71428571428571</v>
      </c>
      <c r="V50" s="2">
        <f>IFERROR(VLOOKUP(Tabla2[[#This Row],[Client]],Inflow_Outflow!A:O,7,FALSE),"")</f>
        <v>111.71428571428571</v>
      </c>
      <c r="W50" s="2">
        <f>IFERROR(VLOOKUP(Tabla2[[#This Row],[Client]],Inflow_Outflow!A:O,8,FALSE),"")</f>
        <v>0</v>
      </c>
      <c r="X50" s="2">
        <f>IFERROR(VLOOKUP(Tabla2[[#This Row],[Client]],Inflow_Outflow!A:O,9,FALSE),"")</f>
        <v>0</v>
      </c>
      <c r="Y50" s="2">
        <f>IFERROR(VLOOKUP(Tabla2[[#This Row],[Client]],Inflow_Outflow!A:O,10,FALSE),"")</f>
        <v>108.67857142857143</v>
      </c>
      <c r="Z50" s="2">
        <f>IFERROR(VLOOKUP(Tabla2[[#This Row],[Client]],Inflow_Outflow!A:O,11,FALSE),"")</f>
        <v>3</v>
      </c>
      <c r="AA50" s="2">
        <f>IFERROR(VLOOKUP(Tabla2[[#This Row],[Client]],Inflow_Outflow!A:O,12,FALSE),"")</f>
        <v>3</v>
      </c>
      <c r="AB50" s="2">
        <f>IFERROR(VLOOKUP(Tabla2[[#This Row],[Client]],Inflow_Outflow!A:O,13,FALSE),"")</f>
        <v>0</v>
      </c>
      <c r="AC50" s="2">
        <f>IFERROR(VLOOKUP(Tabla2[[#This Row],[Client]],Inflow_Outflow!A:O,14,FALSE),"")</f>
        <v>0</v>
      </c>
      <c r="AD50" s="2">
        <f>IFERROR(VLOOKUP(Tabla2[[#This Row],[Client]],Inflow_Outflow!A:O,15,FALSE),"")</f>
        <v>2</v>
      </c>
      <c r="AE50" s="2">
        <f>IFERROR(VLOOKUP(Tabla2[[#This Row],[Client]],Sales_Revenues!A:G,2,FALSE),"")</f>
        <v>0</v>
      </c>
      <c r="AF50" s="2">
        <f>IFERROR(VLOOKUP(Tabla2[[#This Row],[Client]],Sales_Revenues!A:G,3,FALSE),"")</f>
        <v>1</v>
      </c>
      <c r="AG50" s="2">
        <f>IFERROR(VLOOKUP(Tabla2[[#This Row],[Client]],Sales_Revenues!A:G,4,FALSE),"")</f>
        <v>0</v>
      </c>
      <c r="AH50" s="2">
        <f>IFERROR(VLOOKUP(Tabla2[[#This Row],[Client]],Sales_Revenues!A:G,5,FALSE),"")</f>
        <v>0</v>
      </c>
      <c r="AI50" s="2">
        <f>IFERROR(VLOOKUP(Tabla2[[#This Row],[Client]],Sales_Revenues!A:G,6,FALSE),"")</f>
        <v>15.24642857142857</v>
      </c>
      <c r="AJ50" s="2">
        <f>IFERROR(VLOOKUP(Tabla2[[#This Row],[Client]],Sales_Revenues!A:G,7,FALSE),"")</f>
        <v>0</v>
      </c>
    </row>
    <row r="51" spans="1:36">
      <c r="A51">
        <v>50</v>
      </c>
      <c r="B51">
        <v>1</v>
      </c>
      <c r="H51">
        <v>169.56357142857141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  <c r="N51" t="str">
        <f>IFERROR(VLOOKUP(Tabla2[[#This Row],[Client]],Soc_Dem!A:D,2,FALSE),"")</f>
        <v>F</v>
      </c>
      <c r="O51">
        <f>IFERROR(VLOOKUP(Tabla2[[#This Row],[Client]],Soc_Dem!A:D,3,FALSE),"")</f>
        <v>33</v>
      </c>
      <c r="P51">
        <f>IFERROR(VLOOKUP(Tabla2[[#This Row],[Client]],Soc_Dem!A:D,4,FALSE),"")</f>
        <v>109</v>
      </c>
      <c r="Q51" s="2" t="str">
        <f>IFERROR(VLOOKUP(Tabla2[[#This Row],[Client]],Inflow_Outflow!A:O,2,FALSE),"")</f>
        <v/>
      </c>
      <c r="R51" s="2" t="str">
        <f>IFERROR(VLOOKUP(Tabla2[[#This Row],[Client]],Inflow_Outflow!A:O,3,FALSE),"")</f>
        <v/>
      </c>
      <c r="S51" s="2" t="str">
        <f>IFERROR(VLOOKUP(Tabla2[[#This Row],[Client]],Inflow_Outflow!A:O,4,FALSE),"")</f>
        <v/>
      </c>
      <c r="T51" s="2" t="str">
        <f>IFERROR(VLOOKUP(Tabla2[[#This Row],[Client]],Inflow_Outflow!A:O,5,FALSE),"")</f>
        <v/>
      </c>
      <c r="U51" s="2" t="str">
        <f>IFERROR(VLOOKUP(Tabla2[[#This Row],[Client]],Inflow_Outflow!A:O,6,FALSE),"")</f>
        <v/>
      </c>
      <c r="V51" s="2" t="str">
        <f>IFERROR(VLOOKUP(Tabla2[[#This Row],[Client]],Inflow_Outflow!A:O,7,FALSE),"")</f>
        <v/>
      </c>
      <c r="W51" s="2" t="str">
        <f>IFERROR(VLOOKUP(Tabla2[[#This Row],[Client]],Inflow_Outflow!A:O,8,FALSE),"")</f>
        <v/>
      </c>
      <c r="X51" s="2" t="str">
        <f>IFERROR(VLOOKUP(Tabla2[[#This Row],[Client]],Inflow_Outflow!A:O,9,FALSE),"")</f>
        <v/>
      </c>
      <c r="Y51" s="2" t="str">
        <f>IFERROR(VLOOKUP(Tabla2[[#This Row],[Client]],Inflow_Outflow!A:O,10,FALSE),"")</f>
        <v/>
      </c>
      <c r="Z51" s="2" t="str">
        <f>IFERROR(VLOOKUP(Tabla2[[#This Row],[Client]],Inflow_Outflow!A:O,11,FALSE),"")</f>
        <v/>
      </c>
      <c r="AA51" s="2" t="str">
        <f>IFERROR(VLOOKUP(Tabla2[[#This Row],[Client]],Inflow_Outflow!A:O,12,FALSE),"")</f>
        <v/>
      </c>
      <c r="AB51" s="2" t="str">
        <f>IFERROR(VLOOKUP(Tabla2[[#This Row],[Client]],Inflow_Outflow!A:O,13,FALSE),"")</f>
        <v/>
      </c>
      <c r="AC51" s="2" t="str">
        <f>IFERROR(VLOOKUP(Tabla2[[#This Row],[Client]],Inflow_Outflow!A:O,14,FALSE),"")</f>
        <v/>
      </c>
      <c r="AD51" s="2" t="str">
        <f>IFERROR(VLOOKUP(Tabla2[[#This Row],[Client]],Inflow_Outflow!A:O,15,FALSE),"")</f>
        <v/>
      </c>
      <c r="AE51" s="2">
        <f>IFERROR(VLOOKUP(Tabla2[[#This Row],[Client]],Sales_Revenues!A:G,2,FALSE),"")</f>
        <v>0</v>
      </c>
      <c r="AF51" s="2">
        <f>IFERROR(VLOOKUP(Tabla2[[#This Row],[Client]],Sales_Revenues!A:G,3,FALSE),"")</f>
        <v>0</v>
      </c>
      <c r="AG51" s="2">
        <f>IFERROR(VLOOKUP(Tabla2[[#This Row],[Client]],Sales_Revenues!A:G,4,FALSE),"")</f>
        <v>0</v>
      </c>
      <c r="AH51" s="2">
        <f>IFERROR(VLOOKUP(Tabla2[[#This Row],[Client]],Sales_Revenues!A:G,5,FALSE),"")</f>
        <v>0</v>
      </c>
      <c r="AI51" s="2">
        <f>IFERROR(VLOOKUP(Tabla2[[#This Row],[Client]],Sales_Revenues!A:G,6,FALSE),"")</f>
        <v>0</v>
      </c>
      <c r="AJ51" s="2">
        <f>IFERROR(VLOOKUP(Tabla2[[#This Row],[Client]],Sales_Revenues!A:G,7,FALSE),"")</f>
        <v>0</v>
      </c>
    </row>
    <row r="52" spans="1:36">
      <c r="A52">
        <v>51</v>
      </c>
      <c r="B52">
        <v>1</v>
      </c>
      <c r="C52">
        <v>1</v>
      </c>
      <c r="E52">
        <v>1</v>
      </c>
      <c r="H52">
        <v>1856.7185714285715</v>
      </c>
      <c r="I52">
        <v>5.8960714285714291</v>
      </c>
      <c r="J52" t="s">
        <v>38</v>
      </c>
      <c r="K52">
        <v>0</v>
      </c>
      <c r="L52" t="s">
        <v>38</v>
      </c>
      <c r="M52" t="s">
        <v>38</v>
      </c>
      <c r="N52" t="str">
        <f>IFERROR(VLOOKUP(Tabla2[[#This Row],[Client]],Soc_Dem!A:D,2,FALSE),"")</f>
        <v>F</v>
      </c>
      <c r="O52">
        <f>IFERROR(VLOOKUP(Tabla2[[#This Row],[Client]],Soc_Dem!A:D,3,FALSE),"")</f>
        <v>67</v>
      </c>
      <c r="P52">
        <f>IFERROR(VLOOKUP(Tabla2[[#This Row],[Client]],Soc_Dem!A:D,4,FALSE),"")</f>
        <v>85</v>
      </c>
      <c r="Q52" s="2">
        <f>IFERROR(VLOOKUP(Tabla2[[#This Row],[Client]],Inflow_Outflow!A:O,2,FALSE),"")</f>
        <v>34.803928571428571</v>
      </c>
      <c r="R52" s="2">
        <f>IFERROR(VLOOKUP(Tabla2[[#This Row],[Client]],Inflow_Outflow!A:O,3,FALSE),"")</f>
        <v>7.4999999999999997E-3</v>
      </c>
      <c r="S52" s="2">
        <f>IFERROR(VLOOKUP(Tabla2[[#This Row],[Client]],Inflow_Outflow!A:O,4,FALSE),"")</f>
        <v>2</v>
      </c>
      <c r="T52" s="2">
        <f>IFERROR(VLOOKUP(Tabla2[[#This Row],[Client]],Inflow_Outflow!A:O,5,FALSE),"")</f>
        <v>1</v>
      </c>
      <c r="U52" s="2">
        <f>IFERROR(VLOOKUP(Tabla2[[#This Row],[Client]],Inflow_Outflow!A:O,6,FALSE),"")</f>
        <v>0</v>
      </c>
      <c r="V52" s="2">
        <f>IFERROR(VLOOKUP(Tabla2[[#This Row],[Client]],Inflow_Outflow!A:O,7,FALSE),"")</f>
        <v>0</v>
      </c>
      <c r="W52" s="2">
        <f>IFERROR(VLOOKUP(Tabla2[[#This Row],[Client]],Inflow_Outflow!A:O,8,FALSE),"")</f>
        <v>0</v>
      </c>
      <c r="X52" s="2">
        <f>IFERROR(VLOOKUP(Tabla2[[#This Row],[Client]],Inflow_Outflow!A:O,9,FALSE),"")</f>
        <v>0</v>
      </c>
      <c r="Y52" s="2">
        <f>IFERROR(VLOOKUP(Tabla2[[#This Row],[Client]],Inflow_Outflow!A:O,10,FALSE),"")</f>
        <v>0</v>
      </c>
      <c r="Z52" s="2">
        <f>IFERROR(VLOOKUP(Tabla2[[#This Row],[Client]],Inflow_Outflow!A:O,11,FALSE),"")</f>
        <v>0</v>
      </c>
      <c r="AA52" s="2">
        <f>IFERROR(VLOOKUP(Tabla2[[#This Row],[Client]],Inflow_Outflow!A:O,12,FALSE),"")</f>
        <v>0</v>
      </c>
      <c r="AB52" s="2">
        <f>IFERROR(VLOOKUP(Tabla2[[#This Row],[Client]],Inflow_Outflow!A:O,13,FALSE),"")</f>
        <v>0</v>
      </c>
      <c r="AC52" s="2">
        <f>IFERROR(VLOOKUP(Tabla2[[#This Row],[Client]],Inflow_Outflow!A:O,14,FALSE),"")</f>
        <v>0</v>
      </c>
      <c r="AD52" s="2">
        <f>IFERROR(VLOOKUP(Tabla2[[#This Row],[Client]],Inflow_Outflow!A:O,15,FALSE),"")</f>
        <v>0</v>
      </c>
      <c r="AE52" s="2" t="str">
        <f>IFERROR(VLOOKUP(Tabla2[[#This Row],[Client]],Sales_Revenues!A:G,2,FALSE),"")</f>
        <v/>
      </c>
      <c r="AF52" s="2" t="str">
        <f>IFERROR(VLOOKUP(Tabla2[[#This Row],[Client]],Sales_Revenues!A:G,3,FALSE),"")</f>
        <v/>
      </c>
      <c r="AG52" s="2" t="str">
        <f>IFERROR(VLOOKUP(Tabla2[[#This Row],[Client]],Sales_Revenues!A:G,4,FALSE),"")</f>
        <v/>
      </c>
      <c r="AH52" s="2" t="str">
        <f>IFERROR(VLOOKUP(Tabla2[[#This Row],[Client]],Sales_Revenues!A:G,5,FALSE),"")</f>
        <v/>
      </c>
      <c r="AI52" s="2" t="str">
        <f>IFERROR(VLOOKUP(Tabla2[[#This Row],[Client]],Sales_Revenues!A:G,6,FALSE),"")</f>
        <v/>
      </c>
      <c r="AJ52" s="2" t="str">
        <f>IFERROR(VLOOKUP(Tabla2[[#This Row],[Client]],Sales_Revenues!A:G,7,FALSE),"")</f>
        <v/>
      </c>
    </row>
    <row r="53" spans="1:36">
      <c r="A53">
        <v>52</v>
      </c>
      <c r="B53">
        <v>1</v>
      </c>
      <c r="F53">
        <v>1</v>
      </c>
      <c r="H53">
        <v>960.57249999999999</v>
      </c>
      <c r="I53" t="s">
        <v>38</v>
      </c>
      <c r="J53" t="s">
        <v>38</v>
      </c>
      <c r="K53" t="s">
        <v>38</v>
      </c>
      <c r="L53">
        <v>0.4642857142857143</v>
      </c>
      <c r="M53" t="s">
        <v>38</v>
      </c>
      <c r="N53" t="str">
        <f>IFERROR(VLOOKUP(Tabla2[[#This Row],[Client]],Soc_Dem!A:D,2,FALSE),"")</f>
        <v>F</v>
      </c>
      <c r="O53">
        <f>IFERROR(VLOOKUP(Tabla2[[#This Row],[Client]],Soc_Dem!A:D,3,FALSE),"")</f>
        <v>43</v>
      </c>
      <c r="P53">
        <f>IFERROR(VLOOKUP(Tabla2[[#This Row],[Client]],Soc_Dem!A:D,4,FALSE),"")</f>
        <v>53</v>
      </c>
      <c r="Q53" s="2">
        <f>IFERROR(VLOOKUP(Tabla2[[#This Row],[Client]],Inflow_Outflow!A:O,2,FALSE),"")</f>
        <v>49.799642857142864</v>
      </c>
      <c r="R53" s="2">
        <f>IFERROR(VLOOKUP(Tabla2[[#This Row],[Client]],Inflow_Outflow!A:O,3,FALSE),"")</f>
        <v>0</v>
      </c>
      <c r="S53" s="2">
        <f>IFERROR(VLOOKUP(Tabla2[[#This Row],[Client]],Inflow_Outflow!A:O,4,FALSE),"")</f>
        <v>4</v>
      </c>
      <c r="T53" s="2">
        <f>IFERROR(VLOOKUP(Tabla2[[#This Row],[Client]],Inflow_Outflow!A:O,5,FALSE),"")</f>
        <v>0</v>
      </c>
      <c r="U53" s="2">
        <f>IFERROR(VLOOKUP(Tabla2[[#This Row],[Client]],Inflow_Outflow!A:O,6,FALSE),"")</f>
        <v>36.603214285714287</v>
      </c>
      <c r="V53" s="2">
        <f>IFERROR(VLOOKUP(Tabla2[[#This Row],[Client]],Inflow_Outflow!A:O,7,FALSE),"")</f>
        <v>1.9642857142857142</v>
      </c>
      <c r="W53" s="2">
        <f>IFERROR(VLOOKUP(Tabla2[[#This Row],[Client]],Inflow_Outflow!A:O,8,FALSE),"")</f>
        <v>17.857142857142858</v>
      </c>
      <c r="X53" s="2">
        <f>IFERROR(VLOOKUP(Tabla2[[#This Row],[Client]],Inflow_Outflow!A:O,9,FALSE),"")</f>
        <v>0</v>
      </c>
      <c r="Y53" s="2">
        <f>IFERROR(VLOOKUP(Tabla2[[#This Row],[Client]],Inflow_Outflow!A:O,10,FALSE),"")</f>
        <v>0</v>
      </c>
      <c r="Z53" s="2">
        <f>IFERROR(VLOOKUP(Tabla2[[#This Row],[Client]],Inflow_Outflow!A:O,11,FALSE),"")</f>
        <v>8</v>
      </c>
      <c r="AA53" s="2">
        <f>IFERROR(VLOOKUP(Tabla2[[#This Row],[Client]],Inflow_Outflow!A:O,12,FALSE),"")</f>
        <v>1</v>
      </c>
      <c r="AB53" s="2">
        <f>IFERROR(VLOOKUP(Tabla2[[#This Row],[Client]],Inflow_Outflow!A:O,13,FALSE),"")</f>
        <v>1</v>
      </c>
      <c r="AC53" s="2">
        <f>IFERROR(VLOOKUP(Tabla2[[#This Row],[Client]],Inflow_Outflow!A:O,14,FALSE),"")</f>
        <v>0</v>
      </c>
      <c r="AD53" s="2">
        <f>IFERROR(VLOOKUP(Tabla2[[#This Row],[Client]],Inflow_Outflow!A:O,15,FALSE),"")</f>
        <v>0</v>
      </c>
      <c r="AE53" s="2">
        <f>IFERROR(VLOOKUP(Tabla2[[#This Row],[Client]],Sales_Revenues!A:G,2,FALSE),"")</f>
        <v>0</v>
      </c>
      <c r="AF53" s="2">
        <f>IFERROR(VLOOKUP(Tabla2[[#This Row],[Client]],Sales_Revenues!A:G,3,FALSE),"")</f>
        <v>0</v>
      </c>
      <c r="AG53" s="2">
        <f>IFERROR(VLOOKUP(Tabla2[[#This Row],[Client]],Sales_Revenues!A:G,4,FALSE),"")</f>
        <v>0</v>
      </c>
      <c r="AH53" s="2">
        <f>IFERROR(VLOOKUP(Tabla2[[#This Row],[Client]],Sales_Revenues!A:G,5,FALSE),"")</f>
        <v>0</v>
      </c>
      <c r="AI53" s="2">
        <f>IFERROR(VLOOKUP(Tabla2[[#This Row],[Client]],Sales_Revenues!A:G,6,FALSE),"")</f>
        <v>0</v>
      </c>
      <c r="AJ53" s="2">
        <f>IFERROR(VLOOKUP(Tabla2[[#This Row],[Client]],Sales_Revenues!A:G,7,FALSE),"")</f>
        <v>0</v>
      </c>
    </row>
    <row r="54" spans="1:36">
      <c r="A54">
        <v>53</v>
      </c>
      <c r="B54">
        <v>1</v>
      </c>
      <c r="C54">
        <v>1</v>
      </c>
      <c r="D54">
        <v>9</v>
      </c>
      <c r="E54">
        <v>1</v>
      </c>
      <c r="F54">
        <v>1</v>
      </c>
      <c r="H54">
        <v>0</v>
      </c>
      <c r="I54">
        <v>7522.6664285714287</v>
      </c>
      <c r="J54">
        <v>83343.197857142863</v>
      </c>
      <c r="K54">
        <v>531.12285714285713</v>
      </c>
      <c r="L54">
        <v>398.34785714285715</v>
      </c>
      <c r="M54" t="s">
        <v>38</v>
      </c>
      <c r="N54" t="str">
        <f>IFERROR(VLOOKUP(Tabla2[[#This Row],[Client]],Soc_Dem!A:D,2,FALSE),"")</f>
        <v>M</v>
      </c>
      <c r="O54">
        <f>IFERROR(VLOOKUP(Tabla2[[#This Row],[Client]],Soc_Dem!A:D,3,FALSE),"")</f>
        <v>64</v>
      </c>
      <c r="P54">
        <f>IFERROR(VLOOKUP(Tabla2[[#This Row],[Client]],Soc_Dem!A:D,4,FALSE),"")</f>
        <v>125</v>
      </c>
      <c r="Q54" s="2">
        <f>IFERROR(VLOOKUP(Tabla2[[#This Row],[Client]],Inflow_Outflow!A:O,2,FALSE),"")</f>
        <v>4412.5150000000003</v>
      </c>
      <c r="R54" s="2">
        <f>IFERROR(VLOOKUP(Tabla2[[#This Row],[Client]],Inflow_Outflow!A:O,3,FALSE),"")</f>
        <v>4409.6521428571423</v>
      </c>
      <c r="S54" s="2">
        <f>IFERROR(VLOOKUP(Tabla2[[#This Row],[Client]],Inflow_Outflow!A:O,4,FALSE),"")</f>
        <v>4</v>
      </c>
      <c r="T54" s="2">
        <f>IFERROR(VLOOKUP(Tabla2[[#This Row],[Client]],Inflow_Outflow!A:O,5,FALSE),"")</f>
        <v>3</v>
      </c>
      <c r="U54" s="2">
        <f>IFERROR(VLOOKUP(Tabla2[[#This Row],[Client]],Inflow_Outflow!A:O,6,FALSE),"")</f>
        <v>5510.3596428571427</v>
      </c>
      <c r="V54" s="2">
        <f>IFERROR(VLOOKUP(Tabla2[[#This Row],[Client]],Inflow_Outflow!A:O,7,FALSE),"")</f>
        <v>5510.3596428571427</v>
      </c>
      <c r="W54" s="2">
        <f>IFERROR(VLOOKUP(Tabla2[[#This Row],[Client]],Inflow_Outflow!A:O,8,FALSE),"")</f>
        <v>1157.1428571428571</v>
      </c>
      <c r="X54" s="2">
        <f>IFERROR(VLOOKUP(Tabla2[[#This Row],[Client]],Inflow_Outflow!A:O,9,FALSE),"")</f>
        <v>1104.9892857142856</v>
      </c>
      <c r="Y54" s="2">
        <f>IFERROR(VLOOKUP(Tabla2[[#This Row],[Client]],Inflow_Outflow!A:O,10,FALSE),"")</f>
        <v>3241.5910714285715</v>
      </c>
      <c r="Z54" s="2">
        <f>IFERROR(VLOOKUP(Tabla2[[#This Row],[Client]],Inflow_Outflow!A:O,11,FALSE),"")</f>
        <v>68</v>
      </c>
      <c r="AA54" s="2">
        <f>IFERROR(VLOOKUP(Tabla2[[#This Row],[Client]],Inflow_Outflow!A:O,12,FALSE),"")</f>
        <v>68</v>
      </c>
      <c r="AB54" s="2">
        <f>IFERROR(VLOOKUP(Tabla2[[#This Row],[Client]],Inflow_Outflow!A:O,13,FALSE),"")</f>
        <v>8</v>
      </c>
      <c r="AC54" s="2">
        <f>IFERROR(VLOOKUP(Tabla2[[#This Row],[Client]],Inflow_Outflow!A:O,14,FALSE),"")</f>
        <v>21</v>
      </c>
      <c r="AD54" s="2">
        <f>IFERROR(VLOOKUP(Tabla2[[#This Row],[Client]],Inflow_Outflow!A:O,15,FALSE),"")</f>
        <v>34</v>
      </c>
      <c r="AE54" s="2">
        <f>IFERROR(VLOOKUP(Tabla2[[#This Row],[Client]],Sales_Revenues!A:G,2,FALSE),"")</f>
        <v>0</v>
      </c>
      <c r="AF54" s="2">
        <f>IFERROR(VLOOKUP(Tabla2[[#This Row],[Client]],Sales_Revenues!A:G,3,FALSE),"")</f>
        <v>0</v>
      </c>
      <c r="AG54" s="2">
        <f>IFERROR(VLOOKUP(Tabla2[[#This Row],[Client]],Sales_Revenues!A:G,4,FALSE),"")</f>
        <v>0</v>
      </c>
      <c r="AH54" s="2">
        <f>IFERROR(VLOOKUP(Tabla2[[#This Row],[Client]],Sales_Revenues!A:G,5,FALSE),"")</f>
        <v>0</v>
      </c>
      <c r="AI54" s="2">
        <f>IFERROR(VLOOKUP(Tabla2[[#This Row],[Client]],Sales_Revenues!A:G,6,FALSE),"")</f>
        <v>0</v>
      </c>
      <c r="AJ54" s="2">
        <f>IFERROR(VLOOKUP(Tabla2[[#This Row],[Client]],Sales_Revenues!A:G,7,FALSE),"")</f>
        <v>0</v>
      </c>
    </row>
    <row r="55" spans="1:36">
      <c r="A55">
        <v>54</v>
      </c>
      <c r="B55">
        <v>1</v>
      </c>
      <c r="G55">
        <v>1</v>
      </c>
      <c r="H55">
        <v>4.55</v>
      </c>
      <c r="I55" t="s">
        <v>38</v>
      </c>
      <c r="J55" t="s">
        <v>38</v>
      </c>
      <c r="K55" t="s">
        <v>38</v>
      </c>
      <c r="L55" t="s">
        <v>38</v>
      </c>
      <c r="M55">
        <v>7857.1428571428569</v>
      </c>
      <c r="N55" t="str">
        <f>IFERROR(VLOOKUP(Tabla2[[#This Row],[Client]],Soc_Dem!A:D,2,FALSE),"")</f>
        <v>M</v>
      </c>
      <c r="O55">
        <f>IFERROR(VLOOKUP(Tabla2[[#This Row],[Client]],Soc_Dem!A:D,3,FALSE),"")</f>
        <v>38</v>
      </c>
      <c r="P55">
        <f>IFERROR(VLOOKUP(Tabla2[[#This Row],[Client]],Soc_Dem!A:D,4,FALSE),"")</f>
        <v>149</v>
      </c>
      <c r="Q55" s="2">
        <f>IFERROR(VLOOKUP(Tabla2[[#This Row],[Client]],Inflow_Outflow!A:O,2,FALSE),"")</f>
        <v>864.52071428571435</v>
      </c>
      <c r="R55" s="2">
        <f>IFERROR(VLOOKUP(Tabla2[[#This Row],[Client]],Inflow_Outflow!A:O,3,FALSE),"")</f>
        <v>721.43214285714282</v>
      </c>
      <c r="S55" s="2">
        <f>IFERROR(VLOOKUP(Tabla2[[#This Row],[Client]],Inflow_Outflow!A:O,4,FALSE),"")</f>
        <v>3</v>
      </c>
      <c r="T55" s="2">
        <f>IFERROR(VLOOKUP(Tabla2[[#This Row],[Client]],Inflow_Outflow!A:O,5,FALSE),"")</f>
        <v>2</v>
      </c>
      <c r="U55" s="2">
        <f>IFERROR(VLOOKUP(Tabla2[[#This Row],[Client]],Inflow_Outflow!A:O,6,FALSE),"")</f>
        <v>663.46785714285704</v>
      </c>
      <c r="V55" s="2">
        <f>IFERROR(VLOOKUP(Tabla2[[#This Row],[Client]],Inflow_Outflow!A:O,7,FALSE),"")</f>
        <v>647.78928571428571</v>
      </c>
      <c r="W55" s="2">
        <f>IFERROR(VLOOKUP(Tabla2[[#This Row],[Client]],Inflow_Outflow!A:O,8,FALSE),"")</f>
        <v>0</v>
      </c>
      <c r="X55" s="2">
        <f>IFERROR(VLOOKUP(Tabla2[[#This Row],[Client]],Inflow_Outflow!A:O,9,FALSE),"")</f>
        <v>0</v>
      </c>
      <c r="Y55" s="2">
        <f>IFERROR(VLOOKUP(Tabla2[[#This Row],[Client]],Inflow_Outflow!A:O,10,FALSE),"")</f>
        <v>107.14285714285714</v>
      </c>
      <c r="Z55" s="2">
        <f>IFERROR(VLOOKUP(Tabla2[[#This Row],[Client]],Inflow_Outflow!A:O,11,FALSE),"")</f>
        <v>6</v>
      </c>
      <c r="AA55" s="2">
        <f>IFERROR(VLOOKUP(Tabla2[[#This Row],[Client]],Inflow_Outflow!A:O,12,FALSE),"")</f>
        <v>4</v>
      </c>
      <c r="AB55" s="2">
        <f>IFERROR(VLOOKUP(Tabla2[[#This Row],[Client]],Inflow_Outflow!A:O,13,FALSE),"")</f>
        <v>0</v>
      </c>
      <c r="AC55" s="2">
        <f>IFERROR(VLOOKUP(Tabla2[[#This Row],[Client]],Inflow_Outflow!A:O,14,FALSE),"")</f>
        <v>0</v>
      </c>
      <c r="AD55" s="2">
        <f>IFERROR(VLOOKUP(Tabla2[[#This Row],[Client]],Inflow_Outflow!A:O,15,FALSE),"")</f>
        <v>1</v>
      </c>
      <c r="AE55" s="2" t="str">
        <f>IFERROR(VLOOKUP(Tabla2[[#This Row],[Client]],Sales_Revenues!A:G,2,FALSE),"")</f>
        <v/>
      </c>
      <c r="AF55" s="2" t="str">
        <f>IFERROR(VLOOKUP(Tabla2[[#This Row],[Client]],Sales_Revenues!A:G,3,FALSE),"")</f>
        <v/>
      </c>
      <c r="AG55" s="2" t="str">
        <f>IFERROR(VLOOKUP(Tabla2[[#This Row],[Client]],Sales_Revenues!A:G,4,FALSE),"")</f>
        <v/>
      </c>
      <c r="AH55" s="2" t="str">
        <f>IFERROR(VLOOKUP(Tabla2[[#This Row],[Client]],Sales_Revenues!A:G,5,FALSE),"")</f>
        <v/>
      </c>
      <c r="AI55" s="2" t="str">
        <f>IFERROR(VLOOKUP(Tabla2[[#This Row],[Client]],Sales_Revenues!A:G,6,FALSE),"")</f>
        <v/>
      </c>
      <c r="AJ55" s="2" t="str">
        <f>IFERROR(VLOOKUP(Tabla2[[#This Row],[Client]],Sales_Revenues!A:G,7,FALSE),"")</f>
        <v/>
      </c>
    </row>
    <row r="56" spans="1:36">
      <c r="A56">
        <v>55</v>
      </c>
      <c r="B56">
        <v>1</v>
      </c>
      <c r="H56">
        <v>735.15892857142865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  <c r="N56" t="str">
        <f>IFERROR(VLOOKUP(Tabla2[[#This Row],[Client]],Soc_Dem!A:D,2,FALSE),"")</f>
        <v>F</v>
      </c>
      <c r="O56">
        <f>IFERROR(VLOOKUP(Tabla2[[#This Row],[Client]],Soc_Dem!A:D,3,FALSE),"")</f>
        <v>51</v>
      </c>
      <c r="P56">
        <f>IFERROR(VLOOKUP(Tabla2[[#This Row],[Client]],Soc_Dem!A:D,4,FALSE),"")</f>
        <v>137</v>
      </c>
      <c r="Q56" s="2">
        <f>IFERROR(VLOOKUP(Tabla2[[#This Row],[Client]],Inflow_Outflow!A:O,2,FALSE),"")</f>
        <v>1124.0460714285714</v>
      </c>
      <c r="R56" s="2">
        <f>IFERROR(VLOOKUP(Tabla2[[#This Row],[Client]],Inflow_Outflow!A:O,3,FALSE),"")</f>
        <v>1124.0460714285714</v>
      </c>
      <c r="S56" s="2">
        <f>IFERROR(VLOOKUP(Tabla2[[#This Row],[Client]],Inflow_Outflow!A:O,4,FALSE),"")</f>
        <v>5</v>
      </c>
      <c r="T56" s="2">
        <f>IFERROR(VLOOKUP(Tabla2[[#This Row],[Client]],Inflow_Outflow!A:O,5,FALSE),"")</f>
        <v>5</v>
      </c>
      <c r="U56" s="2">
        <f>IFERROR(VLOOKUP(Tabla2[[#This Row],[Client]],Inflow_Outflow!A:O,6,FALSE),"")</f>
        <v>1104.1785714285713</v>
      </c>
      <c r="V56" s="2">
        <f>IFERROR(VLOOKUP(Tabla2[[#This Row],[Client]],Inflow_Outflow!A:O,7,FALSE),"")</f>
        <v>1104.1785714285713</v>
      </c>
      <c r="W56" s="2">
        <f>IFERROR(VLOOKUP(Tabla2[[#This Row],[Client]],Inflow_Outflow!A:O,8,FALSE),"")</f>
        <v>0</v>
      </c>
      <c r="X56" s="2">
        <f>IFERROR(VLOOKUP(Tabla2[[#This Row],[Client]],Inflow_Outflow!A:O,9,FALSE),"")</f>
        <v>0</v>
      </c>
      <c r="Y56" s="2">
        <f>IFERROR(VLOOKUP(Tabla2[[#This Row],[Client]],Inflow_Outflow!A:O,10,FALSE),"")</f>
        <v>1098.5</v>
      </c>
      <c r="Z56" s="2">
        <f>IFERROR(VLOOKUP(Tabla2[[#This Row],[Client]],Inflow_Outflow!A:O,11,FALSE),"")</f>
        <v>13</v>
      </c>
      <c r="AA56" s="2">
        <f>IFERROR(VLOOKUP(Tabla2[[#This Row],[Client]],Inflow_Outflow!A:O,12,FALSE),"")</f>
        <v>13</v>
      </c>
      <c r="AB56" s="2">
        <f>IFERROR(VLOOKUP(Tabla2[[#This Row],[Client]],Inflow_Outflow!A:O,13,FALSE),"")</f>
        <v>0</v>
      </c>
      <c r="AC56" s="2">
        <f>IFERROR(VLOOKUP(Tabla2[[#This Row],[Client]],Inflow_Outflow!A:O,14,FALSE),"")</f>
        <v>0</v>
      </c>
      <c r="AD56" s="2">
        <f>IFERROR(VLOOKUP(Tabla2[[#This Row],[Client]],Inflow_Outflow!A:O,15,FALSE),"")</f>
        <v>6</v>
      </c>
      <c r="AE56" s="2" t="str">
        <f>IFERROR(VLOOKUP(Tabla2[[#This Row],[Client]],Sales_Revenues!A:G,2,FALSE),"")</f>
        <v/>
      </c>
      <c r="AF56" s="2" t="str">
        <f>IFERROR(VLOOKUP(Tabla2[[#This Row],[Client]],Sales_Revenues!A:G,3,FALSE),"")</f>
        <v/>
      </c>
      <c r="AG56" s="2" t="str">
        <f>IFERROR(VLOOKUP(Tabla2[[#This Row],[Client]],Sales_Revenues!A:G,4,FALSE),"")</f>
        <v/>
      </c>
      <c r="AH56" s="2" t="str">
        <f>IFERROR(VLOOKUP(Tabla2[[#This Row],[Client]],Sales_Revenues!A:G,5,FALSE),"")</f>
        <v/>
      </c>
      <c r="AI56" s="2" t="str">
        <f>IFERROR(VLOOKUP(Tabla2[[#This Row],[Client]],Sales_Revenues!A:G,6,FALSE),"")</f>
        <v/>
      </c>
      <c r="AJ56" s="2" t="str">
        <f>IFERROR(VLOOKUP(Tabla2[[#This Row],[Client]],Sales_Revenues!A:G,7,FALSE),"")</f>
        <v/>
      </c>
    </row>
    <row r="57" spans="1:36">
      <c r="A57">
        <v>56</v>
      </c>
      <c r="B57">
        <v>1</v>
      </c>
      <c r="C57">
        <v>1</v>
      </c>
      <c r="H57">
        <v>583.71428571428567</v>
      </c>
      <c r="I57">
        <v>2907.0942857142859</v>
      </c>
      <c r="J57" t="s">
        <v>38</v>
      </c>
      <c r="K57" t="s">
        <v>38</v>
      </c>
      <c r="L57" t="s">
        <v>38</v>
      </c>
      <c r="M57" t="s">
        <v>38</v>
      </c>
      <c r="N57" t="str">
        <f>IFERROR(VLOOKUP(Tabla2[[#This Row],[Client]],Soc_Dem!A:D,2,FALSE),"")</f>
        <v>M</v>
      </c>
      <c r="O57">
        <f>IFERROR(VLOOKUP(Tabla2[[#This Row],[Client]],Soc_Dem!A:D,3,FALSE),"")</f>
        <v>54</v>
      </c>
      <c r="P57">
        <f>IFERROR(VLOOKUP(Tabla2[[#This Row],[Client]],Soc_Dem!A:D,4,FALSE),"")</f>
        <v>105</v>
      </c>
      <c r="Q57" s="2">
        <f>IFERROR(VLOOKUP(Tabla2[[#This Row],[Client]],Inflow_Outflow!A:O,2,FALSE),"")</f>
        <v>977.39785714285711</v>
      </c>
      <c r="R57" s="2">
        <f>IFERROR(VLOOKUP(Tabla2[[#This Row],[Client]],Inflow_Outflow!A:O,3,FALSE),"")</f>
        <v>964.90392857142865</v>
      </c>
      <c r="S57" s="2">
        <f>IFERROR(VLOOKUP(Tabla2[[#This Row],[Client]],Inflow_Outflow!A:O,4,FALSE),"")</f>
        <v>3</v>
      </c>
      <c r="T57" s="2">
        <f>IFERROR(VLOOKUP(Tabla2[[#This Row],[Client]],Inflow_Outflow!A:O,5,FALSE),"")</f>
        <v>2</v>
      </c>
      <c r="U57" s="2">
        <f>IFERROR(VLOOKUP(Tabla2[[#This Row],[Client]],Inflow_Outflow!A:O,6,FALSE),"")</f>
        <v>478.74571428571426</v>
      </c>
      <c r="V57" s="2">
        <f>IFERROR(VLOOKUP(Tabla2[[#This Row],[Client]],Inflow_Outflow!A:O,7,FALSE),"")</f>
        <v>478.74571428571426</v>
      </c>
      <c r="W57" s="2">
        <f>IFERROR(VLOOKUP(Tabla2[[#This Row],[Client]],Inflow_Outflow!A:O,8,FALSE),"")</f>
        <v>314.28571428571428</v>
      </c>
      <c r="X57" s="2">
        <f>IFERROR(VLOOKUP(Tabla2[[#This Row],[Client]],Inflow_Outflow!A:O,9,FALSE),"")</f>
        <v>164.46</v>
      </c>
      <c r="Y57" s="2">
        <f>IFERROR(VLOOKUP(Tabla2[[#This Row],[Client]],Inflow_Outflow!A:O,10,FALSE),"")</f>
        <v>0</v>
      </c>
      <c r="Z57" s="2">
        <f>IFERROR(VLOOKUP(Tabla2[[#This Row],[Client]],Inflow_Outflow!A:O,11,FALSE),"")</f>
        <v>10</v>
      </c>
      <c r="AA57" s="2">
        <f>IFERROR(VLOOKUP(Tabla2[[#This Row],[Client]],Inflow_Outflow!A:O,12,FALSE),"")</f>
        <v>10</v>
      </c>
      <c r="AB57" s="2">
        <f>IFERROR(VLOOKUP(Tabla2[[#This Row],[Client]],Inflow_Outflow!A:O,13,FALSE),"")</f>
        <v>3</v>
      </c>
      <c r="AC57" s="2">
        <f>IFERROR(VLOOKUP(Tabla2[[#This Row],[Client]],Inflow_Outflow!A:O,14,FALSE),"")</f>
        <v>7</v>
      </c>
      <c r="AD57" s="2">
        <f>IFERROR(VLOOKUP(Tabla2[[#This Row],[Client]],Inflow_Outflow!A:O,15,FALSE),"")</f>
        <v>0</v>
      </c>
      <c r="AE57" s="2">
        <f>IFERROR(VLOOKUP(Tabla2[[#This Row],[Client]],Sales_Revenues!A:G,2,FALSE),"")</f>
        <v>0</v>
      </c>
      <c r="AF57" s="2">
        <f>IFERROR(VLOOKUP(Tabla2[[#This Row],[Client]],Sales_Revenues!A:G,3,FALSE),"")</f>
        <v>0</v>
      </c>
      <c r="AG57" s="2">
        <f>IFERROR(VLOOKUP(Tabla2[[#This Row],[Client]],Sales_Revenues!A:G,4,FALSE),"")</f>
        <v>0</v>
      </c>
      <c r="AH57" s="2">
        <f>IFERROR(VLOOKUP(Tabla2[[#This Row],[Client]],Sales_Revenues!A:G,5,FALSE),"")</f>
        <v>0</v>
      </c>
      <c r="AI57" s="2">
        <f>IFERROR(VLOOKUP(Tabla2[[#This Row],[Client]],Sales_Revenues!A:G,6,FALSE),"")</f>
        <v>0</v>
      </c>
      <c r="AJ57" s="2">
        <f>IFERROR(VLOOKUP(Tabla2[[#This Row],[Client]],Sales_Revenues!A:G,7,FALSE),"")</f>
        <v>0</v>
      </c>
    </row>
    <row r="58" spans="1:36">
      <c r="A58">
        <v>57</v>
      </c>
      <c r="B58">
        <v>1</v>
      </c>
      <c r="H58">
        <v>1155.26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tr">
        <f>IFERROR(VLOOKUP(Tabla2[[#This Row],[Client]],Soc_Dem!A:D,2,FALSE),"")</f>
        <v>M</v>
      </c>
      <c r="O58">
        <f>IFERROR(VLOOKUP(Tabla2[[#This Row],[Client]],Soc_Dem!A:D,3,FALSE),"")</f>
        <v>28</v>
      </c>
      <c r="P58">
        <f>IFERROR(VLOOKUP(Tabla2[[#This Row],[Client]],Soc_Dem!A:D,4,FALSE),"")</f>
        <v>157</v>
      </c>
      <c r="Q58" s="2">
        <f>IFERROR(VLOOKUP(Tabla2[[#This Row],[Client]],Inflow_Outflow!A:O,2,FALSE),"")</f>
        <v>134.35750000000002</v>
      </c>
      <c r="R58" s="2">
        <f>IFERROR(VLOOKUP(Tabla2[[#This Row],[Client]],Inflow_Outflow!A:O,3,FALSE),"")</f>
        <v>134.35750000000002</v>
      </c>
      <c r="S58" s="2">
        <f>IFERROR(VLOOKUP(Tabla2[[#This Row],[Client]],Inflow_Outflow!A:O,4,FALSE),"")</f>
        <v>20</v>
      </c>
      <c r="T58" s="2">
        <f>IFERROR(VLOOKUP(Tabla2[[#This Row],[Client]],Inflow_Outflow!A:O,5,FALSE),"")</f>
        <v>20</v>
      </c>
      <c r="U58" s="2">
        <f>IFERROR(VLOOKUP(Tabla2[[#This Row],[Client]],Inflow_Outflow!A:O,6,FALSE),"")</f>
        <v>183.73499999999999</v>
      </c>
      <c r="V58" s="2">
        <f>IFERROR(VLOOKUP(Tabla2[[#This Row],[Client]],Inflow_Outflow!A:O,7,FALSE),"")</f>
        <v>183.73499999999999</v>
      </c>
      <c r="W58" s="2">
        <f>IFERROR(VLOOKUP(Tabla2[[#This Row],[Client]],Inflow_Outflow!A:O,8,FALSE),"")</f>
        <v>107.14285714285714</v>
      </c>
      <c r="X58" s="2">
        <f>IFERROR(VLOOKUP(Tabla2[[#This Row],[Client]],Inflow_Outflow!A:O,9,FALSE),"")</f>
        <v>34.734999999999999</v>
      </c>
      <c r="Y58" s="2">
        <f>IFERROR(VLOOKUP(Tabla2[[#This Row],[Client]],Inflow_Outflow!A:O,10,FALSE),"")</f>
        <v>36.571428571428569</v>
      </c>
      <c r="Z58" s="2">
        <f>IFERROR(VLOOKUP(Tabla2[[#This Row],[Client]],Inflow_Outflow!A:O,11,FALSE),"")</f>
        <v>6</v>
      </c>
      <c r="AA58" s="2">
        <f>IFERROR(VLOOKUP(Tabla2[[#This Row],[Client]],Inflow_Outflow!A:O,12,FALSE),"")</f>
        <v>6</v>
      </c>
      <c r="AB58" s="2">
        <f>IFERROR(VLOOKUP(Tabla2[[#This Row],[Client]],Inflow_Outflow!A:O,13,FALSE),"")</f>
        <v>1</v>
      </c>
      <c r="AC58" s="2">
        <f>IFERROR(VLOOKUP(Tabla2[[#This Row],[Client]],Inflow_Outflow!A:O,14,FALSE),"")</f>
        <v>2</v>
      </c>
      <c r="AD58" s="2">
        <f>IFERROR(VLOOKUP(Tabla2[[#This Row],[Client]],Inflow_Outflow!A:O,15,FALSE),"")</f>
        <v>1</v>
      </c>
      <c r="AE58" s="2" t="str">
        <f>IFERROR(VLOOKUP(Tabla2[[#This Row],[Client]],Sales_Revenues!A:G,2,FALSE),"")</f>
        <v/>
      </c>
      <c r="AF58" s="2" t="str">
        <f>IFERROR(VLOOKUP(Tabla2[[#This Row],[Client]],Sales_Revenues!A:G,3,FALSE),"")</f>
        <v/>
      </c>
      <c r="AG58" s="2" t="str">
        <f>IFERROR(VLOOKUP(Tabla2[[#This Row],[Client]],Sales_Revenues!A:G,4,FALSE),"")</f>
        <v/>
      </c>
      <c r="AH58" s="2" t="str">
        <f>IFERROR(VLOOKUP(Tabla2[[#This Row],[Client]],Sales_Revenues!A:G,5,FALSE),"")</f>
        <v/>
      </c>
      <c r="AI58" s="2" t="str">
        <f>IFERROR(VLOOKUP(Tabla2[[#This Row],[Client]],Sales_Revenues!A:G,6,FALSE),"")</f>
        <v/>
      </c>
      <c r="AJ58" s="2" t="str">
        <f>IFERROR(VLOOKUP(Tabla2[[#This Row],[Client]],Sales_Revenues!A:G,7,FALSE),"")</f>
        <v/>
      </c>
    </row>
    <row r="59" spans="1:36">
      <c r="A59">
        <v>58</v>
      </c>
      <c r="B59">
        <v>1</v>
      </c>
      <c r="D59">
        <v>6</v>
      </c>
      <c r="H59">
        <v>1263.0528571428572</v>
      </c>
      <c r="I59" t="s">
        <v>38</v>
      </c>
      <c r="J59">
        <v>1793.8999999999999</v>
      </c>
      <c r="K59" t="s">
        <v>38</v>
      </c>
      <c r="L59" t="s">
        <v>38</v>
      </c>
      <c r="M59" t="s">
        <v>38</v>
      </c>
      <c r="N59" t="str">
        <f>IFERROR(VLOOKUP(Tabla2[[#This Row],[Client]],Soc_Dem!A:D,2,FALSE),"")</f>
        <v>F</v>
      </c>
      <c r="O59">
        <f>IFERROR(VLOOKUP(Tabla2[[#This Row],[Client]],Soc_Dem!A:D,3,FALSE),"")</f>
        <v>45</v>
      </c>
      <c r="P59">
        <f>IFERROR(VLOOKUP(Tabla2[[#This Row],[Client]],Soc_Dem!A:D,4,FALSE),"")</f>
        <v>49</v>
      </c>
      <c r="Q59" s="2" t="str">
        <f>IFERROR(VLOOKUP(Tabla2[[#This Row],[Client]],Inflow_Outflow!A:O,2,FALSE),"")</f>
        <v/>
      </c>
      <c r="R59" s="2" t="str">
        <f>IFERROR(VLOOKUP(Tabla2[[#This Row],[Client]],Inflow_Outflow!A:O,3,FALSE),"")</f>
        <v/>
      </c>
      <c r="S59" s="2" t="str">
        <f>IFERROR(VLOOKUP(Tabla2[[#This Row],[Client]],Inflow_Outflow!A:O,4,FALSE),"")</f>
        <v/>
      </c>
      <c r="T59" s="2" t="str">
        <f>IFERROR(VLOOKUP(Tabla2[[#This Row],[Client]],Inflow_Outflow!A:O,5,FALSE),"")</f>
        <v/>
      </c>
      <c r="U59" s="2" t="str">
        <f>IFERROR(VLOOKUP(Tabla2[[#This Row],[Client]],Inflow_Outflow!A:O,6,FALSE),"")</f>
        <v/>
      </c>
      <c r="V59" s="2" t="str">
        <f>IFERROR(VLOOKUP(Tabla2[[#This Row],[Client]],Inflow_Outflow!A:O,7,FALSE),"")</f>
        <v/>
      </c>
      <c r="W59" s="2" t="str">
        <f>IFERROR(VLOOKUP(Tabla2[[#This Row],[Client]],Inflow_Outflow!A:O,8,FALSE),"")</f>
        <v/>
      </c>
      <c r="X59" s="2" t="str">
        <f>IFERROR(VLOOKUP(Tabla2[[#This Row],[Client]],Inflow_Outflow!A:O,9,FALSE),"")</f>
        <v/>
      </c>
      <c r="Y59" s="2" t="str">
        <f>IFERROR(VLOOKUP(Tabla2[[#This Row],[Client]],Inflow_Outflow!A:O,10,FALSE),"")</f>
        <v/>
      </c>
      <c r="Z59" s="2" t="str">
        <f>IFERROR(VLOOKUP(Tabla2[[#This Row],[Client]],Inflow_Outflow!A:O,11,FALSE),"")</f>
        <v/>
      </c>
      <c r="AA59" s="2" t="str">
        <f>IFERROR(VLOOKUP(Tabla2[[#This Row],[Client]],Inflow_Outflow!A:O,12,FALSE),"")</f>
        <v/>
      </c>
      <c r="AB59" s="2" t="str">
        <f>IFERROR(VLOOKUP(Tabla2[[#This Row],[Client]],Inflow_Outflow!A:O,13,FALSE),"")</f>
        <v/>
      </c>
      <c r="AC59" s="2" t="str">
        <f>IFERROR(VLOOKUP(Tabla2[[#This Row],[Client]],Inflow_Outflow!A:O,14,FALSE),"")</f>
        <v/>
      </c>
      <c r="AD59" s="2" t="str">
        <f>IFERROR(VLOOKUP(Tabla2[[#This Row],[Client]],Inflow_Outflow!A:O,15,FALSE),"")</f>
        <v/>
      </c>
      <c r="AE59" s="2">
        <f>IFERROR(VLOOKUP(Tabla2[[#This Row],[Client]],Sales_Revenues!A:G,2,FALSE),"")</f>
        <v>0</v>
      </c>
      <c r="AF59" s="2">
        <f>IFERROR(VLOOKUP(Tabla2[[#This Row],[Client]],Sales_Revenues!A:G,3,FALSE),"")</f>
        <v>0</v>
      </c>
      <c r="AG59" s="2">
        <f>IFERROR(VLOOKUP(Tabla2[[#This Row],[Client]],Sales_Revenues!A:G,4,FALSE),"")</f>
        <v>0</v>
      </c>
      <c r="AH59" s="2">
        <f>IFERROR(VLOOKUP(Tabla2[[#This Row],[Client]],Sales_Revenues!A:G,5,FALSE),"")</f>
        <v>0</v>
      </c>
      <c r="AI59" s="2">
        <f>IFERROR(VLOOKUP(Tabla2[[#This Row],[Client]],Sales_Revenues!A:G,6,FALSE),"")</f>
        <v>0</v>
      </c>
      <c r="AJ59" s="2">
        <f>IFERROR(VLOOKUP(Tabla2[[#This Row],[Client]],Sales_Revenues!A:G,7,FALSE),"")</f>
        <v>0</v>
      </c>
    </row>
    <row r="60" spans="1:36">
      <c r="A60">
        <v>59</v>
      </c>
      <c r="B60">
        <v>1</v>
      </c>
      <c r="H60">
        <v>5676.2464285714286</v>
      </c>
      <c r="I60" t="s">
        <v>38</v>
      </c>
      <c r="J60" t="s">
        <v>38</v>
      </c>
      <c r="K60" t="s">
        <v>38</v>
      </c>
      <c r="L60" t="s">
        <v>38</v>
      </c>
      <c r="M60" t="s">
        <v>38</v>
      </c>
      <c r="N60" t="str">
        <f>IFERROR(VLOOKUP(Tabla2[[#This Row],[Client]],Soc_Dem!A:D,2,FALSE),"")</f>
        <v>F</v>
      </c>
      <c r="O60">
        <f>IFERROR(VLOOKUP(Tabla2[[#This Row],[Client]],Soc_Dem!A:D,3,FALSE),"")</f>
        <v>32</v>
      </c>
      <c r="P60">
        <f>IFERROR(VLOOKUP(Tabla2[[#This Row],[Client]],Soc_Dem!A:D,4,FALSE),"")</f>
        <v>149</v>
      </c>
      <c r="Q60" s="2">
        <f>IFERROR(VLOOKUP(Tabla2[[#This Row],[Client]],Inflow_Outflow!A:O,2,FALSE),"")</f>
        <v>449.75321428571431</v>
      </c>
      <c r="R60" s="2">
        <f>IFERROR(VLOOKUP(Tabla2[[#This Row],[Client]],Inflow_Outflow!A:O,3,FALSE),"")</f>
        <v>449.75321428571431</v>
      </c>
      <c r="S60" s="2">
        <f>IFERROR(VLOOKUP(Tabla2[[#This Row],[Client]],Inflow_Outflow!A:O,4,FALSE),"")</f>
        <v>2</v>
      </c>
      <c r="T60" s="2">
        <f>IFERROR(VLOOKUP(Tabla2[[#This Row],[Client]],Inflow_Outflow!A:O,5,FALSE),"")</f>
        <v>2</v>
      </c>
      <c r="U60" s="2">
        <f>IFERROR(VLOOKUP(Tabla2[[#This Row],[Client]],Inflow_Outflow!A:O,6,FALSE),"")</f>
        <v>85.44285714285715</v>
      </c>
      <c r="V60" s="2">
        <f>IFERROR(VLOOKUP(Tabla2[[#This Row],[Client]],Inflow_Outflow!A:O,7,FALSE),"")</f>
        <v>85.44285714285715</v>
      </c>
      <c r="W60" s="2">
        <f>IFERROR(VLOOKUP(Tabla2[[#This Row],[Client]],Inflow_Outflow!A:O,8,FALSE),"")</f>
        <v>0</v>
      </c>
      <c r="X60" s="2">
        <f>IFERROR(VLOOKUP(Tabla2[[#This Row],[Client]],Inflow_Outflow!A:O,9,FALSE),"")</f>
        <v>0</v>
      </c>
      <c r="Y60" s="2">
        <f>IFERROR(VLOOKUP(Tabla2[[#This Row],[Client]],Inflow_Outflow!A:O,10,FALSE),"")</f>
        <v>0</v>
      </c>
      <c r="Z60" s="2">
        <f>IFERROR(VLOOKUP(Tabla2[[#This Row],[Client]],Inflow_Outflow!A:O,11,FALSE),"")</f>
        <v>2</v>
      </c>
      <c r="AA60" s="2">
        <f>IFERROR(VLOOKUP(Tabla2[[#This Row],[Client]],Inflow_Outflow!A:O,12,FALSE),"")</f>
        <v>2</v>
      </c>
      <c r="AB60" s="2">
        <f>IFERROR(VLOOKUP(Tabla2[[#This Row],[Client]],Inflow_Outflow!A:O,13,FALSE),"")</f>
        <v>0</v>
      </c>
      <c r="AC60" s="2">
        <f>IFERROR(VLOOKUP(Tabla2[[#This Row],[Client]],Inflow_Outflow!A:O,14,FALSE),"")</f>
        <v>0</v>
      </c>
      <c r="AD60" s="2">
        <f>IFERROR(VLOOKUP(Tabla2[[#This Row],[Client]],Inflow_Outflow!A:O,15,FALSE),"")</f>
        <v>0</v>
      </c>
      <c r="AE60" s="2" t="str">
        <f>IFERROR(VLOOKUP(Tabla2[[#This Row],[Client]],Sales_Revenues!A:G,2,FALSE),"")</f>
        <v/>
      </c>
      <c r="AF60" s="2" t="str">
        <f>IFERROR(VLOOKUP(Tabla2[[#This Row],[Client]],Sales_Revenues!A:G,3,FALSE),"")</f>
        <v/>
      </c>
      <c r="AG60" s="2" t="str">
        <f>IFERROR(VLOOKUP(Tabla2[[#This Row],[Client]],Sales_Revenues!A:G,4,FALSE),"")</f>
        <v/>
      </c>
      <c r="AH60" s="2" t="str">
        <f>IFERROR(VLOOKUP(Tabla2[[#This Row],[Client]],Sales_Revenues!A:G,5,FALSE),"")</f>
        <v/>
      </c>
      <c r="AI60" s="2" t="str">
        <f>IFERROR(VLOOKUP(Tabla2[[#This Row],[Client]],Sales_Revenues!A:G,6,FALSE),"")</f>
        <v/>
      </c>
      <c r="AJ60" s="2" t="str">
        <f>IFERROR(VLOOKUP(Tabla2[[#This Row],[Client]],Sales_Revenues!A:G,7,FALSE),"")</f>
        <v/>
      </c>
    </row>
    <row r="61" spans="1:36">
      <c r="A61">
        <v>60</v>
      </c>
      <c r="B61">
        <v>1</v>
      </c>
      <c r="H61">
        <v>3891.1160714285716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tr">
        <f>IFERROR(VLOOKUP(Tabla2[[#This Row],[Client]],Soc_Dem!A:D,2,FALSE),"")</f>
        <v>F</v>
      </c>
      <c r="O61">
        <f>IFERROR(VLOOKUP(Tabla2[[#This Row],[Client]],Soc_Dem!A:D,3,FALSE),"")</f>
        <v>20</v>
      </c>
      <c r="P61">
        <f>IFERROR(VLOOKUP(Tabla2[[#This Row],[Client]],Soc_Dem!A:D,4,FALSE),"")</f>
        <v>28</v>
      </c>
      <c r="Q61" s="2">
        <f>IFERROR(VLOOKUP(Tabla2[[#This Row],[Client]],Inflow_Outflow!A:O,2,FALSE),"")</f>
        <v>356.40428571428572</v>
      </c>
      <c r="R61" s="2">
        <f>IFERROR(VLOOKUP(Tabla2[[#This Row],[Client]],Inflow_Outflow!A:O,3,FALSE),"")</f>
        <v>356.40428571428572</v>
      </c>
      <c r="S61" s="2">
        <f>IFERROR(VLOOKUP(Tabla2[[#This Row],[Client]],Inflow_Outflow!A:O,4,FALSE),"")</f>
        <v>2</v>
      </c>
      <c r="T61" s="2">
        <f>IFERROR(VLOOKUP(Tabla2[[#This Row],[Client]],Inflow_Outflow!A:O,5,FALSE),"")</f>
        <v>2</v>
      </c>
      <c r="U61" s="2">
        <f>IFERROR(VLOOKUP(Tabla2[[#This Row],[Client]],Inflow_Outflow!A:O,6,FALSE),"")</f>
        <v>1.9642857142857142</v>
      </c>
      <c r="V61" s="2">
        <f>IFERROR(VLOOKUP(Tabla2[[#This Row],[Client]],Inflow_Outflow!A:O,7,FALSE),"")</f>
        <v>1.9642857142857142</v>
      </c>
      <c r="W61" s="2">
        <f>IFERROR(VLOOKUP(Tabla2[[#This Row],[Client]],Inflow_Outflow!A:O,8,FALSE),"")</f>
        <v>0</v>
      </c>
      <c r="X61" s="2">
        <f>IFERROR(VLOOKUP(Tabla2[[#This Row],[Client]],Inflow_Outflow!A:O,9,FALSE),"")</f>
        <v>0</v>
      </c>
      <c r="Y61" s="2">
        <f>IFERROR(VLOOKUP(Tabla2[[#This Row],[Client]],Inflow_Outflow!A:O,10,FALSE),"")</f>
        <v>0</v>
      </c>
      <c r="Z61" s="2">
        <f>IFERROR(VLOOKUP(Tabla2[[#This Row],[Client]],Inflow_Outflow!A:O,11,FALSE),"")</f>
        <v>1</v>
      </c>
      <c r="AA61" s="2">
        <f>IFERROR(VLOOKUP(Tabla2[[#This Row],[Client]],Inflow_Outflow!A:O,12,FALSE),"")</f>
        <v>1</v>
      </c>
      <c r="AB61" s="2">
        <f>IFERROR(VLOOKUP(Tabla2[[#This Row],[Client]],Inflow_Outflow!A:O,13,FALSE),"")</f>
        <v>0</v>
      </c>
      <c r="AC61" s="2">
        <f>IFERROR(VLOOKUP(Tabla2[[#This Row],[Client]],Inflow_Outflow!A:O,14,FALSE),"")</f>
        <v>0</v>
      </c>
      <c r="AD61" s="2">
        <f>IFERROR(VLOOKUP(Tabla2[[#This Row],[Client]],Inflow_Outflow!A:O,15,FALSE),"")</f>
        <v>0</v>
      </c>
      <c r="AE61" s="2">
        <f>IFERROR(VLOOKUP(Tabla2[[#This Row],[Client]],Sales_Revenues!A:G,2,FALSE),"")</f>
        <v>0</v>
      </c>
      <c r="AF61" s="2">
        <f>IFERROR(VLOOKUP(Tabla2[[#This Row],[Client]],Sales_Revenues!A:G,3,FALSE),"")</f>
        <v>0</v>
      </c>
      <c r="AG61" s="2">
        <f>IFERROR(VLOOKUP(Tabla2[[#This Row],[Client]],Sales_Revenues!A:G,4,FALSE),"")</f>
        <v>0</v>
      </c>
      <c r="AH61" s="2">
        <f>IFERROR(VLOOKUP(Tabla2[[#This Row],[Client]],Sales_Revenues!A:G,5,FALSE),"")</f>
        <v>0</v>
      </c>
      <c r="AI61" s="2">
        <f>IFERROR(VLOOKUP(Tabla2[[#This Row],[Client]],Sales_Revenues!A:G,6,FALSE),"")</f>
        <v>0</v>
      </c>
      <c r="AJ61" s="2">
        <f>IFERROR(VLOOKUP(Tabla2[[#This Row],[Client]],Sales_Revenues!A:G,7,FALSE),"")</f>
        <v>0</v>
      </c>
    </row>
    <row r="62" spans="1:36">
      <c r="A62">
        <v>61</v>
      </c>
      <c r="B62">
        <v>1</v>
      </c>
      <c r="H62">
        <v>232.83535714285716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tr">
        <f>IFERROR(VLOOKUP(Tabla2[[#This Row],[Client]],Soc_Dem!A:D,2,FALSE),"")</f>
        <v>F</v>
      </c>
      <c r="O62">
        <f>IFERROR(VLOOKUP(Tabla2[[#This Row],[Client]],Soc_Dem!A:D,3,FALSE),"")</f>
        <v>14</v>
      </c>
      <c r="P62">
        <f>IFERROR(VLOOKUP(Tabla2[[#This Row],[Client]],Soc_Dem!A:D,4,FALSE),"")</f>
        <v>159</v>
      </c>
      <c r="Q62" s="2">
        <f>IFERROR(VLOOKUP(Tabla2[[#This Row],[Client]],Inflow_Outflow!A:O,2,FALSE),"")</f>
        <v>3.5714285714285714E-4</v>
      </c>
      <c r="R62" s="2">
        <f>IFERROR(VLOOKUP(Tabla2[[#This Row],[Client]],Inflow_Outflow!A:O,3,FALSE),"")</f>
        <v>3.5714285714285714E-4</v>
      </c>
      <c r="S62" s="2">
        <f>IFERROR(VLOOKUP(Tabla2[[#This Row],[Client]],Inflow_Outflow!A:O,4,FALSE),"")</f>
        <v>1</v>
      </c>
      <c r="T62" s="2">
        <f>IFERROR(VLOOKUP(Tabla2[[#This Row],[Client]],Inflow_Outflow!A:O,5,FALSE),"")</f>
        <v>1</v>
      </c>
      <c r="U62" s="2">
        <f>IFERROR(VLOOKUP(Tabla2[[#This Row],[Client]],Inflow_Outflow!A:O,6,FALSE),"")</f>
        <v>0.8928571428571429</v>
      </c>
      <c r="V62" s="2">
        <f>IFERROR(VLOOKUP(Tabla2[[#This Row],[Client]],Inflow_Outflow!A:O,7,FALSE),"")</f>
        <v>0.8928571428571429</v>
      </c>
      <c r="W62" s="2">
        <f>IFERROR(VLOOKUP(Tabla2[[#This Row],[Client]],Inflow_Outflow!A:O,8,FALSE),"")</f>
        <v>0</v>
      </c>
      <c r="X62" s="2">
        <f>IFERROR(VLOOKUP(Tabla2[[#This Row],[Client]],Inflow_Outflow!A:O,9,FALSE),"")</f>
        <v>0</v>
      </c>
      <c r="Y62" s="2">
        <f>IFERROR(VLOOKUP(Tabla2[[#This Row],[Client]],Inflow_Outflow!A:O,10,FALSE),"")</f>
        <v>0</v>
      </c>
      <c r="Z62" s="2">
        <f>IFERROR(VLOOKUP(Tabla2[[#This Row],[Client]],Inflow_Outflow!A:O,11,FALSE),"")</f>
        <v>1</v>
      </c>
      <c r="AA62" s="2">
        <f>IFERROR(VLOOKUP(Tabla2[[#This Row],[Client]],Inflow_Outflow!A:O,12,FALSE),"")</f>
        <v>1</v>
      </c>
      <c r="AB62" s="2">
        <f>IFERROR(VLOOKUP(Tabla2[[#This Row],[Client]],Inflow_Outflow!A:O,13,FALSE),"")</f>
        <v>0</v>
      </c>
      <c r="AC62" s="2">
        <f>IFERROR(VLOOKUP(Tabla2[[#This Row],[Client]],Inflow_Outflow!A:O,14,FALSE),"")</f>
        <v>0</v>
      </c>
      <c r="AD62" s="2">
        <f>IFERROR(VLOOKUP(Tabla2[[#This Row],[Client]],Inflow_Outflow!A:O,15,FALSE),"")</f>
        <v>0</v>
      </c>
      <c r="AE62" s="2" t="str">
        <f>IFERROR(VLOOKUP(Tabla2[[#This Row],[Client]],Sales_Revenues!A:G,2,FALSE),"")</f>
        <v/>
      </c>
      <c r="AF62" s="2" t="str">
        <f>IFERROR(VLOOKUP(Tabla2[[#This Row],[Client]],Sales_Revenues!A:G,3,FALSE),"")</f>
        <v/>
      </c>
      <c r="AG62" s="2" t="str">
        <f>IFERROR(VLOOKUP(Tabla2[[#This Row],[Client]],Sales_Revenues!A:G,4,FALSE),"")</f>
        <v/>
      </c>
      <c r="AH62" s="2" t="str">
        <f>IFERROR(VLOOKUP(Tabla2[[#This Row],[Client]],Sales_Revenues!A:G,5,FALSE),"")</f>
        <v/>
      </c>
      <c r="AI62" s="2" t="str">
        <f>IFERROR(VLOOKUP(Tabla2[[#This Row],[Client]],Sales_Revenues!A:G,6,FALSE),"")</f>
        <v/>
      </c>
      <c r="AJ62" s="2" t="str">
        <f>IFERROR(VLOOKUP(Tabla2[[#This Row],[Client]],Sales_Revenues!A:G,7,FALSE),"")</f>
        <v/>
      </c>
    </row>
    <row r="63" spans="1:36">
      <c r="A63">
        <v>62</v>
      </c>
      <c r="B63">
        <v>1</v>
      </c>
      <c r="H63">
        <v>317.95249999999999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  <c r="N63" t="str">
        <f>IFERROR(VLOOKUP(Tabla2[[#This Row],[Client]],Soc_Dem!A:D,2,FALSE),"")</f>
        <v>M</v>
      </c>
      <c r="O63">
        <f>IFERROR(VLOOKUP(Tabla2[[#This Row],[Client]],Soc_Dem!A:D,3,FALSE),"")</f>
        <v>51</v>
      </c>
      <c r="P63">
        <f>IFERROR(VLOOKUP(Tabla2[[#This Row],[Client]],Soc_Dem!A:D,4,FALSE),"")</f>
        <v>113</v>
      </c>
      <c r="Q63" s="2">
        <f>IFERROR(VLOOKUP(Tabla2[[#This Row],[Client]],Inflow_Outflow!A:O,2,FALSE),"")</f>
        <v>321.43321428571426</v>
      </c>
      <c r="R63" s="2">
        <f>IFERROR(VLOOKUP(Tabla2[[#This Row],[Client]],Inflow_Outflow!A:O,3,FALSE),"")</f>
        <v>321.43321428571426</v>
      </c>
      <c r="S63" s="2">
        <f>IFERROR(VLOOKUP(Tabla2[[#This Row],[Client]],Inflow_Outflow!A:O,4,FALSE),"")</f>
        <v>2</v>
      </c>
      <c r="T63" s="2">
        <f>IFERROR(VLOOKUP(Tabla2[[#This Row],[Client]],Inflow_Outflow!A:O,5,FALSE),"")</f>
        <v>2</v>
      </c>
      <c r="U63" s="2">
        <f>IFERROR(VLOOKUP(Tabla2[[#This Row],[Client]],Inflow_Outflow!A:O,6,FALSE),"")</f>
        <v>261.5</v>
      </c>
      <c r="V63" s="2">
        <f>IFERROR(VLOOKUP(Tabla2[[#This Row],[Client]],Inflow_Outflow!A:O,7,FALSE),"")</f>
        <v>261.5</v>
      </c>
      <c r="W63" s="2">
        <f>IFERROR(VLOOKUP(Tabla2[[#This Row],[Client]],Inflow_Outflow!A:O,8,FALSE),"")</f>
        <v>139.28571428571428</v>
      </c>
      <c r="X63" s="2">
        <f>IFERROR(VLOOKUP(Tabla2[[#This Row],[Client]],Inflow_Outflow!A:O,9,FALSE),"")</f>
        <v>0</v>
      </c>
      <c r="Y63" s="2">
        <f>IFERROR(VLOOKUP(Tabla2[[#This Row],[Client]],Inflow_Outflow!A:O,10,FALSE),"")</f>
        <v>111.5</v>
      </c>
      <c r="Z63" s="2">
        <f>IFERROR(VLOOKUP(Tabla2[[#This Row],[Client]],Inflow_Outflow!A:O,11,FALSE),"")</f>
        <v>4</v>
      </c>
      <c r="AA63" s="2">
        <f>IFERROR(VLOOKUP(Tabla2[[#This Row],[Client]],Inflow_Outflow!A:O,12,FALSE),"")</f>
        <v>4</v>
      </c>
      <c r="AB63" s="2">
        <f>IFERROR(VLOOKUP(Tabla2[[#This Row],[Client]],Inflow_Outflow!A:O,13,FALSE),"")</f>
        <v>2</v>
      </c>
      <c r="AC63" s="2">
        <f>IFERROR(VLOOKUP(Tabla2[[#This Row],[Client]],Inflow_Outflow!A:O,14,FALSE),"")</f>
        <v>0</v>
      </c>
      <c r="AD63" s="2">
        <f>IFERROR(VLOOKUP(Tabla2[[#This Row],[Client]],Inflow_Outflow!A:O,15,FALSE),"")</f>
        <v>1</v>
      </c>
      <c r="AE63" s="2" t="str">
        <f>IFERROR(VLOOKUP(Tabla2[[#This Row],[Client]],Sales_Revenues!A:G,2,FALSE),"")</f>
        <v/>
      </c>
      <c r="AF63" s="2" t="str">
        <f>IFERROR(VLOOKUP(Tabla2[[#This Row],[Client]],Sales_Revenues!A:G,3,FALSE),"")</f>
        <v/>
      </c>
      <c r="AG63" s="2" t="str">
        <f>IFERROR(VLOOKUP(Tabla2[[#This Row],[Client]],Sales_Revenues!A:G,4,FALSE),"")</f>
        <v/>
      </c>
      <c r="AH63" s="2" t="str">
        <f>IFERROR(VLOOKUP(Tabla2[[#This Row],[Client]],Sales_Revenues!A:G,5,FALSE),"")</f>
        <v/>
      </c>
      <c r="AI63" s="2" t="str">
        <f>IFERROR(VLOOKUP(Tabla2[[#This Row],[Client]],Sales_Revenues!A:G,6,FALSE),"")</f>
        <v/>
      </c>
      <c r="AJ63" s="2" t="str">
        <f>IFERROR(VLOOKUP(Tabla2[[#This Row],[Client]],Sales_Revenues!A:G,7,FALSE),"")</f>
        <v/>
      </c>
    </row>
    <row r="64" spans="1:36">
      <c r="A64">
        <v>63</v>
      </c>
      <c r="B64">
        <v>1</v>
      </c>
      <c r="C64">
        <v>1</v>
      </c>
      <c r="D64">
        <v>2</v>
      </c>
      <c r="H64">
        <v>351.80142857142857</v>
      </c>
      <c r="I64">
        <v>17220.452857142856</v>
      </c>
      <c r="J64">
        <v>5616.1978571428572</v>
      </c>
      <c r="K64" t="s">
        <v>38</v>
      </c>
      <c r="L64" t="s">
        <v>38</v>
      </c>
      <c r="M64" t="s">
        <v>38</v>
      </c>
      <c r="N64" t="str">
        <f>IFERROR(VLOOKUP(Tabla2[[#This Row],[Client]],Soc_Dem!A:D,2,FALSE),"")</f>
        <v>M</v>
      </c>
      <c r="O64">
        <f>IFERROR(VLOOKUP(Tabla2[[#This Row],[Client]],Soc_Dem!A:D,3,FALSE),"")</f>
        <v>37</v>
      </c>
      <c r="P64">
        <f>IFERROR(VLOOKUP(Tabla2[[#This Row],[Client]],Soc_Dem!A:D,4,FALSE),"")</f>
        <v>29</v>
      </c>
      <c r="Q64" s="2">
        <f>IFERROR(VLOOKUP(Tabla2[[#This Row],[Client]],Inflow_Outflow!A:O,2,FALSE),"")</f>
        <v>623.86714285714277</v>
      </c>
      <c r="R64" s="2">
        <f>IFERROR(VLOOKUP(Tabla2[[#This Row],[Client]],Inflow_Outflow!A:O,3,FALSE),"")</f>
        <v>353.68071428571426</v>
      </c>
      <c r="S64" s="2">
        <f>IFERROR(VLOOKUP(Tabla2[[#This Row],[Client]],Inflow_Outflow!A:O,4,FALSE),"")</f>
        <v>4</v>
      </c>
      <c r="T64" s="2">
        <f>IFERROR(VLOOKUP(Tabla2[[#This Row],[Client]],Inflow_Outflow!A:O,5,FALSE),"")</f>
        <v>2</v>
      </c>
      <c r="U64" s="2">
        <f>IFERROR(VLOOKUP(Tabla2[[#This Row],[Client]],Inflow_Outflow!A:O,6,FALSE),"")</f>
        <v>362.6092857142857</v>
      </c>
      <c r="V64" s="2">
        <f>IFERROR(VLOOKUP(Tabla2[[#This Row],[Client]],Inflow_Outflow!A:O,7,FALSE),"")</f>
        <v>362.6092857142857</v>
      </c>
      <c r="W64" s="2">
        <f>IFERROR(VLOOKUP(Tabla2[[#This Row],[Client]],Inflow_Outflow!A:O,8,FALSE),"")</f>
        <v>0</v>
      </c>
      <c r="X64" s="2">
        <f>IFERROR(VLOOKUP(Tabla2[[#This Row],[Client]],Inflow_Outflow!A:O,9,FALSE),"")</f>
        <v>0</v>
      </c>
      <c r="Y64" s="2">
        <f>IFERROR(VLOOKUP(Tabla2[[#This Row],[Client]],Inflow_Outflow!A:O,10,FALSE),"")</f>
        <v>361.28785714285715</v>
      </c>
      <c r="Z64" s="2">
        <f>IFERROR(VLOOKUP(Tabla2[[#This Row],[Client]],Inflow_Outflow!A:O,11,FALSE),"")</f>
        <v>4</v>
      </c>
      <c r="AA64" s="2">
        <f>IFERROR(VLOOKUP(Tabla2[[#This Row],[Client]],Inflow_Outflow!A:O,12,FALSE),"")</f>
        <v>4</v>
      </c>
      <c r="AB64" s="2">
        <f>IFERROR(VLOOKUP(Tabla2[[#This Row],[Client]],Inflow_Outflow!A:O,13,FALSE),"")</f>
        <v>0</v>
      </c>
      <c r="AC64" s="2">
        <f>IFERROR(VLOOKUP(Tabla2[[#This Row],[Client]],Inflow_Outflow!A:O,14,FALSE),"")</f>
        <v>0</v>
      </c>
      <c r="AD64" s="2">
        <f>IFERROR(VLOOKUP(Tabla2[[#This Row],[Client]],Inflow_Outflow!A:O,15,FALSE),"")</f>
        <v>3</v>
      </c>
      <c r="AE64" s="2" t="str">
        <f>IFERROR(VLOOKUP(Tabla2[[#This Row],[Client]],Sales_Revenues!A:G,2,FALSE),"")</f>
        <v/>
      </c>
      <c r="AF64" s="2" t="str">
        <f>IFERROR(VLOOKUP(Tabla2[[#This Row],[Client]],Sales_Revenues!A:G,3,FALSE),"")</f>
        <v/>
      </c>
      <c r="AG64" s="2" t="str">
        <f>IFERROR(VLOOKUP(Tabla2[[#This Row],[Client]],Sales_Revenues!A:G,4,FALSE),"")</f>
        <v/>
      </c>
      <c r="AH64" s="2" t="str">
        <f>IFERROR(VLOOKUP(Tabla2[[#This Row],[Client]],Sales_Revenues!A:G,5,FALSE),"")</f>
        <v/>
      </c>
      <c r="AI64" s="2" t="str">
        <f>IFERROR(VLOOKUP(Tabla2[[#This Row],[Client]],Sales_Revenues!A:G,6,FALSE),"")</f>
        <v/>
      </c>
      <c r="AJ64" s="2" t="str">
        <f>IFERROR(VLOOKUP(Tabla2[[#This Row],[Client]],Sales_Revenues!A:G,7,FALSE),"")</f>
        <v/>
      </c>
    </row>
    <row r="65" spans="1:36">
      <c r="A65">
        <v>64</v>
      </c>
      <c r="B65">
        <v>1</v>
      </c>
      <c r="E65">
        <v>1</v>
      </c>
      <c r="H65">
        <v>0.75964285714285718</v>
      </c>
      <c r="I65" t="s">
        <v>38</v>
      </c>
      <c r="J65" t="s">
        <v>38</v>
      </c>
      <c r="K65">
        <v>0</v>
      </c>
      <c r="L65" t="s">
        <v>38</v>
      </c>
      <c r="M65" t="s">
        <v>38</v>
      </c>
      <c r="N65" t="str">
        <f>IFERROR(VLOOKUP(Tabla2[[#This Row],[Client]],Soc_Dem!A:D,2,FALSE),"")</f>
        <v>F</v>
      </c>
      <c r="O65">
        <f>IFERROR(VLOOKUP(Tabla2[[#This Row],[Client]],Soc_Dem!A:D,3,FALSE),"")</f>
        <v>61</v>
      </c>
      <c r="P65">
        <f>IFERROR(VLOOKUP(Tabla2[[#This Row],[Client]],Soc_Dem!A:D,4,FALSE),"")</f>
        <v>38</v>
      </c>
      <c r="Q65" s="2">
        <f>IFERROR(VLOOKUP(Tabla2[[#This Row],[Client]],Inflow_Outflow!A:O,2,FALSE),"")</f>
        <v>1275.8267857142857</v>
      </c>
      <c r="R65" s="2">
        <f>IFERROR(VLOOKUP(Tabla2[[#This Row],[Client]],Inflow_Outflow!A:O,3,FALSE),"")</f>
        <v>1275.8267857142857</v>
      </c>
      <c r="S65" s="2">
        <f>IFERROR(VLOOKUP(Tabla2[[#This Row],[Client]],Inflow_Outflow!A:O,4,FALSE),"")</f>
        <v>5</v>
      </c>
      <c r="T65" s="2">
        <f>IFERROR(VLOOKUP(Tabla2[[#This Row],[Client]],Inflow_Outflow!A:O,5,FALSE),"")</f>
        <v>5</v>
      </c>
      <c r="U65" s="2">
        <f>IFERROR(VLOOKUP(Tabla2[[#This Row],[Client]],Inflow_Outflow!A:O,6,FALSE),"")</f>
        <v>1449.4846428571429</v>
      </c>
      <c r="V65" s="2">
        <f>IFERROR(VLOOKUP(Tabla2[[#This Row],[Client]],Inflow_Outflow!A:O,7,FALSE),"")</f>
        <v>1449.4846428571429</v>
      </c>
      <c r="W65" s="2">
        <f>IFERROR(VLOOKUP(Tabla2[[#This Row],[Client]],Inflow_Outflow!A:O,8,FALSE),"")</f>
        <v>535.71428571428567</v>
      </c>
      <c r="X65" s="2">
        <f>IFERROR(VLOOKUP(Tabla2[[#This Row],[Client]],Inflow_Outflow!A:O,9,FALSE),"")</f>
        <v>518.12785714285712</v>
      </c>
      <c r="Y65" s="2">
        <f>IFERROR(VLOOKUP(Tabla2[[#This Row],[Client]],Inflow_Outflow!A:O,10,FALSE),"")</f>
        <v>393.03535714285715</v>
      </c>
      <c r="Z65" s="2">
        <f>IFERROR(VLOOKUP(Tabla2[[#This Row],[Client]],Inflow_Outflow!A:O,11,FALSE),"")</f>
        <v>51</v>
      </c>
      <c r="AA65" s="2">
        <f>IFERROR(VLOOKUP(Tabla2[[#This Row],[Client]],Inflow_Outflow!A:O,12,FALSE),"")</f>
        <v>51</v>
      </c>
      <c r="AB65" s="2">
        <f>IFERROR(VLOOKUP(Tabla2[[#This Row],[Client]],Inflow_Outflow!A:O,13,FALSE),"")</f>
        <v>3</v>
      </c>
      <c r="AC65" s="2">
        <f>IFERROR(VLOOKUP(Tabla2[[#This Row],[Client]],Inflow_Outflow!A:O,14,FALSE),"")</f>
        <v>42</v>
      </c>
      <c r="AD65" s="2">
        <f>IFERROR(VLOOKUP(Tabla2[[#This Row],[Client]],Inflow_Outflow!A:O,15,FALSE),"")</f>
        <v>4</v>
      </c>
      <c r="AE65" s="2" t="str">
        <f>IFERROR(VLOOKUP(Tabla2[[#This Row],[Client]],Sales_Revenues!A:G,2,FALSE),"")</f>
        <v/>
      </c>
      <c r="AF65" s="2" t="str">
        <f>IFERROR(VLOOKUP(Tabla2[[#This Row],[Client]],Sales_Revenues!A:G,3,FALSE),"")</f>
        <v/>
      </c>
      <c r="AG65" s="2" t="str">
        <f>IFERROR(VLOOKUP(Tabla2[[#This Row],[Client]],Sales_Revenues!A:G,4,FALSE),"")</f>
        <v/>
      </c>
      <c r="AH65" s="2" t="str">
        <f>IFERROR(VLOOKUP(Tabla2[[#This Row],[Client]],Sales_Revenues!A:G,5,FALSE),"")</f>
        <v/>
      </c>
      <c r="AI65" s="2" t="str">
        <f>IFERROR(VLOOKUP(Tabla2[[#This Row],[Client]],Sales_Revenues!A:G,6,FALSE),"")</f>
        <v/>
      </c>
      <c r="AJ65" s="2" t="str">
        <f>IFERROR(VLOOKUP(Tabla2[[#This Row],[Client]],Sales_Revenues!A:G,7,FALSE),"")</f>
        <v/>
      </c>
    </row>
    <row r="66" spans="1:36">
      <c r="A66">
        <v>65</v>
      </c>
      <c r="B66">
        <v>1</v>
      </c>
      <c r="H66">
        <v>220.45892857142857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  <c r="N66" t="str">
        <f>IFERROR(VLOOKUP(Tabla2[[#This Row],[Client]],Soc_Dem!A:D,2,FALSE),"")</f>
        <v>F</v>
      </c>
      <c r="O66">
        <f>IFERROR(VLOOKUP(Tabla2[[#This Row],[Client]],Soc_Dem!A:D,3,FALSE),"")</f>
        <v>67</v>
      </c>
      <c r="P66">
        <f>IFERROR(VLOOKUP(Tabla2[[#This Row],[Client]],Soc_Dem!A:D,4,FALSE),"")</f>
        <v>180</v>
      </c>
      <c r="Q66" s="2">
        <f>IFERROR(VLOOKUP(Tabla2[[#This Row],[Client]],Inflow_Outflow!A:O,2,FALSE),"")</f>
        <v>191.17892857142857</v>
      </c>
      <c r="R66" s="2">
        <f>IFERROR(VLOOKUP(Tabla2[[#This Row],[Client]],Inflow_Outflow!A:O,3,FALSE),"")</f>
        <v>191.17892857142857</v>
      </c>
      <c r="S66" s="2">
        <f>IFERROR(VLOOKUP(Tabla2[[#This Row],[Client]],Inflow_Outflow!A:O,4,FALSE),"")</f>
        <v>4</v>
      </c>
      <c r="T66" s="2">
        <f>IFERROR(VLOOKUP(Tabla2[[#This Row],[Client]],Inflow_Outflow!A:O,5,FALSE),"")</f>
        <v>4</v>
      </c>
      <c r="U66" s="2">
        <f>IFERROR(VLOOKUP(Tabla2[[#This Row],[Client]],Inflow_Outflow!A:O,6,FALSE),"")</f>
        <v>190.10714285714286</v>
      </c>
      <c r="V66" s="2">
        <f>IFERROR(VLOOKUP(Tabla2[[#This Row],[Client]],Inflow_Outflow!A:O,7,FALSE),"")</f>
        <v>190.10714285714286</v>
      </c>
      <c r="W66" s="2">
        <f>IFERROR(VLOOKUP(Tabla2[[#This Row],[Client]],Inflow_Outflow!A:O,8,FALSE),"")</f>
        <v>75</v>
      </c>
      <c r="X66" s="2">
        <f>IFERROR(VLOOKUP(Tabla2[[#This Row],[Client]],Inflow_Outflow!A:O,9,FALSE),"")</f>
        <v>18.571428571428573</v>
      </c>
      <c r="Y66" s="2">
        <f>IFERROR(VLOOKUP(Tabla2[[#This Row],[Client]],Inflow_Outflow!A:O,10,FALSE),"")</f>
        <v>85.821428571428569</v>
      </c>
      <c r="Z66" s="2">
        <f>IFERROR(VLOOKUP(Tabla2[[#This Row],[Client]],Inflow_Outflow!A:O,11,FALSE),"")</f>
        <v>19</v>
      </c>
      <c r="AA66" s="2">
        <f>IFERROR(VLOOKUP(Tabla2[[#This Row],[Client]],Inflow_Outflow!A:O,12,FALSE),"")</f>
        <v>19</v>
      </c>
      <c r="AB66" s="2">
        <f>IFERROR(VLOOKUP(Tabla2[[#This Row],[Client]],Inflow_Outflow!A:O,13,FALSE),"")</f>
        <v>6</v>
      </c>
      <c r="AC66" s="2">
        <f>IFERROR(VLOOKUP(Tabla2[[#This Row],[Client]],Inflow_Outflow!A:O,14,FALSE),"")</f>
        <v>9</v>
      </c>
      <c r="AD66" s="2">
        <f>IFERROR(VLOOKUP(Tabla2[[#This Row],[Client]],Inflow_Outflow!A:O,15,FALSE),"")</f>
        <v>2</v>
      </c>
      <c r="AE66" s="2">
        <f>IFERROR(VLOOKUP(Tabla2[[#This Row],[Client]],Sales_Revenues!A:G,2,FALSE),"")</f>
        <v>0</v>
      </c>
      <c r="AF66" s="2">
        <f>IFERROR(VLOOKUP(Tabla2[[#This Row],[Client]],Sales_Revenues!A:G,3,FALSE),"")</f>
        <v>0</v>
      </c>
      <c r="AG66" s="2">
        <f>IFERROR(VLOOKUP(Tabla2[[#This Row],[Client]],Sales_Revenues!A:G,4,FALSE),"")</f>
        <v>0</v>
      </c>
      <c r="AH66" s="2">
        <f>IFERROR(VLOOKUP(Tabla2[[#This Row],[Client]],Sales_Revenues!A:G,5,FALSE),"")</f>
        <v>0</v>
      </c>
      <c r="AI66" s="2">
        <f>IFERROR(VLOOKUP(Tabla2[[#This Row],[Client]],Sales_Revenues!A:G,6,FALSE),"")</f>
        <v>0</v>
      </c>
      <c r="AJ66" s="2">
        <f>IFERROR(VLOOKUP(Tabla2[[#This Row],[Client]],Sales_Revenues!A:G,7,FALSE),"")</f>
        <v>0</v>
      </c>
    </row>
    <row r="67" spans="1:36">
      <c r="A67">
        <v>66</v>
      </c>
      <c r="B67">
        <v>1</v>
      </c>
      <c r="C67">
        <v>1</v>
      </c>
      <c r="D67">
        <v>1</v>
      </c>
      <c r="F67">
        <v>1</v>
      </c>
      <c r="H67">
        <v>101.32392857142858</v>
      </c>
      <c r="I67">
        <v>4104.8489285714286</v>
      </c>
      <c r="J67">
        <v>0</v>
      </c>
      <c r="K67" t="s">
        <v>38</v>
      </c>
      <c r="L67">
        <v>671.99928571428575</v>
      </c>
      <c r="M67" t="s">
        <v>38</v>
      </c>
      <c r="N67" t="str">
        <f>IFERROR(VLOOKUP(Tabla2[[#This Row],[Client]],Soc_Dem!A:D,2,FALSE),"")</f>
        <v>M</v>
      </c>
      <c r="O67">
        <f>IFERROR(VLOOKUP(Tabla2[[#This Row],[Client]],Soc_Dem!A:D,3,FALSE),"")</f>
        <v>62</v>
      </c>
      <c r="P67">
        <f>IFERROR(VLOOKUP(Tabla2[[#This Row],[Client]],Soc_Dem!A:D,4,FALSE),"")</f>
        <v>91</v>
      </c>
      <c r="Q67" s="2">
        <f>IFERROR(VLOOKUP(Tabla2[[#This Row],[Client]],Inflow_Outflow!A:O,2,FALSE),"")</f>
        <v>2135.977142857143</v>
      </c>
      <c r="R67" s="2">
        <f>IFERROR(VLOOKUP(Tabla2[[#This Row],[Client]],Inflow_Outflow!A:O,3,FALSE),"")</f>
        <v>1.7857142857142856E-2</v>
      </c>
      <c r="S67" s="2">
        <f>IFERROR(VLOOKUP(Tabla2[[#This Row],[Client]],Inflow_Outflow!A:O,4,FALSE),"")</f>
        <v>9</v>
      </c>
      <c r="T67" s="2">
        <f>IFERROR(VLOOKUP(Tabla2[[#This Row],[Client]],Inflow_Outflow!A:O,5,FALSE),"")</f>
        <v>1</v>
      </c>
      <c r="U67" s="2">
        <f>IFERROR(VLOOKUP(Tabla2[[#This Row],[Client]],Inflow_Outflow!A:O,6,FALSE),"")</f>
        <v>12005.129642857142</v>
      </c>
      <c r="V67" s="2">
        <f>IFERROR(VLOOKUP(Tabla2[[#This Row],[Client]],Inflow_Outflow!A:O,7,FALSE),"")</f>
        <v>9965.3857142857141</v>
      </c>
      <c r="W67" s="2">
        <f>IFERROR(VLOOKUP(Tabla2[[#This Row],[Client]],Inflow_Outflow!A:O,8,FALSE),"")</f>
        <v>0</v>
      </c>
      <c r="X67" s="2">
        <f>IFERROR(VLOOKUP(Tabla2[[#This Row],[Client]],Inflow_Outflow!A:O,9,FALSE),"")</f>
        <v>962.95821428571435</v>
      </c>
      <c r="Y67" s="2">
        <f>IFERROR(VLOOKUP(Tabla2[[#This Row],[Client]],Inflow_Outflow!A:O,10,FALSE),"")</f>
        <v>0</v>
      </c>
      <c r="Z67" s="2">
        <f>IFERROR(VLOOKUP(Tabla2[[#This Row],[Client]],Inflow_Outflow!A:O,11,FALSE),"")</f>
        <v>23</v>
      </c>
      <c r="AA67" s="2">
        <f>IFERROR(VLOOKUP(Tabla2[[#This Row],[Client]],Inflow_Outflow!A:O,12,FALSE),"")</f>
        <v>5</v>
      </c>
      <c r="AB67" s="2">
        <f>IFERROR(VLOOKUP(Tabla2[[#This Row],[Client]],Inflow_Outflow!A:O,13,FALSE),"")</f>
        <v>0</v>
      </c>
      <c r="AC67" s="2">
        <f>IFERROR(VLOOKUP(Tabla2[[#This Row],[Client]],Inflow_Outflow!A:O,14,FALSE),"")</f>
        <v>14</v>
      </c>
      <c r="AD67" s="2">
        <f>IFERROR(VLOOKUP(Tabla2[[#This Row],[Client]],Inflow_Outflow!A:O,15,FALSE),"")</f>
        <v>0</v>
      </c>
      <c r="AE67" s="2">
        <f>IFERROR(VLOOKUP(Tabla2[[#This Row],[Client]],Sales_Revenues!A:G,2,FALSE),"")</f>
        <v>0</v>
      </c>
      <c r="AF67" s="2">
        <f>IFERROR(VLOOKUP(Tabla2[[#This Row],[Client]],Sales_Revenues!A:G,3,FALSE),"")</f>
        <v>0</v>
      </c>
      <c r="AG67" s="2">
        <f>IFERROR(VLOOKUP(Tabla2[[#This Row],[Client]],Sales_Revenues!A:G,4,FALSE),"")</f>
        <v>0</v>
      </c>
      <c r="AH67" s="2">
        <f>IFERROR(VLOOKUP(Tabla2[[#This Row],[Client]],Sales_Revenues!A:G,5,FALSE),"")</f>
        <v>0</v>
      </c>
      <c r="AI67" s="2">
        <f>IFERROR(VLOOKUP(Tabla2[[#This Row],[Client]],Sales_Revenues!A:G,6,FALSE),"")</f>
        <v>0</v>
      </c>
      <c r="AJ67" s="2">
        <f>IFERROR(VLOOKUP(Tabla2[[#This Row],[Client]],Sales_Revenues!A:G,7,FALSE),"")</f>
        <v>0</v>
      </c>
    </row>
    <row r="68" spans="1:36">
      <c r="A68">
        <v>67</v>
      </c>
      <c r="B68">
        <v>1</v>
      </c>
      <c r="H68">
        <v>1682.8132142857141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  <c r="N68" t="str">
        <f>IFERROR(VLOOKUP(Tabla2[[#This Row],[Client]],Soc_Dem!A:D,2,FALSE),"")</f>
        <v>F</v>
      </c>
      <c r="O68">
        <f>IFERROR(VLOOKUP(Tabla2[[#This Row],[Client]],Soc_Dem!A:D,3,FALSE),"")</f>
        <v>14</v>
      </c>
      <c r="P68">
        <f>IFERROR(VLOOKUP(Tabla2[[#This Row],[Client]],Soc_Dem!A:D,4,FALSE),"")</f>
        <v>20</v>
      </c>
      <c r="Q68" s="2">
        <f>IFERROR(VLOOKUP(Tabla2[[#This Row],[Client]],Inflow_Outflow!A:O,2,FALSE),"")</f>
        <v>632.02928571428572</v>
      </c>
      <c r="R68" s="2">
        <f>IFERROR(VLOOKUP(Tabla2[[#This Row],[Client]],Inflow_Outflow!A:O,3,FALSE),"")</f>
        <v>632.02928571428572</v>
      </c>
      <c r="S68" s="2">
        <f>IFERROR(VLOOKUP(Tabla2[[#This Row],[Client]],Inflow_Outflow!A:O,4,FALSE),"")</f>
        <v>2</v>
      </c>
      <c r="T68" s="2">
        <f>IFERROR(VLOOKUP(Tabla2[[#This Row],[Client]],Inflow_Outflow!A:O,5,FALSE),"")</f>
        <v>2</v>
      </c>
      <c r="U68" s="2">
        <f>IFERROR(VLOOKUP(Tabla2[[#This Row],[Client]],Inflow_Outflow!A:O,6,FALSE),"")</f>
        <v>69.535714285714292</v>
      </c>
      <c r="V68" s="2">
        <f>IFERROR(VLOOKUP(Tabla2[[#This Row],[Client]],Inflow_Outflow!A:O,7,FALSE),"")</f>
        <v>69.535714285714292</v>
      </c>
      <c r="W68" s="2">
        <f>IFERROR(VLOOKUP(Tabla2[[#This Row],[Client]],Inflow_Outflow!A:O,8,FALSE),"")</f>
        <v>0</v>
      </c>
      <c r="X68" s="2">
        <f>IFERROR(VLOOKUP(Tabla2[[#This Row],[Client]],Inflow_Outflow!A:O,9,FALSE),"")</f>
        <v>60.785714285714285</v>
      </c>
      <c r="Y68" s="2">
        <f>IFERROR(VLOOKUP(Tabla2[[#This Row],[Client]],Inflow_Outflow!A:O,10,FALSE),"")</f>
        <v>0</v>
      </c>
      <c r="Z68" s="2">
        <f>IFERROR(VLOOKUP(Tabla2[[#This Row],[Client]],Inflow_Outflow!A:O,11,FALSE),"")</f>
        <v>3</v>
      </c>
      <c r="AA68" s="2">
        <f>IFERROR(VLOOKUP(Tabla2[[#This Row],[Client]],Inflow_Outflow!A:O,12,FALSE),"")</f>
        <v>3</v>
      </c>
      <c r="AB68" s="2">
        <f>IFERROR(VLOOKUP(Tabla2[[#This Row],[Client]],Inflow_Outflow!A:O,13,FALSE),"")</f>
        <v>0</v>
      </c>
      <c r="AC68" s="2">
        <f>IFERROR(VLOOKUP(Tabla2[[#This Row],[Client]],Inflow_Outflow!A:O,14,FALSE),"")</f>
        <v>1</v>
      </c>
      <c r="AD68" s="2">
        <f>IFERROR(VLOOKUP(Tabla2[[#This Row],[Client]],Inflow_Outflow!A:O,15,FALSE),"")</f>
        <v>0</v>
      </c>
      <c r="AE68" s="2">
        <f>IFERROR(VLOOKUP(Tabla2[[#This Row],[Client]],Sales_Revenues!A:G,2,FALSE),"")</f>
        <v>0</v>
      </c>
      <c r="AF68" s="2">
        <f>IFERROR(VLOOKUP(Tabla2[[#This Row],[Client]],Sales_Revenues!A:G,3,FALSE),"")</f>
        <v>0</v>
      </c>
      <c r="AG68" s="2">
        <f>IFERROR(VLOOKUP(Tabla2[[#This Row],[Client]],Sales_Revenues!A:G,4,FALSE),"")</f>
        <v>1</v>
      </c>
      <c r="AH68" s="2">
        <f>IFERROR(VLOOKUP(Tabla2[[#This Row],[Client]],Sales_Revenues!A:G,5,FALSE),"")</f>
        <v>0</v>
      </c>
      <c r="AI68" s="2">
        <f>IFERROR(VLOOKUP(Tabla2[[#This Row],[Client]],Sales_Revenues!A:G,6,FALSE),"")</f>
        <v>0</v>
      </c>
      <c r="AJ68" s="2">
        <f>IFERROR(VLOOKUP(Tabla2[[#This Row],[Client]],Sales_Revenues!A:G,7,FALSE),"")</f>
        <v>4.1903571428571427</v>
      </c>
    </row>
    <row r="69" spans="1:36">
      <c r="A69">
        <v>68</v>
      </c>
      <c r="B69">
        <v>1</v>
      </c>
      <c r="E69">
        <v>1</v>
      </c>
      <c r="H69">
        <v>4714.4482142857141</v>
      </c>
      <c r="I69" t="s">
        <v>38</v>
      </c>
      <c r="J69" t="s">
        <v>38</v>
      </c>
      <c r="K69">
        <v>0</v>
      </c>
      <c r="L69" t="s">
        <v>38</v>
      </c>
      <c r="M69" t="s">
        <v>38</v>
      </c>
      <c r="N69" t="str">
        <f>IFERROR(VLOOKUP(Tabla2[[#This Row],[Client]],Soc_Dem!A:D,2,FALSE),"")</f>
        <v>M</v>
      </c>
      <c r="O69">
        <f>IFERROR(VLOOKUP(Tabla2[[#This Row],[Client]],Soc_Dem!A:D,3,FALSE),"")</f>
        <v>54</v>
      </c>
      <c r="P69">
        <f>IFERROR(VLOOKUP(Tabla2[[#This Row],[Client]],Soc_Dem!A:D,4,FALSE),"")</f>
        <v>20</v>
      </c>
      <c r="Q69" s="2">
        <f>IFERROR(VLOOKUP(Tabla2[[#This Row],[Client]],Inflow_Outflow!A:O,2,FALSE),"")</f>
        <v>874.66428571428571</v>
      </c>
      <c r="R69" s="2">
        <f>IFERROR(VLOOKUP(Tabla2[[#This Row],[Client]],Inflow_Outflow!A:O,3,FALSE),"")</f>
        <v>832.88607142857143</v>
      </c>
      <c r="S69" s="2">
        <f>IFERROR(VLOOKUP(Tabla2[[#This Row],[Client]],Inflow_Outflow!A:O,4,FALSE),"")</f>
        <v>6</v>
      </c>
      <c r="T69" s="2">
        <f>IFERROR(VLOOKUP(Tabla2[[#This Row],[Client]],Inflow_Outflow!A:O,5,FALSE),"")</f>
        <v>4</v>
      </c>
      <c r="U69" s="2">
        <f>IFERROR(VLOOKUP(Tabla2[[#This Row],[Client]],Inflow_Outflow!A:O,6,FALSE),"")</f>
        <v>815.59142857142865</v>
      </c>
      <c r="V69" s="2">
        <f>IFERROR(VLOOKUP(Tabla2[[#This Row],[Client]],Inflow_Outflow!A:O,7,FALSE),"")</f>
        <v>773.85107142857146</v>
      </c>
      <c r="W69" s="2">
        <f>IFERROR(VLOOKUP(Tabla2[[#This Row],[Client]],Inflow_Outflow!A:O,8,FALSE),"")</f>
        <v>678.55535714285713</v>
      </c>
      <c r="X69" s="2">
        <f>IFERROR(VLOOKUP(Tabla2[[#This Row],[Client]],Inflow_Outflow!A:O,9,FALSE),"")</f>
        <v>34.339285714285715</v>
      </c>
      <c r="Y69" s="2">
        <f>IFERROR(VLOOKUP(Tabla2[[#This Row],[Client]],Inflow_Outflow!A:O,10,FALSE),"")</f>
        <v>10.714285714285714</v>
      </c>
      <c r="Z69" s="2">
        <f>IFERROR(VLOOKUP(Tabla2[[#This Row],[Client]],Inflow_Outflow!A:O,11,FALSE),"")</f>
        <v>33</v>
      </c>
      <c r="AA69" s="2">
        <f>IFERROR(VLOOKUP(Tabla2[[#This Row],[Client]],Inflow_Outflow!A:O,12,FALSE),"")</f>
        <v>31</v>
      </c>
      <c r="AB69" s="2">
        <f>IFERROR(VLOOKUP(Tabla2[[#This Row],[Client]],Inflow_Outflow!A:O,13,FALSE),"")</f>
        <v>13</v>
      </c>
      <c r="AC69" s="2">
        <f>IFERROR(VLOOKUP(Tabla2[[#This Row],[Client]],Inflow_Outflow!A:O,14,FALSE),"")</f>
        <v>3</v>
      </c>
      <c r="AD69" s="2">
        <f>IFERROR(VLOOKUP(Tabla2[[#This Row],[Client]],Inflow_Outflow!A:O,15,FALSE),"")</f>
        <v>1</v>
      </c>
      <c r="AE69" s="2">
        <f>IFERROR(VLOOKUP(Tabla2[[#This Row],[Client]],Sales_Revenues!A:G,2,FALSE),"")</f>
        <v>0</v>
      </c>
      <c r="AF69" s="2">
        <f>IFERROR(VLOOKUP(Tabla2[[#This Row],[Client]],Sales_Revenues!A:G,3,FALSE),"")</f>
        <v>1</v>
      </c>
      <c r="AG69" s="2">
        <f>IFERROR(VLOOKUP(Tabla2[[#This Row],[Client]],Sales_Revenues!A:G,4,FALSE),"")</f>
        <v>0</v>
      </c>
      <c r="AH69" s="2">
        <f>IFERROR(VLOOKUP(Tabla2[[#This Row],[Client]],Sales_Revenues!A:G,5,FALSE),"")</f>
        <v>0</v>
      </c>
      <c r="AI69" s="2">
        <f>IFERROR(VLOOKUP(Tabla2[[#This Row],[Client]],Sales_Revenues!A:G,6,FALSE),"")</f>
        <v>3.5</v>
      </c>
      <c r="AJ69" s="2">
        <f>IFERROR(VLOOKUP(Tabla2[[#This Row],[Client]],Sales_Revenues!A:G,7,FALSE),"")</f>
        <v>0</v>
      </c>
    </row>
    <row r="70" spans="1:36">
      <c r="A70">
        <v>69</v>
      </c>
      <c r="B70">
        <v>1</v>
      </c>
      <c r="H70">
        <v>1909.81</v>
      </c>
      <c r="I70" t="s">
        <v>38</v>
      </c>
      <c r="J70" t="s">
        <v>38</v>
      </c>
      <c r="K70" t="s">
        <v>38</v>
      </c>
      <c r="L70" t="s">
        <v>38</v>
      </c>
      <c r="M70" t="s">
        <v>38</v>
      </c>
      <c r="N70" t="str">
        <f>IFERROR(VLOOKUP(Tabla2[[#This Row],[Client]],Soc_Dem!A:D,2,FALSE),"")</f>
        <v>M</v>
      </c>
      <c r="O70">
        <f>IFERROR(VLOOKUP(Tabla2[[#This Row],[Client]],Soc_Dem!A:D,3,FALSE),"")</f>
        <v>41</v>
      </c>
      <c r="P70">
        <f>IFERROR(VLOOKUP(Tabla2[[#This Row],[Client]],Soc_Dem!A:D,4,FALSE),"")</f>
        <v>17</v>
      </c>
      <c r="Q70" s="2">
        <f>IFERROR(VLOOKUP(Tabla2[[#This Row],[Client]],Inflow_Outflow!A:O,2,FALSE),"")</f>
        <v>3851.0192857142856</v>
      </c>
      <c r="R70" s="2">
        <f>IFERROR(VLOOKUP(Tabla2[[#This Row],[Client]],Inflow_Outflow!A:O,3,FALSE),"")</f>
        <v>3851.0192857142856</v>
      </c>
      <c r="S70" s="2">
        <f>IFERROR(VLOOKUP(Tabla2[[#This Row],[Client]],Inflow_Outflow!A:O,4,FALSE),"")</f>
        <v>3</v>
      </c>
      <c r="T70" s="2">
        <f>IFERROR(VLOOKUP(Tabla2[[#This Row],[Client]],Inflow_Outflow!A:O,5,FALSE),"")</f>
        <v>3</v>
      </c>
      <c r="U70" s="2">
        <f>IFERROR(VLOOKUP(Tabla2[[#This Row],[Client]],Inflow_Outflow!A:O,6,FALSE),"")</f>
        <v>988.49678571428569</v>
      </c>
      <c r="V70" s="2">
        <f>IFERROR(VLOOKUP(Tabla2[[#This Row],[Client]],Inflow_Outflow!A:O,7,FALSE),"")</f>
        <v>988.49678571428569</v>
      </c>
      <c r="W70" s="2">
        <f>IFERROR(VLOOKUP(Tabla2[[#This Row],[Client]],Inflow_Outflow!A:O,8,FALSE),"")</f>
        <v>135.71428571428572</v>
      </c>
      <c r="X70" s="2">
        <f>IFERROR(VLOOKUP(Tabla2[[#This Row],[Client]],Inflow_Outflow!A:O,9,FALSE),"")</f>
        <v>199.08214285714286</v>
      </c>
      <c r="Y70" s="2">
        <f>IFERROR(VLOOKUP(Tabla2[[#This Row],[Client]],Inflow_Outflow!A:O,10,FALSE),"")</f>
        <v>653.70035714285711</v>
      </c>
      <c r="Z70" s="2">
        <f>IFERROR(VLOOKUP(Tabla2[[#This Row],[Client]],Inflow_Outflow!A:O,11,FALSE),"")</f>
        <v>21</v>
      </c>
      <c r="AA70" s="2">
        <f>IFERROR(VLOOKUP(Tabla2[[#This Row],[Client]],Inflow_Outflow!A:O,12,FALSE),"")</f>
        <v>21</v>
      </c>
      <c r="AB70" s="2">
        <f>IFERROR(VLOOKUP(Tabla2[[#This Row],[Client]],Inflow_Outflow!A:O,13,FALSE),"")</f>
        <v>2</v>
      </c>
      <c r="AC70" s="2">
        <f>IFERROR(VLOOKUP(Tabla2[[#This Row],[Client]],Inflow_Outflow!A:O,14,FALSE),"")</f>
        <v>10</v>
      </c>
      <c r="AD70" s="2">
        <f>IFERROR(VLOOKUP(Tabla2[[#This Row],[Client]],Inflow_Outflow!A:O,15,FALSE),"")</f>
        <v>9</v>
      </c>
      <c r="AE70" s="2">
        <f>IFERROR(VLOOKUP(Tabla2[[#This Row],[Client]],Sales_Revenues!A:G,2,FALSE),"")</f>
        <v>1</v>
      </c>
      <c r="AF70" s="2">
        <f>IFERROR(VLOOKUP(Tabla2[[#This Row],[Client]],Sales_Revenues!A:G,3,FALSE),"")</f>
        <v>0</v>
      </c>
      <c r="AG70" s="2">
        <f>IFERROR(VLOOKUP(Tabla2[[#This Row],[Client]],Sales_Revenues!A:G,4,FALSE),"")</f>
        <v>0</v>
      </c>
      <c r="AH70" s="2">
        <f>IFERROR(VLOOKUP(Tabla2[[#This Row],[Client]],Sales_Revenues!A:G,5,FALSE),"")</f>
        <v>42.716607142857143</v>
      </c>
      <c r="AI70" s="2">
        <f>IFERROR(VLOOKUP(Tabla2[[#This Row],[Client]],Sales_Revenues!A:G,6,FALSE),"")</f>
        <v>0</v>
      </c>
      <c r="AJ70" s="2">
        <f>IFERROR(VLOOKUP(Tabla2[[#This Row],[Client]],Sales_Revenues!A:G,7,FALSE),"")</f>
        <v>0</v>
      </c>
    </row>
    <row r="71" spans="1:36">
      <c r="A71">
        <v>70</v>
      </c>
      <c r="B71">
        <v>1</v>
      </c>
      <c r="H71">
        <v>346.48535714285714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  <c r="N71" t="str">
        <f>IFERROR(VLOOKUP(Tabla2[[#This Row],[Client]],Soc_Dem!A:D,2,FALSE),"")</f>
        <v>M</v>
      </c>
      <c r="O71">
        <f>IFERROR(VLOOKUP(Tabla2[[#This Row],[Client]],Soc_Dem!A:D,3,FALSE),"")</f>
        <v>38</v>
      </c>
      <c r="P71">
        <f>IFERROR(VLOOKUP(Tabla2[[#This Row],[Client]],Soc_Dem!A:D,4,FALSE),"")</f>
        <v>152</v>
      </c>
      <c r="Q71" s="2">
        <f>IFERROR(VLOOKUP(Tabla2[[#This Row],[Client]],Inflow_Outflow!A:O,2,FALSE),"")</f>
        <v>1785.7192857142857</v>
      </c>
      <c r="R71" s="2">
        <f>IFERROR(VLOOKUP(Tabla2[[#This Row],[Client]],Inflow_Outflow!A:O,3,FALSE),"")</f>
        <v>1785.7192857142857</v>
      </c>
      <c r="S71" s="2">
        <f>IFERROR(VLOOKUP(Tabla2[[#This Row],[Client]],Inflow_Outflow!A:O,4,FALSE),"")</f>
        <v>3</v>
      </c>
      <c r="T71" s="2">
        <f>IFERROR(VLOOKUP(Tabla2[[#This Row],[Client]],Inflow_Outflow!A:O,5,FALSE),"")</f>
        <v>3</v>
      </c>
      <c r="U71" s="2">
        <f>IFERROR(VLOOKUP(Tabla2[[#This Row],[Client]],Inflow_Outflow!A:O,6,FALSE),"")</f>
        <v>1731.7975000000001</v>
      </c>
      <c r="V71" s="2">
        <f>IFERROR(VLOOKUP(Tabla2[[#This Row],[Client]],Inflow_Outflow!A:O,7,FALSE),"")</f>
        <v>1731.7975000000001</v>
      </c>
      <c r="W71" s="2">
        <f>IFERROR(VLOOKUP(Tabla2[[#This Row],[Client]],Inflow_Outflow!A:O,8,FALSE),"")</f>
        <v>632.14285714285711</v>
      </c>
      <c r="X71" s="2">
        <f>IFERROR(VLOOKUP(Tabla2[[#This Row],[Client]],Inflow_Outflow!A:O,9,FALSE),"")</f>
        <v>130.44285714285715</v>
      </c>
      <c r="Y71" s="2">
        <f>IFERROR(VLOOKUP(Tabla2[[#This Row],[Client]],Inflow_Outflow!A:O,10,FALSE),"")</f>
        <v>937.60464285714284</v>
      </c>
      <c r="Z71" s="2">
        <f>IFERROR(VLOOKUP(Tabla2[[#This Row],[Client]],Inflow_Outflow!A:O,11,FALSE),"")</f>
        <v>19</v>
      </c>
      <c r="AA71" s="2">
        <f>IFERROR(VLOOKUP(Tabla2[[#This Row],[Client]],Inflow_Outflow!A:O,12,FALSE),"")</f>
        <v>19</v>
      </c>
      <c r="AB71" s="2">
        <f>IFERROR(VLOOKUP(Tabla2[[#This Row],[Client]],Inflow_Outflow!A:O,13,FALSE),"")</f>
        <v>4</v>
      </c>
      <c r="AC71" s="2">
        <f>IFERROR(VLOOKUP(Tabla2[[#This Row],[Client]],Inflow_Outflow!A:O,14,FALSE),"")</f>
        <v>3</v>
      </c>
      <c r="AD71" s="2">
        <f>IFERROR(VLOOKUP(Tabla2[[#This Row],[Client]],Inflow_Outflow!A:O,15,FALSE),"")</f>
        <v>10</v>
      </c>
      <c r="AE71" s="2" t="str">
        <f>IFERROR(VLOOKUP(Tabla2[[#This Row],[Client]],Sales_Revenues!A:G,2,FALSE),"")</f>
        <v/>
      </c>
      <c r="AF71" s="2" t="str">
        <f>IFERROR(VLOOKUP(Tabla2[[#This Row],[Client]],Sales_Revenues!A:G,3,FALSE),"")</f>
        <v/>
      </c>
      <c r="AG71" s="2" t="str">
        <f>IFERROR(VLOOKUP(Tabla2[[#This Row],[Client]],Sales_Revenues!A:G,4,FALSE),"")</f>
        <v/>
      </c>
      <c r="AH71" s="2" t="str">
        <f>IFERROR(VLOOKUP(Tabla2[[#This Row],[Client]],Sales_Revenues!A:G,5,FALSE),"")</f>
        <v/>
      </c>
      <c r="AI71" s="2" t="str">
        <f>IFERROR(VLOOKUP(Tabla2[[#This Row],[Client]],Sales_Revenues!A:G,6,FALSE),"")</f>
        <v/>
      </c>
      <c r="AJ71" s="2" t="str">
        <f>IFERROR(VLOOKUP(Tabla2[[#This Row],[Client]],Sales_Revenues!A:G,7,FALSE),"")</f>
        <v/>
      </c>
    </row>
    <row r="72" spans="1:36">
      <c r="A72">
        <v>71</v>
      </c>
      <c r="B72">
        <v>1</v>
      </c>
      <c r="E72">
        <v>1</v>
      </c>
      <c r="H72">
        <v>53.596071428571427</v>
      </c>
      <c r="I72" t="s">
        <v>38</v>
      </c>
      <c r="J72" t="s">
        <v>38</v>
      </c>
      <c r="K72">
        <v>0</v>
      </c>
      <c r="L72" t="s">
        <v>38</v>
      </c>
      <c r="M72" t="s">
        <v>38</v>
      </c>
      <c r="N72" t="str">
        <f>IFERROR(VLOOKUP(Tabla2[[#This Row],[Client]],Soc_Dem!A:D,2,FALSE),"")</f>
        <v>F</v>
      </c>
      <c r="O72">
        <f>IFERROR(VLOOKUP(Tabla2[[#This Row],[Client]],Soc_Dem!A:D,3,FALSE),"")</f>
        <v>43</v>
      </c>
      <c r="P72">
        <f>IFERROR(VLOOKUP(Tabla2[[#This Row],[Client]],Soc_Dem!A:D,4,FALSE),"")</f>
        <v>15</v>
      </c>
      <c r="Q72" s="2">
        <f>IFERROR(VLOOKUP(Tabla2[[#This Row],[Client]],Inflow_Outflow!A:O,2,FALSE),"")</f>
        <v>271.43035714285713</v>
      </c>
      <c r="R72" s="2">
        <f>IFERROR(VLOOKUP(Tabla2[[#This Row],[Client]],Inflow_Outflow!A:O,3,FALSE),"")</f>
        <v>271.43035714285713</v>
      </c>
      <c r="S72" s="2">
        <f>IFERROR(VLOOKUP(Tabla2[[#This Row],[Client]],Inflow_Outflow!A:O,4,FALSE),"")</f>
        <v>2</v>
      </c>
      <c r="T72" s="2">
        <f>IFERROR(VLOOKUP(Tabla2[[#This Row],[Client]],Inflow_Outflow!A:O,5,FALSE),"")</f>
        <v>2</v>
      </c>
      <c r="U72" s="2">
        <f>IFERROR(VLOOKUP(Tabla2[[#This Row],[Client]],Inflow_Outflow!A:O,6,FALSE),"")</f>
        <v>301.5</v>
      </c>
      <c r="V72" s="2">
        <f>IFERROR(VLOOKUP(Tabla2[[#This Row],[Client]],Inflow_Outflow!A:O,7,FALSE),"")</f>
        <v>301.5</v>
      </c>
      <c r="W72" s="2">
        <f>IFERROR(VLOOKUP(Tabla2[[#This Row],[Client]],Inflow_Outflow!A:O,8,FALSE),"")</f>
        <v>178.57142857142858</v>
      </c>
      <c r="X72" s="2">
        <f>IFERROR(VLOOKUP(Tabla2[[#This Row],[Client]],Inflow_Outflow!A:O,9,FALSE),"")</f>
        <v>0</v>
      </c>
      <c r="Y72" s="2">
        <f>IFERROR(VLOOKUP(Tabla2[[#This Row],[Client]],Inflow_Outflow!A:O,10,FALSE),"")</f>
        <v>120.32142857142857</v>
      </c>
      <c r="Z72" s="2">
        <f>IFERROR(VLOOKUP(Tabla2[[#This Row],[Client]],Inflow_Outflow!A:O,11,FALSE),"")</f>
        <v>6</v>
      </c>
      <c r="AA72" s="2">
        <f>IFERROR(VLOOKUP(Tabla2[[#This Row],[Client]],Inflow_Outflow!A:O,12,FALSE),"")</f>
        <v>6</v>
      </c>
      <c r="AB72" s="2">
        <f>IFERROR(VLOOKUP(Tabla2[[#This Row],[Client]],Inflow_Outflow!A:O,13,FALSE),"")</f>
        <v>2</v>
      </c>
      <c r="AC72" s="2">
        <f>IFERROR(VLOOKUP(Tabla2[[#This Row],[Client]],Inflow_Outflow!A:O,14,FALSE),"")</f>
        <v>0</v>
      </c>
      <c r="AD72" s="2">
        <f>IFERROR(VLOOKUP(Tabla2[[#This Row],[Client]],Inflow_Outflow!A:O,15,FALSE),"")</f>
        <v>3</v>
      </c>
      <c r="AE72" s="2">
        <f>IFERROR(VLOOKUP(Tabla2[[#This Row],[Client]],Sales_Revenues!A:G,2,FALSE),"")</f>
        <v>0</v>
      </c>
      <c r="AF72" s="2">
        <f>IFERROR(VLOOKUP(Tabla2[[#This Row],[Client]],Sales_Revenues!A:G,3,FALSE),"")</f>
        <v>0</v>
      </c>
      <c r="AG72" s="2">
        <f>IFERROR(VLOOKUP(Tabla2[[#This Row],[Client]],Sales_Revenues!A:G,4,FALSE),"")</f>
        <v>0</v>
      </c>
      <c r="AH72" s="2">
        <f>IFERROR(VLOOKUP(Tabla2[[#This Row],[Client]],Sales_Revenues!A:G,5,FALSE),"")</f>
        <v>0</v>
      </c>
      <c r="AI72" s="2">
        <f>IFERROR(VLOOKUP(Tabla2[[#This Row],[Client]],Sales_Revenues!A:G,6,FALSE),"")</f>
        <v>0</v>
      </c>
      <c r="AJ72" s="2">
        <f>IFERROR(VLOOKUP(Tabla2[[#This Row],[Client]],Sales_Revenues!A:G,7,FALSE),"")</f>
        <v>0</v>
      </c>
    </row>
    <row r="73" spans="1:36">
      <c r="A73">
        <v>72</v>
      </c>
      <c r="B73">
        <v>1</v>
      </c>
      <c r="H73">
        <v>1377.3742857142859</v>
      </c>
      <c r="I73" t="s">
        <v>38</v>
      </c>
      <c r="J73" t="s">
        <v>38</v>
      </c>
      <c r="K73" t="s">
        <v>38</v>
      </c>
      <c r="L73" t="s">
        <v>38</v>
      </c>
      <c r="M73" t="s">
        <v>38</v>
      </c>
      <c r="N73" t="str">
        <f>IFERROR(VLOOKUP(Tabla2[[#This Row],[Client]],Soc_Dem!A:D,2,FALSE),"")</f>
        <v>M</v>
      </c>
      <c r="O73">
        <f>IFERROR(VLOOKUP(Tabla2[[#This Row],[Client]],Soc_Dem!A:D,3,FALSE),"")</f>
        <v>47</v>
      </c>
      <c r="P73">
        <f>IFERROR(VLOOKUP(Tabla2[[#This Row],[Client]],Soc_Dem!A:D,4,FALSE),"")</f>
        <v>129</v>
      </c>
      <c r="Q73" s="2">
        <f>IFERROR(VLOOKUP(Tabla2[[#This Row],[Client]],Inflow_Outflow!A:O,2,FALSE),"")</f>
        <v>430.82428571428574</v>
      </c>
      <c r="R73" s="2">
        <f>IFERROR(VLOOKUP(Tabla2[[#This Row],[Client]],Inflow_Outflow!A:O,3,FALSE),"")</f>
        <v>430.82428571428574</v>
      </c>
      <c r="S73" s="2">
        <f>IFERROR(VLOOKUP(Tabla2[[#This Row],[Client]],Inflow_Outflow!A:O,4,FALSE),"")</f>
        <v>4</v>
      </c>
      <c r="T73" s="2">
        <f>IFERROR(VLOOKUP(Tabla2[[#This Row],[Client]],Inflow_Outflow!A:O,5,FALSE),"")</f>
        <v>4</v>
      </c>
      <c r="U73" s="2">
        <f>IFERROR(VLOOKUP(Tabla2[[#This Row],[Client]],Inflow_Outflow!A:O,6,FALSE),"")</f>
        <v>1261.1071428571429</v>
      </c>
      <c r="V73" s="2">
        <f>IFERROR(VLOOKUP(Tabla2[[#This Row],[Client]],Inflow_Outflow!A:O,7,FALSE),"")</f>
        <v>1261.1071428571429</v>
      </c>
      <c r="W73" s="2">
        <f>IFERROR(VLOOKUP(Tabla2[[#This Row],[Client]],Inflow_Outflow!A:O,8,FALSE),"")</f>
        <v>357.14285714285717</v>
      </c>
      <c r="X73" s="2">
        <f>IFERROR(VLOOKUP(Tabla2[[#This Row],[Client]],Inflow_Outflow!A:O,9,FALSE),"")</f>
        <v>0</v>
      </c>
      <c r="Y73" s="2">
        <f>IFERROR(VLOOKUP(Tabla2[[#This Row],[Client]],Inflow_Outflow!A:O,10,FALSE),"")</f>
        <v>880.10714285714289</v>
      </c>
      <c r="Z73" s="2">
        <f>IFERROR(VLOOKUP(Tabla2[[#This Row],[Client]],Inflow_Outflow!A:O,11,FALSE),"")</f>
        <v>13</v>
      </c>
      <c r="AA73" s="2">
        <f>IFERROR(VLOOKUP(Tabla2[[#This Row],[Client]],Inflow_Outflow!A:O,12,FALSE),"")</f>
        <v>13</v>
      </c>
      <c r="AB73" s="2">
        <f>IFERROR(VLOOKUP(Tabla2[[#This Row],[Client]],Inflow_Outflow!A:O,13,FALSE),"")</f>
        <v>1</v>
      </c>
      <c r="AC73" s="2">
        <f>IFERROR(VLOOKUP(Tabla2[[#This Row],[Client]],Inflow_Outflow!A:O,14,FALSE),"")</f>
        <v>0</v>
      </c>
      <c r="AD73" s="2">
        <f>IFERROR(VLOOKUP(Tabla2[[#This Row],[Client]],Inflow_Outflow!A:O,15,FALSE),"")</f>
        <v>10</v>
      </c>
      <c r="AE73" s="2">
        <f>IFERROR(VLOOKUP(Tabla2[[#This Row],[Client]],Sales_Revenues!A:G,2,FALSE),"")</f>
        <v>0</v>
      </c>
      <c r="AF73" s="2">
        <f>IFERROR(VLOOKUP(Tabla2[[#This Row],[Client]],Sales_Revenues!A:G,3,FALSE),"")</f>
        <v>0</v>
      </c>
      <c r="AG73" s="2">
        <f>IFERROR(VLOOKUP(Tabla2[[#This Row],[Client]],Sales_Revenues!A:G,4,FALSE),"")</f>
        <v>0</v>
      </c>
      <c r="AH73" s="2">
        <f>IFERROR(VLOOKUP(Tabla2[[#This Row],[Client]],Sales_Revenues!A:G,5,FALSE),"")</f>
        <v>0</v>
      </c>
      <c r="AI73" s="2">
        <f>IFERROR(VLOOKUP(Tabla2[[#This Row],[Client]],Sales_Revenues!A:G,6,FALSE),"")</f>
        <v>0</v>
      </c>
      <c r="AJ73" s="2">
        <f>IFERROR(VLOOKUP(Tabla2[[#This Row],[Client]],Sales_Revenues!A:G,7,FALSE),"")</f>
        <v>0</v>
      </c>
    </row>
    <row r="74" spans="1:36">
      <c r="A74">
        <v>73</v>
      </c>
      <c r="B74">
        <v>1</v>
      </c>
      <c r="C74">
        <v>1</v>
      </c>
      <c r="D74">
        <v>1</v>
      </c>
      <c r="E74">
        <v>1</v>
      </c>
      <c r="H74">
        <v>179.35714285714286</v>
      </c>
      <c r="I74">
        <v>21.016071428571429</v>
      </c>
      <c r="J74">
        <v>53571.428571428572</v>
      </c>
      <c r="K74">
        <v>0</v>
      </c>
      <c r="L74" t="s">
        <v>38</v>
      </c>
      <c r="M74" t="s">
        <v>38</v>
      </c>
      <c r="N74" t="str">
        <f>IFERROR(VLOOKUP(Tabla2[[#This Row],[Client]],Soc_Dem!A:D,2,FALSE),"")</f>
        <v>M</v>
      </c>
      <c r="O74">
        <f>IFERROR(VLOOKUP(Tabla2[[#This Row],[Client]],Soc_Dem!A:D,3,FALSE),"")</f>
        <v>87</v>
      </c>
      <c r="P74">
        <f>IFERROR(VLOOKUP(Tabla2[[#This Row],[Client]],Soc_Dem!A:D,4,FALSE),"")</f>
        <v>163</v>
      </c>
      <c r="Q74" s="2">
        <f>IFERROR(VLOOKUP(Tabla2[[#This Row],[Client]],Inflow_Outflow!A:O,2,FALSE),"")</f>
        <v>1283.6885714285713</v>
      </c>
      <c r="R74" s="2">
        <f>IFERROR(VLOOKUP(Tabla2[[#This Row],[Client]],Inflow_Outflow!A:O,3,FALSE),"")</f>
        <v>533.37678571428569</v>
      </c>
      <c r="S74" s="2">
        <f>IFERROR(VLOOKUP(Tabla2[[#This Row],[Client]],Inflow_Outflow!A:O,4,FALSE),"")</f>
        <v>6</v>
      </c>
      <c r="T74" s="2">
        <f>IFERROR(VLOOKUP(Tabla2[[#This Row],[Client]],Inflow_Outflow!A:O,5,FALSE),"")</f>
        <v>3</v>
      </c>
      <c r="U74" s="2">
        <f>IFERROR(VLOOKUP(Tabla2[[#This Row],[Client]],Inflow_Outflow!A:O,6,FALSE),"")</f>
        <v>1053.5999999999999</v>
      </c>
      <c r="V74" s="2">
        <f>IFERROR(VLOOKUP(Tabla2[[#This Row],[Client]],Inflow_Outflow!A:O,7,FALSE),"")</f>
        <v>1053.5960714285713</v>
      </c>
      <c r="W74" s="2">
        <f>IFERROR(VLOOKUP(Tabla2[[#This Row],[Client]],Inflow_Outflow!A:O,8,FALSE),"")</f>
        <v>0</v>
      </c>
      <c r="X74" s="2">
        <f>IFERROR(VLOOKUP(Tabla2[[#This Row],[Client]],Inflow_Outflow!A:O,9,FALSE),"")</f>
        <v>0</v>
      </c>
      <c r="Y74" s="2">
        <f>IFERROR(VLOOKUP(Tabla2[[#This Row],[Client]],Inflow_Outflow!A:O,10,FALSE),"")</f>
        <v>304.51642857142855</v>
      </c>
      <c r="Z74" s="2">
        <f>IFERROR(VLOOKUP(Tabla2[[#This Row],[Client]],Inflow_Outflow!A:O,11,FALSE),"")</f>
        <v>4</v>
      </c>
      <c r="AA74" s="2">
        <f>IFERROR(VLOOKUP(Tabla2[[#This Row],[Client]],Inflow_Outflow!A:O,12,FALSE),"")</f>
        <v>3</v>
      </c>
      <c r="AB74" s="2">
        <f>IFERROR(VLOOKUP(Tabla2[[#This Row],[Client]],Inflow_Outflow!A:O,13,FALSE),"")</f>
        <v>0</v>
      </c>
      <c r="AC74" s="2">
        <f>IFERROR(VLOOKUP(Tabla2[[#This Row],[Client]],Inflow_Outflow!A:O,14,FALSE),"")</f>
        <v>0</v>
      </c>
      <c r="AD74" s="2">
        <f>IFERROR(VLOOKUP(Tabla2[[#This Row],[Client]],Inflow_Outflow!A:O,15,FALSE),"")</f>
        <v>2</v>
      </c>
      <c r="AE74" s="2">
        <f>IFERROR(VLOOKUP(Tabla2[[#This Row],[Client]],Sales_Revenues!A:G,2,FALSE),"")</f>
        <v>0</v>
      </c>
      <c r="AF74" s="2">
        <f>IFERROR(VLOOKUP(Tabla2[[#This Row],[Client]],Sales_Revenues!A:G,3,FALSE),"")</f>
        <v>1</v>
      </c>
      <c r="AG74" s="2">
        <f>IFERROR(VLOOKUP(Tabla2[[#This Row],[Client]],Sales_Revenues!A:G,4,FALSE),"")</f>
        <v>1</v>
      </c>
      <c r="AH74" s="2">
        <f>IFERROR(VLOOKUP(Tabla2[[#This Row],[Client]],Sales_Revenues!A:G,5,FALSE),"")</f>
        <v>0</v>
      </c>
      <c r="AI74" s="2">
        <f>IFERROR(VLOOKUP(Tabla2[[#This Row],[Client]],Sales_Revenues!A:G,6,FALSE),"")</f>
        <v>1.7857142857142858</v>
      </c>
      <c r="AJ74" s="2">
        <f>IFERROR(VLOOKUP(Tabla2[[#This Row],[Client]],Sales_Revenues!A:G,7,FALSE),"")</f>
        <v>18.353928571428572</v>
      </c>
    </row>
    <row r="75" spans="1:36">
      <c r="A75">
        <v>74</v>
      </c>
      <c r="B75">
        <v>1</v>
      </c>
      <c r="C75">
        <v>1</v>
      </c>
      <c r="F75">
        <v>1</v>
      </c>
      <c r="H75">
        <v>736.76607142857142</v>
      </c>
      <c r="I75">
        <v>0</v>
      </c>
      <c r="J75" t="s">
        <v>38</v>
      </c>
      <c r="K75" t="s">
        <v>38</v>
      </c>
      <c r="L75">
        <v>18.762142857142859</v>
      </c>
      <c r="M75" t="s">
        <v>38</v>
      </c>
      <c r="N75" t="str">
        <f>IFERROR(VLOOKUP(Tabla2[[#This Row],[Client]],Soc_Dem!A:D,2,FALSE),"")</f>
        <v>M</v>
      </c>
      <c r="O75">
        <f>IFERROR(VLOOKUP(Tabla2[[#This Row],[Client]],Soc_Dem!A:D,3,FALSE),"")</f>
        <v>63</v>
      </c>
      <c r="P75">
        <f>IFERROR(VLOOKUP(Tabla2[[#This Row],[Client]],Soc_Dem!A:D,4,FALSE),"")</f>
        <v>20</v>
      </c>
      <c r="Q75" s="2">
        <f>IFERROR(VLOOKUP(Tabla2[[#This Row],[Client]],Inflow_Outflow!A:O,2,FALSE),"")</f>
        <v>833.28499999999997</v>
      </c>
      <c r="R75" s="2">
        <f>IFERROR(VLOOKUP(Tabla2[[#This Row],[Client]],Inflow_Outflow!A:O,3,FALSE),"")</f>
        <v>793.8325000000001</v>
      </c>
      <c r="S75" s="2">
        <f>IFERROR(VLOOKUP(Tabla2[[#This Row],[Client]],Inflow_Outflow!A:O,4,FALSE),"")</f>
        <v>8</v>
      </c>
      <c r="T75" s="2">
        <f>IFERROR(VLOOKUP(Tabla2[[#This Row],[Client]],Inflow_Outflow!A:O,5,FALSE),"")</f>
        <v>3</v>
      </c>
      <c r="U75" s="2">
        <f>IFERROR(VLOOKUP(Tabla2[[#This Row],[Client]],Inflow_Outflow!A:O,6,FALSE),"")</f>
        <v>708.39285714285711</v>
      </c>
      <c r="V75" s="2">
        <f>IFERROR(VLOOKUP(Tabla2[[#This Row],[Client]],Inflow_Outflow!A:O,7,FALSE),"")</f>
        <v>706.96428571428567</v>
      </c>
      <c r="W75" s="2">
        <f>IFERROR(VLOOKUP(Tabla2[[#This Row],[Client]],Inflow_Outflow!A:O,8,FALSE),"")</f>
        <v>214.28571428571428</v>
      </c>
      <c r="X75" s="2">
        <f>IFERROR(VLOOKUP(Tabla2[[#This Row],[Client]],Inflow_Outflow!A:O,9,FALSE),"")</f>
        <v>0</v>
      </c>
      <c r="Y75" s="2">
        <f>IFERROR(VLOOKUP(Tabla2[[#This Row],[Client]],Inflow_Outflow!A:O,10,FALSE),"")</f>
        <v>492.67857142857144</v>
      </c>
      <c r="Z75" s="2">
        <f>IFERROR(VLOOKUP(Tabla2[[#This Row],[Client]],Inflow_Outflow!A:O,11,FALSE),"")</f>
        <v>7</v>
      </c>
      <c r="AA75" s="2">
        <f>IFERROR(VLOOKUP(Tabla2[[#This Row],[Client]],Inflow_Outflow!A:O,12,FALSE),"")</f>
        <v>5</v>
      </c>
      <c r="AB75" s="2">
        <f>IFERROR(VLOOKUP(Tabla2[[#This Row],[Client]],Inflow_Outflow!A:O,13,FALSE),"")</f>
        <v>3</v>
      </c>
      <c r="AC75" s="2">
        <f>IFERROR(VLOOKUP(Tabla2[[#This Row],[Client]],Inflow_Outflow!A:O,14,FALSE),"")</f>
        <v>0</v>
      </c>
      <c r="AD75" s="2">
        <f>IFERROR(VLOOKUP(Tabla2[[#This Row],[Client]],Inflow_Outflow!A:O,15,FALSE),"")</f>
        <v>2</v>
      </c>
      <c r="AE75" s="2" t="str">
        <f>IFERROR(VLOOKUP(Tabla2[[#This Row],[Client]],Sales_Revenues!A:G,2,FALSE),"")</f>
        <v/>
      </c>
      <c r="AF75" s="2" t="str">
        <f>IFERROR(VLOOKUP(Tabla2[[#This Row],[Client]],Sales_Revenues!A:G,3,FALSE),"")</f>
        <v/>
      </c>
      <c r="AG75" s="2" t="str">
        <f>IFERROR(VLOOKUP(Tabla2[[#This Row],[Client]],Sales_Revenues!A:G,4,FALSE),"")</f>
        <v/>
      </c>
      <c r="AH75" s="2" t="str">
        <f>IFERROR(VLOOKUP(Tabla2[[#This Row],[Client]],Sales_Revenues!A:G,5,FALSE),"")</f>
        <v/>
      </c>
      <c r="AI75" s="2" t="str">
        <f>IFERROR(VLOOKUP(Tabla2[[#This Row],[Client]],Sales_Revenues!A:G,6,FALSE),"")</f>
        <v/>
      </c>
      <c r="AJ75" s="2" t="str">
        <f>IFERROR(VLOOKUP(Tabla2[[#This Row],[Client]],Sales_Revenues!A:G,7,FALSE),"")</f>
        <v/>
      </c>
    </row>
    <row r="76" spans="1:36">
      <c r="A76">
        <v>75</v>
      </c>
      <c r="B76">
        <v>1</v>
      </c>
      <c r="C76">
        <v>1</v>
      </c>
      <c r="D76">
        <v>35</v>
      </c>
      <c r="H76">
        <v>3707.065714285714</v>
      </c>
      <c r="I76">
        <v>5589.0225</v>
      </c>
      <c r="J76">
        <v>4392.4785714285708</v>
      </c>
      <c r="K76" t="s">
        <v>38</v>
      </c>
      <c r="L76" t="s">
        <v>38</v>
      </c>
      <c r="M76" t="s">
        <v>38</v>
      </c>
      <c r="N76" t="str">
        <f>IFERROR(VLOOKUP(Tabla2[[#This Row],[Client]],Soc_Dem!A:D,2,FALSE),"")</f>
        <v>M</v>
      </c>
      <c r="O76">
        <f>IFERROR(VLOOKUP(Tabla2[[#This Row],[Client]],Soc_Dem!A:D,3,FALSE),"")</f>
        <v>59</v>
      </c>
      <c r="P76">
        <f>IFERROR(VLOOKUP(Tabla2[[#This Row],[Client]],Soc_Dem!A:D,4,FALSE),"")</f>
        <v>57</v>
      </c>
      <c r="Q76" s="2">
        <f>IFERROR(VLOOKUP(Tabla2[[#This Row],[Client]],Inflow_Outflow!A:O,2,FALSE),"")</f>
        <v>503.6742857142857</v>
      </c>
      <c r="R76" s="2">
        <f>IFERROR(VLOOKUP(Tabla2[[#This Row],[Client]],Inflow_Outflow!A:O,3,FALSE),"")</f>
        <v>496.2525</v>
      </c>
      <c r="S76" s="2">
        <f>IFERROR(VLOOKUP(Tabla2[[#This Row],[Client]],Inflow_Outflow!A:O,4,FALSE),"")</f>
        <v>5</v>
      </c>
      <c r="T76" s="2">
        <f>IFERROR(VLOOKUP(Tabla2[[#This Row],[Client]],Inflow_Outflow!A:O,5,FALSE),"")</f>
        <v>2</v>
      </c>
      <c r="U76" s="2">
        <f>IFERROR(VLOOKUP(Tabla2[[#This Row],[Client]],Inflow_Outflow!A:O,6,FALSE),"")</f>
        <v>511.28571428571428</v>
      </c>
      <c r="V76" s="2">
        <f>IFERROR(VLOOKUP(Tabla2[[#This Row],[Client]],Inflow_Outflow!A:O,7,FALSE),"")</f>
        <v>511.28571428571428</v>
      </c>
      <c r="W76" s="2">
        <f>IFERROR(VLOOKUP(Tabla2[[#This Row],[Client]],Inflow_Outflow!A:O,8,FALSE),"")</f>
        <v>53.571428571428569</v>
      </c>
      <c r="X76" s="2">
        <f>IFERROR(VLOOKUP(Tabla2[[#This Row],[Client]],Inflow_Outflow!A:O,9,FALSE),"")</f>
        <v>188.67857142857142</v>
      </c>
      <c r="Y76" s="2">
        <f>IFERROR(VLOOKUP(Tabla2[[#This Row],[Client]],Inflow_Outflow!A:O,10,FALSE),"")</f>
        <v>266.53571428571428</v>
      </c>
      <c r="Z76" s="2">
        <f>IFERROR(VLOOKUP(Tabla2[[#This Row],[Client]],Inflow_Outflow!A:O,11,FALSE),"")</f>
        <v>13</v>
      </c>
      <c r="AA76" s="2">
        <f>IFERROR(VLOOKUP(Tabla2[[#This Row],[Client]],Inflow_Outflow!A:O,12,FALSE),"")</f>
        <v>13</v>
      </c>
      <c r="AB76" s="2">
        <f>IFERROR(VLOOKUP(Tabla2[[#This Row],[Client]],Inflow_Outflow!A:O,13,FALSE),"")</f>
        <v>1</v>
      </c>
      <c r="AC76" s="2">
        <f>IFERROR(VLOOKUP(Tabla2[[#This Row],[Client]],Inflow_Outflow!A:O,14,FALSE),"")</f>
        <v>6</v>
      </c>
      <c r="AD76" s="2">
        <f>IFERROR(VLOOKUP(Tabla2[[#This Row],[Client]],Inflow_Outflow!A:O,15,FALSE),"")</f>
        <v>5</v>
      </c>
      <c r="AE76" s="2">
        <f>IFERROR(VLOOKUP(Tabla2[[#This Row],[Client]],Sales_Revenues!A:G,2,FALSE),"")</f>
        <v>1</v>
      </c>
      <c r="AF76" s="2">
        <f>IFERROR(VLOOKUP(Tabla2[[#This Row],[Client]],Sales_Revenues!A:G,3,FALSE),"")</f>
        <v>0</v>
      </c>
      <c r="AG76" s="2">
        <f>IFERROR(VLOOKUP(Tabla2[[#This Row],[Client]],Sales_Revenues!A:G,4,FALSE),"")</f>
        <v>0</v>
      </c>
      <c r="AH76" s="2">
        <f>IFERROR(VLOOKUP(Tabla2[[#This Row],[Client]],Sales_Revenues!A:G,5,FALSE),"")</f>
        <v>4.821428571428572E-3</v>
      </c>
      <c r="AI76" s="2">
        <f>IFERROR(VLOOKUP(Tabla2[[#This Row],[Client]],Sales_Revenues!A:G,6,FALSE),"")</f>
        <v>0</v>
      </c>
      <c r="AJ76" s="2">
        <f>IFERROR(VLOOKUP(Tabla2[[#This Row],[Client]],Sales_Revenues!A:G,7,FALSE),"")</f>
        <v>0</v>
      </c>
    </row>
    <row r="77" spans="1:36">
      <c r="A77">
        <v>76</v>
      </c>
      <c r="B77">
        <v>1</v>
      </c>
      <c r="E77">
        <v>1</v>
      </c>
      <c r="F77">
        <v>1</v>
      </c>
      <c r="G77">
        <v>1</v>
      </c>
      <c r="H77">
        <v>178.30857142857144</v>
      </c>
      <c r="I77" t="s">
        <v>38</v>
      </c>
      <c r="J77" t="s">
        <v>38</v>
      </c>
      <c r="K77">
        <v>0</v>
      </c>
      <c r="L77">
        <v>886.57785714285717</v>
      </c>
      <c r="M77">
        <v>3447.6735714285714</v>
      </c>
      <c r="N77" t="str">
        <f>IFERROR(VLOOKUP(Tabla2[[#This Row],[Client]],Soc_Dem!A:D,2,FALSE),"")</f>
        <v>F</v>
      </c>
      <c r="O77">
        <f>IFERROR(VLOOKUP(Tabla2[[#This Row],[Client]],Soc_Dem!A:D,3,FALSE),"")</f>
        <v>66</v>
      </c>
      <c r="P77">
        <f>IFERROR(VLOOKUP(Tabla2[[#This Row],[Client]],Soc_Dem!A:D,4,FALSE),"")</f>
        <v>178</v>
      </c>
      <c r="Q77" s="2">
        <f>IFERROR(VLOOKUP(Tabla2[[#This Row],[Client]],Inflow_Outflow!A:O,2,FALSE),"")</f>
        <v>792.67857142857144</v>
      </c>
      <c r="R77" s="2">
        <f>IFERROR(VLOOKUP(Tabla2[[#This Row],[Client]],Inflow_Outflow!A:O,3,FALSE),"")</f>
        <v>659.2928571428572</v>
      </c>
      <c r="S77" s="2">
        <f>IFERROR(VLOOKUP(Tabla2[[#This Row],[Client]],Inflow_Outflow!A:O,4,FALSE),"")</f>
        <v>7</v>
      </c>
      <c r="T77" s="2">
        <f>IFERROR(VLOOKUP(Tabla2[[#This Row],[Client]],Inflow_Outflow!A:O,5,FALSE),"")</f>
        <v>2</v>
      </c>
      <c r="U77" s="2">
        <f>IFERROR(VLOOKUP(Tabla2[[#This Row],[Client]],Inflow_Outflow!A:O,6,FALSE),"")</f>
        <v>1587.8096428571428</v>
      </c>
      <c r="V77" s="2">
        <f>IFERROR(VLOOKUP(Tabla2[[#This Row],[Client]],Inflow_Outflow!A:O,7,FALSE),"")</f>
        <v>1559.7360714285714</v>
      </c>
      <c r="W77" s="2">
        <f>IFERROR(VLOOKUP(Tabla2[[#This Row],[Client]],Inflow_Outflow!A:O,8,FALSE),"")</f>
        <v>285.71428571428572</v>
      </c>
      <c r="X77" s="2">
        <f>IFERROR(VLOOKUP(Tabla2[[#This Row],[Client]],Inflow_Outflow!A:O,9,FALSE),"")</f>
        <v>39.428571428571431</v>
      </c>
      <c r="Y77" s="2">
        <f>IFERROR(VLOOKUP(Tabla2[[#This Row],[Client]],Inflow_Outflow!A:O,10,FALSE),"")</f>
        <v>0</v>
      </c>
      <c r="Z77" s="2">
        <f>IFERROR(VLOOKUP(Tabla2[[#This Row],[Client]],Inflow_Outflow!A:O,11,FALSE),"")</f>
        <v>16</v>
      </c>
      <c r="AA77" s="2">
        <f>IFERROR(VLOOKUP(Tabla2[[#This Row],[Client]],Inflow_Outflow!A:O,12,FALSE),"")</f>
        <v>9</v>
      </c>
      <c r="AB77" s="2">
        <f>IFERROR(VLOOKUP(Tabla2[[#This Row],[Client]],Inflow_Outflow!A:O,13,FALSE),"")</f>
        <v>2</v>
      </c>
      <c r="AC77" s="2">
        <f>IFERROR(VLOOKUP(Tabla2[[#This Row],[Client]],Inflow_Outflow!A:O,14,FALSE),"")</f>
        <v>1</v>
      </c>
      <c r="AD77" s="2">
        <f>IFERROR(VLOOKUP(Tabla2[[#This Row],[Client]],Inflow_Outflow!A:O,15,FALSE),"")</f>
        <v>0</v>
      </c>
      <c r="AE77" s="2">
        <f>IFERROR(VLOOKUP(Tabla2[[#This Row],[Client]],Sales_Revenues!A:G,2,FALSE),"")</f>
        <v>0</v>
      </c>
      <c r="AF77" s="2">
        <f>IFERROR(VLOOKUP(Tabla2[[#This Row],[Client]],Sales_Revenues!A:G,3,FALSE),"")</f>
        <v>0</v>
      </c>
      <c r="AG77" s="2">
        <f>IFERROR(VLOOKUP(Tabla2[[#This Row],[Client]],Sales_Revenues!A:G,4,FALSE),"")</f>
        <v>0</v>
      </c>
      <c r="AH77" s="2">
        <f>IFERROR(VLOOKUP(Tabla2[[#This Row],[Client]],Sales_Revenues!A:G,5,FALSE),"")</f>
        <v>0</v>
      </c>
      <c r="AI77" s="2">
        <f>IFERROR(VLOOKUP(Tabla2[[#This Row],[Client]],Sales_Revenues!A:G,6,FALSE),"")</f>
        <v>0</v>
      </c>
      <c r="AJ77" s="2">
        <f>IFERROR(VLOOKUP(Tabla2[[#This Row],[Client]],Sales_Revenues!A:G,7,FALSE),"")</f>
        <v>0</v>
      </c>
    </row>
    <row r="78" spans="1:36">
      <c r="A78">
        <v>77</v>
      </c>
      <c r="B78">
        <v>1</v>
      </c>
      <c r="H78">
        <v>168.17571428571429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tr">
        <f>IFERROR(VLOOKUP(Tabla2[[#This Row],[Client]],Soc_Dem!A:D,2,FALSE),"")</f>
        <v>M</v>
      </c>
      <c r="O78">
        <f>IFERROR(VLOOKUP(Tabla2[[#This Row],[Client]],Soc_Dem!A:D,3,FALSE),"")</f>
        <v>71</v>
      </c>
      <c r="P78">
        <f>IFERROR(VLOOKUP(Tabla2[[#This Row],[Client]],Soc_Dem!A:D,4,FALSE),"")</f>
        <v>2</v>
      </c>
      <c r="Q78" s="2">
        <f>IFERROR(VLOOKUP(Tabla2[[#This Row],[Client]],Inflow_Outflow!A:O,2,FALSE),"")</f>
        <v>1752.8139285714285</v>
      </c>
      <c r="R78" s="2">
        <f>IFERROR(VLOOKUP(Tabla2[[#This Row],[Client]],Inflow_Outflow!A:O,3,FALSE),"")</f>
        <v>1752.8139285714285</v>
      </c>
      <c r="S78" s="2">
        <f>IFERROR(VLOOKUP(Tabla2[[#This Row],[Client]],Inflow_Outflow!A:O,4,FALSE),"")</f>
        <v>2</v>
      </c>
      <c r="T78" s="2">
        <f>IFERROR(VLOOKUP(Tabla2[[#This Row],[Client]],Inflow_Outflow!A:O,5,FALSE),"")</f>
        <v>2</v>
      </c>
      <c r="U78" s="2">
        <f>IFERROR(VLOOKUP(Tabla2[[#This Row],[Client]],Inflow_Outflow!A:O,6,FALSE),"")</f>
        <v>1470.9864285714286</v>
      </c>
      <c r="V78" s="2">
        <f>IFERROR(VLOOKUP(Tabla2[[#This Row],[Client]],Inflow_Outflow!A:O,7,FALSE),"")</f>
        <v>1470.9864285714286</v>
      </c>
      <c r="W78" s="2">
        <f>IFERROR(VLOOKUP(Tabla2[[#This Row],[Client]],Inflow_Outflow!A:O,8,FALSE),"")</f>
        <v>232.14285714285714</v>
      </c>
      <c r="X78" s="2">
        <f>IFERROR(VLOOKUP(Tabla2[[#This Row],[Client]],Inflow_Outflow!A:O,9,FALSE),"")</f>
        <v>743.91499999999996</v>
      </c>
      <c r="Y78" s="2">
        <f>IFERROR(VLOOKUP(Tabla2[[#This Row],[Client]],Inflow_Outflow!A:O,10,FALSE),"")</f>
        <v>492.64285714285717</v>
      </c>
      <c r="Z78" s="2">
        <f>IFERROR(VLOOKUP(Tabla2[[#This Row],[Client]],Inflow_Outflow!A:O,11,FALSE),"")</f>
        <v>16</v>
      </c>
      <c r="AA78" s="2">
        <f>IFERROR(VLOOKUP(Tabla2[[#This Row],[Client]],Inflow_Outflow!A:O,12,FALSE),"")</f>
        <v>16</v>
      </c>
      <c r="AB78" s="2">
        <f>IFERROR(VLOOKUP(Tabla2[[#This Row],[Client]],Inflow_Outflow!A:O,13,FALSE),"")</f>
        <v>1</v>
      </c>
      <c r="AC78" s="2">
        <f>IFERROR(VLOOKUP(Tabla2[[#This Row],[Client]],Inflow_Outflow!A:O,14,FALSE),"")</f>
        <v>10</v>
      </c>
      <c r="AD78" s="2">
        <f>IFERROR(VLOOKUP(Tabla2[[#This Row],[Client]],Inflow_Outflow!A:O,15,FALSE),"")</f>
        <v>4</v>
      </c>
      <c r="AE78" s="2" t="str">
        <f>IFERROR(VLOOKUP(Tabla2[[#This Row],[Client]],Sales_Revenues!A:G,2,FALSE),"")</f>
        <v/>
      </c>
      <c r="AF78" s="2" t="str">
        <f>IFERROR(VLOOKUP(Tabla2[[#This Row],[Client]],Sales_Revenues!A:G,3,FALSE),"")</f>
        <v/>
      </c>
      <c r="AG78" s="2" t="str">
        <f>IFERROR(VLOOKUP(Tabla2[[#This Row],[Client]],Sales_Revenues!A:G,4,FALSE),"")</f>
        <v/>
      </c>
      <c r="AH78" s="2" t="str">
        <f>IFERROR(VLOOKUP(Tabla2[[#This Row],[Client]],Sales_Revenues!A:G,5,FALSE),"")</f>
        <v/>
      </c>
      <c r="AI78" s="2" t="str">
        <f>IFERROR(VLOOKUP(Tabla2[[#This Row],[Client]],Sales_Revenues!A:G,6,FALSE),"")</f>
        <v/>
      </c>
      <c r="AJ78" s="2" t="str">
        <f>IFERROR(VLOOKUP(Tabla2[[#This Row],[Client]],Sales_Revenues!A:G,7,FALSE),"")</f>
        <v/>
      </c>
    </row>
    <row r="79" spans="1:36">
      <c r="A79">
        <v>78</v>
      </c>
      <c r="B79">
        <v>1</v>
      </c>
      <c r="H79">
        <v>3684.7542857142857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 t="str">
        <f>IFERROR(VLOOKUP(Tabla2[[#This Row],[Client]],Soc_Dem!A:D,2,FALSE),"")</f>
        <v>F</v>
      </c>
      <c r="O79">
        <f>IFERROR(VLOOKUP(Tabla2[[#This Row],[Client]],Soc_Dem!A:D,3,FALSE),"")</f>
        <v>24</v>
      </c>
      <c r="P79">
        <f>IFERROR(VLOOKUP(Tabla2[[#This Row],[Client]],Soc_Dem!A:D,4,FALSE),"")</f>
        <v>142</v>
      </c>
      <c r="Q79" s="2">
        <f>IFERROR(VLOOKUP(Tabla2[[#This Row],[Client]],Inflow_Outflow!A:O,2,FALSE),"")</f>
        <v>4312.9635714285714</v>
      </c>
      <c r="R79" s="2">
        <f>IFERROR(VLOOKUP(Tabla2[[#This Row],[Client]],Inflow_Outflow!A:O,3,FALSE),"")</f>
        <v>4312.9635714285714</v>
      </c>
      <c r="S79" s="2">
        <f>IFERROR(VLOOKUP(Tabla2[[#This Row],[Client]],Inflow_Outflow!A:O,4,FALSE),"")</f>
        <v>5</v>
      </c>
      <c r="T79" s="2">
        <f>IFERROR(VLOOKUP(Tabla2[[#This Row],[Client]],Inflow_Outflow!A:O,5,FALSE),"")</f>
        <v>5</v>
      </c>
      <c r="U79" s="2">
        <f>IFERROR(VLOOKUP(Tabla2[[#This Row],[Client]],Inflow_Outflow!A:O,6,FALSE),"")</f>
        <v>2721.2649999999999</v>
      </c>
      <c r="V79" s="2">
        <f>IFERROR(VLOOKUP(Tabla2[[#This Row],[Client]],Inflow_Outflow!A:O,7,FALSE),"")</f>
        <v>2721.2649999999999</v>
      </c>
      <c r="W79" s="2">
        <f>IFERROR(VLOOKUP(Tabla2[[#This Row],[Client]],Inflow_Outflow!A:O,8,FALSE),"")</f>
        <v>435.4785714285714</v>
      </c>
      <c r="X79" s="2">
        <f>IFERROR(VLOOKUP(Tabla2[[#This Row],[Client]],Inflow_Outflow!A:O,9,FALSE),"")</f>
        <v>1592.8235714285713</v>
      </c>
      <c r="Y79" s="2">
        <f>IFERROR(VLOOKUP(Tabla2[[#This Row],[Client]],Inflow_Outflow!A:O,10,FALSE),"")</f>
        <v>683.60714285714289</v>
      </c>
      <c r="Z79" s="2">
        <f>IFERROR(VLOOKUP(Tabla2[[#This Row],[Client]],Inflow_Outflow!A:O,11,FALSE),"")</f>
        <v>64</v>
      </c>
      <c r="AA79" s="2">
        <f>IFERROR(VLOOKUP(Tabla2[[#This Row],[Client]],Inflow_Outflow!A:O,12,FALSE),"")</f>
        <v>64</v>
      </c>
      <c r="AB79" s="2">
        <f>IFERROR(VLOOKUP(Tabla2[[#This Row],[Client]],Inflow_Outflow!A:O,13,FALSE),"")</f>
        <v>3</v>
      </c>
      <c r="AC79" s="2">
        <f>IFERROR(VLOOKUP(Tabla2[[#This Row],[Client]],Inflow_Outflow!A:O,14,FALSE),"")</f>
        <v>47</v>
      </c>
      <c r="AD79" s="2">
        <f>IFERROR(VLOOKUP(Tabla2[[#This Row],[Client]],Inflow_Outflow!A:O,15,FALSE),"")</f>
        <v>10</v>
      </c>
      <c r="AE79" s="2">
        <f>IFERROR(VLOOKUP(Tabla2[[#This Row],[Client]],Sales_Revenues!A:G,2,FALSE),"")</f>
        <v>0</v>
      </c>
      <c r="AF79" s="2">
        <f>IFERROR(VLOOKUP(Tabla2[[#This Row],[Client]],Sales_Revenues!A:G,3,FALSE),"")</f>
        <v>0</v>
      </c>
      <c r="AG79" s="2">
        <f>IFERROR(VLOOKUP(Tabla2[[#This Row],[Client]],Sales_Revenues!A:G,4,FALSE),"")</f>
        <v>0</v>
      </c>
      <c r="AH79" s="2">
        <f>IFERROR(VLOOKUP(Tabla2[[#This Row],[Client]],Sales_Revenues!A:G,5,FALSE),"")</f>
        <v>0</v>
      </c>
      <c r="AI79" s="2">
        <f>IFERROR(VLOOKUP(Tabla2[[#This Row],[Client]],Sales_Revenues!A:G,6,FALSE),"")</f>
        <v>0</v>
      </c>
      <c r="AJ79" s="2">
        <f>IFERROR(VLOOKUP(Tabla2[[#This Row],[Client]],Sales_Revenues!A:G,7,FALSE),"")</f>
        <v>0</v>
      </c>
    </row>
    <row r="80" spans="1:36">
      <c r="A80">
        <v>79</v>
      </c>
      <c r="B80">
        <v>1</v>
      </c>
      <c r="C80">
        <v>2</v>
      </c>
      <c r="D80">
        <v>1</v>
      </c>
      <c r="H80">
        <v>340.19499999999999</v>
      </c>
      <c r="I80">
        <v>901.55392857142851</v>
      </c>
      <c r="J80">
        <v>4771.7310714285713</v>
      </c>
      <c r="K80" t="s">
        <v>38</v>
      </c>
      <c r="L80" t="s">
        <v>38</v>
      </c>
      <c r="M80" t="s">
        <v>38</v>
      </c>
      <c r="N80" t="str">
        <f>IFERROR(VLOOKUP(Tabla2[[#This Row],[Client]],Soc_Dem!A:D,2,FALSE),"")</f>
        <v>F</v>
      </c>
      <c r="O80">
        <f>IFERROR(VLOOKUP(Tabla2[[#This Row],[Client]],Soc_Dem!A:D,3,FALSE),"")</f>
        <v>41</v>
      </c>
      <c r="P80">
        <f>IFERROR(VLOOKUP(Tabla2[[#This Row],[Client]],Soc_Dem!A:D,4,FALSE),"")</f>
        <v>75</v>
      </c>
      <c r="Q80" s="2">
        <f>IFERROR(VLOOKUP(Tabla2[[#This Row],[Client]],Inflow_Outflow!A:O,2,FALSE),"")</f>
        <v>50.348571428571425</v>
      </c>
      <c r="R80" s="2">
        <f>IFERROR(VLOOKUP(Tabla2[[#This Row],[Client]],Inflow_Outflow!A:O,3,FALSE),"")</f>
        <v>3.5714285714285714E-4</v>
      </c>
      <c r="S80" s="2">
        <f>IFERROR(VLOOKUP(Tabla2[[#This Row],[Client]],Inflow_Outflow!A:O,4,FALSE),"")</f>
        <v>3</v>
      </c>
      <c r="T80" s="2">
        <f>IFERROR(VLOOKUP(Tabla2[[#This Row],[Client]],Inflow_Outflow!A:O,5,FALSE),"")</f>
        <v>1</v>
      </c>
      <c r="U80" s="2">
        <f>IFERROR(VLOOKUP(Tabla2[[#This Row],[Client]],Inflow_Outflow!A:O,6,FALSE),"")</f>
        <v>0</v>
      </c>
      <c r="V80" s="2">
        <f>IFERROR(VLOOKUP(Tabla2[[#This Row],[Client]],Inflow_Outflow!A:O,7,FALSE),"")</f>
        <v>0</v>
      </c>
      <c r="W80" s="2">
        <f>IFERROR(VLOOKUP(Tabla2[[#This Row],[Client]],Inflow_Outflow!A:O,8,FALSE),"")</f>
        <v>0</v>
      </c>
      <c r="X80" s="2">
        <f>IFERROR(VLOOKUP(Tabla2[[#This Row],[Client]],Inflow_Outflow!A:O,9,FALSE),"")</f>
        <v>0</v>
      </c>
      <c r="Y80" s="2">
        <f>IFERROR(VLOOKUP(Tabla2[[#This Row],[Client]],Inflow_Outflow!A:O,10,FALSE),"")</f>
        <v>0</v>
      </c>
      <c r="Z80" s="2">
        <f>IFERROR(VLOOKUP(Tabla2[[#This Row],[Client]],Inflow_Outflow!A:O,11,FALSE),"")</f>
        <v>0</v>
      </c>
      <c r="AA80" s="2">
        <f>IFERROR(VLOOKUP(Tabla2[[#This Row],[Client]],Inflow_Outflow!A:O,12,FALSE),"")</f>
        <v>0</v>
      </c>
      <c r="AB80" s="2">
        <f>IFERROR(VLOOKUP(Tabla2[[#This Row],[Client]],Inflow_Outflow!A:O,13,FALSE),"")</f>
        <v>0</v>
      </c>
      <c r="AC80" s="2">
        <f>IFERROR(VLOOKUP(Tabla2[[#This Row],[Client]],Inflow_Outflow!A:O,14,FALSE),"")</f>
        <v>0</v>
      </c>
      <c r="AD80" s="2">
        <f>IFERROR(VLOOKUP(Tabla2[[#This Row],[Client]],Inflow_Outflow!A:O,15,FALSE),"")</f>
        <v>0</v>
      </c>
      <c r="AE80" s="2">
        <f>IFERROR(VLOOKUP(Tabla2[[#This Row],[Client]],Sales_Revenues!A:G,2,FALSE),"")</f>
        <v>0</v>
      </c>
      <c r="AF80" s="2">
        <f>IFERROR(VLOOKUP(Tabla2[[#This Row],[Client]],Sales_Revenues!A:G,3,FALSE),"")</f>
        <v>0</v>
      </c>
      <c r="AG80" s="2">
        <f>IFERROR(VLOOKUP(Tabla2[[#This Row],[Client]],Sales_Revenues!A:G,4,FALSE),"")</f>
        <v>0</v>
      </c>
      <c r="AH80" s="2">
        <f>IFERROR(VLOOKUP(Tabla2[[#This Row],[Client]],Sales_Revenues!A:G,5,FALSE),"")</f>
        <v>0</v>
      </c>
      <c r="AI80" s="2">
        <f>IFERROR(VLOOKUP(Tabla2[[#This Row],[Client]],Sales_Revenues!A:G,6,FALSE),"")</f>
        <v>0</v>
      </c>
      <c r="AJ80" s="2">
        <f>IFERROR(VLOOKUP(Tabla2[[#This Row],[Client]],Sales_Revenues!A:G,7,FALSE),"")</f>
        <v>0</v>
      </c>
    </row>
    <row r="81" spans="1:36">
      <c r="A81">
        <v>80</v>
      </c>
      <c r="B81">
        <v>1</v>
      </c>
      <c r="H81">
        <v>2756.8267857142855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tr">
        <f>IFERROR(VLOOKUP(Tabla2[[#This Row],[Client]],Soc_Dem!A:D,2,FALSE),"")</f>
        <v>M</v>
      </c>
      <c r="O81">
        <f>IFERROR(VLOOKUP(Tabla2[[#This Row],[Client]],Soc_Dem!A:D,3,FALSE),"")</f>
        <v>9</v>
      </c>
      <c r="P81">
        <f>IFERROR(VLOOKUP(Tabla2[[#This Row],[Client]],Soc_Dem!A:D,4,FALSE),"")</f>
        <v>81</v>
      </c>
      <c r="Q81" s="2">
        <f>IFERROR(VLOOKUP(Tabla2[[#This Row],[Client]],Inflow_Outflow!A:O,2,FALSE),"")</f>
        <v>25.000357142857144</v>
      </c>
      <c r="R81" s="2">
        <f>IFERROR(VLOOKUP(Tabla2[[#This Row],[Client]],Inflow_Outflow!A:O,3,FALSE),"")</f>
        <v>25.000357142857144</v>
      </c>
      <c r="S81" s="2">
        <f>IFERROR(VLOOKUP(Tabla2[[#This Row],[Client]],Inflow_Outflow!A:O,4,FALSE),"")</f>
        <v>2</v>
      </c>
      <c r="T81" s="2">
        <f>IFERROR(VLOOKUP(Tabla2[[#This Row],[Client]],Inflow_Outflow!A:O,5,FALSE),"")</f>
        <v>2</v>
      </c>
      <c r="U81" s="2">
        <f>IFERROR(VLOOKUP(Tabla2[[#This Row],[Client]],Inflow_Outflow!A:O,6,FALSE),"")</f>
        <v>18.62142857142857</v>
      </c>
      <c r="V81" s="2">
        <f>IFERROR(VLOOKUP(Tabla2[[#This Row],[Client]],Inflow_Outflow!A:O,7,FALSE),"")</f>
        <v>18.62142857142857</v>
      </c>
      <c r="W81" s="2">
        <f>IFERROR(VLOOKUP(Tabla2[[#This Row],[Client]],Inflow_Outflow!A:O,8,FALSE),"")</f>
        <v>0</v>
      </c>
      <c r="X81" s="2">
        <f>IFERROR(VLOOKUP(Tabla2[[#This Row],[Client]],Inflow_Outflow!A:O,9,FALSE),"")</f>
        <v>18.62142857142857</v>
      </c>
      <c r="Y81" s="2">
        <f>IFERROR(VLOOKUP(Tabla2[[#This Row],[Client]],Inflow_Outflow!A:O,10,FALSE),"")</f>
        <v>0</v>
      </c>
      <c r="Z81" s="2">
        <f>IFERROR(VLOOKUP(Tabla2[[#This Row],[Client]],Inflow_Outflow!A:O,11,FALSE),"")</f>
        <v>6</v>
      </c>
      <c r="AA81" s="2">
        <f>IFERROR(VLOOKUP(Tabla2[[#This Row],[Client]],Inflow_Outflow!A:O,12,FALSE),"")</f>
        <v>6</v>
      </c>
      <c r="AB81" s="2">
        <f>IFERROR(VLOOKUP(Tabla2[[#This Row],[Client]],Inflow_Outflow!A:O,13,FALSE),"")</f>
        <v>0</v>
      </c>
      <c r="AC81" s="2">
        <f>IFERROR(VLOOKUP(Tabla2[[#This Row],[Client]],Inflow_Outflow!A:O,14,FALSE),"")</f>
        <v>6</v>
      </c>
      <c r="AD81" s="2">
        <f>IFERROR(VLOOKUP(Tabla2[[#This Row],[Client]],Inflow_Outflow!A:O,15,FALSE),"")</f>
        <v>0</v>
      </c>
      <c r="AE81" s="2">
        <f>IFERROR(VLOOKUP(Tabla2[[#This Row],[Client]],Sales_Revenues!A:G,2,FALSE),"")</f>
        <v>0</v>
      </c>
      <c r="AF81" s="2">
        <f>IFERROR(VLOOKUP(Tabla2[[#This Row],[Client]],Sales_Revenues!A:G,3,FALSE),"")</f>
        <v>0</v>
      </c>
      <c r="AG81" s="2">
        <f>IFERROR(VLOOKUP(Tabla2[[#This Row],[Client]],Sales_Revenues!A:G,4,FALSE),"")</f>
        <v>0</v>
      </c>
      <c r="AH81" s="2">
        <f>IFERROR(VLOOKUP(Tabla2[[#This Row],[Client]],Sales_Revenues!A:G,5,FALSE),"")</f>
        <v>0</v>
      </c>
      <c r="AI81" s="2">
        <f>IFERROR(VLOOKUP(Tabla2[[#This Row],[Client]],Sales_Revenues!A:G,6,FALSE),"")</f>
        <v>0</v>
      </c>
      <c r="AJ81" s="2">
        <f>IFERROR(VLOOKUP(Tabla2[[#This Row],[Client]],Sales_Revenues!A:G,7,FALSE),"")</f>
        <v>0</v>
      </c>
    </row>
    <row r="82" spans="1:36">
      <c r="A82">
        <v>81</v>
      </c>
      <c r="B82">
        <v>1</v>
      </c>
      <c r="H82">
        <v>5860.1907142857144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tr">
        <f>IFERROR(VLOOKUP(Tabla2[[#This Row],[Client]],Soc_Dem!A:D,2,FALSE),"")</f>
        <v>M</v>
      </c>
      <c r="O82">
        <f>IFERROR(VLOOKUP(Tabla2[[#This Row],[Client]],Soc_Dem!A:D,3,FALSE),"")</f>
        <v>86</v>
      </c>
      <c r="P82">
        <f>IFERROR(VLOOKUP(Tabla2[[#This Row],[Client]],Soc_Dem!A:D,4,FALSE),"")</f>
        <v>19</v>
      </c>
      <c r="Q82" s="2">
        <f>IFERROR(VLOOKUP(Tabla2[[#This Row],[Client]],Inflow_Outflow!A:O,2,FALSE),"")</f>
        <v>7.3214285714285704E-2</v>
      </c>
      <c r="R82" s="2">
        <f>IFERROR(VLOOKUP(Tabla2[[#This Row],[Client]],Inflow_Outflow!A:O,3,FALSE),"")</f>
        <v>7.3214285714285704E-2</v>
      </c>
      <c r="S82" s="2">
        <f>IFERROR(VLOOKUP(Tabla2[[#This Row],[Client]],Inflow_Outflow!A:O,4,FALSE),"")</f>
        <v>1</v>
      </c>
      <c r="T82" s="2">
        <f>IFERROR(VLOOKUP(Tabla2[[#This Row],[Client]],Inflow_Outflow!A:O,5,FALSE),"")</f>
        <v>1</v>
      </c>
      <c r="U82" s="2">
        <f>IFERROR(VLOOKUP(Tabla2[[#This Row],[Client]],Inflow_Outflow!A:O,6,FALSE),"")</f>
        <v>3.3928571428571428</v>
      </c>
      <c r="V82" s="2">
        <f>IFERROR(VLOOKUP(Tabla2[[#This Row],[Client]],Inflow_Outflow!A:O,7,FALSE),"")</f>
        <v>3.3928571428571428</v>
      </c>
      <c r="W82" s="2">
        <f>IFERROR(VLOOKUP(Tabla2[[#This Row],[Client]],Inflow_Outflow!A:O,8,FALSE),"")</f>
        <v>0</v>
      </c>
      <c r="X82" s="2">
        <f>IFERROR(VLOOKUP(Tabla2[[#This Row],[Client]],Inflow_Outflow!A:O,9,FALSE),"")</f>
        <v>0</v>
      </c>
      <c r="Y82" s="2">
        <f>IFERROR(VLOOKUP(Tabla2[[#This Row],[Client]],Inflow_Outflow!A:O,10,FALSE),"")</f>
        <v>0</v>
      </c>
      <c r="Z82" s="2">
        <f>IFERROR(VLOOKUP(Tabla2[[#This Row],[Client]],Inflow_Outflow!A:O,11,FALSE),"")</f>
        <v>1</v>
      </c>
      <c r="AA82" s="2">
        <f>IFERROR(VLOOKUP(Tabla2[[#This Row],[Client]],Inflow_Outflow!A:O,12,FALSE),"")</f>
        <v>1</v>
      </c>
      <c r="AB82" s="2">
        <f>IFERROR(VLOOKUP(Tabla2[[#This Row],[Client]],Inflow_Outflow!A:O,13,FALSE),"")</f>
        <v>0</v>
      </c>
      <c r="AC82" s="2">
        <f>IFERROR(VLOOKUP(Tabla2[[#This Row],[Client]],Inflow_Outflow!A:O,14,FALSE),"")</f>
        <v>0</v>
      </c>
      <c r="AD82" s="2">
        <f>IFERROR(VLOOKUP(Tabla2[[#This Row],[Client]],Inflow_Outflow!A:O,15,FALSE),"")</f>
        <v>0</v>
      </c>
      <c r="AE82" s="2">
        <f>IFERROR(VLOOKUP(Tabla2[[#This Row],[Client]],Sales_Revenues!A:G,2,FALSE),"")</f>
        <v>0</v>
      </c>
      <c r="AF82" s="2">
        <f>IFERROR(VLOOKUP(Tabla2[[#This Row],[Client]],Sales_Revenues!A:G,3,FALSE),"")</f>
        <v>0</v>
      </c>
      <c r="AG82" s="2">
        <f>IFERROR(VLOOKUP(Tabla2[[#This Row],[Client]],Sales_Revenues!A:G,4,FALSE),"")</f>
        <v>0</v>
      </c>
      <c r="AH82" s="2">
        <f>IFERROR(VLOOKUP(Tabla2[[#This Row],[Client]],Sales_Revenues!A:G,5,FALSE),"")</f>
        <v>0</v>
      </c>
      <c r="AI82" s="2">
        <f>IFERROR(VLOOKUP(Tabla2[[#This Row],[Client]],Sales_Revenues!A:G,6,FALSE),"")</f>
        <v>0</v>
      </c>
      <c r="AJ82" s="2">
        <f>IFERROR(VLOOKUP(Tabla2[[#This Row],[Client]],Sales_Revenues!A:G,7,FALSE),"")</f>
        <v>0</v>
      </c>
    </row>
    <row r="83" spans="1:36">
      <c r="A83">
        <v>82</v>
      </c>
      <c r="B83">
        <v>1</v>
      </c>
      <c r="D83">
        <v>1</v>
      </c>
      <c r="H83">
        <v>11324.907857142856</v>
      </c>
      <c r="I83" t="s">
        <v>38</v>
      </c>
      <c r="J83">
        <v>34612.790357142854</v>
      </c>
      <c r="K83" t="s">
        <v>38</v>
      </c>
      <c r="L83" t="s">
        <v>38</v>
      </c>
      <c r="M83" t="s">
        <v>38</v>
      </c>
      <c r="N83" t="str">
        <f>IFERROR(VLOOKUP(Tabla2[[#This Row],[Client]],Soc_Dem!A:D,2,FALSE),"")</f>
        <v>F</v>
      </c>
      <c r="O83">
        <f>IFERROR(VLOOKUP(Tabla2[[#This Row],[Client]],Soc_Dem!A:D,3,FALSE),"")</f>
        <v>20</v>
      </c>
      <c r="P83">
        <f>IFERROR(VLOOKUP(Tabla2[[#This Row],[Client]],Soc_Dem!A:D,4,FALSE),"")</f>
        <v>151</v>
      </c>
      <c r="Q83" s="2">
        <f>IFERROR(VLOOKUP(Tabla2[[#This Row],[Client]],Inflow_Outflow!A:O,2,FALSE),"")</f>
        <v>1001.5760714285715</v>
      </c>
      <c r="R83" s="2">
        <f>IFERROR(VLOOKUP(Tabla2[[#This Row],[Client]],Inflow_Outflow!A:O,3,FALSE),"")</f>
        <v>1001.5760714285715</v>
      </c>
      <c r="S83" s="2">
        <f>IFERROR(VLOOKUP(Tabla2[[#This Row],[Client]],Inflow_Outflow!A:O,4,FALSE),"")</f>
        <v>4</v>
      </c>
      <c r="T83" s="2">
        <f>IFERROR(VLOOKUP(Tabla2[[#This Row],[Client]],Inflow_Outflow!A:O,5,FALSE),"")</f>
        <v>4</v>
      </c>
      <c r="U83" s="2">
        <f>IFERROR(VLOOKUP(Tabla2[[#This Row],[Client]],Inflow_Outflow!A:O,6,FALSE),"")</f>
        <v>886.03571428571433</v>
      </c>
      <c r="V83" s="2">
        <f>IFERROR(VLOOKUP(Tabla2[[#This Row],[Client]],Inflow_Outflow!A:O,7,FALSE),"")</f>
        <v>886.03571428571433</v>
      </c>
      <c r="W83" s="2">
        <f>IFERROR(VLOOKUP(Tabla2[[#This Row],[Client]],Inflow_Outflow!A:O,8,FALSE),"")</f>
        <v>357.14285714285717</v>
      </c>
      <c r="X83" s="2">
        <f>IFERROR(VLOOKUP(Tabla2[[#This Row],[Client]],Inflow_Outflow!A:O,9,FALSE),"")</f>
        <v>0</v>
      </c>
      <c r="Y83" s="2">
        <f>IFERROR(VLOOKUP(Tabla2[[#This Row],[Client]],Inflow_Outflow!A:O,10,FALSE),"")</f>
        <v>525.28571428571433</v>
      </c>
      <c r="Z83" s="2">
        <f>IFERROR(VLOOKUP(Tabla2[[#This Row],[Client]],Inflow_Outflow!A:O,11,FALSE),"")</f>
        <v>16</v>
      </c>
      <c r="AA83" s="2">
        <f>IFERROR(VLOOKUP(Tabla2[[#This Row],[Client]],Inflow_Outflow!A:O,12,FALSE),"")</f>
        <v>16</v>
      </c>
      <c r="AB83" s="2">
        <f>IFERROR(VLOOKUP(Tabla2[[#This Row],[Client]],Inflow_Outflow!A:O,13,FALSE),"")</f>
        <v>1</v>
      </c>
      <c r="AC83" s="2">
        <f>IFERROR(VLOOKUP(Tabla2[[#This Row],[Client]],Inflow_Outflow!A:O,14,FALSE),"")</f>
        <v>0</v>
      </c>
      <c r="AD83" s="2">
        <f>IFERROR(VLOOKUP(Tabla2[[#This Row],[Client]],Inflow_Outflow!A:O,15,FALSE),"")</f>
        <v>14</v>
      </c>
      <c r="AE83" s="2">
        <f>IFERROR(VLOOKUP(Tabla2[[#This Row],[Client]],Sales_Revenues!A:G,2,FALSE),"")</f>
        <v>0</v>
      </c>
      <c r="AF83" s="2">
        <f>IFERROR(VLOOKUP(Tabla2[[#This Row],[Client]],Sales_Revenues!A:G,3,FALSE),"")</f>
        <v>0</v>
      </c>
      <c r="AG83" s="2">
        <f>IFERROR(VLOOKUP(Tabla2[[#This Row],[Client]],Sales_Revenues!A:G,4,FALSE),"")</f>
        <v>1</v>
      </c>
      <c r="AH83" s="2">
        <f>IFERROR(VLOOKUP(Tabla2[[#This Row],[Client]],Sales_Revenues!A:G,5,FALSE),"")</f>
        <v>0</v>
      </c>
      <c r="AI83" s="2">
        <f>IFERROR(VLOOKUP(Tabla2[[#This Row],[Client]],Sales_Revenues!A:G,6,FALSE),"")</f>
        <v>0</v>
      </c>
      <c r="AJ83" s="2">
        <f>IFERROR(VLOOKUP(Tabla2[[#This Row],[Client]],Sales_Revenues!A:G,7,FALSE),"")</f>
        <v>5.3964285714285714</v>
      </c>
    </row>
    <row r="84" spans="1:36">
      <c r="A84">
        <v>83</v>
      </c>
      <c r="B84">
        <v>1</v>
      </c>
      <c r="C84">
        <v>3</v>
      </c>
      <c r="D84">
        <v>7</v>
      </c>
      <c r="H84">
        <v>14.855</v>
      </c>
      <c r="I84">
        <v>90800.882142857154</v>
      </c>
      <c r="J84">
        <v>0</v>
      </c>
      <c r="K84" t="s">
        <v>38</v>
      </c>
      <c r="L84" t="s">
        <v>38</v>
      </c>
      <c r="M84" t="s">
        <v>38</v>
      </c>
      <c r="N84" t="str">
        <f>IFERROR(VLOOKUP(Tabla2[[#This Row],[Client]],Soc_Dem!A:D,2,FALSE),"")</f>
        <v>F</v>
      </c>
      <c r="O84">
        <f>IFERROR(VLOOKUP(Tabla2[[#This Row],[Client]],Soc_Dem!A:D,3,FALSE),"")</f>
        <v>43</v>
      </c>
      <c r="P84">
        <f>IFERROR(VLOOKUP(Tabla2[[#This Row],[Client]],Soc_Dem!A:D,4,FALSE),"")</f>
        <v>111</v>
      </c>
      <c r="Q84" s="2">
        <f>IFERROR(VLOOKUP(Tabla2[[#This Row],[Client]],Inflow_Outflow!A:O,2,FALSE),"")</f>
        <v>569.76714285714286</v>
      </c>
      <c r="R84" s="2">
        <f>IFERROR(VLOOKUP(Tabla2[[#This Row],[Client]],Inflow_Outflow!A:O,3,FALSE),"")</f>
        <v>568.7203571428571</v>
      </c>
      <c r="S84" s="2">
        <f>IFERROR(VLOOKUP(Tabla2[[#This Row],[Client]],Inflow_Outflow!A:O,4,FALSE),"")</f>
        <v>4</v>
      </c>
      <c r="T84" s="2">
        <f>IFERROR(VLOOKUP(Tabla2[[#This Row],[Client]],Inflow_Outflow!A:O,5,FALSE),"")</f>
        <v>3</v>
      </c>
      <c r="U84" s="2">
        <f>IFERROR(VLOOKUP(Tabla2[[#This Row],[Client]],Inflow_Outflow!A:O,6,FALSE),"")</f>
        <v>225.07142857142858</v>
      </c>
      <c r="V84" s="2">
        <f>IFERROR(VLOOKUP(Tabla2[[#This Row],[Client]],Inflow_Outflow!A:O,7,FALSE),"")</f>
        <v>225.07142857142858</v>
      </c>
      <c r="W84" s="2">
        <f>IFERROR(VLOOKUP(Tabla2[[#This Row],[Client]],Inflow_Outflow!A:O,8,FALSE),"")</f>
        <v>0</v>
      </c>
      <c r="X84" s="2">
        <f>IFERROR(VLOOKUP(Tabla2[[#This Row],[Client]],Inflow_Outflow!A:O,9,FALSE),"")</f>
        <v>0</v>
      </c>
      <c r="Y84" s="2">
        <f>IFERROR(VLOOKUP(Tabla2[[#This Row],[Client]],Inflow_Outflow!A:O,10,FALSE),"")</f>
        <v>224.39285714285714</v>
      </c>
      <c r="Z84" s="2">
        <f>IFERROR(VLOOKUP(Tabla2[[#This Row],[Client]],Inflow_Outflow!A:O,11,FALSE),"")</f>
        <v>4</v>
      </c>
      <c r="AA84" s="2">
        <f>IFERROR(VLOOKUP(Tabla2[[#This Row],[Client]],Inflow_Outflow!A:O,12,FALSE),"")</f>
        <v>4</v>
      </c>
      <c r="AB84" s="2">
        <f>IFERROR(VLOOKUP(Tabla2[[#This Row],[Client]],Inflow_Outflow!A:O,13,FALSE),"")</f>
        <v>0</v>
      </c>
      <c r="AC84" s="2">
        <f>IFERROR(VLOOKUP(Tabla2[[#This Row],[Client]],Inflow_Outflow!A:O,14,FALSE),"")</f>
        <v>0</v>
      </c>
      <c r="AD84" s="2">
        <f>IFERROR(VLOOKUP(Tabla2[[#This Row],[Client]],Inflow_Outflow!A:O,15,FALSE),"")</f>
        <v>3</v>
      </c>
      <c r="AE84" s="2">
        <f>IFERROR(VLOOKUP(Tabla2[[#This Row],[Client]],Sales_Revenues!A:G,2,FALSE),"")</f>
        <v>0</v>
      </c>
      <c r="AF84" s="2">
        <f>IFERROR(VLOOKUP(Tabla2[[#This Row],[Client]],Sales_Revenues!A:G,3,FALSE),"")</f>
        <v>1</v>
      </c>
      <c r="AG84" s="2">
        <f>IFERROR(VLOOKUP(Tabla2[[#This Row],[Client]],Sales_Revenues!A:G,4,FALSE),"")</f>
        <v>1</v>
      </c>
      <c r="AH84" s="2">
        <f>IFERROR(VLOOKUP(Tabla2[[#This Row],[Client]],Sales_Revenues!A:G,5,FALSE),"")</f>
        <v>0</v>
      </c>
      <c r="AI84" s="2">
        <f>IFERROR(VLOOKUP(Tabla2[[#This Row],[Client]],Sales_Revenues!A:G,6,FALSE),"")</f>
        <v>5.25</v>
      </c>
      <c r="AJ84" s="2">
        <f>IFERROR(VLOOKUP(Tabla2[[#This Row],[Client]],Sales_Revenues!A:G,7,FALSE),"")</f>
        <v>28.685357142857146</v>
      </c>
    </row>
    <row r="85" spans="1:36">
      <c r="A85">
        <v>84</v>
      </c>
      <c r="B85">
        <v>2</v>
      </c>
      <c r="H85">
        <v>0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tr">
        <f>IFERROR(VLOOKUP(Tabla2[[#This Row],[Client]],Soc_Dem!A:D,2,FALSE),"")</f>
        <v>M</v>
      </c>
      <c r="O85">
        <f>IFERROR(VLOOKUP(Tabla2[[#This Row],[Client]],Soc_Dem!A:D,3,FALSE),"")</f>
        <v>66</v>
      </c>
      <c r="P85">
        <f>IFERROR(VLOOKUP(Tabla2[[#This Row],[Client]],Soc_Dem!A:D,4,FALSE),"")</f>
        <v>235</v>
      </c>
      <c r="Q85" s="2" t="str">
        <f>IFERROR(VLOOKUP(Tabla2[[#This Row],[Client]],Inflow_Outflow!A:O,2,FALSE),"")</f>
        <v/>
      </c>
      <c r="R85" s="2" t="str">
        <f>IFERROR(VLOOKUP(Tabla2[[#This Row],[Client]],Inflow_Outflow!A:O,3,FALSE),"")</f>
        <v/>
      </c>
      <c r="S85" s="2" t="str">
        <f>IFERROR(VLOOKUP(Tabla2[[#This Row],[Client]],Inflow_Outflow!A:O,4,FALSE),"")</f>
        <v/>
      </c>
      <c r="T85" s="2" t="str">
        <f>IFERROR(VLOOKUP(Tabla2[[#This Row],[Client]],Inflow_Outflow!A:O,5,FALSE),"")</f>
        <v/>
      </c>
      <c r="U85" s="2" t="str">
        <f>IFERROR(VLOOKUP(Tabla2[[#This Row],[Client]],Inflow_Outflow!A:O,6,FALSE),"")</f>
        <v/>
      </c>
      <c r="V85" s="2" t="str">
        <f>IFERROR(VLOOKUP(Tabla2[[#This Row],[Client]],Inflow_Outflow!A:O,7,FALSE),"")</f>
        <v/>
      </c>
      <c r="W85" s="2" t="str">
        <f>IFERROR(VLOOKUP(Tabla2[[#This Row],[Client]],Inflow_Outflow!A:O,8,FALSE),"")</f>
        <v/>
      </c>
      <c r="X85" s="2" t="str">
        <f>IFERROR(VLOOKUP(Tabla2[[#This Row],[Client]],Inflow_Outflow!A:O,9,FALSE),"")</f>
        <v/>
      </c>
      <c r="Y85" s="2" t="str">
        <f>IFERROR(VLOOKUP(Tabla2[[#This Row],[Client]],Inflow_Outflow!A:O,10,FALSE),"")</f>
        <v/>
      </c>
      <c r="Z85" s="2" t="str">
        <f>IFERROR(VLOOKUP(Tabla2[[#This Row],[Client]],Inflow_Outflow!A:O,11,FALSE),"")</f>
        <v/>
      </c>
      <c r="AA85" s="2" t="str">
        <f>IFERROR(VLOOKUP(Tabla2[[#This Row],[Client]],Inflow_Outflow!A:O,12,FALSE),"")</f>
        <v/>
      </c>
      <c r="AB85" s="2" t="str">
        <f>IFERROR(VLOOKUP(Tabla2[[#This Row],[Client]],Inflow_Outflow!A:O,13,FALSE),"")</f>
        <v/>
      </c>
      <c r="AC85" s="2" t="str">
        <f>IFERROR(VLOOKUP(Tabla2[[#This Row],[Client]],Inflow_Outflow!A:O,14,FALSE),"")</f>
        <v/>
      </c>
      <c r="AD85" s="2" t="str">
        <f>IFERROR(VLOOKUP(Tabla2[[#This Row],[Client]],Inflow_Outflow!A:O,15,FALSE),"")</f>
        <v/>
      </c>
      <c r="AE85" s="2" t="str">
        <f>IFERROR(VLOOKUP(Tabla2[[#This Row],[Client]],Sales_Revenues!A:G,2,FALSE),"")</f>
        <v/>
      </c>
      <c r="AF85" s="2" t="str">
        <f>IFERROR(VLOOKUP(Tabla2[[#This Row],[Client]],Sales_Revenues!A:G,3,FALSE),"")</f>
        <v/>
      </c>
      <c r="AG85" s="2" t="str">
        <f>IFERROR(VLOOKUP(Tabla2[[#This Row],[Client]],Sales_Revenues!A:G,4,FALSE),"")</f>
        <v/>
      </c>
      <c r="AH85" s="2" t="str">
        <f>IFERROR(VLOOKUP(Tabla2[[#This Row],[Client]],Sales_Revenues!A:G,5,FALSE),"")</f>
        <v/>
      </c>
      <c r="AI85" s="2" t="str">
        <f>IFERROR(VLOOKUP(Tabla2[[#This Row],[Client]],Sales_Revenues!A:G,6,FALSE),"")</f>
        <v/>
      </c>
      <c r="AJ85" s="2" t="str">
        <f>IFERROR(VLOOKUP(Tabla2[[#This Row],[Client]],Sales_Revenues!A:G,7,FALSE),"")</f>
        <v/>
      </c>
    </row>
    <row r="86" spans="1:36">
      <c r="A86">
        <v>85</v>
      </c>
      <c r="B86">
        <v>1</v>
      </c>
      <c r="E86">
        <v>1</v>
      </c>
      <c r="H86">
        <v>364.4975</v>
      </c>
      <c r="I86" t="s">
        <v>38</v>
      </c>
      <c r="J86" t="s">
        <v>38</v>
      </c>
      <c r="K86">
        <v>0</v>
      </c>
      <c r="L86" t="s">
        <v>38</v>
      </c>
      <c r="M86" t="s">
        <v>38</v>
      </c>
      <c r="N86" t="str">
        <f>IFERROR(VLOOKUP(Tabla2[[#This Row],[Client]],Soc_Dem!A:D,2,FALSE),"")</f>
        <v>F</v>
      </c>
      <c r="O86">
        <f>IFERROR(VLOOKUP(Tabla2[[#This Row],[Client]],Soc_Dem!A:D,3,FALSE),"")</f>
        <v>25</v>
      </c>
      <c r="P86">
        <f>IFERROR(VLOOKUP(Tabla2[[#This Row],[Client]],Soc_Dem!A:D,4,FALSE),"")</f>
        <v>60</v>
      </c>
      <c r="Q86" s="2">
        <f>IFERROR(VLOOKUP(Tabla2[[#This Row],[Client]],Inflow_Outflow!A:O,2,FALSE),"")</f>
        <v>196.49642857142857</v>
      </c>
      <c r="R86" s="2">
        <f>IFERROR(VLOOKUP(Tabla2[[#This Row],[Client]],Inflow_Outflow!A:O,3,FALSE),"")</f>
        <v>196.49642857142857</v>
      </c>
      <c r="S86" s="2">
        <f>IFERROR(VLOOKUP(Tabla2[[#This Row],[Client]],Inflow_Outflow!A:O,4,FALSE),"")</f>
        <v>3</v>
      </c>
      <c r="T86" s="2">
        <f>IFERROR(VLOOKUP(Tabla2[[#This Row],[Client]],Inflow_Outflow!A:O,5,FALSE),"")</f>
        <v>3</v>
      </c>
      <c r="U86" s="2">
        <f>IFERROR(VLOOKUP(Tabla2[[#This Row],[Client]],Inflow_Outflow!A:O,6,FALSE),"")</f>
        <v>120.25</v>
      </c>
      <c r="V86" s="2">
        <f>IFERROR(VLOOKUP(Tabla2[[#This Row],[Client]],Inflow_Outflow!A:O,7,FALSE),"")</f>
        <v>120.25</v>
      </c>
      <c r="W86" s="2">
        <f>IFERROR(VLOOKUP(Tabla2[[#This Row],[Client]],Inflow_Outflow!A:O,8,FALSE),"")</f>
        <v>71.428571428571431</v>
      </c>
      <c r="X86" s="2">
        <f>IFERROR(VLOOKUP(Tabla2[[#This Row],[Client]],Inflow_Outflow!A:O,9,FALSE),"")</f>
        <v>8.8928571428571423</v>
      </c>
      <c r="Y86" s="2">
        <f>IFERROR(VLOOKUP(Tabla2[[#This Row],[Client]],Inflow_Outflow!A:O,10,FALSE),"")</f>
        <v>29.214285714285715</v>
      </c>
      <c r="Z86" s="2">
        <f>IFERROR(VLOOKUP(Tabla2[[#This Row],[Client]],Inflow_Outflow!A:O,11,FALSE),"")</f>
        <v>6</v>
      </c>
      <c r="AA86" s="2">
        <f>IFERROR(VLOOKUP(Tabla2[[#This Row],[Client]],Inflow_Outflow!A:O,12,FALSE),"")</f>
        <v>6</v>
      </c>
      <c r="AB86" s="2">
        <f>IFERROR(VLOOKUP(Tabla2[[#This Row],[Client]],Inflow_Outflow!A:O,13,FALSE),"")</f>
        <v>2</v>
      </c>
      <c r="AC86" s="2">
        <f>IFERROR(VLOOKUP(Tabla2[[#This Row],[Client]],Inflow_Outflow!A:O,14,FALSE),"")</f>
        <v>1</v>
      </c>
      <c r="AD86" s="2">
        <f>IFERROR(VLOOKUP(Tabla2[[#This Row],[Client]],Inflow_Outflow!A:O,15,FALSE),"")</f>
        <v>2</v>
      </c>
      <c r="AE86" s="2">
        <f>IFERROR(VLOOKUP(Tabla2[[#This Row],[Client]],Sales_Revenues!A:G,2,FALSE),"")</f>
        <v>0</v>
      </c>
      <c r="AF86" s="2">
        <f>IFERROR(VLOOKUP(Tabla2[[#This Row],[Client]],Sales_Revenues!A:G,3,FALSE),"")</f>
        <v>0</v>
      </c>
      <c r="AG86" s="2">
        <f>IFERROR(VLOOKUP(Tabla2[[#This Row],[Client]],Sales_Revenues!A:G,4,FALSE),"")</f>
        <v>0</v>
      </c>
      <c r="AH86" s="2">
        <f>IFERROR(VLOOKUP(Tabla2[[#This Row],[Client]],Sales_Revenues!A:G,5,FALSE),"")</f>
        <v>0</v>
      </c>
      <c r="AI86" s="2">
        <f>IFERROR(VLOOKUP(Tabla2[[#This Row],[Client]],Sales_Revenues!A:G,6,FALSE),"")</f>
        <v>0</v>
      </c>
      <c r="AJ86" s="2">
        <f>IFERROR(VLOOKUP(Tabla2[[#This Row],[Client]],Sales_Revenues!A:G,7,FALSE),"")</f>
        <v>0</v>
      </c>
    </row>
    <row r="87" spans="1:36">
      <c r="A87">
        <v>86</v>
      </c>
      <c r="B87">
        <v>1</v>
      </c>
      <c r="H87">
        <v>34.322142857142858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  <c r="N87" t="str">
        <f>IFERROR(VLOOKUP(Tabla2[[#This Row],[Client]],Soc_Dem!A:D,2,FALSE),"")</f>
        <v>M</v>
      </c>
      <c r="O87">
        <f>IFERROR(VLOOKUP(Tabla2[[#This Row],[Client]],Soc_Dem!A:D,3,FALSE),"")</f>
        <v>36</v>
      </c>
      <c r="P87">
        <f>IFERROR(VLOOKUP(Tabla2[[#This Row],[Client]],Soc_Dem!A:D,4,FALSE),"")</f>
        <v>31</v>
      </c>
      <c r="Q87" s="2">
        <f>IFERROR(VLOOKUP(Tabla2[[#This Row],[Client]],Inflow_Outflow!A:O,2,FALSE),"")</f>
        <v>9319.1971428571433</v>
      </c>
      <c r="R87" s="2">
        <f>IFERROR(VLOOKUP(Tabla2[[#This Row],[Client]],Inflow_Outflow!A:O,3,FALSE),"")</f>
        <v>9319.1971428571433</v>
      </c>
      <c r="S87" s="2">
        <f>IFERROR(VLOOKUP(Tabla2[[#This Row],[Client]],Inflow_Outflow!A:O,4,FALSE),"")</f>
        <v>4</v>
      </c>
      <c r="T87" s="2">
        <f>IFERROR(VLOOKUP(Tabla2[[#This Row],[Client]],Inflow_Outflow!A:O,5,FALSE),"")</f>
        <v>4</v>
      </c>
      <c r="U87" s="2">
        <f>IFERROR(VLOOKUP(Tabla2[[#This Row],[Client]],Inflow_Outflow!A:O,6,FALSE),"")</f>
        <v>1086.5821428571428</v>
      </c>
      <c r="V87" s="2">
        <f>IFERROR(VLOOKUP(Tabla2[[#This Row],[Client]],Inflow_Outflow!A:O,7,FALSE),"")</f>
        <v>1086.5821428571428</v>
      </c>
      <c r="W87" s="2">
        <f>IFERROR(VLOOKUP(Tabla2[[#This Row],[Client]],Inflow_Outflow!A:O,8,FALSE),"")</f>
        <v>460.71428571428572</v>
      </c>
      <c r="X87" s="2">
        <f>IFERROR(VLOOKUP(Tabla2[[#This Row],[Client]],Inflow_Outflow!A:O,9,FALSE),"")</f>
        <v>0</v>
      </c>
      <c r="Y87" s="2">
        <f>IFERROR(VLOOKUP(Tabla2[[#This Row],[Client]],Inflow_Outflow!A:O,10,FALSE),"")</f>
        <v>203.67857142857142</v>
      </c>
      <c r="Z87" s="2">
        <f>IFERROR(VLOOKUP(Tabla2[[#This Row],[Client]],Inflow_Outflow!A:O,11,FALSE),"")</f>
        <v>15</v>
      </c>
      <c r="AA87" s="2">
        <f>IFERROR(VLOOKUP(Tabla2[[#This Row],[Client]],Inflow_Outflow!A:O,12,FALSE),"")</f>
        <v>15</v>
      </c>
      <c r="AB87" s="2">
        <f>IFERROR(VLOOKUP(Tabla2[[#This Row],[Client]],Inflow_Outflow!A:O,13,FALSE),"")</f>
        <v>6</v>
      </c>
      <c r="AC87" s="2">
        <f>IFERROR(VLOOKUP(Tabla2[[#This Row],[Client]],Inflow_Outflow!A:O,14,FALSE),"")</f>
        <v>0</v>
      </c>
      <c r="AD87" s="2">
        <f>IFERROR(VLOOKUP(Tabla2[[#This Row],[Client]],Inflow_Outflow!A:O,15,FALSE),"")</f>
        <v>5</v>
      </c>
      <c r="AE87" s="2">
        <f>IFERROR(VLOOKUP(Tabla2[[#This Row],[Client]],Sales_Revenues!A:G,2,FALSE),"")</f>
        <v>1</v>
      </c>
      <c r="AF87" s="2">
        <f>IFERROR(VLOOKUP(Tabla2[[#This Row],[Client]],Sales_Revenues!A:G,3,FALSE),"")</f>
        <v>0</v>
      </c>
      <c r="AG87" s="2">
        <f>IFERROR(VLOOKUP(Tabla2[[#This Row],[Client]],Sales_Revenues!A:G,4,FALSE),"")</f>
        <v>0</v>
      </c>
      <c r="AH87" s="2">
        <f>IFERROR(VLOOKUP(Tabla2[[#This Row],[Client]],Sales_Revenues!A:G,5,FALSE),"")</f>
        <v>1.4573214285714287</v>
      </c>
      <c r="AI87" s="2">
        <f>IFERROR(VLOOKUP(Tabla2[[#This Row],[Client]],Sales_Revenues!A:G,6,FALSE),"")</f>
        <v>0</v>
      </c>
      <c r="AJ87" s="2">
        <f>IFERROR(VLOOKUP(Tabla2[[#This Row],[Client]],Sales_Revenues!A:G,7,FALSE),"")</f>
        <v>0</v>
      </c>
    </row>
    <row r="88" spans="1:36">
      <c r="A88">
        <v>87</v>
      </c>
      <c r="B88">
        <v>1</v>
      </c>
      <c r="D88">
        <v>19</v>
      </c>
      <c r="H88">
        <v>826.44035714285724</v>
      </c>
      <c r="I88" t="s">
        <v>38</v>
      </c>
      <c r="J88">
        <v>1035.5771428571429</v>
      </c>
      <c r="K88" t="s">
        <v>38</v>
      </c>
      <c r="L88" t="s">
        <v>38</v>
      </c>
      <c r="M88" t="s">
        <v>38</v>
      </c>
      <c r="N88" t="str">
        <f>IFERROR(VLOOKUP(Tabla2[[#This Row],[Client]],Soc_Dem!A:D,2,FALSE),"")</f>
        <v>M</v>
      </c>
      <c r="O88">
        <f>IFERROR(VLOOKUP(Tabla2[[#This Row],[Client]],Soc_Dem!A:D,3,FALSE),"")</f>
        <v>45</v>
      </c>
      <c r="P88">
        <f>IFERROR(VLOOKUP(Tabla2[[#This Row],[Client]],Soc_Dem!A:D,4,FALSE),"")</f>
        <v>58</v>
      </c>
      <c r="Q88" s="2">
        <f>IFERROR(VLOOKUP(Tabla2[[#This Row],[Client]],Inflow_Outflow!A:O,2,FALSE),"")</f>
        <v>3.5714285714285714E-4</v>
      </c>
      <c r="R88" s="2">
        <f>IFERROR(VLOOKUP(Tabla2[[#This Row],[Client]],Inflow_Outflow!A:O,3,FALSE),"")</f>
        <v>3.5714285714285714E-4</v>
      </c>
      <c r="S88" s="2">
        <f>IFERROR(VLOOKUP(Tabla2[[#This Row],[Client]],Inflow_Outflow!A:O,4,FALSE),"")</f>
        <v>1</v>
      </c>
      <c r="T88" s="2">
        <f>IFERROR(VLOOKUP(Tabla2[[#This Row],[Client]],Inflow_Outflow!A:O,5,FALSE),"")</f>
        <v>1</v>
      </c>
      <c r="U88" s="2">
        <f>IFERROR(VLOOKUP(Tabla2[[#This Row],[Client]],Inflow_Outflow!A:O,6,FALSE),"")</f>
        <v>3.3928571428571428</v>
      </c>
      <c r="V88" s="2">
        <f>IFERROR(VLOOKUP(Tabla2[[#This Row],[Client]],Inflow_Outflow!A:O,7,FALSE),"")</f>
        <v>3.3928571428571428</v>
      </c>
      <c r="W88" s="2">
        <f>IFERROR(VLOOKUP(Tabla2[[#This Row],[Client]],Inflow_Outflow!A:O,8,FALSE),"")</f>
        <v>0</v>
      </c>
      <c r="X88" s="2">
        <f>IFERROR(VLOOKUP(Tabla2[[#This Row],[Client]],Inflow_Outflow!A:O,9,FALSE),"")</f>
        <v>0</v>
      </c>
      <c r="Y88" s="2">
        <f>IFERROR(VLOOKUP(Tabla2[[#This Row],[Client]],Inflow_Outflow!A:O,10,FALSE),"")</f>
        <v>0</v>
      </c>
      <c r="Z88" s="2">
        <f>IFERROR(VLOOKUP(Tabla2[[#This Row],[Client]],Inflow_Outflow!A:O,11,FALSE),"")</f>
        <v>1</v>
      </c>
      <c r="AA88" s="2">
        <f>IFERROR(VLOOKUP(Tabla2[[#This Row],[Client]],Inflow_Outflow!A:O,12,FALSE),"")</f>
        <v>1</v>
      </c>
      <c r="AB88" s="2">
        <f>IFERROR(VLOOKUP(Tabla2[[#This Row],[Client]],Inflow_Outflow!A:O,13,FALSE),"")</f>
        <v>0</v>
      </c>
      <c r="AC88" s="2">
        <f>IFERROR(VLOOKUP(Tabla2[[#This Row],[Client]],Inflow_Outflow!A:O,14,FALSE),"")</f>
        <v>0</v>
      </c>
      <c r="AD88" s="2">
        <f>IFERROR(VLOOKUP(Tabla2[[#This Row],[Client]],Inflow_Outflow!A:O,15,FALSE),"")</f>
        <v>0</v>
      </c>
      <c r="AE88" s="2">
        <f>IFERROR(VLOOKUP(Tabla2[[#This Row],[Client]],Sales_Revenues!A:G,2,FALSE),"")</f>
        <v>1</v>
      </c>
      <c r="AF88" s="2">
        <f>IFERROR(VLOOKUP(Tabla2[[#This Row],[Client]],Sales_Revenues!A:G,3,FALSE),"")</f>
        <v>0</v>
      </c>
      <c r="AG88" s="2">
        <f>IFERROR(VLOOKUP(Tabla2[[#This Row],[Client]],Sales_Revenues!A:G,4,FALSE),"")</f>
        <v>0</v>
      </c>
      <c r="AH88" s="2">
        <f>IFERROR(VLOOKUP(Tabla2[[#This Row],[Client]],Sales_Revenues!A:G,5,FALSE),"")</f>
        <v>3.8751785714285711</v>
      </c>
      <c r="AI88" s="2">
        <f>IFERROR(VLOOKUP(Tabla2[[#This Row],[Client]],Sales_Revenues!A:G,6,FALSE),"")</f>
        <v>0</v>
      </c>
      <c r="AJ88" s="2">
        <f>IFERROR(VLOOKUP(Tabla2[[#This Row],[Client]],Sales_Revenues!A:G,7,FALSE),"")</f>
        <v>0</v>
      </c>
    </row>
    <row r="89" spans="1:36">
      <c r="A89">
        <v>88</v>
      </c>
      <c r="B89">
        <v>1</v>
      </c>
      <c r="H89">
        <v>7153.6500000000005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tr">
        <f>IFERROR(VLOOKUP(Tabla2[[#This Row],[Client]],Soc_Dem!A:D,2,FALSE),"")</f>
        <v>M</v>
      </c>
      <c r="O89">
        <f>IFERROR(VLOOKUP(Tabla2[[#This Row],[Client]],Soc_Dem!A:D,3,FALSE),"")</f>
        <v>21</v>
      </c>
      <c r="P89">
        <f>IFERROR(VLOOKUP(Tabla2[[#This Row],[Client]],Soc_Dem!A:D,4,FALSE),"")</f>
        <v>33</v>
      </c>
      <c r="Q89" s="2">
        <f>IFERROR(VLOOKUP(Tabla2[[#This Row],[Client]],Inflow_Outflow!A:O,2,FALSE),"")</f>
        <v>127.57214285714285</v>
      </c>
      <c r="R89" s="2">
        <f>IFERROR(VLOOKUP(Tabla2[[#This Row],[Client]],Inflow_Outflow!A:O,3,FALSE),"")</f>
        <v>127.57214285714285</v>
      </c>
      <c r="S89" s="2">
        <f>IFERROR(VLOOKUP(Tabla2[[#This Row],[Client]],Inflow_Outflow!A:O,4,FALSE),"")</f>
        <v>3</v>
      </c>
      <c r="T89" s="2">
        <f>IFERROR(VLOOKUP(Tabla2[[#This Row],[Client]],Inflow_Outflow!A:O,5,FALSE),"")</f>
        <v>3</v>
      </c>
      <c r="U89" s="2">
        <f>IFERROR(VLOOKUP(Tabla2[[#This Row],[Client]],Inflow_Outflow!A:O,6,FALSE),"")</f>
        <v>110.06428571428572</v>
      </c>
      <c r="V89" s="2">
        <f>IFERROR(VLOOKUP(Tabla2[[#This Row],[Client]],Inflow_Outflow!A:O,7,FALSE),"")</f>
        <v>110.06428571428572</v>
      </c>
      <c r="W89" s="2">
        <f>IFERROR(VLOOKUP(Tabla2[[#This Row],[Client]],Inflow_Outflow!A:O,8,FALSE),"")</f>
        <v>46.428571428571431</v>
      </c>
      <c r="X89" s="2">
        <f>IFERROR(VLOOKUP(Tabla2[[#This Row],[Client]],Inflow_Outflow!A:O,9,FALSE),"")</f>
        <v>62.385714285714286</v>
      </c>
      <c r="Y89" s="2">
        <f>IFERROR(VLOOKUP(Tabla2[[#This Row],[Client]],Inflow_Outflow!A:O,10,FALSE),"")</f>
        <v>0</v>
      </c>
      <c r="Z89" s="2">
        <f>IFERROR(VLOOKUP(Tabla2[[#This Row],[Client]],Inflow_Outflow!A:O,11,FALSE),"")</f>
        <v>12</v>
      </c>
      <c r="AA89" s="2">
        <f>IFERROR(VLOOKUP(Tabla2[[#This Row],[Client]],Inflow_Outflow!A:O,12,FALSE),"")</f>
        <v>12</v>
      </c>
      <c r="AB89" s="2">
        <f>IFERROR(VLOOKUP(Tabla2[[#This Row],[Client]],Inflow_Outflow!A:O,13,FALSE),"")</f>
        <v>5</v>
      </c>
      <c r="AC89" s="2">
        <f>IFERROR(VLOOKUP(Tabla2[[#This Row],[Client]],Inflow_Outflow!A:O,14,FALSE),"")</f>
        <v>6</v>
      </c>
      <c r="AD89" s="2">
        <f>IFERROR(VLOOKUP(Tabla2[[#This Row],[Client]],Inflow_Outflow!A:O,15,FALSE),"")</f>
        <v>0</v>
      </c>
      <c r="AE89" s="2">
        <f>IFERROR(VLOOKUP(Tabla2[[#This Row],[Client]],Sales_Revenues!A:G,2,FALSE),"")</f>
        <v>0</v>
      </c>
      <c r="AF89" s="2">
        <f>IFERROR(VLOOKUP(Tabla2[[#This Row],[Client]],Sales_Revenues!A:G,3,FALSE),"")</f>
        <v>0</v>
      </c>
      <c r="AG89" s="2">
        <f>IFERROR(VLOOKUP(Tabla2[[#This Row],[Client]],Sales_Revenues!A:G,4,FALSE),"")</f>
        <v>0</v>
      </c>
      <c r="AH89" s="2">
        <f>IFERROR(VLOOKUP(Tabla2[[#This Row],[Client]],Sales_Revenues!A:G,5,FALSE),"")</f>
        <v>0</v>
      </c>
      <c r="AI89" s="2">
        <f>IFERROR(VLOOKUP(Tabla2[[#This Row],[Client]],Sales_Revenues!A:G,6,FALSE),"")</f>
        <v>0</v>
      </c>
      <c r="AJ89" s="2">
        <f>IFERROR(VLOOKUP(Tabla2[[#This Row],[Client]],Sales_Revenues!A:G,7,FALSE),"")</f>
        <v>0</v>
      </c>
    </row>
    <row r="90" spans="1:36">
      <c r="A90">
        <v>89</v>
      </c>
      <c r="B90">
        <v>1</v>
      </c>
      <c r="C90">
        <v>1</v>
      </c>
      <c r="D90">
        <v>2</v>
      </c>
      <c r="H90">
        <v>137.70142857142858</v>
      </c>
      <c r="I90">
        <v>893.17035714285714</v>
      </c>
      <c r="J90">
        <v>1462.0660714285714</v>
      </c>
      <c r="K90" t="s">
        <v>38</v>
      </c>
      <c r="L90" t="s">
        <v>38</v>
      </c>
      <c r="M90" t="s">
        <v>38</v>
      </c>
      <c r="N90" t="str">
        <f>IFERROR(VLOOKUP(Tabla2[[#This Row],[Client]],Soc_Dem!A:D,2,FALSE),"")</f>
        <v>F</v>
      </c>
      <c r="O90">
        <f>IFERROR(VLOOKUP(Tabla2[[#This Row],[Client]],Soc_Dem!A:D,3,FALSE),"")</f>
        <v>40</v>
      </c>
      <c r="P90">
        <f>IFERROR(VLOOKUP(Tabla2[[#This Row],[Client]],Soc_Dem!A:D,4,FALSE),"")</f>
        <v>118</v>
      </c>
      <c r="Q90" s="2">
        <f>IFERROR(VLOOKUP(Tabla2[[#This Row],[Client]],Inflow_Outflow!A:O,2,FALSE),"")</f>
        <v>1979.1557142857143</v>
      </c>
      <c r="R90" s="2">
        <f>IFERROR(VLOOKUP(Tabla2[[#This Row],[Client]],Inflow_Outflow!A:O,3,FALSE),"")</f>
        <v>1940.1267857142859</v>
      </c>
      <c r="S90" s="2">
        <f>IFERROR(VLOOKUP(Tabla2[[#This Row],[Client]],Inflow_Outflow!A:O,4,FALSE),"")</f>
        <v>6</v>
      </c>
      <c r="T90" s="2">
        <f>IFERROR(VLOOKUP(Tabla2[[#This Row],[Client]],Inflow_Outflow!A:O,5,FALSE),"")</f>
        <v>5</v>
      </c>
      <c r="U90" s="2">
        <f>IFERROR(VLOOKUP(Tabla2[[#This Row],[Client]],Inflow_Outflow!A:O,6,FALSE),"")</f>
        <v>2601.4375</v>
      </c>
      <c r="V90" s="2">
        <f>IFERROR(VLOOKUP(Tabla2[[#This Row],[Client]],Inflow_Outflow!A:O,7,FALSE),"")</f>
        <v>1887.1517857142858</v>
      </c>
      <c r="W90" s="2">
        <f>IFERROR(VLOOKUP(Tabla2[[#This Row],[Client]],Inflow_Outflow!A:O,8,FALSE),"")</f>
        <v>1089.2857142857142</v>
      </c>
      <c r="X90" s="2">
        <f>IFERROR(VLOOKUP(Tabla2[[#This Row],[Client]],Inflow_Outflow!A:O,9,FALSE),"")</f>
        <v>82.431071428571428</v>
      </c>
      <c r="Y90" s="2">
        <f>IFERROR(VLOOKUP(Tabla2[[#This Row],[Client]],Inflow_Outflow!A:O,10,FALSE),"")</f>
        <v>715.43500000000006</v>
      </c>
      <c r="Z90" s="2">
        <f>IFERROR(VLOOKUP(Tabla2[[#This Row],[Client]],Inflow_Outflow!A:O,11,FALSE),"")</f>
        <v>24</v>
      </c>
      <c r="AA90" s="2">
        <f>IFERROR(VLOOKUP(Tabla2[[#This Row],[Client]],Inflow_Outflow!A:O,12,FALSE),"")</f>
        <v>23</v>
      </c>
      <c r="AB90" s="2">
        <f>IFERROR(VLOOKUP(Tabla2[[#This Row],[Client]],Inflow_Outflow!A:O,13,FALSE),"")</f>
        <v>8</v>
      </c>
      <c r="AC90" s="2">
        <f>IFERROR(VLOOKUP(Tabla2[[#This Row],[Client]],Inflow_Outflow!A:O,14,FALSE),"")</f>
        <v>2</v>
      </c>
      <c r="AD90" s="2">
        <f>IFERROR(VLOOKUP(Tabla2[[#This Row],[Client]],Inflow_Outflow!A:O,15,FALSE),"")</f>
        <v>13</v>
      </c>
      <c r="AE90" s="2" t="str">
        <f>IFERROR(VLOOKUP(Tabla2[[#This Row],[Client]],Sales_Revenues!A:G,2,FALSE),"")</f>
        <v/>
      </c>
      <c r="AF90" s="2" t="str">
        <f>IFERROR(VLOOKUP(Tabla2[[#This Row],[Client]],Sales_Revenues!A:G,3,FALSE),"")</f>
        <v/>
      </c>
      <c r="AG90" s="2" t="str">
        <f>IFERROR(VLOOKUP(Tabla2[[#This Row],[Client]],Sales_Revenues!A:G,4,FALSE),"")</f>
        <v/>
      </c>
      <c r="AH90" s="2" t="str">
        <f>IFERROR(VLOOKUP(Tabla2[[#This Row],[Client]],Sales_Revenues!A:G,5,FALSE),"")</f>
        <v/>
      </c>
      <c r="AI90" s="2" t="str">
        <f>IFERROR(VLOOKUP(Tabla2[[#This Row],[Client]],Sales_Revenues!A:G,6,FALSE),"")</f>
        <v/>
      </c>
      <c r="AJ90" s="2" t="str">
        <f>IFERROR(VLOOKUP(Tabla2[[#This Row],[Client]],Sales_Revenues!A:G,7,FALSE),"")</f>
        <v/>
      </c>
    </row>
    <row r="91" spans="1:36">
      <c r="A91">
        <v>90</v>
      </c>
      <c r="B91">
        <v>1</v>
      </c>
      <c r="H91">
        <v>649.57142857142856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tr">
        <f>IFERROR(VLOOKUP(Tabla2[[#This Row],[Client]],Soc_Dem!A:D,2,FALSE),"")</f>
        <v>F</v>
      </c>
      <c r="O91">
        <f>IFERROR(VLOOKUP(Tabla2[[#This Row],[Client]],Soc_Dem!A:D,3,FALSE),"")</f>
        <v>20</v>
      </c>
      <c r="P91">
        <f>IFERROR(VLOOKUP(Tabla2[[#This Row],[Client]],Soc_Dem!A:D,4,FALSE),"")</f>
        <v>81</v>
      </c>
      <c r="Q91" s="2">
        <f>IFERROR(VLOOKUP(Tabla2[[#This Row],[Client]],Inflow_Outflow!A:O,2,FALSE),"")</f>
        <v>107.14321428571429</v>
      </c>
      <c r="R91" s="2">
        <f>IFERROR(VLOOKUP(Tabla2[[#This Row],[Client]],Inflow_Outflow!A:O,3,FALSE),"")</f>
        <v>107.14321428571429</v>
      </c>
      <c r="S91" s="2">
        <f>IFERROR(VLOOKUP(Tabla2[[#This Row],[Client]],Inflow_Outflow!A:O,4,FALSE),"")</f>
        <v>2</v>
      </c>
      <c r="T91" s="2">
        <f>IFERROR(VLOOKUP(Tabla2[[#This Row],[Client]],Inflow_Outflow!A:O,5,FALSE),"")</f>
        <v>2</v>
      </c>
      <c r="U91" s="2">
        <f>IFERROR(VLOOKUP(Tabla2[[#This Row],[Client]],Inflow_Outflow!A:O,6,FALSE),"")</f>
        <v>78.953571428571422</v>
      </c>
      <c r="V91" s="2">
        <f>IFERROR(VLOOKUP(Tabla2[[#This Row],[Client]],Inflow_Outflow!A:O,7,FALSE),"")</f>
        <v>78.953571428571422</v>
      </c>
      <c r="W91" s="2">
        <f>IFERROR(VLOOKUP(Tabla2[[#This Row],[Client]],Inflow_Outflow!A:O,8,FALSE),"")</f>
        <v>35.714285714285715</v>
      </c>
      <c r="X91" s="2">
        <f>IFERROR(VLOOKUP(Tabla2[[#This Row],[Client]],Inflow_Outflow!A:O,9,FALSE),"")</f>
        <v>3.3821428571428571</v>
      </c>
      <c r="Y91" s="2">
        <f>IFERROR(VLOOKUP(Tabla2[[#This Row],[Client]],Inflow_Outflow!A:O,10,FALSE),"")</f>
        <v>35.821428571428569</v>
      </c>
      <c r="Z91" s="2">
        <f>IFERROR(VLOOKUP(Tabla2[[#This Row],[Client]],Inflow_Outflow!A:O,11,FALSE),"")</f>
        <v>4</v>
      </c>
      <c r="AA91" s="2">
        <f>IFERROR(VLOOKUP(Tabla2[[#This Row],[Client]],Inflow_Outflow!A:O,12,FALSE),"")</f>
        <v>4</v>
      </c>
      <c r="AB91" s="2">
        <f>IFERROR(VLOOKUP(Tabla2[[#This Row],[Client]],Inflow_Outflow!A:O,13,FALSE),"")</f>
        <v>1</v>
      </c>
      <c r="AC91" s="2">
        <f>IFERROR(VLOOKUP(Tabla2[[#This Row],[Client]],Inflow_Outflow!A:O,14,FALSE),"")</f>
        <v>1</v>
      </c>
      <c r="AD91" s="2">
        <f>IFERROR(VLOOKUP(Tabla2[[#This Row],[Client]],Inflow_Outflow!A:O,15,FALSE),"")</f>
        <v>1</v>
      </c>
      <c r="AE91" s="2">
        <f>IFERROR(VLOOKUP(Tabla2[[#This Row],[Client]],Sales_Revenues!A:G,2,FALSE),"")</f>
        <v>0</v>
      </c>
      <c r="AF91" s="2">
        <f>IFERROR(VLOOKUP(Tabla2[[#This Row],[Client]],Sales_Revenues!A:G,3,FALSE),"")</f>
        <v>0</v>
      </c>
      <c r="AG91" s="2">
        <f>IFERROR(VLOOKUP(Tabla2[[#This Row],[Client]],Sales_Revenues!A:G,4,FALSE),"")</f>
        <v>0</v>
      </c>
      <c r="AH91" s="2">
        <f>IFERROR(VLOOKUP(Tabla2[[#This Row],[Client]],Sales_Revenues!A:G,5,FALSE),"")</f>
        <v>0</v>
      </c>
      <c r="AI91" s="2">
        <f>IFERROR(VLOOKUP(Tabla2[[#This Row],[Client]],Sales_Revenues!A:G,6,FALSE),"")</f>
        <v>0</v>
      </c>
      <c r="AJ91" s="2">
        <f>IFERROR(VLOOKUP(Tabla2[[#This Row],[Client]],Sales_Revenues!A:G,7,FALSE),"")</f>
        <v>0</v>
      </c>
    </row>
    <row r="92" spans="1:36">
      <c r="A92">
        <v>91</v>
      </c>
      <c r="B92">
        <v>1</v>
      </c>
      <c r="H92">
        <v>0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  <c r="N92" t="str">
        <f>IFERROR(VLOOKUP(Tabla2[[#This Row],[Client]],Soc_Dem!A:D,2,FALSE),"")</f>
        <v>M</v>
      </c>
      <c r="O92">
        <f>IFERROR(VLOOKUP(Tabla2[[#This Row],[Client]],Soc_Dem!A:D,3,FALSE),"")</f>
        <v>35</v>
      </c>
      <c r="P92">
        <f>IFERROR(VLOOKUP(Tabla2[[#This Row],[Client]],Soc_Dem!A:D,4,FALSE),"")</f>
        <v>61</v>
      </c>
      <c r="Q92" s="2">
        <f>IFERROR(VLOOKUP(Tabla2[[#This Row],[Client]],Inflow_Outflow!A:O,2,FALSE),"")</f>
        <v>1217.7807142857143</v>
      </c>
      <c r="R92" s="2">
        <f>IFERROR(VLOOKUP(Tabla2[[#This Row],[Client]],Inflow_Outflow!A:O,3,FALSE),"")</f>
        <v>1217.7807142857143</v>
      </c>
      <c r="S92" s="2">
        <f>IFERROR(VLOOKUP(Tabla2[[#This Row],[Client]],Inflow_Outflow!A:O,4,FALSE),"")</f>
        <v>2</v>
      </c>
      <c r="T92" s="2">
        <f>IFERROR(VLOOKUP(Tabla2[[#This Row],[Client]],Inflow_Outflow!A:O,5,FALSE),"")</f>
        <v>2</v>
      </c>
      <c r="U92" s="2">
        <f>IFERROR(VLOOKUP(Tabla2[[#This Row],[Client]],Inflow_Outflow!A:O,6,FALSE),"")</f>
        <v>1196.1071428571429</v>
      </c>
      <c r="V92" s="2">
        <f>IFERROR(VLOOKUP(Tabla2[[#This Row],[Client]],Inflow_Outflow!A:O,7,FALSE),"")</f>
        <v>1196.1071428571429</v>
      </c>
      <c r="W92" s="2">
        <f>IFERROR(VLOOKUP(Tabla2[[#This Row],[Client]],Inflow_Outflow!A:O,8,FALSE),"")</f>
        <v>571.42857142857144</v>
      </c>
      <c r="X92" s="2">
        <f>IFERROR(VLOOKUP(Tabla2[[#This Row],[Client]],Inflow_Outflow!A:O,9,FALSE),"")</f>
        <v>503.25</v>
      </c>
      <c r="Y92" s="2">
        <f>IFERROR(VLOOKUP(Tabla2[[#This Row],[Client]],Inflow_Outflow!A:O,10,FALSE),"")</f>
        <v>121.42857142857143</v>
      </c>
      <c r="Z92" s="2">
        <f>IFERROR(VLOOKUP(Tabla2[[#This Row],[Client]],Inflow_Outflow!A:O,11,FALSE),"")</f>
        <v>29</v>
      </c>
      <c r="AA92" s="2">
        <f>IFERROR(VLOOKUP(Tabla2[[#This Row],[Client]],Inflow_Outflow!A:O,12,FALSE),"")</f>
        <v>29</v>
      </c>
      <c r="AB92" s="2">
        <f>IFERROR(VLOOKUP(Tabla2[[#This Row],[Client]],Inflow_Outflow!A:O,13,FALSE),"")</f>
        <v>4</v>
      </c>
      <c r="AC92" s="2">
        <f>IFERROR(VLOOKUP(Tabla2[[#This Row],[Client]],Inflow_Outflow!A:O,14,FALSE),"")</f>
        <v>23</v>
      </c>
      <c r="AD92" s="2">
        <f>IFERROR(VLOOKUP(Tabla2[[#This Row],[Client]],Inflow_Outflow!A:O,15,FALSE),"")</f>
        <v>2</v>
      </c>
      <c r="AE92" s="2" t="str">
        <f>IFERROR(VLOOKUP(Tabla2[[#This Row],[Client]],Sales_Revenues!A:G,2,FALSE),"")</f>
        <v/>
      </c>
      <c r="AF92" s="2" t="str">
        <f>IFERROR(VLOOKUP(Tabla2[[#This Row],[Client]],Sales_Revenues!A:G,3,FALSE),"")</f>
        <v/>
      </c>
      <c r="AG92" s="2" t="str">
        <f>IFERROR(VLOOKUP(Tabla2[[#This Row],[Client]],Sales_Revenues!A:G,4,FALSE),"")</f>
        <v/>
      </c>
      <c r="AH92" s="2" t="str">
        <f>IFERROR(VLOOKUP(Tabla2[[#This Row],[Client]],Sales_Revenues!A:G,5,FALSE),"")</f>
        <v/>
      </c>
      <c r="AI92" s="2" t="str">
        <f>IFERROR(VLOOKUP(Tabla2[[#This Row],[Client]],Sales_Revenues!A:G,6,FALSE),"")</f>
        <v/>
      </c>
      <c r="AJ92" s="2" t="str">
        <f>IFERROR(VLOOKUP(Tabla2[[#This Row],[Client]],Sales_Revenues!A:G,7,FALSE),"")</f>
        <v/>
      </c>
    </row>
    <row r="93" spans="1:36">
      <c r="A93">
        <v>92</v>
      </c>
      <c r="B93">
        <v>1</v>
      </c>
      <c r="H93">
        <v>2728.9457142857141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  <c r="N93" t="str">
        <f>IFERROR(VLOOKUP(Tabla2[[#This Row],[Client]],Soc_Dem!A:D,2,FALSE),"")</f>
        <v>M</v>
      </c>
      <c r="O93">
        <f>IFERROR(VLOOKUP(Tabla2[[#This Row],[Client]],Soc_Dem!A:D,3,FALSE),"")</f>
        <v>59</v>
      </c>
      <c r="P93">
        <f>IFERROR(VLOOKUP(Tabla2[[#This Row],[Client]],Soc_Dem!A:D,4,FALSE),"")</f>
        <v>149</v>
      </c>
      <c r="Q93" s="2">
        <f>IFERROR(VLOOKUP(Tabla2[[#This Row],[Client]],Inflow_Outflow!A:O,2,FALSE),"")</f>
        <v>8921.0832142857143</v>
      </c>
      <c r="R93" s="2">
        <f>IFERROR(VLOOKUP(Tabla2[[#This Row],[Client]],Inflow_Outflow!A:O,3,FALSE),"")</f>
        <v>8921.0832142857143</v>
      </c>
      <c r="S93" s="2">
        <f>IFERROR(VLOOKUP(Tabla2[[#This Row],[Client]],Inflow_Outflow!A:O,4,FALSE),"")</f>
        <v>6</v>
      </c>
      <c r="T93" s="2">
        <f>IFERROR(VLOOKUP(Tabla2[[#This Row],[Client]],Inflow_Outflow!A:O,5,FALSE),"")</f>
        <v>6</v>
      </c>
      <c r="U93" s="2">
        <f>IFERROR(VLOOKUP(Tabla2[[#This Row],[Client]],Inflow_Outflow!A:O,6,FALSE),"")</f>
        <v>9175.2310714285722</v>
      </c>
      <c r="V93" s="2">
        <f>IFERROR(VLOOKUP(Tabla2[[#This Row],[Client]],Inflow_Outflow!A:O,7,FALSE),"")</f>
        <v>9175.2310714285722</v>
      </c>
      <c r="W93" s="2">
        <f>IFERROR(VLOOKUP(Tabla2[[#This Row],[Client]],Inflow_Outflow!A:O,8,FALSE),"")</f>
        <v>0</v>
      </c>
      <c r="X93" s="2">
        <f>IFERROR(VLOOKUP(Tabla2[[#This Row],[Client]],Inflow_Outflow!A:O,9,FALSE),"")</f>
        <v>828.66928571428582</v>
      </c>
      <c r="Y93" s="2">
        <f>IFERROR(VLOOKUP(Tabla2[[#This Row],[Client]],Inflow_Outflow!A:O,10,FALSE),"")</f>
        <v>5577.7742857142857</v>
      </c>
      <c r="Z93" s="2">
        <f>IFERROR(VLOOKUP(Tabla2[[#This Row],[Client]],Inflow_Outflow!A:O,11,FALSE),"")</f>
        <v>36</v>
      </c>
      <c r="AA93" s="2">
        <f>IFERROR(VLOOKUP(Tabla2[[#This Row],[Client]],Inflow_Outflow!A:O,12,FALSE),"")</f>
        <v>36</v>
      </c>
      <c r="AB93" s="2">
        <f>IFERROR(VLOOKUP(Tabla2[[#This Row],[Client]],Inflow_Outflow!A:O,13,FALSE),"")</f>
        <v>0</v>
      </c>
      <c r="AC93" s="2">
        <f>IFERROR(VLOOKUP(Tabla2[[#This Row],[Client]],Inflow_Outflow!A:O,14,FALSE),"")</f>
        <v>15</v>
      </c>
      <c r="AD93" s="2">
        <f>IFERROR(VLOOKUP(Tabla2[[#This Row],[Client]],Inflow_Outflow!A:O,15,FALSE),"")</f>
        <v>12</v>
      </c>
      <c r="AE93" s="2">
        <f>IFERROR(VLOOKUP(Tabla2[[#This Row],[Client]],Sales_Revenues!A:G,2,FALSE),"")</f>
        <v>0</v>
      </c>
      <c r="AF93" s="2">
        <f>IFERROR(VLOOKUP(Tabla2[[#This Row],[Client]],Sales_Revenues!A:G,3,FALSE),"")</f>
        <v>0</v>
      </c>
      <c r="AG93" s="2">
        <f>IFERROR(VLOOKUP(Tabla2[[#This Row],[Client]],Sales_Revenues!A:G,4,FALSE),"")</f>
        <v>0</v>
      </c>
      <c r="AH93" s="2">
        <f>IFERROR(VLOOKUP(Tabla2[[#This Row],[Client]],Sales_Revenues!A:G,5,FALSE),"")</f>
        <v>0</v>
      </c>
      <c r="AI93" s="2">
        <f>IFERROR(VLOOKUP(Tabla2[[#This Row],[Client]],Sales_Revenues!A:G,6,FALSE),"")</f>
        <v>0</v>
      </c>
      <c r="AJ93" s="2">
        <f>IFERROR(VLOOKUP(Tabla2[[#This Row],[Client]],Sales_Revenues!A:G,7,FALSE),"")</f>
        <v>0</v>
      </c>
    </row>
    <row r="94" spans="1:36">
      <c r="A94">
        <v>93</v>
      </c>
      <c r="B94">
        <v>1</v>
      </c>
      <c r="C94">
        <v>2</v>
      </c>
      <c r="E94">
        <v>1</v>
      </c>
      <c r="F94">
        <v>1</v>
      </c>
      <c r="H94">
        <v>8.8703571428571433</v>
      </c>
      <c r="I94">
        <v>3655.8189285714284</v>
      </c>
      <c r="J94" t="s">
        <v>38</v>
      </c>
      <c r="K94">
        <v>23.064285714285713</v>
      </c>
      <c r="L94">
        <v>1.4285714285714286</v>
      </c>
      <c r="M94" t="s">
        <v>38</v>
      </c>
      <c r="N94" t="str">
        <f>IFERROR(VLOOKUP(Tabla2[[#This Row],[Client]],Soc_Dem!A:D,2,FALSE),"")</f>
        <v>F</v>
      </c>
      <c r="O94">
        <f>IFERROR(VLOOKUP(Tabla2[[#This Row],[Client]],Soc_Dem!A:D,3,FALSE),"")</f>
        <v>31</v>
      </c>
      <c r="P94">
        <f>IFERROR(VLOOKUP(Tabla2[[#This Row],[Client]],Soc_Dem!A:D,4,FALSE),"")</f>
        <v>8</v>
      </c>
      <c r="Q94" s="2">
        <f>IFERROR(VLOOKUP(Tabla2[[#This Row],[Client]],Inflow_Outflow!A:O,2,FALSE),"")</f>
        <v>2186.5410714285713</v>
      </c>
      <c r="R94" s="2">
        <f>IFERROR(VLOOKUP(Tabla2[[#This Row],[Client]],Inflow_Outflow!A:O,3,FALSE),"")</f>
        <v>1367.8278571428571</v>
      </c>
      <c r="S94" s="2">
        <f>IFERROR(VLOOKUP(Tabla2[[#This Row],[Client]],Inflow_Outflow!A:O,4,FALSE),"")</f>
        <v>25</v>
      </c>
      <c r="T94" s="2">
        <f>IFERROR(VLOOKUP(Tabla2[[#This Row],[Client]],Inflow_Outflow!A:O,5,FALSE),"")</f>
        <v>17</v>
      </c>
      <c r="U94" s="2">
        <f>IFERROR(VLOOKUP(Tabla2[[#This Row],[Client]],Inflow_Outflow!A:O,6,FALSE),"")</f>
        <v>2137.954642857143</v>
      </c>
      <c r="V94" s="2">
        <f>IFERROR(VLOOKUP(Tabla2[[#This Row],[Client]],Inflow_Outflow!A:O,7,FALSE),"")</f>
        <v>1356.1046428571428</v>
      </c>
      <c r="W94" s="2">
        <f>IFERROR(VLOOKUP(Tabla2[[#This Row],[Client]],Inflow_Outflow!A:O,8,FALSE),"")</f>
        <v>32.142857142857146</v>
      </c>
      <c r="X94" s="2">
        <f>IFERROR(VLOOKUP(Tabla2[[#This Row],[Client]],Inflow_Outflow!A:O,9,FALSE),"")</f>
        <v>0</v>
      </c>
      <c r="Y94" s="2">
        <f>IFERROR(VLOOKUP(Tabla2[[#This Row],[Client]],Inflow_Outflow!A:O,10,FALSE),"")</f>
        <v>220.32142857142858</v>
      </c>
      <c r="Z94" s="2">
        <f>IFERROR(VLOOKUP(Tabla2[[#This Row],[Client]],Inflow_Outflow!A:O,11,FALSE),"")</f>
        <v>36</v>
      </c>
      <c r="AA94" s="2">
        <f>IFERROR(VLOOKUP(Tabla2[[#This Row],[Client]],Inflow_Outflow!A:O,12,FALSE),"")</f>
        <v>16</v>
      </c>
      <c r="AB94" s="2">
        <f>IFERROR(VLOOKUP(Tabla2[[#This Row],[Client]],Inflow_Outflow!A:O,13,FALSE),"")</f>
        <v>1</v>
      </c>
      <c r="AC94" s="2">
        <f>IFERROR(VLOOKUP(Tabla2[[#This Row],[Client]],Inflow_Outflow!A:O,14,FALSE),"")</f>
        <v>0</v>
      </c>
      <c r="AD94" s="2">
        <f>IFERROR(VLOOKUP(Tabla2[[#This Row],[Client]],Inflow_Outflow!A:O,15,FALSE),"")</f>
        <v>8</v>
      </c>
      <c r="AE94" s="2">
        <f>IFERROR(VLOOKUP(Tabla2[[#This Row],[Client]],Sales_Revenues!A:G,2,FALSE),"")</f>
        <v>0</v>
      </c>
      <c r="AF94" s="2">
        <f>IFERROR(VLOOKUP(Tabla2[[#This Row],[Client]],Sales_Revenues!A:G,3,FALSE),"")</f>
        <v>1</v>
      </c>
      <c r="AG94" s="2">
        <f>IFERROR(VLOOKUP(Tabla2[[#This Row],[Client]],Sales_Revenues!A:G,4,FALSE),"")</f>
        <v>0</v>
      </c>
      <c r="AH94" s="2">
        <f>IFERROR(VLOOKUP(Tabla2[[#This Row],[Client]],Sales_Revenues!A:G,5,FALSE),"")</f>
        <v>0</v>
      </c>
      <c r="AI94" s="2">
        <f>IFERROR(VLOOKUP(Tabla2[[#This Row],[Client]],Sales_Revenues!A:G,6,FALSE),"")</f>
        <v>3.3928571428571428</v>
      </c>
      <c r="AJ94" s="2">
        <f>IFERROR(VLOOKUP(Tabla2[[#This Row],[Client]],Sales_Revenues!A:G,7,FALSE),"")</f>
        <v>0</v>
      </c>
    </row>
    <row r="95" spans="1:36">
      <c r="A95">
        <v>94</v>
      </c>
      <c r="B95">
        <v>1</v>
      </c>
      <c r="C95">
        <v>1</v>
      </c>
      <c r="H95">
        <v>8079.0425000000005</v>
      </c>
      <c r="I95">
        <v>7620.5560714285721</v>
      </c>
      <c r="J95" t="s">
        <v>38</v>
      </c>
      <c r="K95" t="s">
        <v>38</v>
      </c>
      <c r="L95" t="s">
        <v>38</v>
      </c>
      <c r="M95" t="s">
        <v>38</v>
      </c>
      <c r="N95" t="str">
        <f>IFERROR(VLOOKUP(Tabla2[[#This Row],[Client]],Soc_Dem!A:D,2,FALSE),"")</f>
        <v>M</v>
      </c>
      <c r="O95">
        <f>IFERROR(VLOOKUP(Tabla2[[#This Row],[Client]],Soc_Dem!A:D,3,FALSE),"")</f>
        <v>22</v>
      </c>
      <c r="P95">
        <f>IFERROR(VLOOKUP(Tabla2[[#This Row],[Client]],Soc_Dem!A:D,4,FALSE),"")</f>
        <v>189</v>
      </c>
      <c r="Q95" s="2">
        <f>IFERROR(VLOOKUP(Tabla2[[#This Row],[Client]],Inflow_Outflow!A:O,2,FALSE),"")</f>
        <v>527.64785714285711</v>
      </c>
      <c r="R95" s="2">
        <f>IFERROR(VLOOKUP(Tabla2[[#This Row],[Client]],Inflow_Outflow!A:O,3,FALSE),"")</f>
        <v>527.36321428571432</v>
      </c>
      <c r="S95" s="2">
        <f>IFERROR(VLOOKUP(Tabla2[[#This Row],[Client]],Inflow_Outflow!A:O,4,FALSE),"")</f>
        <v>4</v>
      </c>
      <c r="T95" s="2">
        <f>IFERROR(VLOOKUP(Tabla2[[#This Row],[Client]],Inflow_Outflow!A:O,5,FALSE),"")</f>
        <v>3</v>
      </c>
      <c r="U95" s="2">
        <f>IFERROR(VLOOKUP(Tabla2[[#This Row],[Client]],Inflow_Outflow!A:O,6,FALSE),"")</f>
        <v>367.08928571428572</v>
      </c>
      <c r="V95" s="2">
        <f>IFERROR(VLOOKUP(Tabla2[[#This Row],[Client]],Inflow_Outflow!A:O,7,FALSE),"")</f>
        <v>367.08928571428572</v>
      </c>
      <c r="W95" s="2">
        <f>IFERROR(VLOOKUP(Tabla2[[#This Row],[Client]],Inflow_Outflow!A:O,8,FALSE),"")</f>
        <v>232.14285714285714</v>
      </c>
      <c r="X95" s="2">
        <f>IFERROR(VLOOKUP(Tabla2[[#This Row],[Client]],Inflow_Outflow!A:O,9,FALSE),"")</f>
        <v>79</v>
      </c>
      <c r="Y95" s="2">
        <f>IFERROR(VLOOKUP(Tabla2[[#This Row],[Client]],Inflow_Outflow!A:O,10,FALSE),"")</f>
        <v>55.303571428571431</v>
      </c>
      <c r="Z95" s="2">
        <f>IFERROR(VLOOKUP(Tabla2[[#This Row],[Client]],Inflow_Outflow!A:O,11,FALSE),"")</f>
        <v>7</v>
      </c>
      <c r="AA95" s="2">
        <f>IFERROR(VLOOKUP(Tabla2[[#This Row],[Client]],Inflow_Outflow!A:O,12,FALSE),"")</f>
        <v>7</v>
      </c>
      <c r="AB95" s="2">
        <f>IFERROR(VLOOKUP(Tabla2[[#This Row],[Client]],Inflow_Outflow!A:O,13,FALSE),"")</f>
        <v>1</v>
      </c>
      <c r="AC95" s="2">
        <f>IFERROR(VLOOKUP(Tabla2[[#This Row],[Client]],Inflow_Outflow!A:O,14,FALSE),"")</f>
        <v>2</v>
      </c>
      <c r="AD95" s="2">
        <f>IFERROR(VLOOKUP(Tabla2[[#This Row],[Client]],Inflow_Outflow!A:O,15,FALSE),"")</f>
        <v>3</v>
      </c>
      <c r="AE95" s="2" t="str">
        <f>IFERROR(VLOOKUP(Tabla2[[#This Row],[Client]],Sales_Revenues!A:G,2,FALSE),"")</f>
        <v/>
      </c>
      <c r="AF95" s="2" t="str">
        <f>IFERROR(VLOOKUP(Tabla2[[#This Row],[Client]],Sales_Revenues!A:G,3,FALSE),"")</f>
        <v/>
      </c>
      <c r="AG95" s="2" t="str">
        <f>IFERROR(VLOOKUP(Tabla2[[#This Row],[Client]],Sales_Revenues!A:G,4,FALSE),"")</f>
        <v/>
      </c>
      <c r="AH95" s="2" t="str">
        <f>IFERROR(VLOOKUP(Tabla2[[#This Row],[Client]],Sales_Revenues!A:G,5,FALSE),"")</f>
        <v/>
      </c>
      <c r="AI95" s="2" t="str">
        <f>IFERROR(VLOOKUP(Tabla2[[#This Row],[Client]],Sales_Revenues!A:G,6,FALSE),"")</f>
        <v/>
      </c>
      <c r="AJ95" s="2" t="str">
        <f>IFERROR(VLOOKUP(Tabla2[[#This Row],[Client]],Sales_Revenues!A:G,7,FALSE),"")</f>
        <v/>
      </c>
    </row>
    <row r="96" spans="1:36">
      <c r="A96">
        <v>95</v>
      </c>
      <c r="B96">
        <v>1</v>
      </c>
      <c r="E96">
        <v>1</v>
      </c>
      <c r="G96">
        <v>1</v>
      </c>
      <c r="H96">
        <v>3662.2178571428572</v>
      </c>
      <c r="I96" t="s">
        <v>38</v>
      </c>
      <c r="J96" t="s">
        <v>38</v>
      </c>
      <c r="K96">
        <v>0</v>
      </c>
      <c r="L96" t="s">
        <v>38</v>
      </c>
      <c r="M96">
        <v>2812.0667857142857</v>
      </c>
      <c r="N96" t="str">
        <f>IFERROR(VLOOKUP(Tabla2[[#This Row],[Client]],Soc_Dem!A:D,2,FALSE),"")</f>
        <v>M</v>
      </c>
      <c r="O96">
        <f>IFERROR(VLOOKUP(Tabla2[[#This Row],[Client]],Soc_Dem!A:D,3,FALSE),"")</f>
        <v>35</v>
      </c>
      <c r="P96">
        <f>IFERROR(VLOOKUP(Tabla2[[#This Row],[Client]],Soc_Dem!A:D,4,FALSE),"")</f>
        <v>151</v>
      </c>
      <c r="Q96" s="2">
        <f>IFERROR(VLOOKUP(Tabla2[[#This Row],[Client]],Inflow_Outflow!A:O,2,FALSE),"")</f>
        <v>1808.9675</v>
      </c>
      <c r="R96" s="2">
        <f>IFERROR(VLOOKUP(Tabla2[[#This Row],[Client]],Inflow_Outflow!A:O,3,FALSE),"")</f>
        <v>1395.1942857142858</v>
      </c>
      <c r="S96" s="2">
        <f>IFERROR(VLOOKUP(Tabla2[[#This Row],[Client]],Inflow_Outflow!A:O,4,FALSE),"")</f>
        <v>18</v>
      </c>
      <c r="T96" s="2">
        <f>IFERROR(VLOOKUP(Tabla2[[#This Row],[Client]],Inflow_Outflow!A:O,5,FALSE),"")</f>
        <v>13</v>
      </c>
      <c r="U96" s="2">
        <f>IFERROR(VLOOKUP(Tabla2[[#This Row],[Client]],Inflow_Outflow!A:O,6,FALSE),"")</f>
        <v>2289.2807142857141</v>
      </c>
      <c r="V96" s="2">
        <f>IFERROR(VLOOKUP(Tabla2[[#This Row],[Client]],Inflow_Outflow!A:O,7,FALSE),"")</f>
        <v>1895.1942857142858</v>
      </c>
      <c r="W96" s="2">
        <f>IFERROR(VLOOKUP(Tabla2[[#This Row],[Client]],Inflow_Outflow!A:O,8,FALSE),"")</f>
        <v>1214.2857142857142</v>
      </c>
      <c r="X96" s="2">
        <f>IFERROR(VLOOKUP(Tabla2[[#This Row],[Client]],Inflow_Outflow!A:O,9,FALSE),"")</f>
        <v>0</v>
      </c>
      <c r="Y96" s="2">
        <f>IFERROR(VLOOKUP(Tabla2[[#This Row],[Client]],Inflow_Outflow!A:O,10,FALSE),"")</f>
        <v>60.392857142857146</v>
      </c>
      <c r="Z96" s="2">
        <f>IFERROR(VLOOKUP(Tabla2[[#This Row],[Client]],Inflow_Outflow!A:O,11,FALSE),"")</f>
        <v>26</v>
      </c>
      <c r="AA96" s="2">
        <f>IFERROR(VLOOKUP(Tabla2[[#This Row],[Client]],Inflow_Outflow!A:O,12,FALSE),"")</f>
        <v>17</v>
      </c>
      <c r="AB96" s="2">
        <f>IFERROR(VLOOKUP(Tabla2[[#This Row],[Client]],Inflow_Outflow!A:O,13,FALSE),"")</f>
        <v>6</v>
      </c>
      <c r="AC96" s="2">
        <f>IFERROR(VLOOKUP(Tabla2[[#This Row],[Client]],Inflow_Outflow!A:O,14,FALSE),"")</f>
        <v>0</v>
      </c>
      <c r="AD96" s="2">
        <f>IFERROR(VLOOKUP(Tabla2[[#This Row],[Client]],Inflow_Outflow!A:O,15,FALSE),"")</f>
        <v>2</v>
      </c>
      <c r="AE96" s="2">
        <f>IFERROR(VLOOKUP(Tabla2[[#This Row],[Client]],Sales_Revenues!A:G,2,FALSE),"")</f>
        <v>0</v>
      </c>
      <c r="AF96" s="2">
        <f>IFERROR(VLOOKUP(Tabla2[[#This Row],[Client]],Sales_Revenues!A:G,3,FALSE),"")</f>
        <v>0</v>
      </c>
      <c r="AG96" s="2">
        <f>IFERROR(VLOOKUP(Tabla2[[#This Row],[Client]],Sales_Revenues!A:G,4,FALSE),"")</f>
        <v>1</v>
      </c>
      <c r="AH96" s="2">
        <f>IFERROR(VLOOKUP(Tabla2[[#This Row],[Client]],Sales_Revenues!A:G,5,FALSE),"")</f>
        <v>0</v>
      </c>
      <c r="AI96" s="2">
        <f>IFERROR(VLOOKUP(Tabla2[[#This Row],[Client]],Sales_Revenues!A:G,6,FALSE),"")</f>
        <v>0</v>
      </c>
      <c r="AJ96" s="2">
        <f>IFERROR(VLOOKUP(Tabla2[[#This Row],[Client]],Sales_Revenues!A:G,7,FALSE),"")</f>
        <v>6.0714285714285712</v>
      </c>
    </row>
    <row r="97" spans="1:36">
      <c r="A97">
        <v>96</v>
      </c>
      <c r="B97">
        <v>1</v>
      </c>
      <c r="C97">
        <v>1</v>
      </c>
      <c r="D97">
        <v>2</v>
      </c>
      <c r="H97">
        <v>22.328571428571429</v>
      </c>
      <c r="I97">
        <v>2077.6125000000002</v>
      </c>
      <c r="J97">
        <v>14285.714285714286</v>
      </c>
      <c r="K97" t="s">
        <v>38</v>
      </c>
      <c r="L97" t="s">
        <v>38</v>
      </c>
      <c r="M97" t="s">
        <v>38</v>
      </c>
      <c r="N97" t="str">
        <f>IFERROR(VLOOKUP(Tabla2[[#This Row],[Client]],Soc_Dem!A:D,2,FALSE),"")</f>
        <v>M</v>
      </c>
      <c r="O97">
        <f>IFERROR(VLOOKUP(Tabla2[[#This Row],[Client]],Soc_Dem!A:D,3,FALSE),"")</f>
        <v>30</v>
      </c>
      <c r="P97">
        <f>IFERROR(VLOOKUP(Tabla2[[#This Row],[Client]],Soc_Dem!A:D,4,FALSE),"")</f>
        <v>151</v>
      </c>
      <c r="Q97" s="2">
        <f>IFERROR(VLOOKUP(Tabla2[[#This Row],[Client]],Inflow_Outflow!A:O,2,FALSE),"")</f>
        <v>438.72571428571428</v>
      </c>
      <c r="R97" s="2">
        <f>IFERROR(VLOOKUP(Tabla2[[#This Row],[Client]],Inflow_Outflow!A:O,3,FALSE),"")</f>
        <v>438.29857142857145</v>
      </c>
      <c r="S97" s="2">
        <f>IFERROR(VLOOKUP(Tabla2[[#This Row],[Client]],Inflow_Outflow!A:O,4,FALSE),"")</f>
        <v>3</v>
      </c>
      <c r="T97" s="2">
        <f>IFERROR(VLOOKUP(Tabla2[[#This Row],[Client]],Inflow_Outflow!A:O,5,FALSE),"")</f>
        <v>2</v>
      </c>
      <c r="U97" s="2">
        <f>IFERROR(VLOOKUP(Tabla2[[#This Row],[Client]],Inflow_Outflow!A:O,6,FALSE),"")</f>
        <v>110.35714285714286</v>
      </c>
      <c r="V97" s="2">
        <f>IFERROR(VLOOKUP(Tabla2[[#This Row],[Client]],Inflow_Outflow!A:O,7,FALSE),"")</f>
        <v>110.35714285714286</v>
      </c>
      <c r="W97" s="2">
        <f>IFERROR(VLOOKUP(Tabla2[[#This Row],[Client]],Inflow_Outflow!A:O,8,FALSE),"")</f>
        <v>0</v>
      </c>
      <c r="X97" s="2">
        <f>IFERROR(VLOOKUP(Tabla2[[#This Row],[Client]],Inflow_Outflow!A:O,9,FALSE),"")</f>
        <v>0</v>
      </c>
      <c r="Y97" s="2">
        <f>IFERROR(VLOOKUP(Tabla2[[#This Row],[Client]],Inflow_Outflow!A:O,10,FALSE),"")</f>
        <v>108.57142857142857</v>
      </c>
      <c r="Z97" s="2">
        <f>IFERROR(VLOOKUP(Tabla2[[#This Row],[Client]],Inflow_Outflow!A:O,11,FALSE),"")</f>
        <v>3</v>
      </c>
      <c r="AA97" s="2">
        <f>IFERROR(VLOOKUP(Tabla2[[#This Row],[Client]],Inflow_Outflow!A:O,12,FALSE),"")</f>
        <v>3</v>
      </c>
      <c r="AB97" s="2">
        <f>IFERROR(VLOOKUP(Tabla2[[#This Row],[Client]],Inflow_Outflow!A:O,13,FALSE),"")</f>
        <v>0</v>
      </c>
      <c r="AC97" s="2">
        <f>IFERROR(VLOOKUP(Tabla2[[#This Row],[Client]],Inflow_Outflow!A:O,14,FALSE),"")</f>
        <v>0</v>
      </c>
      <c r="AD97" s="2">
        <f>IFERROR(VLOOKUP(Tabla2[[#This Row],[Client]],Inflow_Outflow!A:O,15,FALSE),"")</f>
        <v>2</v>
      </c>
      <c r="AE97" s="2">
        <f>IFERROR(VLOOKUP(Tabla2[[#This Row],[Client]],Sales_Revenues!A:G,2,FALSE),"")</f>
        <v>0</v>
      </c>
      <c r="AF97" s="2">
        <f>IFERROR(VLOOKUP(Tabla2[[#This Row],[Client]],Sales_Revenues!A:G,3,FALSE),"")</f>
        <v>1</v>
      </c>
      <c r="AG97" s="2">
        <f>IFERROR(VLOOKUP(Tabla2[[#This Row],[Client]],Sales_Revenues!A:G,4,FALSE),"")</f>
        <v>0</v>
      </c>
      <c r="AH97" s="2">
        <f>IFERROR(VLOOKUP(Tabla2[[#This Row],[Client]],Sales_Revenues!A:G,5,FALSE),"")</f>
        <v>0</v>
      </c>
      <c r="AI97" s="2">
        <f>IFERROR(VLOOKUP(Tabla2[[#This Row],[Client]],Sales_Revenues!A:G,6,FALSE),"")</f>
        <v>6.1071428571428568</v>
      </c>
      <c r="AJ97" s="2">
        <f>IFERROR(VLOOKUP(Tabla2[[#This Row],[Client]],Sales_Revenues!A:G,7,FALSE),"")</f>
        <v>0</v>
      </c>
    </row>
    <row r="98" spans="1:36">
      <c r="A98">
        <v>97</v>
      </c>
      <c r="B98">
        <v>1</v>
      </c>
      <c r="C98">
        <v>1</v>
      </c>
      <c r="E98">
        <v>1</v>
      </c>
      <c r="G98">
        <v>1</v>
      </c>
      <c r="H98">
        <v>67.992499999999993</v>
      </c>
      <c r="I98">
        <v>6082.5599999999995</v>
      </c>
      <c r="J98" t="s">
        <v>38</v>
      </c>
      <c r="K98">
        <v>142.06607142857143</v>
      </c>
      <c r="L98" t="s">
        <v>38</v>
      </c>
      <c r="M98">
        <v>809.46500000000003</v>
      </c>
      <c r="N98" t="str">
        <f>IFERROR(VLOOKUP(Tabla2[[#This Row],[Client]],Soc_Dem!A:D,2,FALSE),"")</f>
        <v>F</v>
      </c>
      <c r="O98">
        <f>IFERROR(VLOOKUP(Tabla2[[#This Row],[Client]],Soc_Dem!A:D,3,FALSE),"")</f>
        <v>71</v>
      </c>
      <c r="P98">
        <f>IFERROR(VLOOKUP(Tabla2[[#This Row],[Client]],Soc_Dem!A:D,4,FALSE),"")</f>
        <v>135</v>
      </c>
      <c r="Q98" s="2">
        <f>IFERROR(VLOOKUP(Tabla2[[#This Row],[Client]],Inflow_Outflow!A:O,2,FALSE),"")</f>
        <v>3048.8942857142856</v>
      </c>
      <c r="R98" s="2">
        <f>IFERROR(VLOOKUP(Tabla2[[#This Row],[Client]],Inflow_Outflow!A:O,3,FALSE),"")</f>
        <v>2560.7635714285716</v>
      </c>
      <c r="S98" s="2">
        <f>IFERROR(VLOOKUP(Tabla2[[#This Row],[Client]],Inflow_Outflow!A:O,4,FALSE),"")</f>
        <v>20</v>
      </c>
      <c r="T98" s="2">
        <f>IFERROR(VLOOKUP(Tabla2[[#This Row],[Client]],Inflow_Outflow!A:O,5,FALSE),"")</f>
        <v>14</v>
      </c>
      <c r="U98" s="2">
        <f>IFERROR(VLOOKUP(Tabla2[[#This Row],[Client]],Inflow_Outflow!A:O,6,FALSE),"")</f>
        <v>2644.3185714285714</v>
      </c>
      <c r="V98" s="2">
        <f>IFERROR(VLOOKUP(Tabla2[[#This Row],[Client]],Inflow_Outflow!A:O,7,FALSE),"")</f>
        <v>2314.8832142857145</v>
      </c>
      <c r="W98" s="2">
        <f>IFERROR(VLOOKUP(Tabla2[[#This Row],[Client]],Inflow_Outflow!A:O,8,FALSE),"")</f>
        <v>1057.1428571428571</v>
      </c>
      <c r="X98" s="2">
        <f>IFERROR(VLOOKUP(Tabla2[[#This Row],[Client]],Inflow_Outflow!A:O,9,FALSE),"")</f>
        <v>304.33178571428573</v>
      </c>
      <c r="Y98" s="2">
        <f>IFERROR(VLOOKUP(Tabla2[[#This Row],[Client]],Inflow_Outflow!A:O,10,FALSE),"")</f>
        <v>433.19285714285712</v>
      </c>
      <c r="Z98" s="2">
        <f>IFERROR(VLOOKUP(Tabla2[[#This Row],[Client]],Inflow_Outflow!A:O,11,FALSE),"")</f>
        <v>53</v>
      </c>
      <c r="AA98" s="2">
        <f>IFERROR(VLOOKUP(Tabla2[[#This Row],[Client]],Inflow_Outflow!A:O,12,FALSE),"")</f>
        <v>44</v>
      </c>
      <c r="AB98" s="2">
        <f>IFERROR(VLOOKUP(Tabla2[[#This Row],[Client]],Inflow_Outflow!A:O,13,FALSE),"")</f>
        <v>9</v>
      </c>
      <c r="AC98" s="2">
        <f>IFERROR(VLOOKUP(Tabla2[[#This Row],[Client]],Inflow_Outflow!A:O,14,FALSE),"")</f>
        <v>15</v>
      </c>
      <c r="AD98" s="2">
        <f>IFERROR(VLOOKUP(Tabla2[[#This Row],[Client]],Inflow_Outflow!A:O,15,FALSE),"")</f>
        <v>10</v>
      </c>
      <c r="AE98" s="2" t="str">
        <f>IFERROR(VLOOKUP(Tabla2[[#This Row],[Client]],Sales_Revenues!A:G,2,FALSE),"")</f>
        <v/>
      </c>
      <c r="AF98" s="2" t="str">
        <f>IFERROR(VLOOKUP(Tabla2[[#This Row],[Client]],Sales_Revenues!A:G,3,FALSE),"")</f>
        <v/>
      </c>
      <c r="AG98" s="2" t="str">
        <f>IFERROR(VLOOKUP(Tabla2[[#This Row],[Client]],Sales_Revenues!A:G,4,FALSE),"")</f>
        <v/>
      </c>
      <c r="AH98" s="2" t="str">
        <f>IFERROR(VLOOKUP(Tabla2[[#This Row],[Client]],Sales_Revenues!A:G,5,FALSE),"")</f>
        <v/>
      </c>
      <c r="AI98" s="2" t="str">
        <f>IFERROR(VLOOKUP(Tabla2[[#This Row],[Client]],Sales_Revenues!A:G,6,FALSE),"")</f>
        <v/>
      </c>
      <c r="AJ98" s="2" t="str">
        <f>IFERROR(VLOOKUP(Tabla2[[#This Row],[Client]],Sales_Revenues!A:G,7,FALSE),"")</f>
        <v/>
      </c>
    </row>
    <row r="99" spans="1:36">
      <c r="A99">
        <v>98</v>
      </c>
      <c r="B99">
        <v>1</v>
      </c>
      <c r="E99">
        <v>1</v>
      </c>
      <c r="H99">
        <v>468.46964285714284</v>
      </c>
      <c r="I99" t="s">
        <v>38</v>
      </c>
      <c r="J99" t="s">
        <v>38</v>
      </c>
      <c r="K99">
        <v>0</v>
      </c>
      <c r="L99" t="s">
        <v>38</v>
      </c>
      <c r="M99" t="s">
        <v>38</v>
      </c>
      <c r="N99" t="str">
        <f>IFERROR(VLOOKUP(Tabla2[[#This Row],[Client]],Soc_Dem!A:D,2,FALSE),"")</f>
        <v>M</v>
      </c>
      <c r="O99">
        <f>IFERROR(VLOOKUP(Tabla2[[#This Row],[Client]],Soc_Dem!A:D,3,FALSE),"")</f>
        <v>51</v>
      </c>
      <c r="P99">
        <f>IFERROR(VLOOKUP(Tabla2[[#This Row],[Client]],Soc_Dem!A:D,4,FALSE),"")</f>
        <v>150</v>
      </c>
      <c r="Q99" s="2">
        <f>IFERROR(VLOOKUP(Tabla2[[#This Row],[Client]],Inflow_Outflow!A:O,2,FALSE),"")</f>
        <v>153.57214285714286</v>
      </c>
      <c r="R99" s="2">
        <f>IFERROR(VLOOKUP(Tabla2[[#This Row],[Client]],Inflow_Outflow!A:O,3,FALSE),"")</f>
        <v>153.57214285714286</v>
      </c>
      <c r="S99" s="2">
        <f>IFERROR(VLOOKUP(Tabla2[[#This Row],[Client]],Inflow_Outflow!A:O,4,FALSE),"")</f>
        <v>5</v>
      </c>
      <c r="T99" s="2">
        <f>IFERROR(VLOOKUP(Tabla2[[#This Row],[Client]],Inflow_Outflow!A:O,5,FALSE),"")</f>
        <v>5</v>
      </c>
      <c r="U99" s="2">
        <f>IFERROR(VLOOKUP(Tabla2[[#This Row],[Client]],Inflow_Outflow!A:O,6,FALSE),"")</f>
        <v>236.58857142857141</v>
      </c>
      <c r="V99" s="2">
        <f>IFERROR(VLOOKUP(Tabla2[[#This Row],[Client]],Inflow_Outflow!A:O,7,FALSE),"")</f>
        <v>236.58857142857141</v>
      </c>
      <c r="W99" s="2">
        <f>IFERROR(VLOOKUP(Tabla2[[#This Row],[Client]],Inflow_Outflow!A:O,8,FALSE),"")</f>
        <v>0</v>
      </c>
      <c r="X99" s="2">
        <f>IFERROR(VLOOKUP(Tabla2[[#This Row],[Client]],Inflow_Outflow!A:O,9,FALSE),"")</f>
        <v>7.1599999999999993</v>
      </c>
      <c r="Y99" s="2">
        <f>IFERROR(VLOOKUP(Tabla2[[#This Row],[Client]],Inflow_Outflow!A:O,10,FALSE),"")</f>
        <v>226.03571428571428</v>
      </c>
      <c r="Z99" s="2">
        <f>IFERROR(VLOOKUP(Tabla2[[#This Row],[Client]],Inflow_Outflow!A:O,11,FALSE),"")</f>
        <v>7</v>
      </c>
      <c r="AA99" s="2">
        <f>IFERROR(VLOOKUP(Tabla2[[#This Row],[Client]],Inflow_Outflow!A:O,12,FALSE),"")</f>
        <v>7</v>
      </c>
      <c r="AB99" s="2">
        <f>IFERROR(VLOOKUP(Tabla2[[#This Row],[Client]],Inflow_Outflow!A:O,13,FALSE),"")</f>
        <v>0</v>
      </c>
      <c r="AC99" s="2">
        <f>IFERROR(VLOOKUP(Tabla2[[#This Row],[Client]],Inflow_Outflow!A:O,14,FALSE),"")</f>
        <v>1</v>
      </c>
      <c r="AD99" s="2">
        <f>IFERROR(VLOOKUP(Tabla2[[#This Row],[Client]],Inflow_Outflow!A:O,15,FALSE),"")</f>
        <v>5</v>
      </c>
      <c r="AE99" s="2" t="str">
        <f>IFERROR(VLOOKUP(Tabla2[[#This Row],[Client]],Sales_Revenues!A:G,2,FALSE),"")</f>
        <v/>
      </c>
      <c r="AF99" s="2" t="str">
        <f>IFERROR(VLOOKUP(Tabla2[[#This Row],[Client]],Sales_Revenues!A:G,3,FALSE),"")</f>
        <v/>
      </c>
      <c r="AG99" s="2" t="str">
        <f>IFERROR(VLOOKUP(Tabla2[[#This Row],[Client]],Sales_Revenues!A:G,4,FALSE),"")</f>
        <v/>
      </c>
      <c r="AH99" s="2" t="str">
        <f>IFERROR(VLOOKUP(Tabla2[[#This Row],[Client]],Sales_Revenues!A:G,5,FALSE),"")</f>
        <v/>
      </c>
      <c r="AI99" s="2" t="str">
        <f>IFERROR(VLOOKUP(Tabla2[[#This Row],[Client]],Sales_Revenues!A:G,6,FALSE),"")</f>
        <v/>
      </c>
      <c r="AJ99" s="2" t="str">
        <f>IFERROR(VLOOKUP(Tabla2[[#This Row],[Client]],Sales_Revenues!A:G,7,FALSE),"")</f>
        <v/>
      </c>
    </row>
    <row r="100" spans="1:36">
      <c r="A100">
        <v>99</v>
      </c>
      <c r="B100">
        <v>1</v>
      </c>
      <c r="D100">
        <v>12</v>
      </c>
      <c r="H100">
        <v>22.898571428571426</v>
      </c>
      <c r="I100" t="s">
        <v>38</v>
      </c>
      <c r="J100">
        <v>4689.0703571428576</v>
      </c>
      <c r="K100" t="s">
        <v>38</v>
      </c>
      <c r="L100" t="s">
        <v>38</v>
      </c>
      <c r="M100" t="s">
        <v>38</v>
      </c>
      <c r="N100" t="str">
        <f>IFERROR(VLOOKUP(Tabla2[[#This Row],[Client]],Soc_Dem!A:D,2,FALSE),"")</f>
        <v>F</v>
      </c>
      <c r="O100">
        <f>IFERROR(VLOOKUP(Tabla2[[#This Row],[Client]],Soc_Dem!A:D,3,FALSE),"")</f>
        <v>68</v>
      </c>
      <c r="P100">
        <f>IFERROR(VLOOKUP(Tabla2[[#This Row],[Client]],Soc_Dem!A:D,4,FALSE),"")</f>
        <v>150</v>
      </c>
      <c r="Q100" s="2">
        <f>IFERROR(VLOOKUP(Tabla2[[#This Row],[Client]],Inflow_Outflow!A:O,2,FALSE),"")</f>
        <v>1807.3528571428571</v>
      </c>
      <c r="R100" s="2">
        <f>IFERROR(VLOOKUP(Tabla2[[#This Row],[Client]],Inflow_Outflow!A:O,3,FALSE),"")</f>
        <v>1807.3528571428571</v>
      </c>
      <c r="S100" s="2">
        <f>IFERROR(VLOOKUP(Tabla2[[#This Row],[Client]],Inflow_Outflow!A:O,4,FALSE),"")</f>
        <v>5</v>
      </c>
      <c r="T100" s="2">
        <f>IFERROR(VLOOKUP(Tabla2[[#This Row],[Client]],Inflow_Outflow!A:O,5,FALSE),"")</f>
        <v>5</v>
      </c>
      <c r="U100" s="2">
        <f>IFERROR(VLOOKUP(Tabla2[[#This Row],[Client]],Inflow_Outflow!A:O,6,FALSE),"")</f>
        <v>1669.2364285714286</v>
      </c>
      <c r="V100" s="2">
        <f>IFERROR(VLOOKUP(Tabla2[[#This Row],[Client]],Inflow_Outflow!A:O,7,FALSE),"")</f>
        <v>1669.2364285714286</v>
      </c>
      <c r="W100" s="2">
        <f>IFERROR(VLOOKUP(Tabla2[[#This Row],[Client]],Inflow_Outflow!A:O,8,FALSE),"")</f>
        <v>0</v>
      </c>
      <c r="X100" s="2">
        <f>IFERROR(VLOOKUP(Tabla2[[#This Row],[Client]],Inflow_Outflow!A:O,9,FALSE),"")</f>
        <v>951.41499999999996</v>
      </c>
      <c r="Y100" s="2">
        <f>IFERROR(VLOOKUP(Tabla2[[#This Row],[Client]],Inflow_Outflow!A:O,10,FALSE),"")</f>
        <v>698.71428571428567</v>
      </c>
      <c r="Z100" s="2">
        <f>IFERROR(VLOOKUP(Tabla2[[#This Row],[Client]],Inflow_Outflow!A:O,11,FALSE),"")</f>
        <v>34</v>
      </c>
      <c r="AA100" s="2">
        <f>IFERROR(VLOOKUP(Tabla2[[#This Row],[Client]],Inflow_Outflow!A:O,12,FALSE),"")</f>
        <v>34</v>
      </c>
      <c r="AB100" s="2">
        <f>IFERROR(VLOOKUP(Tabla2[[#This Row],[Client]],Inflow_Outflow!A:O,13,FALSE),"")</f>
        <v>0</v>
      </c>
      <c r="AC100" s="2">
        <f>IFERROR(VLOOKUP(Tabla2[[#This Row],[Client]],Inflow_Outflow!A:O,14,FALSE),"")</f>
        <v>17</v>
      </c>
      <c r="AD100" s="2">
        <f>IFERROR(VLOOKUP(Tabla2[[#This Row],[Client]],Inflow_Outflow!A:O,15,FALSE),"")</f>
        <v>15</v>
      </c>
      <c r="AE100" s="2" t="str">
        <f>IFERROR(VLOOKUP(Tabla2[[#This Row],[Client]],Sales_Revenues!A:G,2,FALSE),"")</f>
        <v/>
      </c>
      <c r="AF100" s="2" t="str">
        <f>IFERROR(VLOOKUP(Tabla2[[#This Row],[Client]],Sales_Revenues!A:G,3,FALSE),"")</f>
        <v/>
      </c>
      <c r="AG100" s="2" t="str">
        <f>IFERROR(VLOOKUP(Tabla2[[#This Row],[Client]],Sales_Revenues!A:G,4,FALSE),"")</f>
        <v/>
      </c>
      <c r="AH100" s="2" t="str">
        <f>IFERROR(VLOOKUP(Tabla2[[#This Row],[Client]],Sales_Revenues!A:G,5,FALSE),"")</f>
        <v/>
      </c>
      <c r="AI100" s="2" t="str">
        <f>IFERROR(VLOOKUP(Tabla2[[#This Row],[Client]],Sales_Revenues!A:G,6,FALSE),"")</f>
        <v/>
      </c>
      <c r="AJ100" s="2" t="str">
        <f>IFERROR(VLOOKUP(Tabla2[[#This Row],[Client]],Sales_Revenues!A:G,7,FALSE),"")</f>
        <v/>
      </c>
    </row>
    <row r="101" spans="1:36">
      <c r="A101">
        <v>100</v>
      </c>
      <c r="B101">
        <v>1</v>
      </c>
      <c r="F101">
        <v>1</v>
      </c>
      <c r="G101">
        <v>1</v>
      </c>
      <c r="H101">
        <v>0</v>
      </c>
      <c r="I101" t="s">
        <v>38</v>
      </c>
      <c r="J101" t="s">
        <v>38</v>
      </c>
      <c r="K101" t="s">
        <v>38</v>
      </c>
      <c r="L101">
        <v>247.49321428571429</v>
      </c>
      <c r="M101">
        <v>802.80714285714282</v>
      </c>
      <c r="N101" t="str">
        <f>IFERROR(VLOOKUP(Tabla2[[#This Row],[Client]],Soc_Dem!A:D,2,FALSE),"")</f>
        <v>F</v>
      </c>
      <c r="O101">
        <f>IFERROR(VLOOKUP(Tabla2[[#This Row],[Client]],Soc_Dem!A:D,3,FALSE),"")</f>
        <v>39</v>
      </c>
      <c r="P101">
        <f>IFERROR(VLOOKUP(Tabla2[[#This Row],[Client]],Soc_Dem!A:D,4,FALSE),"")</f>
        <v>86</v>
      </c>
      <c r="Q101" s="2">
        <f>IFERROR(VLOOKUP(Tabla2[[#This Row],[Client]],Inflow_Outflow!A:O,2,FALSE),"")</f>
        <v>1471.782857142857</v>
      </c>
      <c r="R101" s="2">
        <f>IFERROR(VLOOKUP(Tabla2[[#This Row],[Client]],Inflow_Outflow!A:O,3,FALSE),"")</f>
        <v>953.14392857142855</v>
      </c>
      <c r="S101" s="2">
        <f>IFERROR(VLOOKUP(Tabla2[[#This Row],[Client]],Inflow_Outflow!A:O,4,FALSE),"")</f>
        <v>11</v>
      </c>
      <c r="T101" s="2">
        <f>IFERROR(VLOOKUP(Tabla2[[#This Row],[Client]],Inflow_Outflow!A:O,5,FALSE),"")</f>
        <v>3</v>
      </c>
      <c r="U101" s="2">
        <f>IFERROR(VLOOKUP(Tabla2[[#This Row],[Client]],Inflow_Outflow!A:O,6,FALSE),"")</f>
        <v>1351.4978571428571</v>
      </c>
      <c r="V101" s="2">
        <f>IFERROR(VLOOKUP(Tabla2[[#This Row],[Client]],Inflow_Outflow!A:O,7,FALSE),"")</f>
        <v>911.46428571428567</v>
      </c>
      <c r="W101" s="2">
        <f>IFERROR(VLOOKUP(Tabla2[[#This Row],[Client]],Inflow_Outflow!A:O,8,FALSE),"")</f>
        <v>35.714285714285715</v>
      </c>
      <c r="X101" s="2">
        <f>IFERROR(VLOOKUP(Tabla2[[#This Row],[Client]],Inflow_Outflow!A:O,9,FALSE),"")</f>
        <v>413.40857142857146</v>
      </c>
      <c r="Y101" s="2">
        <f>IFERROR(VLOOKUP(Tabla2[[#This Row],[Client]],Inflow_Outflow!A:O,10,FALSE),"")</f>
        <v>327.28571428571428</v>
      </c>
      <c r="Z101" s="2">
        <f>IFERROR(VLOOKUP(Tabla2[[#This Row],[Client]],Inflow_Outflow!A:O,11,FALSE),"")</f>
        <v>36</v>
      </c>
      <c r="AA101" s="2">
        <f>IFERROR(VLOOKUP(Tabla2[[#This Row],[Client]],Inflow_Outflow!A:O,12,FALSE),"")</f>
        <v>13</v>
      </c>
      <c r="AB101" s="2">
        <f>IFERROR(VLOOKUP(Tabla2[[#This Row],[Client]],Inflow_Outflow!A:O,13,FALSE),"")</f>
        <v>1</v>
      </c>
      <c r="AC101" s="2">
        <f>IFERROR(VLOOKUP(Tabla2[[#This Row],[Client]],Inflow_Outflow!A:O,14,FALSE),"")</f>
        <v>17</v>
      </c>
      <c r="AD101" s="2">
        <f>IFERROR(VLOOKUP(Tabla2[[#This Row],[Client]],Inflow_Outflow!A:O,15,FALSE),"")</f>
        <v>8</v>
      </c>
      <c r="AE101" s="2" t="str">
        <f>IFERROR(VLOOKUP(Tabla2[[#This Row],[Client]],Sales_Revenues!A:G,2,FALSE),"")</f>
        <v/>
      </c>
      <c r="AF101" s="2" t="str">
        <f>IFERROR(VLOOKUP(Tabla2[[#This Row],[Client]],Sales_Revenues!A:G,3,FALSE),"")</f>
        <v/>
      </c>
      <c r="AG101" s="2" t="str">
        <f>IFERROR(VLOOKUP(Tabla2[[#This Row],[Client]],Sales_Revenues!A:G,4,FALSE),"")</f>
        <v/>
      </c>
      <c r="AH101" s="2" t="str">
        <f>IFERROR(VLOOKUP(Tabla2[[#This Row],[Client]],Sales_Revenues!A:G,5,FALSE),"")</f>
        <v/>
      </c>
      <c r="AI101" s="2" t="str">
        <f>IFERROR(VLOOKUP(Tabla2[[#This Row],[Client]],Sales_Revenues!A:G,6,FALSE),"")</f>
        <v/>
      </c>
      <c r="AJ101" s="2" t="str">
        <f>IFERROR(VLOOKUP(Tabla2[[#This Row],[Client]],Sales_Revenues!A:G,7,FALSE),"")</f>
        <v/>
      </c>
    </row>
    <row r="102" spans="1:36">
      <c r="A102">
        <v>101</v>
      </c>
      <c r="B102">
        <v>1</v>
      </c>
      <c r="C102">
        <v>1</v>
      </c>
      <c r="D102">
        <v>2</v>
      </c>
      <c r="H102">
        <v>473.3592857142857</v>
      </c>
      <c r="I102">
        <v>452.28214285714284</v>
      </c>
      <c r="J102">
        <v>14429.051428571429</v>
      </c>
      <c r="K102" t="s">
        <v>38</v>
      </c>
      <c r="L102" t="s">
        <v>38</v>
      </c>
      <c r="M102" t="s">
        <v>38</v>
      </c>
      <c r="N102" t="str">
        <f>IFERROR(VLOOKUP(Tabla2[[#This Row],[Client]],Soc_Dem!A:D,2,FALSE),"")</f>
        <v>M</v>
      </c>
      <c r="O102">
        <f>IFERROR(VLOOKUP(Tabla2[[#This Row],[Client]],Soc_Dem!A:D,3,FALSE),"")</f>
        <v>63</v>
      </c>
      <c r="P102">
        <f>IFERROR(VLOOKUP(Tabla2[[#This Row],[Client]],Soc_Dem!A:D,4,FALSE),"")</f>
        <v>139</v>
      </c>
      <c r="Q102" s="2">
        <f>IFERROR(VLOOKUP(Tabla2[[#This Row],[Client]],Inflow_Outflow!A:O,2,FALSE),"")</f>
        <v>227.36571428571429</v>
      </c>
      <c r="R102" s="2">
        <f>IFERROR(VLOOKUP(Tabla2[[#This Row],[Client]],Inflow_Outflow!A:O,3,FALSE),"")</f>
        <v>192.85107142857143</v>
      </c>
      <c r="S102" s="2">
        <f>IFERROR(VLOOKUP(Tabla2[[#This Row],[Client]],Inflow_Outflow!A:O,4,FALSE),"")</f>
        <v>4</v>
      </c>
      <c r="T102" s="2">
        <f>IFERROR(VLOOKUP(Tabla2[[#This Row],[Client]],Inflow_Outflow!A:O,5,FALSE),"")</f>
        <v>3</v>
      </c>
      <c r="U102" s="2">
        <f>IFERROR(VLOOKUP(Tabla2[[#This Row],[Client]],Inflow_Outflow!A:O,6,FALSE),"")</f>
        <v>393.89142857142855</v>
      </c>
      <c r="V102" s="2">
        <f>IFERROR(VLOOKUP(Tabla2[[#This Row],[Client]],Inflow_Outflow!A:O,7,FALSE),"")</f>
        <v>393.89142857142855</v>
      </c>
      <c r="W102" s="2">
        <f>IFERROR(VLOOKUP(Tabla2[[#This Row],[Client]],Inflow_Outflow!A:O,8,FALSE),"")</f>
        <v>357.14285714285717</v>
      </c>
      <c r="X102" s="2">
        <f>IFERROR(VLOOKUP(Tabla2[[#This Row],[Client]],Inflow_Outflow!A:O,9,FALSE),"")</f>
        <v>0</v>
      </c>
      <c r="Y102" s="2">
        <f>IFERROR(VLOOKUP(Tabla2[[#This Row],[Client]],Inflow_Outflow!A:O,10,FALSE),"")</f>
        <v>10.821428571428571</v>
      </c>
      <c r="Z102" s="2">
        <f>IFERROR(VLOOKUP(Tabla2[[#This Row],[Client]],Inflow_Outflow!A:O,11,FALSE),"")</f>
        <v>5</v>
      </c>
      <c r="AA102" s="2">
        <f>IFERROR(VLOOKUP(Tabla2[[#This Row],[Client]],Inflow_Outflow!A:O,12,FALSE),"")</f>
        <v>5</v>
      </c>
      <c r="AB102" s="2">
        <f>IFERROR(VLOOKUP(Tabla2[[#This Row],[Client]],Inflow_Outflow!A:O,13,FALSE),"")</f>
        <v>1</v>
      </c>
      <c r="AC102" s="2">
        <f>IFERROR(VLOOKUP(Tabla2[[#This Row],[Client]],Inflow_Outflow!A:O,14,FALSE),"")</f>
        <v>0</v>
      </c>
      <c r="AD102" s="2">
        <f>IFERROR(VLOOKUP(Tabla2[[#This Row],[Client]],Inflow_Outflow!A:O,15,FALSE),"")</f>
        <v>1</v>
      </c>
      <c r="AE102" s="2" t="str">
        <f>IFERROR(VLOOKUP(Tabla2[[#This Row],[Client]],Sales_Revenues!A:G,2,FALSE),"")</f>
        <v/>
      </c>
      <c r="AF102" s="2" t="str">
        <f>IFERROR(VLOOKUP(Tabla2[[#This Row],[Client]],Sales_Revenues!A:G,3,FALSE),"")</f>
        <v/>
      </c>
      <c r="AG102" s="2" t="str">
        <f>IFERROR(VLOOKUP(Tabla2[[#This Row],[Client]],Sales_Revenues!A:G,4,FALSE),"")</f>
        <v/>
      </c>
      <c r="AH102" s="2" t="str">
        <f>IFERROR(VLOOKUP(Tabla2[[#This Row],[Client]],Sales_Revenues!A:G,5,FALSE),"")</f>
        <v/>
      </c>
      <c r="AI102" s="2" t="str">
        <f>IFERROR(VLOOKUP(Tabla2[[#This Row],[Client]],Sales_Revenues!A:G,6,FALSE),"")</f>
        <v/>
      </c>
      <c r="AJ102" s="2" t="str">
        <f>IFERROR(VLOOKUP(Tabla2[[#This Row],[Client]],Sales_Revenues!A:G,7,FALSE),"")</f>
        <v/>
      </c>
    </row>
    <row r="103" spans="1:36">
      <c r="A103">
        <v>102</v>
      </c>
      <c r="B103">
        <v>1</v>
      </c>
      <c r="E103">
        <v>1</v>
      </c>
      <c r="H103">
        <v>48.771071428571425</v>
      </c>
      <c r="I103" t="s">
        <v>38</v>
      </c>
      <c r="J103" t="s">
        <v>38</v>
      </c>
      <c r="K103">
        <v>114.14</v>
      </c>
      <c r="L103" t="s">
        <v>38</v>
      </c>
      <c r="M103" t="s">
        <v>38</v>
      </c>
      <c r="N103" t="str">
        <f>IFERROR(VLOOKUP(Tabla2[[#This Row],[Client]],Soc_Dem!A:D,2,FALSE),"")</f>
        <v>M</v>
      </c>
      <c r="O103">
        <f>IFERROR(VLOOKUP(Tabla2[[#This Row],[Client]],Soc_Dem!A:D,3,FALSE),"")</f>
        <v>20</v>
      </c>
      <c r="P103">
        <f>IFERROR(VLOOKUP(Tabla2[[#This Row],[Client]],Soc_Dem!A:D,4,FALSE),"")</f>
        <v>172</v>
      </c>
      <c r="Q103" s="2">
        <f>IFERROR(VLOOKUP(Tabla2[[#This Row],[Client]],Inflow_Outflow!A:O,2,FALSE),"")</f>
        <v>4160.7010714285716</v>
      </c>
      <c r="R103" s="2">
        <f>IFERROR(VLOOKUP(Tabla2[[#This Row],[Client]],Inflow_Outflow!A:O,3,FALSE),"")</f>
        <v>2840.9796428571426</v>
      </c>
      <c r="S103" s="2">
        <f>IFERROR(VLOOKUP(Tabla2[[#This Row],[Client]],Inflow_Outflow!A:O,4,FALSE),"")</f>
        <v>38</v>
      </c>
      <c r="T103" s="2">
        <f>IFERROR(VLOOKUP(Tabla2[[#This Row],[Client]],Inflow_Outflow!A:O,5,FALSE),"")</f>
        <v>33</v>
      </c>
      <c r="U103" s="2">
        <f>IFERROR(VLOOKUP(Tabla2[[#This Row],[Client]],Inflow_Outflow!A:O,6,FALSE),"")</f>
        <v>4245.9046428571428</v>
      </c>
      <c r="V103" s="2">
        <f>IFERROR(VLOOKUP(Tabla2[[#This Row],[Client]],Inflow_Outflow!A:O,7,FALSE),"")</f>
        <v>2803.6757142857141</v>
      </c>
      <c r="W103" s="2">
        <f>IFERROR(VLOOKUP(Tabla2[[#This Row],[Client]],Inflow_Outflow!A:O,8,FALSE),"")</f>
        <v>232.14285714285714</v>
      </c>
      <c r="X103" s="2">
        <f>IFERROR(VLOOKUP(Tabla2[[#This Row],[Client]],Inflow_Outflow!A:O,9,FALSE),"")</f>
        <v>786.33678571428572</v>
      </c>
      <c r="Y103" s="2">
        <f>IFERROR(VLOOKUP(Tabla2[[#This Row],[Client]],Inflow_Outflow!A:O,10,FALSE),"")</f>
        <v>202.24964285714285</v>
      </c>
      <c r="Z103" s="2">
        <f>IFERROR(VLOOKUP(Tabla2[[#This Row],[Client]],Inflow_Outflow!A:O,11,FALSE),"")</f>
        <v>86</v>
      </c>
      <c r="AA103" s="2">
        <f>IFERROR(VLOOKUP(Tabla2[[#This Row],[Client]],Inflow_Outflow!A:O,12,FALSE),"")</f>
        <v>58</v>
      </c>
      <c r="AB103" s="2">
        <f>IFERROR(VLOOKUP(Tabla2[[#This Row],[Client]],Inflow_Outflow!A:O,13,FALSE),"")</f>
        <v>4</v>
      </c>
      <c r="AC103" s="2">
        <f>IFERROR(VLOOKUP(Tabla2[[#This Row],[Client]],Inflow_Outflow!A:O,14,FALSE),"")</f>
        <v>38</v>
      </c>
      <c r="AD103" s="2">
        <f>IFERROR(VLOOKUP(Tabla2[[#This Row],[Client]],Inflow_Outflow!A:O,15,FALSE),"")</f>
        <v>6</v>
      </c>
      <c r="AE103" s="2">
        <f>IFERROR(VLOOKUP(Tabla2[[#This Row],[Client]],Sales_Revenues!A:G,2,FALSE),"")</f>
        <v>1</v>
      </c>
      <c r="AF103" s="2">
        <f>IFERROR(VLOOKUP(Tabla2[[#This Row],[Client]],Sales_Revenues!A:G,3,FALSE),"")</f>
        <v>0</v>
      </c>
      <c r="AG103" s="2">
        <f>IFERROR(VLOOKUP(Tabla2[[#This Row],[Client]],Sales_Revenues!A:G,4,FALSE),"")</f>
        <v>1</v>
      </c>
      <c r="AH103" s="2">
        <f>IFERROR(VLOOKUP(Tabla2[[#This Row],[Client]],Sales_Revenues!A:G,5,FALSE),"")</f>
        <v>2.9580357142857143</v>
      </c>
      <c r="AI103" s="2">
        <f>IFERROR(VLOOKUP(Tabla2[[#This Row],[Client]],Sales_Revenues!A:G,6,FALSE),"")</f>
        <v>0</v>
      </c>
      <c r="AJ103" s="2">
        <f>IFERROR(VLOOKUP(Tabla2[[#This Row],[Client]],Sales_Revenues!A:G,7,FALSE),"")</f>
        <v>6.9524999999999997</v>
      </c>
    </row>
    <row r="104" spans="1:36">
      <c r="A104">
        <v>103</v>
      </c>
      <c r="B104">
        <v>1</v>
      </c>
      <c r="H104">
        <v>42.990714285714283</v>
      </c>
      <c r="I104" t="s">
        <v>38</v>
      </c>
      <c r="J104" t="s">
        <v>38</v>
      </c>
      <c r="K104" t="s">
        <v>38</v>
      </c>
      <c r="L104" t="s">
        <v>38</v>
      </c>
      <c r="M104" t="s">
        <v>38</v>
      </c>
      <c r="N104" t="str">
        <f>IFERROR(VLOOKUP(Tabla2[[#This Row],[Client]],Soc_Dem!A:D,2,FALSE),"")</f>
        <v>F</v>
      </c>
      <c r="O104">
        <f>IFERROR(VLOOKUP(Tabla2[[#This Row],[Client]],Soc_Dem!A:D,3,FALSE),"")</f>
        <v>80</v>
      </c>
      <c r="P104">
        <f>IFERROR(VLOOKUP(Tabla2[[#This Row],[Client]],Soc_Dem!A:D,4,FALSE),"")</f>
        <v>199</v>
      </c>
      <c r="Q104" s="2">
        <f>IFERROR(VLOOKUP(Tabla2[[#This Row],[Client]],Inflow_Outflow!A:O,2,FALSE),"")</f>
        <v>1.0357142857142856E-2</v>
      </c>
      <c r="R104" s="2">
        <f>IFERROR(VLOOKUP(Tabla2[[#This Row],[Client]],Inflow_Outflow!A:O,3,FALSE),"")</f>
        <v>7.1428571428571429E-4</v>
      </c>
      <c r="S104" s="2">
        <f>IFERROR(VLOOKUP(Tabla2[[#This Row],[Client]],Inflow_Outflow!A:O,4,FALSE),"")</f>
        <v>2</v>
      </c>
      <c r="T104" s="2">
        <f>IFERROR(VLOOKUP(Tabla2[[#This Row],[Client]],Inflow_Outflow!A:O,5,FALSE),"")</f>
        <v>1</v>
      </c>
      <c r="U104" s="2">
        <f>IFERROR(VLOOKUP(Tabla2[[#This Row],[Client]],Inflow_Outflow!A:O,6,FALSE),"")</f>
        <v>6.4382142857142863</v>
      </c>
      <c r="V104" s="2">
        <f>IFERROR(VLOOKUP(Tabla2[[#This Row],[Client]],Inflow_Outflow!A:O,7,FALSE),"")</f>
        <v>6.4285714285714288</v>
      </c>
      <c r="W104" s="2">
        <f>IFERROR(VLOOKUP(Tabla2[[#This Row],[Client]],Inflow_Outflow!A:O,8,FALSE),"")</f>
        <v>0</v>
      </c>
      <c r="X104" s="2">
        <f>IFERROR(VLOOKUP(Tabla2[[#This Row],[Client]],Inflow_Outflow!A:O,9,FALSE),"")</f>
        <v>0</v>
      </c>
      <c r="Y104" s="2">
        <f>IFERROR(VLOOKUP(Tabla2[[#This Row],[Client]],Inflow_Outflow!A:O,10,FALSE),"")</f>
        <v>0</v>
      </c>
      <c r="Z104" s="2">
        <f>IFERROR(VLOOKUP(Tabla2[[#This Row],[Client]],Inflow_Outflow!A:O,11,FALSE),"")</f>
        <v>2</v>
      </c>
      <c r="AA104" s="2">
        <f>IFERROR(VLOOKUP(Tabla2[[#This Row],[Client]],Inflow_Outflow!A:O,12,FALSE),"")</f>
        <v>1</v>
      </c>
      <c r="AB104" s="2">
        <f>IFERROR(VLOOKUP(Tabla2[[#This Row],[Client]],Inflow_Outflow!A:O,13,FALSE),"")</f>
        <v>0</v>
      </c>
      <c r="AC104" s="2">
        <f>IFERROR(VLOOKUP(Tabla2[[#This Row],[Client]],Inflow_Outflow!A:O,14,FALSE),"")</f>
        <v>0</v>
      </c>
      <c r="AD104" s="2">
        <f>IFERROR(VLOOKUP(Tabla2[[#This Row],[Client]],Inflow_Outflow!A:O,15,FALSE),"")</f>
        <v>0</v>
      </c>
      <c r="AE104" s="2">
        <f>IFERROR(VLOOKUP(Tabla2[[#This Row],[Client]],Sales_Revenues!A:G,2,FALSE),"")</f>
        <v>0</v>
      </c>
      <c r="AF104" s="2">
        <f>IFERROR(VLOOKUP(Tabla2[[#This Row],[Client]],Sales_Revenues!A:G,3,FALSE),"")</f>
        <v>1</v>
      </c>
      <c r="AG104" s="2">
        <f>IFERROR(VLOOKUP(Tabla2[[#This Row],[Client]],Sales_Revenues!A:G,4,FALSE),"")</f>
        <v>0</v>
      </c>
      <c r="AH104" s="2">
        <f>IFERROR(VLOOKUP(Tabla2[[#This Row],[Client]],Sales_Revenues!A:G,5,FALSE),"")</f>
        <v>0</v>
      </c>
      <c r="AI104" s="2">
        <f>IFERROR(VLOOKUP(Tabla2[[#This Row],[Client]],Sales_Revenues!A:G,6,FALSE),"")</f>
        <v>12.256428571428572</v>
      </c>
      <c r="AJ104" s="2">
        <f>IFERROR(VLOOKUP(Tabla2[[#This Row],[Client]],Sales_Revenues!A:G,7,FALSE),"")</f>
        <v>0</v>
      </c>
    </row>
    <row r="105" spans="1:36">
      <c r="A105">
        <v>104</v>
      </c>
      <c r="B105">
        <v>1</v>
      </c>
      <c r="C105">
        <v>1</v>
      </c>
      <c r="D105">
        <v>1</v>
      </c>
      <c r="H105">
        <v>501.29</v>
      </c>
      <c r="I105">
        <v>41481.507857142853</v>
      </c>
      <c r="J105">
        <v>0</v>
      </c>
      <c r="K105" t="s">
        <v>38</v>
      </c>
      <c r="L105" t="s">
        <v>38</v>
      </c>
      <c r="M105" t="s">
        <v>38</v>
      </c>
      <c r="N105" t="str">
        <f>IFERROR(VLOOKUP(Tabla2[[#This Row],[Client]],Soc_Dem!A:D,2,FALSE),"")</f>
        <v>M</v>
      </c>
      <c r="O105">
        <f>IFERROR(VLOOKUP(Tabla2[[#This Row],[Client]],Soc_Dem!A:D,3,FALSE),"")</f>
        <v>10</v>
      </c>
      <c r="P105">
        <f>IFERROR(VLOOKUP(Tabla2[[#This Row],[Client]],Soc_Dem!A:D,4,FALSE),"")</f>
        <v>65</v>
      </c>
      <c r="Q105" s="2">
        <f>IFERROR(VLOOKUP(Tabla2[[#This Row],[Client]],Inflow_Outflow!A:O,2,FALSE),"")</f>
        <v>528.38249999999994</v>
      </c>
      <c r="R105" s="2">
        <f>IFERROR(VLOOKUP(Tabla2[[#This Row],[Client]],Inflow_Outflow!A:O,3,FALSE),"")</f>
        <v>527.79464285714289</v>
      </c>
      <c r="S105" s="2">
        <f>IFERROR(VLOOKUP(Tabla2[[#This Row],[Client]],Inflow_Outflow!A:O,4,FALSE),"")</f>
        <v>4</v>
      </c>
      <c r="T105" s="2">
        <f>IFERROR(VLOOKUP(Tabla2[[#This Row],[Client]],Inflow_Outflow!A:O,5,FALSE),"")</f>
        <v>3</v>
      </c>
      <c r="U105" s="2">
        <f>IFERROR(VLOOKUP(Tabla2[[#This Row],[Client]],Inflow_Outflow!A:O,6,FALSE),"")</f>
        <v>556.10749999999996</v>
      </c>
      <c r="V105" s="2">
        <f>IFERROR(VLOOKUP(Tabla2[[#This Row],[Client]],Inflow_Outflow!A:O,7,FALSE),"")</f>
        <v>556.10749999999996</v>
      </c>
      <c r="W105" s="2">
        <f>IFERROR(VLOOKUP(Tabla2[[#This Row],[Client]],Inflow_Outflow!A:O,8,FALSE),"")</f>
        <v>0</v>
      </c>
      <c r="X105" s="2">
        <f>IFERROR(VLOOKUP(Tabla2[[#This Row],[Client]],Inflow_Outflow!A:O,9,FALSE),"")</f>
        <v>53</v>
      </c>
      <c r="Y105" s="2">
        <f>IFERROR(VLOOKUP(Tabla2[[#This Row],[Client]],Inflow_Outflow!A:O,10,FALSE),"")</f>
        <v>495.85750000000002</v>
      </c>
      <c r="Z105" s="2">
        <f>IFERROR(VLOOKUP(Tabla2[[#This Row],[Client]],Inflow_Outflow!A:O,11,FALSE),"")</f>
        <v>10</v>
      </c>
      <c r="AA105" s="2">
        <f>IFERROR(VLOOKUP(Tabla2[[#This Row],[Client]],Inflow_Outflow!A:O,12,FALSE),"")</f>
        <v>10</v>
      </c>
      <c r="AB105" s="2">
        <f>IFERROR(VLOOKUP(Tabla2[[#This Row],[Client]],Inflow_Outflow!A:O,13,FALSE),"")</f>
        <v>0</v>
      </c>
      <c r="AC105" s="2">
        <f>IFERROR(VLOOKUP(Tabla2[[#This Row],[Client]],Inflow_Outflow!A:O,14,FALSE),"")</f>
        <v>1</v>
      </c>
      <c r="AD105" s="2">
        <f>IFERROR(VLOOKUP(Tabla2[[#This Row],[Client]],Inflow_Outflow!A:O,15,FALSE),"")</f>
        <v>8</v>
      </c>
      <c r="AE105" s="2" t="str">
        <f>IFERROR(VLOOKUP(Tabla2[[#This Row],[Client]],Sales_Revenues!A:G,2,FALSE),"")</f>
        <v/>
      </c>
      <c r="AF105" s="2" t="str">
        <f>IFERROR(VLOOKUP(Tabla2[[#This Row],[Client]],Sales_Revenues!A:G,3,FALSE),"")</f>
        <v/>
      </c>
      <c r="AG105" s="2" t="str">
        <f>IFERROR(VLOOKUP(Tabla2[[#This Row],[Client]],Sales_Revenues!A:G,4,FALSE),"")</f>
        <v/>
      </c>
      <c r="AH105" s="2" t="str">
        <f>IFERROR(VLOOKUP(Tabla2[[#This Row],[Client]],Sales_Revenues!A:G,5,FALSE),"")</f>
        <v/>
      </c>
      <c r="AI105" s="2" t="str">
        <f>IFERROR(VLOOKUP(Tabla2[[#This Row],[Client]],Sales_Revenues!A:G,6,FALSE),"")</f>
        <v/>
      </c>
      <c r="AJ105" s="2" t="str">
        <f>IFERROR(VLOOKUP(Tabla2[[#This Row],[Client]],Sales_Revenues!A:G,7,FALSE),"")</f>
        <v/>
      </c>
    </row>
    <row r="106" spans="1:36">
      <c r="A106">
        <v>105</v>
      </c>
      <c r="B106">
        <v>1</v>
      </c>
      <c r="H106">
        <v>670.29571428571421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tr">
        <f>IFERROR(VLOOKUP(Tabla2[[#This Row],[Client]],Soc_Dem!A:D,2,FALSE),"")</f>
        <v>M</v>
      </c>
      <c r="O106">
        <f>IFERROR(VLOOKUP(Tabla2[[#This Row],[Client]],Soc_Dem!A:D,3,FALSE),"")</f>
        <v>49</v>
      </c>
      <c r="P106">
        <f>IFERROR(VLOOKUP(Tabla2[[#This Row],[Client]],Soc_Dem!A:D,4,FALSE),"")</f>
        <v>150</v>
      </c>
      <c r="Q106" s="2">
        <f>IFERROR(VLOOKUP(Tabla2[[#This Row],[Client]],Inflow_Outflow!A:O,2,FALSE),"")</f>
        <v>1046.4614285714285</v>
      </c>
      <c r="R106" s="2">
        <f>IFERROR(VLOOKUP(Tabla2[[#This Row],[Client]],Inflow_Outflow!A:O,3,FALSE),"")</f>
        <v>1046.4614285714285</v>
      </c>
      <c r="S106" s="2">
        <f>IFERROR(VLOOKUP(Tabla2[[#This Row],[Client]],Inflow_Outflow!A:O,4,FALSE),"")</f>
        <v>4</v>
      </c>
      <c r="T106" s="2">
        <f>IFERROR(VLOOKUP(Tabla2[[#This Row],[Client]],Inflow_Outflow!A:O,5,FALSE),"")</f>
        <v>4</v>
      </c>
      <c r="U106" s="2">
        <f>IFERROR(VLOOKUP(Tabla2[[#This Row],[Client]],Inflow_Outflow!A:O,6,FALSE),"")</f>
        <v>683.72428571428566</v>
      </c>
      <c r="V106" s="2">
        <f>IFERROR(VLOOKUP(Tabla2[[#This Row],[Client]],Inflow_Outflow!A:O,7,FALSE),"")</f>
        <v>683.72428571428566</v>
      </c>
      <c r="W106" s="2">
        <f>IFERROR(VLOOKUP(Tabla2[[#This Row],[Client]],Inflow_Outflow!A:O,8,FALSE),"")</f>
        <v>303.57142857142856</v>
      </c>
      <c r="X106" s="2">
        <f>IFERROR(VLOOKUP(Tabla2[[#This Row],[Client]],Inflow_Outflow!A:O,9,FALSE),"")</f>
        <v>374.79571428571433</v>
      </c>
      <c r="Y106" s="2">
        <f>IFERROR(VLOOKUP(Tabla2[[#This Row],[Client]],Inflow_Outflow!A:O,10,FALSE),"")</f>
        <v>0</v>
      </c>
      <c r="Z106" s="2">
        <f>IFERROR(VLOOKUP(Tabla2[[#This Row],[Client]],Inflow_Outflow!A:O,11,FALSE),"")</f>
        <v>13</v>
      </c>
      <c r="AA106" s="2">
        <f>IFERROR(VLOOKUP(Tabla2[[#This Row],[Client]],Inflow_Outflow!A:O,12,FALSE),"")</f>
        <v>13</v>
      </c>
      <c r="AB106" s="2">
        <f>IFERROR(VLOOKUP(Tabla2[[#This Row],[Client]],Inflow_Outflow!A:O,13,FALSE),"")</f>
        <v>3</v>
      </c>
      <c r="AC106" s="2">
        <f>IFERROR(VLOOKUP(Tabla2[[#This Row],[Client]],Inflow_Outflow!A:O,14,FALSE),"")</f>
        <v>6</v>
      </c>
      <c r="AD106" s="2">
        <f>IFERROR(VLOOKUP(Tabla2[[#This Row],[Client]],Inflow_Outflow!A:O,15,FALSE),"")</f>
        <v>0</v>
      </c>
      <c r="AE106" s="2" t="str">
        <f>IFERROR(VLOOKUP(Tabla2[[#This Row],[Client]],Sales_Revenues!A:G,2,FALSE),"")</f>
        <v/>
      </c>
      <c r="AF106" s="2" t="str">
        <f>IFERROR(VLOOKUP(Tabla2[[#This Row],[Client]],Sales_Revenues!A:G,3,FALSE),"")</f>
        <v/>
      </c>
      <c r="AG106" s="2" t="str">
        <f>IFERROR(VLOOKUP(Tabla2[[#This Row],[Client]],Sales_Revenues!A:G,4,FALSE),"")</f>
        <v/>
      </c>
      <c r="AH106" s="2" t="str">
        <f>IFERROR(VLOOKUP(Tabla2[[#This Row],[Client]],Sales_Revenues!A:G,5,FALSE),"")</f>
        <v/>
      </c>
      <c r="AI106" s="2" t="str">
        <f>IFERROR(VLOOKUP(Tabla2[[#This Row],[Client]],Sales_Revenues!A:G,6,FALSE),"")</f>
        <v/>
      </c>
      <c r="AJ106" s="2" t="str">
        <f>IFERROR(VLOOKUP(Tabla2[[#This Row],[Client]],Sales_Revenues!A:G,7,FALSE),"")</f>
        <v/>
      </c>
    </row>
    <row r="107" spans="1:36">
      <c r="A107">
        <v>106</v>
      </c>
      <c r="B107">
        <v>1</v>
      </c>
      <c r="D107">
        <v>3</v>
      </c>
      <c r="H107">
        <v>112.35000000000001</v>
      </c>
      <c r="I107" t="s">
        <v>38</v>
      </c>
      <c r="J107">
        <v>0</v>
      </c>
      <c r="K107" t="s">
        <v>38</v>
      </c>
      <c r="L107" t="s">
        <v>38</v>
      </c>
      <c r="M107" t="s">
        <v>38</v>
      </c>
      <c r="N107" t="str">
        <f>IFERROR(VLOOKUP(Tabla2[[#This Row],[Client]],Soc_Dem!A:D,2,FALSE),"")</f>
        <v>F</v>
      </c>
      <c r="O107">
        <f>IFERROR(VLOOKUP(Tabla2[[#This Row],[Client]],Soc_Dem!A:D,3,FALSE),"")</f>
        <v>48</v>
      </c>
      <c r="P107">
        <f>IFERROR(VLOOKUP(Tabla2[[#This Row],[Client]],Soc_Dem!A:D,4,FALSE),"")</f>
        <v>88</v>
      </c>
      <c r="Q107" s="2">
        <f>IFERROR(VLOOKUP(Tabla2[[#This Row],[Client]],Inflow_Outflow!A:O,2,FALSE),"")</f>
        <v>745.22</v>
      </c>
      <c r="R107" s="2">
        <f>IFERROR(VLOOKUP(Tabla2[[#This Row],[Client]],Inflow_Outflow!A:O,3,FALSE),"")</f>
        <v>745.22</v>
      </c>
      <c r="S107" s="2">
        <f>IFERROR(VLOOKUP(Tabla2[[#This Row],[Client]],Inflow_Outflow!A:O,4,FALSE),"")</f>
        <v>2</v>
      </c>
      <c r="T107" s="2">
        <f>IFERROR(VLOOKUP(Tabla2[[#This Row],[Client]],Inflow_Outflow!A:O,5,FALSE),"")</f>
        <v>2</v>
      </c>
      <c r="U107" s="2">
        <f>IFERROR(VLOOKUP(Tabla2[[#This Row],[Client]],Inflow_Outflow!A:O,6,FALSE),"")</f>
        <v>319.89285714285717</v>
      </c>
      <c r="V107" s="2">
        <f>IFERROR(VLOOKUP(Tabla2[[#This Row],[Client]],Inflow_Outflow!A:O,7,FALSE),"")</f>
        <v>319.89285714285717</v>
      </c>
      <c r="W107" s="2">
        <f>IFERROR(VLOOKUP(Tabla2[[#This Row],[Client]],Inflow_Outflow!A:O,8,FALSE),"")</f>
        <v>0</v>
      </c>
      <c r="X107" s="2">
        <f>IFERROR(VLOOKUP(Tabla2[[#This Row],[Client]],Inflow_Outflow!A:O,9,FALSE),"")</f>
        <v>0</v>
      </c>
      <c r="Y107" s="2">
        <f>IFERROR(VLOOKUP(Tabla2[[#This Row],[Client]],Inflow_Outflow!A:O,10,FALSE),"")</f>
        <v>316.96428571428572</v>
      </c>
      <c r="Z107" s="2">
        <f>IFERROR(VLOOKUP(Tabla2[[#This Row],[Client]],Inflow_Outflow!A:O,11,FALSE),"")</f>
        <v>7</v>
      </c>
      <c r="AA107" s="2">
        <f>IFERROR(VLOOKUP(Tabla2[[#This Row],[Client]],Inflow_Outflow!A:O,12,FALSE),"")</f>
        <v>7</v>
      </c>
      <c r="AB107" s="2">
        <f>IFERROR(VLOOKUP(Tabla2[[#This Row],[Client]],Inflow_Outflow!A:O,13,FALSE),"")</f>
        <v>0</v>
      </c>
      <c r="AC107" s="2">
        <f>IFERROR(VLOOKUP(Tabla2[[#This Row],[Client]],Inflow_Outflow!A:O,14,FALSE),"")</f>
        <v>0</v>
      </c>
      <c r="AD107" s="2">
        <f>IFERROR(VLOOKUP(Tabla2[[#This Row],[Client]],Inflow_Outflow!A:O,15,FALSE),"")</f>
        <v>6</v>
      </c>
      <c r="AE107" s="2">
        <f>IFERROR(VLOOKUP(Tabla2[[#This Row],[Client]],Sales_Revenues!A:G,2,FALSE),"")</f>
        <v>0</v>
      </c>
      <c r="AF107" s="2">
        <f>IFERROR(VLOOKUP(Tabla2[[#This Row],[Client]],Sales_Revenues!A:G,3,FALSE),"")</f>
        <v>0</v>
      </c>
      <c r="AG107" s="2">
        <f>IFERROR(VLOOKUP(Tabla2[[#This Row],[Client]],Sales_Revenues!A:G,4,FALSE),"")</f>
        <v>0</v>
      </c>
      <c r="AH107" s="2">
        <f>IFERROR(VLOOKUP(Tabla2[[#This Row],[Client]],Sales_Revenues!A:G,5,FALSE),"")</f>
        <v>0</v>
      </c>
      <c r="AI107" s="2">
        <f>IFERROR(VLOOKUP(Tabla2[[#This Row],[Client]],Sales_Revenues!A:G,6,FALSE),"")</f>
        <v>0</v>
      </c>
      <c r="AJ107" s="2">
        <f>IFERROR(VLOOKUP(Tabla2[[#This Row],[Client]],Sales_Revenues!A:G,7,FALSE),"")</f>
        <v>0</v>
      </c>
    </row>
    <row r="108" spans="1:36">
      <c r="A108">
        <v>107</v>
      </c>
      <c r="B108">
        <v>1</v>
      </c>
      <c r="H108">
        <v>23.330714285714286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  <c r="N108" t="str">
        <f>IFERROR(VLOOKUP(Tabla2[[#This Row],[Client]],Soc_Dem!A:D,2,FALSE),"")</f>
        <v>F</v>
      </c>
      <c r="O108">
        <f>IFERROR(VLOOKUP(Tabla2[[#This Row],[Client]],Soc_Dem!A:D,3,FALSE),"")</f>
        <v>26</v>
      </c>
      <c r="P108">
        <f>IFERROR(VLOOKUP(Tabla2[[#This Row],[Client]],Soc_Dem!A:D,4,FALSE),"")</f>
        <v>181</v>
      </c>
      <c r="Q108" s="2">
        <f>IFERROR(VLOOKUP(Tabla2[[#This Row],[Client]],Inflow_Outflow!A:O,2,FALSE),"")</f>
        <v>1.3214285714285715E-2</v>
      </c>
      <c r="R108" s="2">
        <f>IFERROR(VLOOKUP(Tabla2[[#This Row],[Client]],Inflow_Outflow!A:O,3,FALSE),"")</f>
        <v>1.3214285714285715E-2</v>
      </c>
      <c r="S108" s="2">
        <f>IFERROR(VLOOKUP(Tabla2[[#This Row],[Client]],Inflow_Outflow!A:O,4,FALSE),"")</f>
        <v>1</v>
      </c>
      <c r="T108" s="2">
        <f>IFERROR(VLOOKUP(Tabla2[[#This Row],[Client]],Inflow_Outflow!A:O,5,FALSE),"")</f>
        <v>1</v>
      </c>
      <c r="U108" s="2">
        <f>IFERROR(VLOOKUP(Tabla2[[#This Row],[Client]],Inflow_Outflow!A:O,6,FALSE),"")</f>
        <v>0</v>
      </c>
      <c r="V108" s="2">
        <f>IFERROR(VLOOKUP(Tabla2[[#This Row],[Client]],Inflow_Outflow!A:O,7,FALSE),"")</f>
        <v>0</v>
      </c>
      <c r="W108" s="2">
        <f>IFERROR(VLOOKUP(Tabla2[[#This Row],[Client]],Inflow_Outflow!A:O,8,FALSE),"")</f>
        <v>0</v>
      </c>
      <c r="X108" s="2">
        <f>IFERROR(VLOOKUP(Tabla2[[#This Row],[Client]],Inflow_Outflow!A:O,9,FALSE),"")</f>
        <v>0</v>
      </c>
      <c r="Y108" s="2">
        <f>IFERROR(VLOOKUP(Tabla2[[#This Row],[Client]],Inflow_Outflow!A:O,10,FALSE),"")</f>
        <v>0</v>
      </c>
      <c r="Z108" s="2">
        <f>IFERROR(VLOOKUP(Tabla2[[#This Row],[Client]],Inflow_Outflow!A:O,11,FALSE),"")</f>
        <v>0</v>
      </c>
      <c r="AA108" s="2">
        <f>IFERROR(VLOOKUP(Tabla2[[#This Row],[Client]],Inflow_Outflow!A:O,12,FALSE),"")</f>
        <v>0</v>
      </c>
      <c r="AB108" s="2">
        <f>IFERROR(VLOOKUP(Tabla2[[#This Row],[Client]],Inflow_Outflow!A:O,13,FALSE),"")</f>
        <v>0</v>
      </c>
      <c r="AC108" s="2">
        <f>IFERROR(VLOOKUP(Tabla2[[#This Row],[Client]],Inflow_Outflow!A:O,14,FALSE),"")</f>
        <v>0</v>
      </c>
      <c r="AD108" s="2">
        <f>IFERROR(VLOOKUP(Tabla2[[#This Row],[Client]],Inflow_Outflow!A:O,15,FALSE),"")</f>
        <v>0</v>
      </c>
      <c r="AE108" s="2">
        <f>IFERROR(VLOOKUP(Tabla2[[#This Row],[Client]],Sales_Revenues!A:G,2,FALSE),"")</f>
        <v>0</v>
      </c>
      <c r="AF108" s="2">
        <f>IFERROR(VLOOKUP(Tabla2[[#This Row],[Client]],Sales_Revenues!A:G,3,FALSE),"")</f>
        <v>0</v>
      </c>
      <c r="AG108" s="2">
        <f>IFERROR(VLOOKUP(Tabla2[[#This Row],[Client]],Sales_Revenues!A:G,4,FALSE),"")</f>
        <v>0</v>
      </c>
      <c r="AH108" s="2">
        <f>IFERROR(VLOOKUP(Tabla2[[#This Row],[Client]],Sales_Revenues!A:G,5,FALSE),"")</f>
        <v>0</v>
      </c>
      <c r="AI108" s="2">
        <f>IFERROR(VLOOKUP(Tabla2[[#This Row],[Client]],Sales_Revenues!A:G,6,FALSE),"")</f>
        <v>0</v>
      </c>
      <c r="AJ108" s="2">
        <f>IFERROR(VLOOKUP(Tabla2[[#This Row],[Client]],Sales_Revenues!A:G,7,FALSE),"")</f>
        <v>0</v>
      </c>
    </row>
    <row r="109" spans="1:36">
      <c r="A109">
        <v>108</v>
      </c>
      <c r="B109">
        <v>1</v>
      </c>
      <c r="C109">
        <v>2</v>
      </c>
      <c r="E109">
        <v>1</v>
      </c>
      <c r="H109">
        <v>816.8389285714286</v>
      </c>
      <c r="I109">
        <v>0</v>
      </c>
      <c r="J109" t="s">
        <v>38</v>
      </c>
      <c r="K109">
        <v>0</v>
      </c>
      <c r="L109" t="s">
        <v>38</v>
      </c>
      <c r="M109" t="s">
        <v>38</v>
      </c>
      <c r="N109" t="str">
        <f>IFERROR(VLOOKUP(Tabla2[[#This Row],[Client]],Soc_Dem!A:D,2,FALSE),"")</f>
        <v>F</v>
      </c>
      <c r="O109">
        <f>IFERROR(VLOOKUP(Tabla2[[#This Row],[Client]],Soc_Dem!A:D,3,FALSE),"")</f>
        <v>39</v>
      </c>
      <c r="P109">
        <f>IFERROR(VLOOKUP(Tabla2[[#This Row],[Client]],Soc_Dem!A:D,4,FALSE),"")</f>
        <v>82</v>
      </c>
      <c r="Q109" s="2">
        <f>IFERROR(VLOOKUP(Tabla2[[#This Row],[Client]],Inflow_Outflow!A:O,2,FALSE),"")</f>
        <v>1175.480357142857</v>
      </c>
      <c r="R109" s="2">
        <f>IFERROR(VLOOKUP(Tabla2[[#This Row],[Client]],Inflow_Outflow!A:O,3,FALSE),"")</f>
        <v>1171.3260714285714</v>
      </c>
      <c r="S109" s="2">
        <f>IFERROR(VLOOKUP(Tabla2[[#This Row],[Client]],Inflow_Outflow!A:O,4,FALSE),"")</f>
        <v>8</v>
      </c>
      <c r="T109" s="2">
        <f>IFERROR(VLOOKUP(Tabla2[[#This Row],[Client]],Inflow_Outflow!A:O,5,FALSE),"")</f>
        <v>6</v>
      </c>
      <c r="U109" s="2">
        <f>IFERROR(VLOOKUP(Tabla2[[#This Row],[Client]],Inflow_Outflow!A:O,6,FALSE),"")</f>
        <v>465.5</v>
      </c>
      <c r="V109" s="2">
        <f>IFERROR(VLOOKUP(Tabla2[[#This Row],[Client]],Inflow_Outflow!A:O,7,FALSE),"")</f>
        <v>465.5</v>
      </c>
      <c r="W109" s="2">
        <f>IFERROR(VLOOKUP(Tabla2[[#This Row],[Client]],Inflow_Outflow!A:O,8,FALSE),"")</f>
        <v>0</v>
      </c>
      <c r="X109" s="2">
        <f>IFERROR(VLOOKUP(Tabla2[[#This Row],[Client]],Inflow_Outflow!A:O,9,FALSE),"")</f>
        <v>31.607142857142858</v>
      </c>
      <c r="Y109" s="2">
        <f>IFERROR(VLOOKUP(Tabla2[[#This Row],[Client]],Inflow_Outflow!A:O,10,FALSE),"")</f>
        <v>430.5</v>
      </c>
      <c r="Z109" s="2">
        <f>IFERROR(VLOOKUP(Tabla2[[#This Row],[Client]],Inflow_Outflow!A:O,11,FALSE),"")</f>
        <v>10</v>
      </c>
      <c r="AA109" s="2">
        <f>IFERROR(VLOOKUP(Tabla2[[#This Row],[Client]],Inflow_Outflow!A:O,12,FALSE),"")</f>
        <v>10</v>
      </c>
      <c r="AB109" s="2">
        <f>IFERROR(VLOOKUP(Tabla2[[#This Row],[Client]],Inflow_Outflow!A:O,13,FALSE),"")</f>
        <v>0</v>
      </c>
      <c r="AC109" s="2">
        <f>IFERROR(VLOOKUP(Tabla2[[#This Row],[Client]],Inflow_Outflow!A:O,14,FALSE),"")</f>
        <v>2</v>
      </c>
      <c r="AD109" s="2">
        <f>IFERROR(VLOOKUP(Tabla2[[#This Row],[Client]],Inflow_Outflow!A:O,15,FALSE),"")</f>
        <v>7</v>
      </c>
      <c r="AE109" s="2">
        <f>IFERROR(VLOOKUP(Tabla2[[#This Row],[Client]],Sales_Revenues!A:G,2,FALSE),"")</f>
        <v>0</v>
      </c>
      <c r="AF109" s="2">
        <f>IFERROR(VLOOKUP(Tabla2[[#This Row],[Client]],Sales_Revenues!A:G,3,FALSE),"")</f>
        <v>0</v>
      </c>
      <c r="AG109" s="2">
        <f>IFERROR(VLOOKUP(Tabla2[[#This Row],[Client]],Sales_Revenues!A:G,4,FALSE),"")</f>
        <v>0</v>
      </c>
      <c r="AH109" s="2">
        <f>IFERROR(VLOOKUP(Tabla2[[#This Row],[Client]],Sales_Revenues!A:G,5,FALSE),"")</f>
        <v>0</v>
      </c>
      <c r="AI109" s="2">
        <f>IFERROR(VLOOKUP(Tabla2[[#This Row],[Client]],Sales_Revenues!A:G,6,FALSE),"")</f>
        <v>0</v>
      </c>
      <c r="AJ109" s="2">
        <f>IFERROR(VLOOKUP(Tabla2[[#This Row],[Client]],Sales_Revenues!A:G,7,FALSE),"")</f>
        <v>0</v>
      </c>
    </row>
    <row r="110" spans="1:36">
      <c r="A110">
        <v>109</v>
      </c>
      <c r="B110">
        <v>1</v>
      </c>
      <c r="H110">
        <v>1113.5185714285715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 t="str">
        <f>IFERROR(VLOOKUP(Tabla2[[#This Row],[Client]],Soc_Dem!A:D,2,FALSE),"")</f>
        <v>M</v>
      </c>
      <c r="O110">
        <f>IFERROR(VLOOKUP(Tabla2[[#This Row],[Client]],Soc_Dem!A:D,3,FALSE),"")</f>
        <v>64</v>
      </c>
      <c r="P110">
        <f>IFERROR(VLOOKUP(Tabla2[[#This Row],[Client]],Soc_Dem!A:D,4,FALSE),"")</f>
        <v>151</v>
      </c>
      <c r="Q110" s="2">
        <f>IFERROR(VLOOKUP(Tabla2[[#This Row],[Client]],Inflow_Outflow!A:O,2,FALSE),"")</f>
        <v>1721.2517857142859</v>
      </c>
      <c r="R110" s="2">
        <f>IFERROR(VLOOKUP(Tabla2[[#This Row],[Client]],Inflow_Outflow!A:O,3,FALSE),"")</f>
        <v>1721.2517857142859</v>
      </c>
      <c r="S110" s="2">
        <f>IFERROR(VLOOKUP(Tabla2[[#This Row],[Client]],Inflow_Outflow!A:O,4,FALSE),"")</f>
        <v>5</v>
      </c>
      <c r="T110" s="2">
        <f>IFERROR(VLOOKUP(Tabla2[[#This Row],[Client]],Inflow_Outflow!A:O,5,FALSE),"")</f>
        <v>5</v>
      </c>
      <c r="U110" s="2">
        <f>IFERROR(VLOOKUP(Tabla2[[#This Row],[Client]],Inflow_Outflow!A:O,6,FALSE),"")</f>
        <v>1979.8675000000001</v>
      </c>
      <c r="V110" s="2">
        <f>IFERROR(VLOOKUP(Tabla2[[#This Row],[Client]],Inflow_Outflow!A:O,7,FALSE),"")</f>
        <v>1979.8675000000001</v>
      </c>
      <c r="W110" s="2">
        <f>IFERROR(VLOOKUP(Tabla2[[#This Row],[Client]],Inflow_Outflow!A:O,8,FALSE),"")</f>
        <v>589.28571428571433</v>
      </c>
      <c r="X110" s="2">
        <f>IFERROR(VLOOKUP(Tabla2[[#This Row],[Client]],Inflow_Outflow!A:O,9,FALSE),"")</f>
        <v>471.10892857142852</v>
      </c>
      <c r="Y110" s="2">
        <f>IFERROR(VLOOKUP(Tabla2[[#This Row],[Client]],Inflow_Outflow!A:O,10,FALSE),"")</f>
        <v>909.61571428571438</v>
      </c>
      <c r="Z110" s="2">
        <f>IFERROR(VLOOKUP(Tabla2[[#This Row],[Client]],Inflow_Outflow!A:O,11,FALSE),"")</f>
        <v>60</v>
      </c>
      <c r="AA110" s="2">
        <f>IFERROR(VLOOKUP(Tabla2[[#This Row],[Client]],Inflow_Outflow!A:O,12,FALSE),"")</f>
        <v>60</v>
      </c>
      <c r="AB110" s="2">
        <f>IFERROR(VLOOKUP(Tabla2[[#This Row],[Client]],Inflow_Outflow!A:O,13,FALSE),"")</f>
        <v>11</v>
      </c>
      <c r="AC110" s="2">
        <f>IFERROR(VLOOKUP(Tabla2[[#This Row],[Client]],Inflow_Outflow!A:O,14,FALSE),"")</f>
        <v>32</v>
      </c>
      <c r="AD110" s="2">
        <f>IFERROR(VLOOKUP(Tabla2[[#This Row],[Client]],Inflow_Outflow!A:O,15,FALSE),"")</f>
        <v>10</v>
      </c>
      <c r="AE110" s="2" t="str">
        <f>IFERROR(VLOOKUP(Tabla2[[#This Row],[Client]],Sales_Revenues!A:G,2,FALSE),"")</f>
        <v/>
      </c>
      <c r="AF110" s="2" t="str">
        <f>IFERROR(VLOOKUP(Tabla2[[#This Row],[Client]],Sales_Revenues!A:G,3,FALSE),"")</f>
        <v/>
      </c>
      <c r="AG110" s="2" t="str">
        <f>IFERROR(VLOOKUP(Tabla2[[#This Row],[Client]],Sales_Revenues!A:G,4,FALSE),"")</f>
        <v/>
      </c>
      <c r="AH110" s="2" t="str">
        <f>IFERROR(VLOOKUP(Tabla2[[#This Row],[Client]],Sales_Revenues!A:G,5,FALSE),"")</f>
        <v/>
      </c>
      <c r="AI110" s="2" t="str">
        <f>IFERROR(VLOOKUP(Tabla2[[#This Row],[Client]],Sales_Revenues!A:G,6,FALSE),"")</f>
        <v/>
      </c>
      <c r="AJ110" s="2" t="str">
        <f>IFERROR(VLOOKUP(Tabla2[[#This Row],[Client]],Sales_Revenues!A:G,7,FALSE),"")</f>
        <v/>
      </c>
    </row>
    <row r="111" spans="1:36">
      <c r="A111">
        <v>110</v>
      </c>
      <c r="B111">
        <v>1</v>
      </c>
      <c r="C111">
        <v>1</v>
      </c>
      <c r="D111">
        <v>1</v>
      </c>
      <c r="H111">
        <v>62.470357142857146</v>
      </c>
      <c r="I111">
        <v>1146.4957142857143</v>
      </c>
      <c r="J111">
        <v>0</v>
      </c>
      <c r="K111" t="s">
        <v>38</v>
      </c>
      <c r="L111" t="s">
        <v>38</v>
      </c>
      <c r="M111" t="s">
        <v>38</v>
      </c>
      <c r="N111" t="str">
        <f>IFERROR(VLOOKUP(Tabla2[[#This Row],[Client]],Soc_Dem!A:D,2,FALSE),"")</f>
        <v>M</v>
      </c>
      <c r="O111">
        <f>IFERROR(VLOOKUP(Tabla2[[#This Row],[Client]],Soc_Dem!A:D,3,FALSE),"")</f>
        <v>55</v>
      </c>
      <c r="P111">
        <f>IFERROR(VLOOKUP(Tabla2[[#This Row],[Client]],Soc_Dem!A:D,4,FALSE),"")</f>
        <v>76</v>
      </c>
      <c r="Q111" s="2">
        <f>IFERROR(VLOOKUP(Tabla2[[#This Row],[Client]],Inflow_Outflow!A:O,2,FALSE),"")</f>
        <v>32975.326071428572</v>
      </c>
      <c r="R111" s="2">
        <f>IFERROR(VLOOKUP(Tabla2[[#This Row],[Client]],Inflow_Outflow!A:O,3,FALSE),"")</f>
        <v>18194.535357142857</v>
      </c>
      <c r="S111" s="2">
        <f>IFERROR(VLOOKUP(Tabla2[[#This Row],[Client]],Inflow_Outflow!A:O,4,FALSE),"")</f>
        <v>8</v>
      </c>
      <c r="T111" s="2">
        <f>IFERROR(VLOOKUP(Tabla2[[#This Row],[Client]],Inflow_Outflow!A:O,5,FALSE),"")</f>
        <v>6</v>
      </c>
      <c r="U111" s="2">
        <f>IFERROR(VLOOKUP(Tabla2[[#This Row],[Client]],Inflow_Outflow!A:O,6,FALSE),"")</f>
        <v>18252.571428571428</v>
      </c>
      <c r="V111" s="2">
        <f>IFERROR(VLOOKUP(Tabla2[[#This Row],[Client]],Inflow_Outflow!A:O,7,FALSE),"")</f>
        <v>395.42857142857144</v>
      </c>
      <c r="W111" s="2">
        <f>IFERROR(VLOOKUP(Tabla2[[#This Row],[Client]],Inflow_Outflow!A:O,8,FALSE),"")</f>
        <v>0</v>
      </c>
      <c r="X111" s="2">
        <f>IFERROR(VLOOKUP(Tabla2[[#This Row],[Client]],Inflow_Outflow!A:O,9,FALSE),"")</f>
        <v>0</v>
      </c>
      <c r="Y111" s="2">
        <f>IFERROR(VLOOKUP(Tabla2[[#This Row],[Client]],Inflow_Outflow!A:O,10,FALSE),"")</f>
        <v>395.42857142857144</v>
      </c>
      <c r="Z111" s="2">
        <f>IFERROR(VLOOKUP(Tabla2[[#This Row],[Client]],Inflow_Outflow!A:O,11,FALSE),"")</f>
        <v>8</v>
      </c>
      <c r="AA111" s="2">
        <f>IFERROR(VLOOKUP(Tabla2[[#This Row],[Client]],Inflow_Outflow!A:O,12,FALSE),"")</f>
        <v>7</v>
      </c>
      <c r="AB111" s="2">
        <f>IFERROR(VLOOKUP(Tabla2[[#This Row],[Client]],Inflow_Outflow!A:O,13,FALSE),"")</f>
        <v>0</v>
      </c>
      <c r="AC111" s="2">
        <f>IFERROR(VLOOKUP(Tabla2[[#This Row],[Client]],Inflow_Outflow!A:O,14,FALSE),"")</f>
        <v>0</v>
      </c>
      <c r="AD111" s="2">
        <f>IFERROR(VLOOKUP(Tabla2[[#This Row],[Client]],Inflow_Outflow!A:O,15,FALSE),"")</f>
        <v>7</v>
      </c>
      <c r="AE111" s="2" t="str">
        <f>IFERROR(VLOOKUP(Tabla2[[#This Row],[Client]],Sales_Revenues!A:G,2,FALSE),"")</f>
        <v/>
      </c>
      <c r="AF111" s="2" t="str">
        <f>IFERROR(VLOOKUP(Tabla2[[#This Row],[Client]],Sales_Revenues!A:G,3,FALSE),"")</f>
        <v/>
      </c>
      <c r="AG111" s="2" t="str">
        <f>IFERROR(VLOOKUP(Tabla2[[#This Row],[Client]],Sales_Revenues!A:G,4,FALSE),"")</f>
        <v/>
      </c>
      <c r="AH111" s="2" t="str">
        <f>IFERROR(VLOOKUP(Tabla2[[#This Row],[Client]],Sales_Revenues!A:G,5,FALSE),"")</f>
        <v/>
      </c>
      <c r="AI111" s="2" t="str">
        <f>IFERROR(VLOOKUP(Tabla2[[#This Row],[Client]],Sales_Revenues!A:G,6,FALSE),"")</f>
        <v/>
      </c>
      <c r="AJ111" s="2" t="str">
        <f>IFERROR(VLOOKUP(Tabla2[[#This Row],[Client]],Sales_Revenues!A:G,7,FALSE),"")</f>
        <v/>
      </c>
    </row>
    <row r="112" spans="1:36">
      <c r="A112">
        <v>111</v>
      </c>
      <c r="B112">
        <v>1</v>
      </c>
      <c r="E112">
        <v>1</v>
      </c>
      <c r="H112">
        <v>0</v>
      </c>
      <c r="I112" t="s">
        <v>38</v>
      </c>
      <c r="J112" t="s">
        <v>38</v>
      </c>
      <c r="K112">
        <v>31.557500000000001</v>
      </c>
      <c r="L112" t="s">
        <v>38</v>
      </c>
      <c r="M112" t="s">
        <v>38</v>
      </c>
      <c r="N112" t="str">
        <f>IFERROR(VLOOKUP(Tabla2[[#This Row],[Client]],Soc_Dem!A:D,2,FALSE),"")</f>
        <v>F</v>
      </c>
      <c r="O112">
        <f>IFERROR(VLOOKUP(Tabla2[[#This Row],[Client]],Soc_Dem!A:D,3,FALSE),"")</f>
        <v>34</v>
      </c>
      <c r="P112">
        <f>IFERROR(VLOOKUP(Tabla2[[#This Row],[Client]],Soc_Dem!A:D,4,FALSE),"")</f>
        <v>94</v>
      </c>
      <c r="Q112" s="2">
        <f>IFERROR(VLOOKUP(Tabla2[[#This Row],[Client]],Inflow_Outflow!A:O,2,FALSE),"")</f>
        <v>1329.8528571428571</v>
      </c>
      <c r="R112" s="2">
        <f>IFERROR(VLOOKUP(Tabla2[[#This Row],[Client]],Inflow_Outflow!A:O,3,FALSE),"")</f>
        <v>1329.8528571428571</v>
      </c>
      <c r="S112" s="2">
        <f>IFERROR(VLOOKUP(Tabla2[[#This Row],[Client]],Inflow_Outflow!A:O,4,FALSE),"")</f>
        <v>4</v>
      </c>
      <c r="T112" s="2">
        <f>IFERROR(VLOOKUP(Tabla2[[#This Row],[Client]],Inflow_Outflow!A:O,5,FALSE),"")</f>
        <v>4</v>
      </c>
      <c r="U112" s="2">
        <f>IFERROR(VLOOKUP(Tabla2[[#This Row],[Client]],Inflow_Outflow!A:O,6,FALSE),"")</f>
        <v>1889.8721428571428</v>
      </c>
      <c r="V112" s="2">
        <f>IFERROR(VLOOKUP(Tabla2[[#This Row],[Client]],Inflow_Outflow!A:O,7,FALSE),"")</f>
        <v>1889.8721428571428</v>
      </c>
      <c r="W112" s="2">
        <f>IFERROR(VLOOKUP(Tabla2[[#This Row],[Client]],Inflow_Outflow!A:O,8,FALSE),"")</f>
        <v>1250</v>
      </c>
      <c r="X112" s="2">
        <f>IFERROR(VLOOKUP(Tabla2[[#This Row],[Client]],Inflow_Outflow!A:O,9,FALSE),"")</f>
        <v>267.8364285714286</v>
      </c>
      <c r="Y112" s="2">
        <f>IFERROR(VLOOKUP(Tabla2[[#This Row],[Client]],Inflow_Outflow!A:O,10,FALSE),"")</f>
        <v>369.53571428571428</v>
      </c>
      <c r="Z112" s="2">
        <f>IFERROR(VLOOKUP(Tabla2[[#This Row],[Client]],Inflow_Outflow!A:O,11,FALSE),"")</f>
        <v>15</v>
      </c>
      <c r="AA112" s="2">
        <f>IFERROR(VLOOKUP(Tabla2[[#This Row],[Client]],Inflow_Outflow!A:O,12,FALSE),"")</f>
        <v>15</v>
      </c>
      <c r="AB112" s="2">
        <f>IFERROR(VLOOKUP(Tabla2[[#This Row],[Client]],Inflow_Outflow!A:O,13,FALSE),"")</f>
        <v>2</v>
      </c>
      <c r="AC112" s="2">
        <f>IFERROR(VLOOKUP(Tabla2[[#This Row],[Client]],Inflow_Outflow!A:O,14,FALSE),"")</f>
        <v>6</v>
      </c>
      <c r="AD112" s="2">
        <f>IFERROR(VLOOKUP(Tabla2[[#This Row],[Client]],Inflow_Outflow!A:O,15,FALSE),"")</f>
        <v>6</v>
      </c>
      <c r="AE112" s="2" t="str">
        <f>IFERROR(VLOOKUP(Tabla2[[#This Row],[Client]],Sales_Revenues!A:G,2,FALSE),"")</f>
        <v/>
      </c>
      <c r="AF112" s="2" t="str">
        <f>IFERROR(VLOOKUP(Tabla2[[#This Row],[Client]],Sales_Revenues!A:G,3,FALSE),"")</f>
        <v/>
      </c>
      <c r="AG112" s="2" t="str">
        <f>IFERROR(VLOOKUP(Tabla2[[#This Row],[Client]],Sales_Revenues!A:G,4,FALSE),"")</f>
        <v/>
      </c>
      <c r="AH112" s="2" t="str">
        <f>IFERROR(VLOOKUP(Tabla2[[#This Row],[Client]],Sales_Revenues!A:G,5,FALSE),"")</f>
        <v/>
      </c>
      <c r="AI112" s="2" t="str">
        <f>IFERROR(VLOOKUP(Tabla2[[#This Row],[Client]],Sales_Revenues!A:G,6,FALSE),"")</f>
        <v/>
      </c>
      <c r="AJ112" s="2" t="str">
        <f>IFERROR(VLOOKUP(Tabla2[[#This Row],[Client]],Sales_Revenues!A:G,7,FALSE),"")</f>
        <v/>
      </c>
    </row>
    <row r="113" spans="1:36">
      <c r="A113">
        <v>112</v>
      </c>
      <c r="B113">
        <v>1</v>
      </c>
      <c r="H113">
        <v>204.46142857142857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  <c r="N113" t="str">
        <f>IFERROR(VLOOKUP(Tabla2[[#This Row],[Client]],Soc_Dem!A:D,2,FALSE),"")</f>
        <v>F</v>
      </c>
      <c r="O113">
        <f>IFERROR(VLOOKUP(Tabla2[[#This Row],[Client]],Soc_Dem!A:D,3,FALSE),"")</f>
        <v>73</v>
      </c>
      <c r="P113">
        <f>IFERROR(VLOOKUP(Tabla2[[#This Row],[Client]],Soc_Dem!A:D,4,FALSE),"")</f>
        <v>31</v>
      </c>
      <c r="Q113" s="2">
        <f>IFERROR(VLOOKUP(Tabla2[[#This Row],[Client]],Inflow_Outflow!A:O,2,FALSE),"")</f>
        <v>157.28821428571428</v>
      </c>
      <c r="R113" s="2">
        <f>IFERROR(VLOOKUP(Tabla2[[#This Row],[Client]],Inflow_Outflow!A:O,3,FALSE),"")</f>
        <v>157.28821428571428</v>
      </c>
      <c r="S113" s="2">
        <f>IFERROR(VLOOKUP(Tabla2[[#This Row],[Client]],Inflow_Outflow!A:O,4,FALSE),"")</f>
        <v>4</v>
      </c>
      <c r="T113" s="2">
        <f>IFERROR(VLOOKUP(Tabla2[[#This Row],[Client]],Inflow_Outflow!A:O,5,FALSE),"")</f>
        <v>4</v>
      </c>
      <c r="U113" s="2">
        <f>IFERROR(VLOOKUP(Tabla2[[#This Row],[Client]],Inflow_Outflow!A:O,6,FALSE),"")</f>
        <v>222.57642857142858</v>
      </c>
      <c r="V113" s="2">
        <f>IFERROR(VLOOKUP(Tabla2[[#This Row],[Client]],Inflow_Outflow!A:O,7,FALSE),"")</f>
        <v>222.57642857142858</v>
      </c>
      <c r="W113" s="2">
        <f>IFERROR(VLOOKUP(Tabla2[[#This Row],[Client]],Inflow_Outflow!A:O,8,FALSE),"")</f>
        <v>146.42857142857142</v>
      </c>
      <c r="X113" s="2">
        <f>IFERROR(VLOOKUP(Tabla2[[#This Row],[Client]],Inflow_Outflow!A:O,9,FALSE),"")</f>
        <v>76.147857142857134</v>
      </c>
      <c r="Y113" s="2">
        <f>IFERROR(VLOOKUP(Tabla2[[#This Row],[Client]],Inflow_Outflow!A:O,10,FALSE),"")</f>
        <v>0</v>
      </c>
      <c r="Z113" s="2">
        <f>IFERROR(VLOOKUP(Tabla2[[#This Row],[Client]],Inflow_Outflow!A:O,11,FALSE),"")</f>
        <v>21</v>
      </c>
      <c r="AA113" s="2">
        <f>IFERROR(VLOOKUP(Tabla2[[#This Row],[Client]],Inflow_Outflow!A:O,12,FALSE),"")</f>
        <v>21</v>
      </c>
      <c r="AB113" s="2">
        <f>IFERROR(VLOOKUP(Tabla2[[#This Row],[Client]],Inflow_Outflow!A:O,13,FALSE),"")</f>
        <v>8</v>
      </c>
      <c r="AC113" s="2">
        <f>IFERROR(VLOOKUP(Tabla2[[#This Row],[Client]],Inflow_Outflow!A:O,14,FALSE),"")</f>
        <v>13</v>
      </c>
      <c r="AD113" s="2">
        <f>IFERROR(VLOOKUP(Tabla2[[#This Row],[Client]],Inflow_Outflow!A:O,15,FALSE),"")</f>
        <v>0</v>
      </c>
      <c r="AE113" s="2">
        <f>IFERROR(VLOOKUP(Tabla2[[#This Row],[Client]],Sales_Revenues!A:G,2,FALSE),"")</f>
        <v>0</v>
      </c>
      <c r="AF113" s="2">
        <f>IFERROR(VLOOKUP(Tabla2[[#This Row],[Client]],Sales_Revenues!A:G,3,FALSE),"")</f>
        <v>0</v>
      </c>
      <c r="AG113" s="2">
        <f>IFERROR(VLOOKUP(Tabla2[[#This Row],[Client]],Sales_Revenues!A:G,4,FALSE),"")</f>
        <v>1</v>
      </c>
      <c r="AH113" s="2">
        <f>IFERROR(VLOOKUP(Tabla2[[#This Row],[Client]],Sales_Revenues!A:G,5,FALSE),"")</f>
        <v>0</v>
      </c>
      <c r="AI113" s="2">
        <f>IFERROR(VLOOKUP(Tabla2[[#This Row],[Client]],Sales_Revenues!A:G,6,FALSE),"")</f>
        <v>0</v>
      </c>
      <c r="AJ113" s="2">
        <f>IFERROR(VLOOKUP(Tabla2[[#This Row],[Client]],Sales_Revenues!A:G,7,FALSE),"")</f>
        <v>12.5</v>
      </c>
    </row>
    <row r="114" spans="1:36">
      <c r="A114">
        <v>113</v>
      </c>
      <c r="B114">
        <v>1</v>
      </c>
      <c r="E114">
        <v>1</v>
      </c>
      <c r="G114">
        <v>1</v>
      </c>
      <c r="H114">
        <v>50.780714285714282</v>
      </c>
      <c r="I114" t="s">
        <v>38</v>
      </c>
      <c r="J114" t="s">
        <v>38</v>
      </c>
      <c r="K114">
        <v>0</v>
      </c>
      <c r="L114" t="s">
        <v>38</v>
      </c>
      <c r="M114">
        <v>17300.489642857145</v>
      </c>
      <c r="N114" t="str">
        <f>IFERROR(VLOOKUP(Tabla2[[#This Row],[Client]],Soc_Dem!A:D,2,FALSE),"")</f>
        <v>F</v>
      </c>
      <c r="O114">
        <f>IFERROR(VLOOKUP(Tabla2[[#This Row],[Client]],Soc_Dem!A:D,3,FALSE),"")</f>
        <v>43</v>
      </c>
      <c r="P114">
        <f>IFERROR(VLOOKUP(Tabla2[[#This Row],[Client]],Soc_Dem!A:D,4,FALSE),"")</f>
        <v>150</v>
      </c>
      <c r="Q114" s="2">
        <f>IFERROR(VLOOKUP(Tabla2[[#This Row],[Client]],Inflow_Outflow!A:O,2,FALSE),"")</f>
        <v>251.87857142857143</v>
      </c>
      <c r="R114" s="2">
        <f>IFERROR(VLOOKUP(Tabla2[[#This Row],[Client]],Inflow_Outflow!A:O,3,FALSE),"")</f>
        <v>191.80749999999998</v>
      </c>
      <c r="S114" s="2">
        <f>IFERROR(VLOOKUP(Tabla2[[#This Row],[Client]],Inflow_Outflow!A:O,4,FALSE),"")</f>
        <v>7</v>
      </c>
      <c r="T114" s="2">
        <f>IFERROR(VLOOKUP(Tabla2[[#This Row],[Client]],Inflow_Outflow!A:O,5,FALSE),"")</f>
        <v>4</v>
      </c>
      <c r="U114" s="2">
        <f>IFERROR(VLOOKUP(Tabla2[[#This Row],[Client]],Inflow_Outflow!A:O,6,FALSE),"")</f>
        <v>241.99035714285714</v>
      </c>
      <c r="V114" s="2">
        <f>IFERROR(VLOOKUP(Tabla2[[#This Row],[Client]],Inflow_Outflow!A:O,7,FALSE),"")</f>
        <v>226.64750000000001</v>
      </c>
      <c r="W114" s="2">
        <f>IFERROR(VLOOKUP(Tabla2[[#This Row],[Client]],Inflow_Outflow!A:O,8,FALSE),"")</f>
        <v>107.14285714285714</v>
      </c>
      <c r="X114" s="2">
        <f>IFERROR(VLOOKUP(Tabla2[[#This Row],[Client]],Inflow_Outflow!A:O,9,FALSE),"")</f>
        <v>16.482142857142858</v>
      </c>
      <c r="Y114" s="2">
        <f>IFERROR(VLOOKUP(Tabla2[[#This Row],[Client]],Inflow_Outflow!A:O,10,FALSE),"")</f>
        <v>0</v>
      </c>
      <c r="Z114" s="2">
        <f>IFERROR(VLOOKUP(Tabla2[[#This Row],[Client]],Inflow_Outflow!A:O,11,FALSE),"")</f>
        <v>12</v>
      </c>
      <c r="AA114" s="2">
        <f>IFERROR(VLOOKUP(Tabla2[[#This Row],[Client]],Inflow_Outflow!A:O,12,FALSE),"")</f>
        <v>9</v>
      </c>
      <c r="AB114" s="2">
        <f>IFERROR(VLOOKUP(Tabla2[[#This Row],[Client]],Inflow_Outflow!A:O,13,FALSE),"")</f>
        <v>2</v>
      </c>
      <c r="AC114" s="2">
        <f>IFERROR(VLOOKUP(Tabla2[[#This Row],[Client]],Inflow_Outflow!A:O,14,FALSE),"")</f>
        <v>2</v>
      </c>
      <c r="AD114" s="2">
        <f>IFERROR(VLOOKUP(Tabla2[[#This Row],[Client]],Inflow_Outflow!A:O,15,FALSE),"")</f>
        <v>0</v>
      </c>
      <c r="AE114" s="2">
        <f>IFERROR(VLOOKUP(Tabla2[[#This Row],[Client]],Sales_Revenues!A:G,2,FALSE),"")</f>
        <v>0</v>
      </c>
      <c r="AF114" s="2">
        <f>IFERROR(VLOOKUP(Tabla2[[#This Row],[Client]],Sales_Revenues!A:G,3,FALSE),"")</f>
        <v>0</v>
      </c>
      <c r="AG114" s="2">
        <f>IFERROR(VLOOKUP(Tabla2[[#This Row],[Client]],Sales_Revenues!A:G,4,FALSE),"")</f>
        <v>0</v>
      </c>
      <c r="AH114" s="2">
        <f>IFERROR(VLOOKUP(Tabla2[[#This Row],[Client]],Sales_Revenues!A:G,5,FALSE),"")</f>
        <v>0</v>
      </c>
      <c r="AI114" s="2">
        <f>IFERROR(VLOOKUP(Tabla2[[#This Row],[Client]],Sales_Revenues!A:G,6,FALSE),"")</f>
        <v>0</v>
      </c>
      <c r="AJ114" s="2">
        <f>IFERROR(VLOOKUP(Tabla2[[#This Row],[Client]],Sales_Revenues!A:G,7,FALSE),"")</f>
        <v>0</v>
      </c>
    </row>
    <row r="115" spans="1:36">
      <c r="A115">
        <v>114</v>
      </c>
      <c r="B115">
        <v>1</v>
      </c>
      <c r="F115">
        <v>1</v>
      </c>
      <c r="H115">
        <v>35.714285714285715</v>
      </c>
      <c r="I115" t="s">
        <v>38</v>
      </c>
      <c r="J115" t="s">
        <v>38</v>
      </c>
      <c r="K115" t="s">
        <v>38</v>
      </c>
      <c r="L115">
        <v>1068.2096428571429</v>
      </c>
      <c r="M115" t="s">
        <v>38</v>
      </c>
      <c r="N115" t="str">
        <f>IFERROR(VLOOKUP(Tabla2[[#This Row],[Client]],Soc_Dem!A:D,2,FALSE),"")</f>
        <v>F</v>
      </c>
      <c r="O115">
        <f>IFERROR(VLOOKUP(Tabla2[[#This Row],[Client]],Soc_Dem!A:D,3,FALSE),"")</f>
        <v>26</v>
      </c>
      <c r="P115">
        <f>IFERROR(VLOOKUP(Tabla2[[#This Row],[Client]],Soc_Dem!A:D,4,FALSE),"")</f>
        <v>13</v>
      </c>
      <c r="Q115" s="2">
        <f>IFERROR(VLOOKUP(Tabla2[[#This Row],[Client]],Inflow_Outflow!A:O,2,FALSE),"")</f>
        <v>1406.2557142857145</v>
      </c>
      <c r="R115" s="2">
        <f>IFERROR(VLOOKUP(Tabla2[[#This Row],[Client]],Inflow_Outflow!A:O,3,FALSE),"")</f>
        <v>691.97</v>
      </c>
      <c r="S115" s="2">
        <f>IFERROR(VLOOKUP(Tabla2[[#This Row],[Client]],Inflow_Outflow!A:O,4,FALSE),"")</f>
        <v>7</v>
      </c>
      <c r="T115" s="2">
        <f>IFERROR(VLOOKUP(Tabla2[[#This Row],[Client]],Inflow_Outflow!A:O,5,FALSE),"")</f>
        <v>6</v>
      </c>
      <c r="U115" s="2">
        <f>IFERROR(VLOOKUP(Tabla2[[#This Row],[Client]],Inflow_Outflow!A:O,6,FALSE),"")</f>
        <v>1016.8685714285714</v>
      </c>
      <c r="V115" s="2">
        <f>IFERROR(VLOOKUP(Tabla2[[#This Row],[Client]],Inflow_Outflow!A:O,7,FALSE),"")</f>
        <v>302.58285714285711</v>
      </c>
      <c r="W115" s="2">
        <f>IFERROR(VLOOKUP(Tabla2[[#This Row],[Client]],Inflow_Outflow!A:O,8,FALSE),"")</f>
        <v>107.14285714285714</v>
      </c>
      <c r="X115" s="2">
        <f>IFERROR(VLOOKUP(Tabla2[[#This Row],[Client]],Inflow_Outflow!A:O,9,FALSE),"")</f>
        <v>41.868571428571428</v>
      </c>
      <c r="Y115" s="2">
        <f>IFERROR(VLOOKUP(Tabla2[[#This Row],[Client]],Inflow_Outflow!A:O,10,FALSE),"")</f>
        <v>132.14285714285714</v>
      </c>
      <c r="Z115" s="2">
        <f>IFERROR(VLOOKUP(Tabla2[[#This Row],[Client]],Inflow_Outflow!A:O,11,FALSE),"")</f>
        <v>17</v>
      </c>
      <c r="AA115" s="2">
        <f>IFERROR(VLOOKUP(Tabla2[[#This Row],[Client]],Inflow_Outflow!A:O,12,FALSE),"")</f>
        <v>16</v>
      </c>
      <c r="AB115" s="2">
        <f>IFERROR(VLOOKUP(Tabla2[[#This Row],[Client]],Inflow_Outflow!A:O,13,FALSE),"")</f>
        <v>7</v>
      </c>
      <c r="AC115" s="2">
        <f>IFERROR(VLOOKUP(Tabla2[[#This Row],[Client]],Inflow_Outflow!A:O,14,FALSE),"")</f>
        <v>6</v>
      </c>
      <c r="AD115" s="2">
        <f>IFERROR(VLOOKUP(Tabla2[[#This Row],[Client]],Inflow_Outflow!A:O,15,FALSE),"")</f>
        <v>2</v>
      </c>
      <c r="AE115" s="2">
        <f>IFERROR(VLOOKUP(Tabla2[[#This Row],[Client]],Sales_Revenues!A:G,2,FALSE),"")</f>
        <v>0</v>
      </c>
      <c r="AF115" s="2">
        <f>IFERROR(VLOOKUP(Tabla2[[#This Row],[Client]],Sales_Revenues!A:G,3,FALSE),"")</f>
        <v>0</v>
      </c>
      <c r="AG115" s="2">
        <f>IFERROR(VLOOKUP(Tabla2[[#This Row],[Client]],Sales_Revenues!A:G,4,FALSE),"")</f>
        <v>0</v>
      </c>
      <c r="AH115" s="2">
        <f>IFERROR(VLOOKUP(Tabla2[[#This Row],[Client]],Sales_Revenues!A:G,5,FALSE),"")</f>
        <v>0</v>
      </c>
      <c r="AI115" s="2">
        <f>IFERROR(VLOOKUP(Tabla2[[#This Row],[Client]],Sales_Revenues!A:G,6,FALSE),"")</f>
        <v>0</v>
      </c>
      <c r="AJ115" s="2">
        <f>IFERROR(VLOOKUP(Tabla2[[#This Row],[Client]],Sales_Revenues!A:G,7,FALSE),"")</f>
        <v>0</v>
      </c>
    </row>
    <row r="116" spans="1:36">
      <c r="A116">
        <v>115</v>
      </c>
      <c r="B116">
        <v>1</v>
      </c>
      <c r="H116">
        <v>415.89785714285711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  <c r="N116" t="str">
        <f>IFERROR(VLOOKUP(Tabla2[[#This Row],[Client]],Soc_Dem!A:D,2,FALSE),"")</f>
        <v>F</v>
      </c>
      <c r="O116">
        <f>IFERROR(VLOOKUP(Tabla2[[#This Row],[Client]],Soc_Dem!A:D,3,FALSE),"")</f>
        <v>57</v>
      </c>
      <c r="P116">
        <f>IFERROR(VLOOKUP(Tabla2[[#This Row],[Client]],Soc_Dem!A:D,4,FALSE),"")</f>
        <v>144</v>
      </c>
      <c r="Q116" s="2">
        <f>IFERROR(VLOOKUP(Tabla2[[#This Row],[Client]],Inflow_Outflow!A:O,2,FALSE),"")</f>
        <v>7495.0721428571424</v>
      </c>
      <c r="R116" s="2">
        <f>IFERROR(VLOOKUP(Tabla2[[#This Row],[Client]],Inflow_Outflow!A:O,3,FALSE),"")</f>
        <v>7495.0721428571424</v>
      </c>
      <c r="S116" s="2">
        <f>IFERROR(VLOOKUP(Tabla2[[#This Row],[Client]],Inflow_Outflow!A:O,4,FALSE),"")</f>
        <v>4</v>
      </c>
      <c r="T116" s="2">
        <f>IFERROR(VLOOKUP(Tabla2[[#This Row],[Client]],Inflow_Outflow!A:O,5,FALSE),"")</f>
        <v>4</v>
      </c>
      <c r="U116" s="2">
        <f>IFERROR(VLOOKUP(Tabla2[[#This Row],[Client]],Inflow_Outflow!A:O,6,FALSE),"")</f>
        <v>4104.4532142857142</v>
      </c>
      <c r="V116" s="2">
        <f>IFERROR(VLOOKUP(Tabla2[[#This Row],[Client]],Inflow_Outflow!A:O,7,FALSE),"")</f>
        <v>4104.4532142857142</v>
      </c>
      <c r="W116" s="2">
        <f>IFERROR(VLOOKUP(Tabla2[[#This Row],[Client]],Inflow_Outflow!A:O,8,FALSE),"")</f>
        <v>500</v>
      </c>
      <c r="X116" s="2">
        <f>IFERROR(VLOOKUP(Tabla2[[#This Row],[Client]],Inflow_Outflow!A:O,9,FALSE),"")</f>
        <v>11.960714285714285</v>
      </c>
      <c r="Y116" s="2">
        <f>IFERROR(VLOOKUP(Tabla2[[#This Row],[Client]],Inflow_Outflow!A:O,10,FALSE),"")</f>
        <v>0</v>
      </c>
      <c r="Z116" s="2">
        <f>IFERROR(VLOOKUP(Tabla2[[#This Row],[Client]],Inflow_Outflow!A:O,11,FALSE),"")</f>
        <v>6</v>
      </c>
      <c r="AA116" s="2">
        <f>IFERROR(VLOOKUP(Tabla2[[#This Row],[Client]],Inflow_Outflow!A:O,12,FALSE),"")</f>
        <v>6</v>
      </c>
      <c r="AB116" s="2">
        <f>IFERROR(VLOOKUP(Tabla2[[#This Row],[Client]],Inflow_Outflow!A:O,13,FALSE),"")</f>
        <v>2</v>
      </c>
      <c r="AC116" s="2">
        <f>IFERROR(VLOOKUP(Tabla2[[#This Row],[Client]],Inflow_Outflow!A:O,14,FALSE),"")</f>
        <v>1</v>
      </c>
      <c r="AD116" s="2">
        <f>IFERROR(VLOOKUP(Tabla2[[#This Row],[Client]],Inflow_Outflow!A:O,15,FALSE),"")</f>
        <v>0</v>
      </c>
      <c r="AE116" s="2" t="str">
        <f>IFERROR(VLOOKUP(Tabla2[[#This Row],[Client]],Sales_Revenues!A:G,2,FALSE),"")</f>
        <v/>
      </c>
      <c r="AF116" s="2" t="str">
        <f>IFERROR(VLOOKUP(Tabla2[[#This Row],[Client]],Sales_Revenues!A:G,3,FALSE),"")</f>
        <v/>
      </c>
      <c r="AG116" s="2" t="str">
        <f>IFERROR(VLOOKUP(Tabla2[[#This Row],[Client]],Sales_Revenues!A:G,4,FALSE),"")</f>
        <v/>
      </c>
      <c r="AH116" s="2" t="str">
        <f>IFERROR(VLOOKUP(Tabla2[[#This Row],[Client]],Sales_Revenues!A:G,5,FALSE),"")</f>
        <v/>
      </c>
      <c r="AI116" s="2" t="str">
        <f>IFERROR(VLOOKUP(Tabla2[[#This Row],[Client]],Sales_Revenues!A:G,6,FALSE),"")</f>
        <v/>
      </c>
      <c r="AJ116" s="2" t="str">
        <f>IFERROR(VLOOKUP(Tabla2[[#This Row],[Client]],Sales_Revenues!A:G,7,FALSE),"")</f>
        <v/>
      </c>
    </row>
    <row r="117" spans="1:36">
      <c r="A117">
        <v>116</v>
      </c>
      <c r="B117">
        <v>1</v>
      </c>
      <c r="H117">
        <v>637.83571428571429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  <c r="N117" t="str">
        <f>IFERROR(VLOOKUP(Tabla2[[#This Row],[Client]],Soc_Dem!A:D,2,FALSE),"")</f>
        <v>F</v>
      </c>
      <c r="O117">
        <f>IFERROR(VLOOKUP(Tabla2[[#This Row],[Client]],Soc_Dem!A:D,3,FALSE),"")</f>
        <v>47</v>
      </c>
      <c r="P117">
        <f>IFERROR(VLOOKUP(Tabla2[[#This Row],[Client]],Soc_Dem!A:D,4,FALSE),"")</f>
        <v>239</v>
      </c>
      <c r="Q117" s="2">
        <f>IFERROR(VLOOKUP(Tabla2[[#This Row],[Client]],Inflow_Outflow!A:O,2,FALSE),"")</f>
        <v>91.080714285714294</v>
      </c>
      <c r="R117" s="2">
        <f>IFERROR(VLOOKUP(Tabla2[[#This Row],[Client]],Inflow_Outflow!A:O,3,FALSE),"")</f>
        <v>91.080714285714294</v>
      </c>
      <c r="S117" s="2">
        <f>IFERROR(VLOOKUP(Tabla2[[#This Row],[Client]],Inflow_Outflow!A:O,4,FALSE),"")</f>
        <v>2</v>
      </c>
      <c r="T117" s="2">
        <f>IFERROR(VLOOKUP(Tabla2[[#This Row],[Client]],Inflow_Outflow!A:O,5,FALSE),"")</f>
        <v>2</v>
      </c>
      <c r="U117" s="2">
        <f>IFERROR(VLOOKUP(Tabla2[[#This Row],[Client]],Inflow_Outflow!A:O,6,FALSE),"")</f>
        <v>126.92857142857143</v>
      </c>
      <c r="V117" s="2">
        <f>IFERROR(VLOOKUP(Tabla2[[#This Row],[Client]],Inflow_Outflow!A:O,7,FALSE),"")</f>
        <v>126.92857142857143</v>
      </c>
      <c r="W117" s="2">
        <f>IFERROR(VLOOKUP(Tabla2[[#This Row],[Client]],Inflow_Outflow!A:O,8,FALSE),"")</f>
        <v>0</v>
      </c>
      <c r="X117" s="2">
        <f>IFERROR(VLOOKUP(Tabla2[[#This Row],[Client]],Inflow_Outflow!A:O,9,FALSE),"")</f>
        <v>124.96428571428571</v>
      </c>
      <c r="Y117" s="2">
        <f>IFERROR(VLOOKUP(Tabla2[[#This Row],[Client]],Inflow_Outflow!A:O,10,FALSE),"")</f>
        <v>0</v>
      </c>
      <c r="Z117" s="2">
        <f>IFERROR(VLOOKUP(Tabla2[[#This Row],[Client]],Inflow_Outflow!A:O,11,FALSE),"")</f>
        <v>2</v>
      </c>
      <c r="AA117" s="2">
        <f>IFERROR(VLOOKUP(Tabla2[[#This Row],[Client]],Inflow_Outflow!A:O,12,FALSE),"")</f>
        <v>2</v>
      </c>
      <c r="AB117" s="2">
        <f>IFERROR(VLOOKUP(Tabla2[[#This Row],[Client]],Inflow_Outflow!A:O,13,FALSE),"")</f>
        <v>0</v>
      </c>
      <c r="AC117" s="2">
        <f>IFERROR(VLOOKUP(Tabla2[[#This Row],[Client]],Inflow_Outflow!A:O,14,FALSE),"")</f>
        <v>1</v>
      </c>
      <c r="AD117" s="2">
        <f>IFERROR(VLOOKUP(Tabla2[[#This Row],[Client]],Inflow_Outflow!A:O,15,FALSE),"")</f>
        <v>0</v>
      </c>
      <c r="AE117" s="2">
        <f>IFERROR(VLOOKUP(Tabla2[[#This Row],[Client]],Sales_Revenues!A:G,2,FALSE),"")</f>
        <v>0</v>
      </c>
      <c r="AF117" s="2">
        <f>IFERROR(VLOOKUP(Tabla2[[#This Row],[Client]],Sales_Revenues!A:G,3,FALSE),"")</f>
        <v>0</v>
      </c>
      <c r="AG117" s="2">
        <f>IFERROR(VLOOKUP(Tabla2[[#This Row],[Client]],Sales_Revenues!A:G,4,FALSE),"")</f>
        <v>0</v>
      </c>
      <c r="AH117" s="2">
        <f>IFERROR(VLOOKUP(Tabla2[[#This Row],[Client]],Sales_Revenues!A:G,5,FALSE),"")</f>
        <v>0</v>
      </c>
      <c r="AI117" s="2">
        <f>IFERROR(VLOOKUP(Tabla2[[#This Row],[Client]],Sales_Revenues!A:G,6,FALSE),"")</f>
        <v>0</v>
      </c>
      <c r="AJ117" s="2">
        <f>IFERROR(VLOOKUP(Tabla2[[#This Row],[Client]],Sales_Revenues!A:G,7,FALSE),"")</f>
        <v>0</v>
      </c>
    </row>
    <row r="118" spans="1:36">
      <c r="A118">
        <v>117</v>
      </c>
      <c r="B118">
        <v>4</v>
      </c>
      <c r="E118">
        <v>1</v>
      </c>
      <c r="H118">
        <v>0</v>
      </c>
      <c r="I118" t="s">
        <v>38</v>
      </c>
      <c r="J118" t="s">
        <v>38</v>
      </c>
      <c r="K118">
        <v>0</v>
      </c>
      <c r="L118" t="s">
        <v>38</v>
      </c>
      <c r="M118" t="s">
        <v>38</v>
      </c>
      <c r="N118" t="str">
        <f>IFERROR(VLOOKUP(Tabla2[[#This Row],[Client]],Soc_Dem!A:D,2,FALSE),"")</f>
        <v>F</v>
      </c>
      <c r="O118">
        <f>IFERROR(VLOOKUP(Tabla2[[#This Row],[Client]],Soc_Dem!A:D,3,FALSE),"")</f>
        <v>43</v>
      </c>
      <c r="P118">
        <f>IFERROR(VLOOKUP(Tabla2[[#This Row],[Client]],Soc_Dem!A:D,4,FALSE),"")</f>
        <v>153</v>
      </c>
      <c r="Q118" s="2">
        <f>IFERROR(VLOOKUP(Tabla2[[#This Row],[Client]],Inflow_Outflow!A:O,2,FALSE),"")</f>
        <v>1095.4110714285714</v>
      </c>
      <c r="R118" s="2">
        <f>IFERROR(VLOOKUP(Tabla2[[#This Row],[Client]],Inflow_Outflow!A:O,3,FALSE),"")</f>
        <v>1095.4110714285714</v>
      </c>
      <c r="S118" s="2">
        <f>IFERROR(VLOOKUP(Tabla2[[#This Row],[Client]],Inflow_Outflow!A:O,4,FALSE),"")</f>
        <v>8</v>
      </c>
      <c r="T118" s="2">
        <f>IFERROR(VLOOKUP(Tabla2[[#This Row],[Client]],Inflow_Outflow!A:O,5,FALSE),"")</f>
        <v>8</v>
      </c>
      <c r="U118" s="2">
        <f>IFERROR(VLOOKUP(Tabla2[[#This Row],[Client]],Inflow_Outflow!A:O,6,FALSE),"")</f>
        <v>1232.3910714285714</v>
      </c>
      <c r="V118" s="2">
        <f>IFERROR(VLOOKUP(Tabla2[[#This Row],[Client]],Inflow_Outflow!A:O,7,FALSE),"")</f>
        <v>1232.3910714285714</v>
      </c>
      <c r="W118" s="2">
        <f>IFERROR(VLOOKUP(Tabla2[[#This Row],[Client]],Inflow_Outflow!A:O,8,FALSE),"")</f>
        <v>0</v>
      </c>
      <c r="X118" s="2">
        <f>IFERROR(VLOOKUP(Tabla2[[#This Row],[Client]],Inflow_Outflow!A:O,9,FALSE),"")</f>
        <v>522.04071428571422</v>
      </c>
      <c r="Y118" s="2">
        <f>IFERROR(VLOOKUP(Tabla2[[#This Row],[Client]],Inflow_Outflow!A:O,10,FALSE),"")</f>
        <v>705.52892857142865</v>
      </c>
      <c r="Z118" s="2">
        <f>IFERROR(VLOOKUP(Tabla2[[#This Row],[Client]],Inflow_Outflow!A:O,11,FALSE),"")</f>
        <v>31</v>
      </c>
      <c r="AA118" s="2">
        <f>IFERROR(VLOOKUP(Tabla2[[#This Row],[Client]],Inflow_Outflow!A:O,12,FALSE),"")</f>
        <v>31</v>
      </c>
      <c r="AB118" s="2">
        <f>IFERROR(VLOOKUP(Tabla2[[#This Row],[Client]],Inflow_Outflow!A:O,13,FALSE),"")</f>
        <v>0</v>
      </c>
      <c r="AC118" s="2">
        <f>IFERROR(VLOOKUP(Tabla2[[#This Row],[Client]],Inflow_Outflow!A:O,14,FALSE),"")</f>
        <v>19</v>
      </c>
      <c r="AD118" s="2">
        <f>IFERROR(VLOOKUP(Tabla2[[#This Row],[Client]],Inflow_Outflow!A:O,15,FALSE),"")</f>
        <v>11</v>
      </c>
      <c r="AE118" s="2" t="str">
        <f>IFERROR(VLOOKUP(Tabla2[[#This Row],[Client]],Sales_Revenues!A:G,2,FALSE),"")</f>
        <v/>
      </c>
      <c r="AF118" s="2" t="str">
        <f>IFERROR(VLOOKUP(Tabla2[[#This Row],[Client]],Sales_Revenues!A:G,3,FALSE),"")</f>
        <v/>
      </c>
      <c r="AG118" s="2" t="str">
        <f>IFERROR(VLOOKUP(Tabla2[[#This Row],[Client]],Sales_Revenues!A:G,4,FALSE),"")</f>
        <v/>
      </c>
      <c r="AH118" s="2" t="str">
        <f>IFERROR(VLOOKUP(Tabla2[[#This Row],[Client]],Sales_Revenues!A:G,5,FALSE),"")</f>
        <v/>
      </c>
      <c r="AI118" s="2" t="str">
        <f>IFERROR(VLOOKUP(Tabla2[[#This Row],[Client]],Sales_Revenues!A:G,6,FALSE),"")</f>
        <v/>
      </c>
      <c r="AJ118" s="2" t="str">
        <f>IFERROR(VLOOKUP(Tabla2[[#This Row],[Client]],Sales_Revenues!A:G,7,FALSE),"")</f>
        <v/>
      </c>
    </row>
    <row r="119" spans="1:36">
      <c r="A119">
        <v>118</v>
      </c>
      <c r="B119">
        <v>1</v>
      </c>
      <c r="C119">
        <v>1</v>
      </c>
      <c r="D119">
        <v>2</v>
      </c>
      <c r="H119">
        <v>1184.9382142857141</v>
      </c>
      <c r="I119">
        <v>5876.2814285714285</v>
      </c>
      <c r="J119">
        <v>23214.285714285714</v>
      </c>
      <c r="K119" t="s">
        <v>38</v>
      </c>
      <c r="L119" t="s">
        <v>38</v>
      </c>
      <c r="M119" t="s">
        <v>38</v>
      </c>
      <c r="N119" t="str">
        <f>IFERROR(VLOOKUP(Tabla2[[#This Row],[Client]],Soc_Dem!A:D,2,FALSE),"")</f>
        <v>F</v>
      </c>
      <c r="O119">
        <f>IFERROR(VLOOKUP(Tabla2[[#This Row],[Client]],Soc_Dem!A:D,3,FALSE),"")</f>
        <v>43</v>
      </c>
      <c r="P119">
        <f>IFERROR(VLOOKUP(Tabla2[[#This Row],[Client]],Soc_Dem!A:D,4,FALSE),"")</f>
        <v>92</v>
      </c>
      <c r="Q119" s="2">
        <f>IFERROR(VLOOKUP(Tabla2[[#This Row],[Client]],Inflow_Outflow!A:O,2,FALSE),"")</f>
        <v>3098.8125</v>
      </c>
      <c r="R119" s="2">
        <f>IFERROR(VLOOKUP(Tabla2[[#This Row],[Client]],Inflow_Outflow!A:O,3,FALSE),"")</f>
        <v>3075.1617857142855</v>
      </c>
      <c r="S119" s="2">
        <f>IFERROR(VLOOKUP(Tabla2[[#This Row],[Client]],Inflow_Outflow!A:O,4,FALSE),"")</f>
        <v>4</v>
      </c>
      <c r="T119" s="2">
        <f>IFERROR(VLOOKUP(Tabla2[[#This Row],[Client]],Inflow_Outflow!A:O,5,FALSE),"")</f>
        <v>2</v>
      </c>
      <c r="U119" s="2">
        <f>IFERROR(VLOOKUP(Tabla2[[#This Row],[Client]],Inflow_Outflow!A:O,6,FALSE),"")</f>
        <v>1618.5803571428571</v>
      </c>
      <c r="V119" s="2">
        <f>IFERROR(VLOOKUP(Tabla2[[#This Row],[Client]],Inflow_Outflow!A:O,7,FALSE),"")</f>
        <v>1618.5803571428571</v>
      </c>
      <c r="W119" s="2">
        <f>IFERROR(VLOOKUP(Tabla2[[#This Row],[Client]],Inflow_Outflow!A:O,8,FALSE),"")</f>
        <v>142.85714285714286</v>
      </c>
      <c r="X119" s="2">
        <f>IFERROR(VLOOKUP(Tabla2[[#This Row],[Client]],Inflow_Outflow!A:O,9,FALSE),"")</f>
        <v>1209.5089285714287</v>
      </c>
      <c r="Y119" s="2">
        <f>IFERROR(VLOOKUP(Tabla2[[#This Row],[Client]],Inflow_Outflow!A:O,10,FALSE),"")</f>
        <v>266.21428571428572</v>
      </c>
      <c r="Z119" s="2">
        <f>IFERROR(VLOOKUP(Tabla2[[#This Row],[Client]],Inflow_Outflow!A:O,11,FALSE),"")</f>
        <v>34</v>
      </c>
      <c r="AA119" s="2">
        <f>IFERROR(VLOOKUP(Tabla2[[#This Row],[Client]],Inflow_Outflow!A:O,12,FALSE),"")</f>
        <v>34</v>
      </c>
      <c r="AB119" s="2">
        <f>IFERROR(VLOOKUP(Tabla2[[#This Row],[Client]],Inflow_Outflow!A:O,13,FALSE),"")</f>
        <v>1</v>
      </c>
      <c r="AC119" s="2">
        <f>IFERROR(VLOOKUP(Tabla2[[#This Row],[Client]],Inflow_Outflow!A:O,14,FALSE),"")</f>
        <v>26</v>
      </c>
      <c r="AD119" s="2">
        <f>IFERROR(VLOOKUP(Tabla2[[#This Row],[Client]],Inflow_Outflow!A:O,15,FALSE),"")</f>
        <v>7</v>
      </c>
      <c r="AE119" s="2">
        <f>IFERROR(VLOOKUP(Tabla2[[#This Row],[Client]],Sales_Revenues!A:G,2,FALSE),"")</f>
        <v>0</v>
      </c>
      <c r="AF119" s="2">
        <f>IFERROR(VLOOKUP(Tabla2[[#This Row],[Client]],Sales_Revenues!A:G,3,FALSE),"")</f>
        <v>0</v>
      </c>
      <c r="AG119" s="2">
        <f>IFERROR(VLOOKUP(Tabla2[[#This Row],[Client]],Sales_Revenues!A:G,4,FALSE),"")</f>
        <v>1</v>
      </c>
      <c r="AH119" s="2">
        <f>IFERROR(VLOOKUP(Tabla2[[#This Row],[Client]],Sales_Revenues!A:G,5,FALSE),"")</f>
        <v>0</v>
      </c>
      <c r="AI119" s="2">
        <f>IFERROR(VLOOKUP(Tabla2[[#This Row],[Client]],Sales_Revenues!A:G,6,FALSE),"")</f>
        <v>0</v>
      </c>
      <c r="AJ119" s="2">
        <f>IFERROR(VLOOKUP(Tabla2[[#This Row],[Client]],Sales_Revenues!A:G,7,FALSE),"")</f>
        <v>11.382499999999999</v>
      </c>
    </row>
    <row r="120" spans="1:36">
      <c r="A120">
        <v>119</v>
      </c>
      <c r="B120">
        <v>1</v>
      </c>
      <c r="C120">
        <v>1</v>
      </c>
      <c r="D120">
        <v>3</v>
      </c>
      <c r="H120">
        <v>194.95892857142857</v>
      </c>
      <c r="I120">
        <v>3573.1132142857141</v>
      </c>
      <c r="J120">
        <v>8287.8875000000007</v>
      </c>
      <c r="K120" t="s">
        <v>38</v>
      </c>
      <c r="L120" t="s">
        <v>38</v>
      </c>
      <c r="M120" t="s">
        <v>38</v>
      </c>
      <c r="N120" t="str">
        <f>IFERROR(VLOOKUP(Tabla2[[#This Row],[Client]],Soc_Dem!A:D,2,FALSE),"")</f>
        <v>F</v>
      </c>
      <c r="O120">
        <f>IFERROR(VLOOKUP(Tabla2[[#This Row],[Client]],Soc_Dem!A:D,3,FALSE),"")</f>
        <v>25</v>
      </c>
      <c r="P120">
        <f>IFERROR(VLOOKUP(Tabla2[[#This Row],[Client]],Soc_Dem!A:D,4,FALSE),"")</f>
        <v>152</v>
      </c>
      <c r="Q120" s="2">
        <f>IFERROR(VLOOKUP(Tabla2[[#This Row],[Client]],Inflow_Outflow!A:O,2,FALSE),"")</f>
        <v>218.99357142857141</v>
      </c>
      <c r="R120" s="2">
        <f>IFERROR(VLOOKUP(Tabla2[[#This Row],[Client]],Inflow_Outflow!A:O,3,FALSE),"")</f>
        <v>218.10892857142858</v>
      </c>
      <c r="S120" s="2">
        <f>IFERROR(VLOOKUP(Tabla2[[#This Row],[Client]],Inflow_Outflow!A:O,4,FALSE),"")</f>
        <v>3</v>
      </c>
      <c r="T120" s="2">
        <f>IFERROR(VLOOKUP(Tabla2[[#This Row],[Client]],Inflow_Outflow!A:O,5,FALSE),"")</f>
        <v>2</v>
      </c>
      <c r="U120" s="2">
        <f>IFERROR(VLOOKUP(Tabla2[[#This Row],[Client]],Inflow_Outflow!A:O,6,FALSE),"")</f>
        <v>89.982142857142861</v>
      </c>
      <c r="V120" s="2">
        <f>IFERROR(VLOOKUP(Tabla2[[#This Row],[Client]],Inflow_Outflow!A:O,7,FALSE),"")</f>
        <v>89.982142857142861</v>
      </c>
      <c r="W120" s="2">
        <f>IFERROR(VLOOKUP(Tabla2[[#This Row],[Client]],Inflow_Outflow!A:O,8,FALSE),"")</f>
        <v>0</v>
      </c>
      <c r="X120" s="2">
        <f>IFERROR(VLOOKUP(Tabla2[[#This Row],[Client]],Inflow_Outflow!A:O,9,FALSE),"")</f>
        <v>53.946428571428569</v>
      </c>
      <c r="Y120" s="2">
        <f>IFERROR(VLOOKUP(Tabla2[[#This Row],[Client]],Inflow_Outflow!A:O,10,FALSE),"")</f>
        <v>33.642857142857146</v>
      </c>
      <c r="Z120" s="2">
        <f>IFERROR(VLOOKUP(Tabla2[[#This Row],[Client]],Inflow_Outflow!A:O,11,FALSE),"")</f>
        <v>6</v>
      </c>
      <c r="AA120" s="2">
        <f>IFERROR(VLOOKUP(Tabla2[[#This Row],[Client]],Inflow_Outflow!A:O,12,FALSE),"")</f>
        <v>6</v>
      </c>
      <c r="AB120" s="2">
        <f>IFERROR(VLOOKUP(Tabla2[[#This Row],[Client]],Inflow_Outflow!A:O,13,FALSE),"")</f>
        <v>0</v>
      </c>
      <c r="AC120" s="2">
        <f>IFERROR(VLOOKUP(Tabla2[[#This Row],[Client]],Inflow_Outflow!A:O,14,FALSE),"")</f>
        <v>3</v>
      </c>
      <c r="AD120" s="2">
        <f>IFERROR(VLOOKUP(Tabla2[[#This Row],[Client]],Inflow_Outflow!A:O,15,FALSE),"")</f>
        <v>2</v>
      </c>
      <c r="AE120" s="2" t="str">
        <f>IFERROR(VLOOKUP(Tabla2[[#This Row],[Client]],Sales_Revenues!A:G,2,FALSE),"")</f>
        <v/>
      </c>
      <c r="AF120" s="2" t="str">
        <f>IFERROR(VLOOKUP(Tabla2[[#This Row],[Client]],Sales_Revenues!A:G,3,FALSE),"")</f>
        <v/>
      </c>
      <c r="AG120" s="2" t="str">
        <f>IFERROR(VLOOKUP(Tabla2[[#This Row],[Client]],Sales_Revenues!A:G,4,FALSE),"")</f>
        <v/>
      </c>
      <c r="AH120" s="2" t="str">
        <f>IFERROR(VLOOKUP(Tabla2[[#This Row],[Client]],Sales_Revenues!A:G,5,FALSE),"")</f>
        <v/>
      </c>
      <c r="AI120" s="2" t="str">
        <f>IFERROR(VLOOKUP(Tabla2[[#This Row],[Client]],Sales_Revenues!A:G,6,FALSE),"")</f>
        <v/>
      </c>
      <c r="AJ120" s="2" t="str">
        <f>IFERROR(VLOOKUP(Tabla2[[#This Row],[Client]],Sales_Revenues!A:G,7,FALSE),"")</f>
        <v/>
      </c>
    </row>
    <row r="121" spans="1:36">
      <c r="A121">
        <v>120</v>
      </c>
      <c r="B121">
        <v>1</v>
      </c>
      <c r="C121">
        <v>2</v>
      </c>
      <c r="H121">
        <v>156.81750000000002</v>
      </c>
      <c r="I121">
        <v>4.5485714285714289</v>
      </c>
      <c r="J121" t="s">
        <v>38</v>
      </c>
      <c r="K121" t="s">
        <v>38</v>
      </c>
      <c r="L121" t="s">
        <v>38</v>
      </c>
      <c r="M121" t="s">
        <v>38</v>
      </c>
      <c r="N121" t="str">
        <f>IFERROR(VLOOKUP(Tabla2[[#This Row],[Client]],Soc_Dem!A:D,2,FALSE),"")</f>
        <v>M</v>
      </c>
      <c r="O121">
        <f>IFERROR(VLOOKUP(Tabla2[[#This Row],[Client]],Soc_Dem!A:D,3,FALSE),"")</f>
        <v>32</v>
      </c>
      <c r="P121">
        <f>IFERROR(VLOOKUP(Tabla2[[#This Row],[Client]],Soc_Dem!A:D,4,FALSE),"")</f>
        <v>14</v>
      </c>
      <c r="Q121" s="2">
        <f>IFERROR(VLOOKUP(Tabla2[[#This Row],[Client]],Inflow_Outflow!A:O,2,FALSE),"")</f>
        <v>1036.2667857142858</v>
      </c>
      <c r="R121" s="2">
        <f>IFERROR(VLOOKUP(Tabla2[[#This Row],[Client]],Inflow_Outflow!A:O,3,FALSE),"")</f>
        <v>1021.0078571428572</v>
      </c>
      <c r="S121" s="2">
        <f>IFERROR(VLOOKUP(Tabla2[[#This Row],[Client]],Inflow_Outflow!A:O,4,FALSE),"")</f>
        <v>3</v>
      </c>
      <c r="T121" s="2">
        <f>IFERROR(VLOOKUP(Tabla2[[#This Row],[Client]],Inflow_Outflow!A:O,5,FALSE),"")</f>
        <v>2</v>
      </c>
      <c r="U121" s="2">
        <f>IFERROR(VLOOKUP(Tabla2[[#This Row],[Client]],Inflow_Outflow!A:O,6,FALSE),"")</f>
        <v>710.98214285714289</v>
      </c>
      <c r="V121" s="2">
        <f>IFERROR(VLOOKUP(Tabla2[[#This Row],[Client]],Inflow_Outflow!A:O,7,FALSE),"")</f>
        <v>710.98214285714289</v>
      </c>
      <c r="W121" s="2">
        <f>IFERROR(VLOOKUP(Tabla2[[#This Row],[Client]],Inflow_Outflow!A:O,8,FALSE),"")</f>
        <v>114.28571428571429</v>
      </c>
      <c r="X121" s="2">
        <f>IFERROR(VLOOKUP(Tabla2[[#This Row],[Client]],Inflow_Outflow!A:O,9,FALSE),"")</f>
        <v>139.55357142857142</v>
      </c>
      <c r="Y121" s="2">
        <f>IFERROR(VLOOKUP(Tabla2[[#This Row],[Client]],Inflow_Outflow!A:O,10,FALSE),"")</f>
        <v>456.92857142857144</v>
      </c>
      <c r="Z121" s="2">
        <f>IFERROR(VLOOKUP(Tabla2[[#This Row],[Client]],Inflow_Outflow!A:O,11,FALSE),"")</f>
        <v>19</v>
      </c>
      <c r="AA121" s="2">
        <f>IFERROR(VLOOKUP(Tabla2[[#This Row],[Client]],Inflow_Outflow!A:O,12,FALSE),"")</f>
        <v>19</v>
      </c>
      <c r="AB121" s="2">
        <f>IFERROR(VLOOKUP(Tabla2[[#This Row],[Client]],Inflow_Outflow!A:O,13,FALSE),"")</f>
        <v>1</v>
      </c>
      <c r="AC121" s="2">
        <f>IFERROR(VLOOKUP(Tabla2[[#This Row],[Client]],Inflow_Outflow!A:O,14,FALSE),"")</f>
        <v>9</v>
      </c>
      <c r="AD121" s="2">
        <f>IFERROR(VLOOKUP(Tabla2[[#This Row],[Client]],Inflow_Outflow!A:O,15,FALSE),"")</f>
        <v>8</v>
      </c>
      <c r="AE121" s="2">
        <f>IFERROR(VLOOKUP(Tabla2[[#This Row],[Client]],Sales_Revenues!A:G,2,FALSE),"")</f>
        <v>0</v>
      </c>
      <c r="AF121" s="2">
        <f>IFERROR(VLOOKUP(Tabla2[[#This Row],[Client]],Sales_Revenues!A:G,3,FALSE),"")</f>
        <v>0</v>
      </c>
      <c r="AG121" s="2">
        <f>IFERROR(VLOOKUP(Tabla2[[#This Row],[Client]],Sales_Revenues!A:G,4,FALSE),"")</f>
        <v>1</v>
      </c>
      <c r="AH121" s="2">
        <f>IFERROR(VLOOKUP(Tabla2[[#This Row],[Client]],Sales_Revenues!A:G,5,FALSE),"")</f>
        <v>0</v>
      </c>
      <c r="AI121" s="2">
        <f>IFERROR(VLOOKUP(Tabla2[[#This Row],[Client]],Sales_Revenues!A:G,6,FALSE),"")</f>
        <v>0</v>
      </c>
      <c r="AJ121" s="2">
        <f>IFERROR(VLOOKUP(Tabla2[[#This Row],[Client]],Sales_Revenues!A:G,7,FALSE),"")</f>
        <v>7.2978571428571426</v>
      </c>
    </row>
    <row r="122" spans="1:36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H122">
        <v>37.821428571428569</v>
      </c>
      <c r="I122">
        <v>541.41214285714284</v>
      </c>
      <c r="J122">
        <v>329.60785714285714</v>
      </c>
      <c r="K122">
        <v>98.140714285714282</v>
      </c>
      <c r="L122">
        <v>2.3571428571428572</v>
      </c>
      <c r="M122" t="s">
        <v>38</v>
      </c>
      <c r="N122" t="str">
        <f>IFERROR(VLOOKUP(Tabla2[[#This Row],[Client]],Soc_Dem!A:D,2,FALSE),"")</f>
        <v>F</v>
      </c>
      <c r="O122">
        <f>IFERROR(VLOOKUP(Tabla2[[#This Row],[Client]],Soc_Dem!A:D,3,FALSE),"")</f>
        <v>25</v>
      </c>
      <c r="P122">
        <f>IFERROR(VLOOKUP(Tabla2[[#This Row],[Client]],Soc_Dem!A:D,4,FALSE),"")</f>
        <v>31</v>
      </c>
      <c r="Q122" s="2">
        <f>IFERROR(VLOOKUP(Tabla2[[#This Row],[Client]],Inflow_Outflow!A:O,2,FALSE),"")</f>
        <v>2883.9507142857142</v>
      </c>
      <c r="R122" s="2">
        <f>IFERROR(VLOOKUP(Tabla2[[#This Row],[Client]],Inflow_Outflow!A:O,3,FALSE),"")</f>
        <v>2502.4667857142858</v>
      </c>
      <c r="S122" s="2">
        <f>IFERROR(VLOOKUP(Tabla2[[#This Row],[Client]],Inflow_Outflow!A:O,4,FALSE),"")</f>
        <v>9</v>
      </c>
      <c r="T122" s="2">
        <f>IFERROR(VLOOKUP(Tabla2[[#This Row],[Client]],Inflow_Outflow!A:O,5,FALSE),"")</f>
        <v>5</v>
      </c>
      <c r="U122" s="2">
        <f>IFERROR(VLOOKUP(Tabla2[[#This Row],[Client]],Inflow_Outflow!A:O,6,FALSE),"")</f>
        <v>2519.9064285714289</v>
      </c>
      <c r="V122" s="2">
        <f>IFERROR(VLOOKUP(Tabla2[[#This Row],[Client]],Inflow_Outflow!A:O,7,FALSE),"")</f>
        <v>1147.4642857142858</v>
      </c>
      <c r="W122" s="2">
        <f>IFERROR(VLOOKUP(Tabla2[[#This Row],[Client]],Inflow_Outflow!A:O,8,FALSE),"")</f>
        <v>71.428571428571431</v>
      </c>
      <c r="X122" s="2">
        <f>IFERROR(VLOOKUP(Tabla2[[#This Row],[Client]],Inflow_Outflow!A:O,9,FALSE),"")</f>
        <v>1372.4421428571427</v>
      </c>
      <c r="Y122" s="2">
        <f>IFERROR(VLOOKUP(Tabla2[[#This Row],[Client]],Inflow_Outflow!A:O,10,FALSE),"")</f>
        <v>727.14285714285711</v>
      </c>
      <c r="Z122" s="2">
        <f>IFERROR(VLOOKUP(Tabla2[[#This Row],[Client]],Inflow_Outflow!A:O,11,FALSE),"")</f>
        <v>45</v>
      </c>
      <c r="AA122" s="2">
        <f>IFERROR(VLOOKUP(Tabla2[[#This Row],[Client]],Inflow_Outflow!A:O,12,FALSE),"")</f>
        <v>19</v>
      </c>
      <c r="AB122" s="2">
        <f>IFERROR(VLOOKUP(Tabla2[[#This Row],[Client]],Inflow_Outflow!A:O,13,FALSE),"")</f>
        <v>1</v>
      </c>
      <c r="AC122" s="2">
        <f>IFERROR(VLOOKUP(Tabla2[[#This Row],[Client]],Inflow_Outflow!A:O,14,FALSE),"")</f>
        <v>26</v>
      </c>
      <c r="AD122" s="2">
        <f>IFERROR(VLOOKUP(Tabla2[[#This Row],[Client]],Inflow_Outflow!A:O,15,FALSE),"")</f>
        <v>17</v>
      </c>
      <c r="AE122" s="2" t="str">
        <f>IFERROR(VLOOKUP(Tabla2[[#This Row],[Client]],Sales_Revenues!A:G,2,FALSE),"")</f>
        <v/>
      </c>
      <c r="AF122" s="2" t="str">
        <f>IFERROR(VLOOKUP(Tabla2[[#This Row],[Client]],Sales_Revenues!A:G,3,FALSE),"")</f>
        <v/>
      </c>
      <c r="AG122" s="2" t="str">
        <f>IFERROR(VLOOKUP(Tabla2[[#This Row],[Client]],Sales_Revenues!A:G,4,FALSE),"")</f>
        <v/>
      </c>
      <c r="AH122" s="2" t="str">
        <f>IFERROR(VLOOKUP(Tabla2[[#This Row],[Client]],Sales_Revenues!A:G,5,FALSE),"")</f>
        <v/>
      </c>
      <c r="AI122" s="2" t="str">
        <f>IFERROR(VLOOKUP(Tabla2[[#This Row],[Client]],Sales_Revenues!A:G,6,FALSE),"")</f>
        <v/>
      </c>
      <c r="AJ122" s="2" t="str">
        <f>IFERROR(VLOOKUP(Tabla2[[#This Row],[Client]],Sales_Revenues!A:G,7,FALSE),"")</f>
        <v/>
      </c>
    </row>
    <row r="123" spans="1:36">
      <c r="A123">
        <v>122</v>
      </c>
      <c r="B123">
        <v>1</v>
      </c>
      <c r="H123">
        <v>1392.7667857142858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  <c r="N123" t="str">
        <f>IFERROR(VLOOKUP(Tabla2[[#This Row],[Client]],Soc_Dem!A:D,2,FALSE),"")</f>
        <v>M</v>
      </c>
      <c r="O123">
        <f>IFERROR(VLOOKUP(Tabla2[[#This Row],[Client]],Soc_Dem!A:D,3,FALSE),"")</f>
        <v>39</v>
      </c>
      <c r="P123">
        <f>IFERROR(VLOOKUP(Tabla2[[#This Row],[Client]],Soc_Dem!A:D,4,FALSE),"")</f>
        <v>80</v>
      </c>
      <c r="Q123" s="2">
        <f>IFERROR(VLOOKUP(Tabla2[[#This Row],[Client]],Inflow_Outflow!A:O,2,FALSE),"")</f>
        <v>857.10785714285714</v>
      </c>
      <c r="R123" s="2">
        <f>IFERROR(VLOOKUP(Tabla2[[#This Row],[Client]],Inflow_Outflow!A:O,3,FALSE),"")</f>
        <v>857.10785714285714</v>
      </c>
      <c r="S123" s="2">
        <f>IFERROR(VLOOKUP(Tabla2[[#This Row],[Client]],Inflow_Outflow!A:O,4,FALSE),"")</f>
        <v>3</v>
      </c>
      <c r="T123" s="2">
        <f>IFERROR(VLOOKUP(Tabla2[[#This Row],[Client]],Inflow_Outflow!A:O,5,FALSE),"")</f>
        <v>3</v>
      </c>
      <c r="U123" s="2">
        <f>IFERROR(VLOOKUP(Tabla2[[#This Row],[Client]],Inflow_Outflow!A:O,6,FALSE),"")</f>
        <v>862.42892857142851</v>
      </c>
      <c r="V123" s="2">
        <f>IFERROR(VLOOKUP(Tabla2[[#This Row],[Client]],Inflow_Outflow!A:O,7,FALSE),"")</f>
        <v>862.42892857142851</v>
      </c>
      <c r="W123" s="2">
        <f>IFERROR(VLOOKUP(Tabla2[[#This Row],[Client]],Inflow_Outflow!A:O,8,FALSE),"")</f>
        <v>0</v>
      </c>
      <c r="X123" s="2">
        <f>IFERROR(VLOOKUP(Tabla2[[#This Row],[Client]],Inflow_Outflow!A:O,9,FALSE),"")</f>
        <v>0</v>
      </c>
      <c r="Y123" s="2">
        <f>IFERROR(VLOOKUP(Tabla2[[#This Row],[Client]],Inflow_Outflow!A:O,10,FALSE),"")</f>
        <v>861.7860714285714</v>
      </c>
      <c r="Z123" s="2">
        <f>IFERROR(VLOOKUP(Tabla2[[#This Row],[Client]],Inflow_Outflow!A:O,11,FALSE),"")</f>
        <v>5</v>
      </c>
      <c r="AA123" s="2">
        <f>IFERROR(VLOOKUP(Tabla2[[#This Row],[Client]],Inflow_Outflow!A:O,12,FALSE),"")</f>
        <v>5</v>
      </c>
      <c r="AB123" s="2">
        <f>IFERROR(VLOOKUP(Tabla2[[#This Row],[Client]],Inflow_Outflow!A:O,13,FALSE),"")</f>
        <v>0</v>
      </c>
      <c r="AC123" s="2">
        <f>IFERROR(VLOOKUP(Tabla2[[#This Row],[Client]],Inflow_Outflow!A:O,14,FALSE),"")</f>
        <v>0</v>
      </c>
      <c r="AD123" s="2">
        <f>IFERROR(VLOOKUP(Tabla2[[#This Row],[Client]],Inflow_Outflow!A:O,15,FALSE),"")</f>
        <v>4</v>
      </c>
      <c r="AE123" s="2">
        <f>IFERROR(VLOOKUP(Tabla2[[#This Row],[Client]],Sales_Revenues!A:G,2,FALSE),"")</f>
        <v>1</v>
      </c>
      <c r="AF123" s="2">
        <f>IFERROR(VLOOKUP(Tabla2[[#This Row],[Client]],Sales_Revenues!A:G,3,FALSE),"")</f>
        <v>1</v>
      </c>
      <c r="AG123" s="2">
        <f>IFERROR(VLOOKUP(Tabla2[[#This Row],[Client]],Sales_Revenues!A:G,4,FALSE),"")</f>
        <v>0</v>
      </c>
      <c r="AH123" s="2">
        <f>IFERROR(VLOOKUP(Tabla2[[#This Row],[Client]],Sales_Revenues!A:G,5,FALSE),"")</f>
        <v>3.2930357142857143</v>
      </c>
      <c r="AI123" s="2">
        <f>IFERROR(VLOOKUP(Tabla2[[#This Row],[Client]],Sales_Revenues!A:G,6,FALSE),"")</f>
        <v>2.8571428571428572</v>
      </c>
      <c r="AJ123" s="2">
        <f>IFERROR(VLOOKUP(Tabla2[[#This Row],[Client]],Sales_Revenues!A:G,7,FALSE),"")</f>
        <v>0</v>
      </c>
    </row>
    <row r="124" spans="1:36">
      <c r="A124">
        <v>123</v>
      </c>
      <c r="B124">
        <v>2</v>
      </c>
      <c r="H124">
        <v>8883.9682142857146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  <c r="N124" t="str">
        <f>IFERROR(VLOOKUP(Tabla2[[#This Row],[Client]],Soc_Dem!A:D,2,FALSE),"")</f>
        <v>F</v>
      </c>
      <c r="O124">
        <f>IFERROR(VLOOKUP(Tabla2[[#This Row],[Client]],Soc_Dem!A:D,3,FALSE),"")</f>
        <v>22</v>
      </c>
      <c r="P124">
        <f>IFERROR(VLOOKUP(Tabla2[[#This Row],[Client]],Soc_Dem!A:D,4,FALSE),"")</f>
        <v>40</v>
      </c>
      <c r="Q124" s="2">
        <f>IFERROR(VLOOKUP(Tabla2[[#This Row],[Client]],Inflow_Outflow!A:O,2,FALSE),"")</f>
        <v>30.381785714285716</v>
      </c>
      <c r="R124" s="2">
        <f>IFERROR(VLOOKUP(Tabla2[[#This Row],[Client]],Inflow_Outflow!A:O,3,FALSE),"")</f>
        <v>30.381785714285716</v>
      </c>
      <c r="S124" s="2">
        <f>IFERROR(VLOOKUP(Tabla2[[#This Row],[Client]],Inflow_Outflow!A:O,4,FALSE),"")</f>
        <v>2</v>
      </c>
      <c r="T124" s="2">
        <f>IFERROR(VLOOKUP(Tabla2[[#This Row],[Client]],Inflow_Outflow!A:O,5,FALSE),"")</f>
        <v>2</v>
      </c>
      <c r="U124" s="2">
        <f>IFERROR(VLOOKUP(Tabla2[[#This Row],[Client]],Inflow_Outflow!A:O,6,FALSE),"")</f>
        <v>35.892857142857146</v>
      </c>
      <c r="V124" s="2">
        <f>IFERROR(VLOOKUP(Tabla2[[#This Row],[Client]],Inflow_Outflow!A:O,7,FALSE),"")</f>
        <v>35.892857142857146</v>
      </c>
      <c r="W124" s="2">
        <f>IFERROR(VLOOKUP(Tabla2[[#This Row],[Client]],Inflow_Outflow!A:O,8,FALSE),"")</f>
        <v>0</v>
      </c>
      <c r="X124" s="2">
        <f>IFERROR(VLOOKUP(Tabla2[[#This Row],[Client]],Inflow_Outflow!A:O,9,FALSE),"")</f>
        <v>33.928571428571431</v>
      </c>
      <c r="Y124" s="2">
        <f>IFERROR(VLOOKUP(Tabla2[[#This Row],[Client]],Inflow_Outflow!A:O,10,FALSE),"")</f>
        <v>0</v>
      </c>
      <c r="Z124" s="2">
        <f>IFERROR(VLOOKUP(Tabla2[[#This Row],[Client]],Inflow_Outflow!A:O,11,FALSE),"")</f>
        <v>2</v>
      </c>
      <c r="AA124" s="2">
        <f>IFERROR(VLOOKUP(Tabla2[[#This Row],[Client]],Inflow_Outflow!A:O,12,FALSE),"")</f>
        <v>2</v>
      </c>
      <c r="AB124" s="2">
        <f>IFERROR(VLOOKUP(Tabla2[[#This Row],[Client]],Inflow_Outflow!A:O,13,FALSE),"")</f>
        <v>0</v>
      </c>
      <c r="AC124" s="2">
        <f>IFERROR(VLOOKUP(Tabla2[[#This Row],[Client]],Inflow_Outflow!A:O,14,FALSE),"")</f>
        <v>1</v>
      </c>
      <c r="AD124" s="2">
        <f>IFERROR(VLOOKUP(Tabla2[[#This Row],[Client]],Inflow_Outflow!A:O,15,FALSE),"")</f>
        <v>0</v>
      </c>
      <c r="AE124" s="2">
        <f>IFERROR(VLOOKUP(Tabla2[[#This Row],[Client]],Sales_Revenues!A:G,2,FALSE),"")</f>
        <v>0</v>
      </c>
      <c r="AF124" s="2">
        <f>IFERROR(VLOOKUP(Tabla2[[#This Row],[Client]],Sales_Revenues!A:G,3,FALSE),"")</f>
        <v>0</v>
      </c>
      <c r="AG124" s="2">
        <f>IFERROR(VLOOKUP(Tabla2[[#This Row],[Client]],Sales_Revenues!A:G,4,FALSE),"")</f>
        <v>1</v>
      </c>
      <c r="AH124" s="2">
        <f>IFERROR(VLOOKUP(Tabla2[[#This Row],[Client]],Sales_Revenues!A:G,5,FALSE),"")</f>
        <v>0</v>
      </c>
      <c r="AI124" s="2">
        <f>IFERROR(VLOOKUP(Tabla2[[#This Row],[Client]],Sales_Revenues!A:G,6,FALSE),"")</f>
        <v>0</v>
      </c>
      <c r="AJ124" s="2">
        <f>IFERROR(VLOOKUP(Tabla2[[#This Row],[Client]],Sales_Revenues!A:G,7,FALSE),"")</f>
        <v>10.461071428571429</v>
      </c>
    </row>
    <row r="125" spans="1:36">
      <c r="A125">
        <v>124</v>
      </c>
      <c r="B125">
        <v>1</v>
      </c>
      <c r="E125">
        <v>1</v>
      </c>
      <c r="H125">
        <v>120.495</v>
      </c>
      <c r="I125" t="s">
        <v>38</v>
      </c>
      <c r="J125" t="s">
        <v>38</v>
      </c>
      <c r="K125">
        <v>0</v>
      </c>
      <c r="L125" t="s">
        <v>38</v>
      </c>
      <c r="M125" t="s">
        <v>38</v>
      </c>
      <c r="N125" t="str">
        <f>IFERROR(VLOOKUP(Tabla2[[#This Row],[Client]],Soc_Dem!A:D,2,FALSE),"")</f>
        <v>M</v>
      </c>
      <c r="O125">
        <f>IFERROR(VLOOKUP(Tabla2[[#This Row],[Client]],Soc_Dem!A:D,3,FALSE),"")</f>
        <v>68</v>
      </c>
      <c r="P125">
        <f>IFERROR(VLOOKUP(Tabla2[[#This Row],[Client]],Soc_Dem!A:D,4,FALSE),"")</f>
        <v>47</v>
      </c>
      <c r="Q125" s="2">
        <f>IFERROR(VLOOKUP(Tabla2[[#This Row],[Client]],Inflow_Outflow!A:O,2,FALSE),"")</f>
        <v>637.61892857142868</v>
      </c>
      <c r="R125" s="2">
        <f>IFERROR(VLOOKUP(Tabla2[[#This Row],[Client]],Inflow_Outflow!A:O,3,FALSE),"")</f>
        <v>637.61892857142868</v>
      </c>
      <c r="S125" s="2">
        <f>IFERROR(VLOOKUP(Tabla2[[#This Row],[Client]],Inflow_Outflow!A:O,4,FALSE),"")</f>
        <v>5</v>
      </c>
      <c r="T125" s="2">
        <f>IFERROR(VLOOKUP(Tabla2[[#This Row],[Client]],Inflow_Outflow!A:O,5,FALSE),"")</f>
        <v>5</v>
      </c>
      <c r="U125" s="2">
        <f>IFERROR(VLOOKUP(Tabla2[[#This Row],[Client]],Inflow_Outflow!A:O,6,FALSE),"")</f>
        <v>456.86964285714288</v>
      </c>
      <c r="V125" s="2">
        <f>IFERROR(VLOOKUP(Tabla2[[#This Row],[Client]],Inflow_Outflow!A:O,7,FALSE),"")</f>
        <v>456.86964285714288</v>
      </c>
      <c r="W125" s="2">
        <f>IFERROR(VLOOKUP(Tabla2[[#This Row],[Client]],Inflow_Outflow!A:O,8,FALSE),"")</f>
        <v>0</v>
      </c>
      <c r="X125" s="2">
        <f>IFERROR(VLOOKUP(Tabla2[[#This Row],[Client]],Inflow_Outflow!A:O,9,FALSE),"")</f>
        <v>0</v>
      </c>
      <c r="Y125" s="2">
        <f>IFERROR(VLOOKUP(Tabla2[[#This Row],[Client]],Inflow_Outflow!A:O,10,FALSE),"")</f>
        <v>332.71964285714284</v>
      </c>
      <c r="Z125" s="2">
        <f>IFERROR(VLOOKUP(Tabla2[[#This Row],[Client]],Inflow_Outflow!A:O,11,FALSE),"")</f>
        <v>8</v>
      </c>
      <c r="AA125" s="2">
        <f>IFERROR(VLOOKUP(Tabla2[[#This Row],[Client]],Inflow_Outflow!A:O,12,FALSE),"")</f>
        <v>8</v>
      </c>
      <c r="AB125" s="2">
        <f>IFERROR(VLOOKUP(Tabla2[[#This Row],[Client]],Inflow_Outflow!A:O,13,FALSE),"")</f>
        <v>0</v>
      </c>
      <c r="AC125" s="2">
        <f>IFERROR(VLOOKUP(Tabla2[[#This Row],[Client]],Inflow_Outflow!A:O,14,FALSE),"")</f>
        <v>0</v>
      </c>
      <c r="AD125" s="2">
        <f>IFERROR(VLOOKUP(Tabla2[[#This Row],[Client]],Inflow_Outflow!A:O,15,FALSE),"")</f>
        <v>5</v>
      </c>
      <c r="AE125" s="2" t="str">
        <f>IFERROR(VLOOKUP(Tabla2[[#This Row],[Client]],Sales_Revenues!A:G,2,FALSE),"")</f>
        <v/>
      </c>
      <c r="AF125" s="2" t="str">
        <f>IFERROR(VLOOKUP(Tabla2[[#This Row],[Client]],Sales_Revenues!A:G,3,FALSE),"")</f>
        <v/>
      </c>
      <c r="AG125" s="2" t="str">
        <f>IFERROR(VLOOKUP(Tabla2[[#This Row],[Client]],Sales_Revenues!A:G,4,FALSE),"")</f>
        <v/>
      </c>
      <c r="AH125" s="2" t="str">
        <f>IFERROR(VLOOKUP(Tabla2[[#This Row],[Client]],Sales_Revenues!A:G,5,FALSE),"")</f>
        <v/>
      </c>
      <c r="AI125" s="2" t="str">
        <f>IFERROR(VLOOKUP(Tabla2[[#This Row],[Client]],Sales_Revenues!A:G,6,FALSE),"")</f>
        <v/>
      </c>
      <c r="AJ125" s="2" t="str">
        <f>IFERROR(VLOOKUP(Tabla2[[#This Row],[Client]],Sales_Revenues!A:G,7,FALSE),"")</f>
        <v/>
      </c>
    </row>
    <row r="126" spans="1:36">
      <c r="A126">
        <v>125</v>
      </c>
      <c r="B126">
        <v>1</v>
      </c>
      <c r="E126">
        <v>1</v>
      </c>
      <c r="F126">
        <v>1</v>
      </c>
      <c r="H126">
        <v>0</v>
      </c>
      <c r="I126" t="s">
        <v>38</v>
      </c>
      <c r="J126" t="s">
        <v>38</v>
      </c>
      <c r="K126">
        <v>0</v>
      </c>
      <c r="L126">
        <v>108.12071428571429</v>
      </c>
      <c r="M126" t="s">
        <v>38</v>
      </c>
      <c r="N126" t="str">
        <f>IFERROR(VLOOKUP(Tabla2[[#This Row],[Client]],Soc_Dem!A:D,2,FALSE),"")</f>
        <v>M</v>
      </c>
      <c r="O126">
        <f>IFERROR(VLOOKUP(Tabla2[[#This Row],[Client]],Soc_Dem!A:D,3,FALSE),"")</f>
        <v>38</v>
      </c>
      <c r="P126">
        <f>IFERROR(VLOOKUP(Tabla2[[#This Row],[Client]],Soc_Dem!A:D,4,FALSE),"")</f>
        <v>175</v>
      </c>
      <c r="Q126" s="2">
        <f>IFERROR(VLOOKUP(Tabla2[[#This Row],[Client]],Inflow_Outflow!A:O,2,FALSE),"")</f>
        <v>1754.0835714285713</v>
      </c>
      <c r="R126" s="2">
        <f>IFERROR(VLOOKUP(Tabla2[[#This Row],[Client]],Inflow_Outflow!A:O,3,FALSE),"")</f>
        <v>892.78964285714289</v>
      </c>
      <c r="S126" s="2">
        <f>IFERROR(VLOOKUP(Tabla2[[#This Row],[Client]],Inflow_Outflow!A:O,4,FALSE),"")</f>
        <v>13</v>
      </c>
      <c r="T126" s="2">
        <f>IFERROR(VLOOKUP(Tabla2[[#This Row],[Client]],Inflow_Outflow!A:O,5,FALSE),"")</f>
        <v>6</v>
      </c>
      <c r="U126" s="2">
        <f>IFERROR(VLOOKUP(Tabla2[[#This Row],[Client]],Inflow_Outflow!A:O,6,FALSE),"")</f>
        <v>2070.0892857142858</v>
      </c>
      <c r="V126" s="2">
        <f>IFERROR(VLOOKUP(Tabla2[[#This Row],[Client]],Inflow_Outflow!A:O,7,FALSE),"")</f>
        <v>1764.5928571428572</v>
      </c>
      <c r="W126" s="2">
        <f>IFERROR(VLOOKUP(Tabla2[[#This Row],[Client]],Inflow_Outflow!A:O,8,FALSE),"")</f>
        <v>392.85714285714283</v>
      </c>
      <c r="X126" s="2">
        <f>IFERROR(VLOOKUP(Tabla2[[#This Row],[Client]],Inflow_Outflow!A:O,9,FALSE),"")</f>
        <v>300.13928571428568</v>
      </c>
      <c r="Y126" s="2">
        <f>IFERROR(VLOOKUP(Tabla2[[#This Row],[Client]],Inflow_Outflow!A:O,10,FALSE),"")</f>
        <v>521.94642857142856</v>
      </c>
      <c r="Z126" s="2">
        <f>IFERROR(VLOOKUP(Tabla2[[#This Row],[Client]],Inflow_Outflow!A:O,11,FALSE),"")</f>
        <v>28</v>
      </c>
      <c r="AA126" s="2">
        <f>IFERROR(VLOOKUP(Tabla2[[#This Row],[Client]],Inflow_Outflow!A:O,12,FALSE),"")</f>
        <v>17</v>
      </c>
      <c r="AB126" s="2">
        <f>IFERROR(VLOOKUP(Tabla2[[#This Row],[Client]],Inflow_Outflow!A:O,13,FALSE),"")</f>
        <v>1</v>
      </c>
      <c r="AC126" s="2">
        <f>IFERROR(VLOOKUP(Tabla2[[#This Row],[Client]],Inflow_Outflow!A:O,14,FALSE),"")</f>
        <v>8</v>
      </c>
      <c r="AD126" s="2">
        <f>IFERROR(VLOOKUP(Tabla2[[#This Row],[Client]],Inflow_Outflow!A:O,15,FALSE),"")</f>
        <v>13</v>
      </c>
      <c r="AE126" s="2" t="str">
        <f>IFERROR(VLOOKUP(Tabla2[[#This Row],[Client]],Sales_Revenues!A:G,2,FALSE),"")</f>
        <v/>
      </c>
      <c r="AF126" s="2" t="str">
        <f>IFERROR(VLOOKUP(Tabla2[[#This Row],[Client]],Sales_Revenues!A:G,3,FALSE),"")</f>
        <v/>
      </c>
      <c r="AG126" s="2" t="str">
        <f>IFERROR(VLOOKUP(Tabla2[[#This Row],[Client]],Sales_Revenues!A:G,4,FALSE),"")</f>
        <v/>
      </c>
      <c r="AH126" s="2" t="str">
        <f>IFERROR(VLOOKUP(Tabla2[[#This Row],[Client]],Sales_Revenues!A:G,5,FALSE),"")</f>
        <v/>
      </c>
      <c r="AI126" s="2" t="str">
        <f>IFERROR(VLOOKUP(Tabla2[[#This Row],[Client]],Sales_Revenues!A:G,6,FALSE),"")</f>
        <v/>
      </c>
      <c r="AJ126" s="2" t="str">
        <f>IFERROR(VLOOKUP(Tabla2[[#This Row],[Client]],Sales_Revenues!A:G,7,FALSE),"")</f>
        <v/>
      </c>
    </row>
    <row r="127" spans="1:36">
      <c r="A127">
        <v>126</v>
      </c>
      <c r="B127">
        <v>1</v>
      </c>
      <c r="E127">
        <v>1</v>
      </c>
      <c r="H127">
        <v>70.799642857142857</v>
      </c>
      <c r="I127" t="s">
        <v>38</v>
      </c>
      <c r="J127" t="s">
        <v>38</v>
      </c>
      <c r="K127">
        <v>0</v>
      </c>
      <c r="L127" t="s">
        <v>38</v>
      </c>
      <c r="M127" t="s">
        <v>38</v>
      </c>
      <c r="N127" t="str">
        <f>IFERROR(VLOOKUP(Tabla2[[#This Row],[Client]],Soc_Dem!A:D,2,FALSE),"")</f>
        <v>F</v>
      </c>
      <c r="O127">
        <f>IFERROR(VLOOKUP(Tabla2[[#This Row],[Client]],Soc_Dem!A:D,3,FALSE),"")</f>
        <v>33</v>
      </c>
      <c r="P127">
        <f>IFERROR(VLOOKUP(Tabla2[[#This Row],[Client]],Soc_Dem!A:D,4,FALSE),"")</f>
        <v>173</v>
      </c>
      <c r="Q127" s="2">
        <f>IFERROR(VLOOKUP(Tabla2[[#This Row],[Client]],Inflow_Outflow!A:O,2,FALSE),"")</f>
        <v>771.65892857142865</v>
      </c>
      <c r="R127" s="2">
        <f>IFERROR(VLOOKUP(Tabla2[[#This Row],[Client]],Inflow_Outflow!A:O,3,FALSE),"")</f>
        <v>771.65892857142865</v>
      </c>
      <c r="S127" s="2">
        <f>IFERROR(VLOOKUP(Tabla2[[#This Row],[Client]],Inflow_Outflow!A:O,4,FALSE),"")</f>
        <v>8</v>
      </c>
      <c r="T127" s="2">
        <f>IFERROR(VLOOKUP(Tabla2[[#This Row],[Client]],Inflow_Outflow!A:O,5,FALSE),"")</f>
        <v>8</v>
      </c>
      <c r="U127" s="2">
        <f>IFERROR(VLOOKUP(Tabla2[[#This Row],[Client]],Inflow_Outflow!A:O,6,FALSE),"")</f>
        <v>999.07142857142856</v>
      </c>
      <c r="V127" s="2">
        <f>IFERROR(VLOOKUP(Tabla2[[#This Row],[Client]],Inflow_Outflow!A:O,7,FALSE),"")</f>
        <v>999.07142857142856</v>
      </c>
      <c r="W127" s="2">
        <f>IFERROR(VLOOKUP(Tabla2[[#This Row],[Client]],Inflow_Outflow!A:O,8,FALSE),"")</f>
        <v>0</v>
      </c>
      <c r="X127" s="2">
        <f>IFERROR(VLOOKUP(Tabla2[[#This Row],[Client]],Inflow_Outflow!A:O,9,FALSE),"")</f>
        <v>0</v>
      </c>
      <c r="Y127" s="2">
        <f>IFERROR(VLOOKUP(Tabla2[[#This Row],[Client]],Inflow_Outflow!A:O,10,FALSE),"")</f>
        <v>994.71428571428567</v>
      </c>
      <c r="Z127" s="2">
        <f>IFERROR(VLOOKUP(Tabla2[[#This Row],[Client]],Inflow_Outflow!A:O,11,FALSE),"")</f>
        <v>23</v>
      </c>
      <c r="AA127" s="2">
        <f>IFERROR(VLOOKUP(Tabla2[[#This Row],[Client]],Inflow_Outflow!A:O,12,FALSE),"")</f>
        <v>23</v>
      </c>
      <c r="AB127" s="2">
        <f>IFERROR(VLOOKUP(Tabla2[[#This Row],[Client]],Inflow_Outflow!A:O,13,FALSE),"")</f>
        <v>0</v>
      </c>
      <c r="AC127" s="2">
        <f>IFERROR(VLOOKUP(Tabla2[[#This Row],[Client]],Inflow_Outflow!A:O,14,FALSE),"")</f>
        <v>0</v>
      </c>
      <c r="AD127" s="2">
        <f>IFERROR(VLOOKUP(Tabla2[[#This Row],[Client]],Inflow_Outflow!A:O,15,FALSE),"")</f>
        <v>22</v>
      </c>
      <c r="AE127" s="2" t="str">
        <f>IFERROR(VLOOKUP(Tabla2[[#This Row],[Client]],Sales_Revenues!A:G,2,FALSE),"")</f>
        <v/>
      </c>
      <c r="AF127" s="2" t="str">
        <f>IFERROR(VLOOKUP(Tabla2[[#This Row],[Client]],Sales_Revenues!A:G,3,FALSE),"")</f>
        <v/>
      </c>
      <c r="AG127" s="2" t="str">
        <f>IFERROR(VLOOKUP(Tabla2[[#This Row],[Client]],Sales_Revenues!A:G,4,FALSE),"")</f>
        <v/>
      </c>
      <c r="AH127" s="2" t="str">
        <f>IFERROR(VLOOKUP(Tabla2[[#This Row],[Client]],Sales_Revenues!A:G,5,FALSE),"")</f>
        <v/>
      </c>
      <c r="AI127" s="2" t="str">
        <f>IFERROR(VLOOKUP(Tabla2[[#This Row],[Client]],Sales_Revenues!A:G,6,FALSE),"")</f>
        <v/>
      </c>
      <c r="AJ127" s="2" t="str">
        <f>IFERROR(VLOOKUP(Tabla2[[#This Row],[Client]],Sales_Revenues!A:G,7,FALSE),"")</f>
        <v/>
      </c>
    </row>
    <row r="128" spans="1:36">
      <c r="A128">
        <v>127</v>
      </c>
      <c r="B128">
        <v>1</v>
      </c>
      <c r="E128">
        <v>1</v>
      </c>
      <c r="H128">
        <v>2893.1128571428571</v>
      </c>
      <c r="I128" t="s">
        <v>38</v>
      </c>
      <c r="J128" t="s">
        <v>38</v>
      </c>
      <c r="K128">
        <v>676.75285714285724</v>
      </c>
      <c r="L128" t="s">
        <v>38</v>
      </c>
      <c r="M128" t="s">
        <v>38</v>
      </c>
      <c r="N128" t="str">
        <f>IFERROR(VLOOKUP(Tabla2[[#This Row],[Client]],Soc_Dem!A:D,2,FALSE),"")</f>
        <v>F</v>
      </c>
      <c r="O128">
        <f>IFERROR(VLOOKUP(Tabla2[[#This Row],[Client]],Soc_Dem!A:D,3,FALSE),"")</f>
        <v>25</v>
      </c>
      <c r="P128">
        <f>IFERROR(VLOOKUP(Tabla2[[#This Row],[Client]],Soc_Dem!A:D,4,FALSE),"")</f>
        <v>150</v>
      </c>
      <c r="Q128" s="2">
        <f>IFERROR(VLOOKUP(Tabla2[[#This Row],[Client]],Inflow_Outflow!A:O,2,FALSE),"")</f>
        <v>32.15</v>
      </c>
      <c r="R128" s="2">
        <f>IFERROR(VLOOKUP(Tabla2[[#This Row],[Client]],Inflow_Outflow!A:O,3,FALSE),"")</f>
        <v>32.15</v>
      </c>
      <c r="S128" s="2">
        <f>IFERROR(VLOOKUP(Tabla2[[#This Row],[Client]],Inflow_Outflow!A:O,4,FALSE),"")</f>
        <v>3</v>
      </c>
      <c r="T128" s="2">
        <f>IFERROR(VLOOKUP(Tabla2[[#This Row],[Client]],Inflow_Outflow!A:O,5,FALSE),"")</f>
        <v>3</v>
      </c>
      <c r="U128" s="2">
        <f>IFERROR(VLOOKUP(Tabla2[[#This Row],[Client]],Inflow_Outflow!A:O,6,FALSE),"")</f>
        <v>52.142857142857146</v>
      </c>
      <c r="V128" s="2">
        <f>IFERROR(VLOOKUP(Tabla2[[#This Row],[Client]],Inflow_Outflow!A:O,7,FALSE),"")</f>
        <v>52.142857142857146</v>
      </c>
      <c r="W128" s="2">
        <f>IFERROR(VLOOKUP(Tabla2[[#This Row],[Client]],Inflow_Outflow!A:O,8,FALSE),"")</f>
        <v>0</v>
      </c>
      <c r="X128" s="2">
        <f>IFERROR(VLOOKUP(Tabla2[[#This Row],[Client]],Inflow_Outflow!A:O,9,FALSE),"")</f>
        <v>0</v>
      </c>
      <c r="Y128" s="2">
        <f>IFERROR(VLOOKUP(Tabla2[[#This Row],[Client]],Inflow_Outflow!A:O,10,FALSE),"")</f>
        <v>52.142857142857146</v>
      </c>
      <c r="Z128" s="2">
        <f>IFERROR(VLOOKUP(Tabla2[[#This Row],[Client]],Inflow_Outflow!A:O,11,FALSE),"")</f>
        <v>4</v>
      </c>
      <c r="AA128" s="2">
        <f>IFERROR(VLOOKUP(Tabla2[[#This Row],[Client]],Inflow_Outflow!A:O,12,FALSE),"")</f>
        <v>4</v>
      </c>
      <c r="AB128" s="2">
        <f>IFERROR(VLOOKUP(Tabla2[[#This Row],[Client]],Inflow_Outflow!A:O,13,FALSE),"")</f>
        <v>0</v>
      </c>
      <c r="AC128" s="2">
        <f>IFERROR(VLOOKUP(Tabla2[[#This Row],[Client]],Inflow_Outflow!A:O,14,FALSE),"")</f>
        <v>0</v>
      </c>
      <c r="AD128" s="2">
        <f>IFERROR(VLOOKUP(Tabla2[[#This Row],[Client]],Inflow_Outflow!A:O,15,FALSE),"")</f>
        <v>4</v>
      </c>
      <c r="AE128" s="2">
        <f>IFERROR(VLOOKUP(Tabla2[[#This Row],[Client]],Sales_Revenues!A:G,2,FALSE),"")</f>
        <v>1</v>
      </c>
      <c r="AF128" s="2">
        <f>IFERROR(VLOOKUP(Tabla2[[#This Row],[Client]],Sales_Revenues!A:G,3,FALSE),"")</f>
        <v>1</v>
      </c>
      <c r="AG128" s="2">
        <f>IFERROR(VLOOKUP(Tabla2[[#This Row],[Client]],Sales_Revenues!A:G,4,FALSE),"")</f>
        <v>1</v>
      </c>
      <c r="AH128" s="2">
        <f>IFERROR(VLOOKUP(Tabla2[[#This Row],[Client]],Sales_Revenues!A:G,5,FALSE),"")</f>
        <v>19.354642857142856</v>
      </c>
      <c r="AI128" s="2">
        <f>IFERROR(VLOOKUP(Tabla2[[#This Row],[Client]],Sales_Revenues!A:G,6,FALSE),"")</f>
        <v>7.1428571428571425E-2</v>
      </c>
      <c r="AJ128" s="2">
        <f>IFERROR(VLOOKUP(Tabla2[[#This Row],[Client]],Sales_Revenues!A:G,7,FALSE),"")</f>
        <v>14.071428571428571</v>
      </c>
    </row>
    <row r="129" spans="1:36">
      <c r="A129">
        <v>128</v>
      </c>
      <c r="B129">
        <v>1</v>
      </c>
      <c r="E129">
        <v>1</v>
      </c>
      <c r="H129">
        <v>31.292857142857144</v>
      </c>
      <c r="I129" t="s">
        <v>38</v>
      </c>
      <c r="J129" t="s">
        <v>38</v>
      </c>
      <c r="K129">
        <v>0</v>
      </c>
      <c r="L129" t="s">
        <v>38</v>
      </c>
      <c r="M129" t="s">
        <v>38</v>
      </c>
      <c r="N129" t="str">
        <f>IFERROR(VLOOKUP(Tabla2[[#This Row],[Client]],Soc_Dem!A:D,2,FALSE),"")</f>
        <v>M</v>
      </c>
      <c r="O129">
        <f>IFERROR(VLOOKUP(Tabla2[[#This Row],[Client]],Soc_Dem!A:D,3,FALSE),"")</f>
        <v>70</v>
      </c>
      <c r="P129">
        <f>IFERROR(VLOOKUP(Tabla2[[#This Row],[Client]],Soc_Dem!A:D,4,FALSE),"")</f>
        <v>6</v>
      </c>
      <c r="Q129" s="2">
        <f>IFERROR(VLOOKUP(Tabla2[[#This Row],[Client]],Inflow_Outflow!A:O,2,FALSE),"")</f>
        <v>633.43714285714293</v>
      </c>
      <c r="R129" s="2">
        <f>IFERROR(VLOOKUP(Tabla2[[#This Row],[Client]],Inflow_Outflow!A:O,3,FALSE),"")</f>
        <v>633.43714285714293</v>
      </c>
      <c r="S129" s="2">
        <f>IFERROR(VLOOKUP(Tabla2[[#This Row],[Client]],Inflow_Outflow!A:O,4,FALSE),"")</f>
        <v>3</v>
      </c>
      <c r="T129" s="2">
        <f>IFERROR(VLOOKUP(Tabla2[[#This Row],[Client]],Inflow_Outflow!A:O,5,FALSE),"")</f>
        <v>3</v>
      </c>
      <c r="U129" s="2">
        <f>IFERROR(VLOOKUP(Tabla2[[#This Row],[Client]],Inflow_Outflow!A:O,6,FALSE),"")</f>
        <v>612.88571428571424</v>
      </c>
      <c r="V129" s="2">
        <f>IFERROR(VLOOKUP(Tabla2[[#This Row],[Client]],Inflow_Outflow!A:O,7,FALSE),"")</f>
        <v>612.88571428571424</v>
      </c>
      <c r="W129" s="2">
        <f>IFERROR(VLOOKUP(Tabla2[[#This Row],[Client]],Inflow_Outflow!A:O,8,FALSE),"")</f>
        <v>0</v>
      </c>
      <c r="X129" s="2">
        <f>IFERROR(VLOOKUP(Tabla2[[#This Row],[Client]],Inflow_Outflow!A:O,9,FALSE),"")</f>
        <v>10.953571428571427</v>
      </c>
      <c r="Y129" s="2">
        <f>IFERROR(VLOOKUP(Tabla2[[#This Row],[Client]],Inflow_Outflow!A:O,10,FALSE),"")</f>
        <v>598.53928571428571</v>
      </c>
      <c r="Z129" s="2">
        <f>IFERROR(VLOOKUP(Tabla2[[#This Row],[Client]],Inflow_Outflow!A:O,11,FALSE),"")</f>
        <v>13</v>
      </c>
      <c r="AA129" s="2">
        <f>IFERROR(VLOOKUP(Tabla2[[#This Row],[Client]],Inflow_Outflow!A:O,12,FALSE),"")</f>
        <v>13</v>
      </c>
      <c r="AB129" s="2">
        <f>IFERROR(VLOOKUP(Tabla2[[#This Row],[Client]],Inflow_Outflow!A:O,13,FALSE),"")</f>
        <v>0</v>
      </c>
      <c r="AC129" s="2">
        <f>IFERROR(VLOOKUP(Tabla2[[#This Row],[Client]],Inflow_Outflow!A:O,14,FALSE),"")</f>
        <v>1</v>
      </c>
      <c r="AD129" s="2">
        <f>IFERROR(VLOOKUP(Tabla2[[#This Row],[Client]],Inflow_Outflow!A:O,15,FALSE),"")</f>
        <v>11</v>
      </c>
      <c r="AE129" s="2" t="str">
        <f>IFERROR(VLOOKUP(Tabla2[[#This Row],[Client]],Sales_Revenues!A:G,2,FALSE),"")</f>
        <v/>
      </c>
      <c r="AF129" s="2" t="str">
        <f>IFERROR(VLOOKUP(Tabla2[[#This Row],[Client]],Sales_Revenues!A:G,3,FALSE),"")</f>
        <v/>
      </c>
      <c r="AG129" s="2" t="str">
        <f>IFERROR(VLOOKUP(Tabla2[[#This Row],[Client]],Sales_Revenues!A:G,4,FALSE),"")</f>
        <v/>
      </c>
      <c r="AH129" s="2" t="str">
        <f>IFERROR(VLOOKUP(Tabla2[[#This Row],[Client]],Sales_Revenues!A:G,5,FALSE),"")</f>
        <v/>
      </c>
      <c r="AI129" s="2" t="str">
        <f>IFERROR(VLOOKUP(Tabla2[[#This Row],[Client]],Sales_Revenues!A:G,6,FALSE),"")</f>
        <v/>
      </c>
      <c r="AJ129" s="2" t="str">
        <f>IFERROR(VLOOKUP(Tabla2[[#This Row],[Client]],Sales_Revenues!A:G,7,FALSE),"")</f>
        <v/>
      </c>
    </row>
    <row r="130" spans="1:36">
      <c r="A130">
        <v>129</v>
      </c>
      <c r="B130">
        <v>1</v>
      </c>
      <c r="H130">
        <v>1103.6585714285713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  <c r="N130" t="str">
        <f>IFERROR(VLOOKUP(Tabla2[[#This Row],[Client]],Soc_Dem!A:D,2,FALSE),"")</f>
        <v>M</v>
      </c>
      <c r="O130">
        <f>IFERROR(VLOOKUP(Tabla2[[#This Row],[Client]],Soc_Dem!A:D,3,FALSE),"")</f>
        <v>42</v>
      </c>
      <c r="P130">
        <f>IFERROR(VLOOKUP(Tabla2[[#This Row],[Client]],Soc_Dem!A:D,4,FALSE),"")</f>
        <v>126</v>
      </c>
      <c r="Q130" s="2">
        <f>IFERROR(VLOOKUP(Tabla2[[#This Row],[Client]],Inflow_Outflow!A:O,2,FALSE),"")</f>
        <v>1062.0342857142857</v>
      </c>
      <c r="R130" s="2">
        <f>IFERROR(VLOOKUP(Tabla2[[#This Row],[Client]],Inflow_Outflow!A:O,3,FALSE),"")</f>
        <v>1062.0342857142857</v>
      </c>
      <c r="S130" s="2">
        <f>IFERROR(VLOOKUP(Tabla2[[#This Row],[Client]],Inflow_Outflow!A:O,4,FALSE),"")</f>
        <v>5</v>
      </c>
      <c r="T130" s="2">
        <f>IFERROR(VLOOKUP(Tabla2[[#This Row],[Client]],Inflow_Outflow!A:O,5,FALSE),"")</f>
        <v>5</v>
      </c>
      <c r="U130" s="2">
        <f>IFERROR(VLOOKUP(Tabla2[[#This Row],[Client]],Inflow_Outflow!A:O,6,FALSE),"")</f>
        <v>1021.6071428571429</v>
      </c>
      <c r="V130" s="2">
        <f>IFERROR(VLOOKUP(Tabla2[[#This Row],[Client]],Inflow_Outflow!A:O,7,FALSE),"")</f>
        <v>1021.6071428571429</v>
      </c>
      <c r="W130" s="2">
        <f>IFERROR(VLOOKUP(Tabla2[[#This Row],[Client]],Inflow_Outflow!A:O,8,FALSE),"")</f>
        <v>678.57142857142856</v>
      </c>
      <c r="X130" s="2">
        <f>IFERROR(VLOOKUP(Tabla2[[#This Row],[Client]],Inflow_Outflow!A:O,9,FALSE),"")</f>
        <v>0</v>
      </c>
      <c r="Y130" s="2">
        <f>IFERROR(VLOOKUP(Tabla2[[#This Row],[Client]],Inflow_Outflow!A:O,10,FALSE),"")</f>
        <v>343.03571428571428</v>
      </c>
      <c r="Z130" s="2">
        <f>IFERROR(VLOOKUP(Tabla2[[#This Row],[Client]],Inflow_Outflow!A:O,11,FALSE),"")</f>
        <v>9</v>
      </c>
      <c r="AA130" s="2">
        <f>IFERROR(VLOOKUP(Tabla2[[#This Row],[Client]],Inflow_Outflow!A:O,12,FALSE),"")</f>
        <v>9</v>
      </c>
      <c r="AB130" s="2">
        <f>IFERROR(VLOOKUP(Tabla2[[#This Row],[Client]],Inflow_Outflow!A:O,13,FALSE),"")</f>
        <v>2</v>
      </c>
      <c r="AC130" s="2">
        <f>IFERROR(VLOOKUP(Tabla2[[#This Row],[Client]],Inflow_Outflow!A:O,14,FALSE),"")</f>
        <v>0</v>
      </c>
      <c r="AD130" s="2">
        <f>IFERROR(VLOOKUP(Tabla2[[#This Row],[Client]],Inflow_Outflow!A:O,15,FALSE),"")</f>
        <v>7</v>
      </c>
      <c r="AE130" s="2">
        <f>IFERROR(VLOOKUP(Tabla2[[#This Row],[Client]],Sales_Revenues!A:G,2,FALSE),"")</f>
        <v>1</v>
      </c>
      <c r="AF130" s="2">
        <f>IFERROR(VLOOKUP(Tabla2[[#This Row],[Client]],Sales_Revenues!A:G,3,FALSE),"")</f>
        <v>0</v>
      </c>
      <c r="AG130" s="2">
        <f>IFERROR(VLOOKUP(Tabla2[[#This Row],[Client]],Sales_Revenues!A:G,4,FALSE),"")</f>
        <v>1</v>
      </c>
      <c r="AH130" s="2">
        <f>IFERROR(VLOOKUP(Tabla2[[#This Row],[Client]],Sales_Revenues!A:G,5,FALSE),"")</f>
        <v>28.295535714285712</v>
      </c>
      <c r="AI130" s="2">
        <f>IFERROR(VLOOKUP(Tabla2[[#This Row],[Client]],Sales_Revenues!A:G,6,FALSE),"")</f>
        <v>0</v>
      </c>
      <c r="AJ130" s="2">
        <f>IFERROR(VLOOKUP(Tabla2[[#This Row],[Client]],Sales_Revenues!A:G,7,FALSE),"")</f>
        <v>6.1389285714285711</v>
      </c>
    </row>
    <row r="131" spans="1:36">
      <c r="A131">
        <v>130</v>
      </c>
      <c r="B131">
        <v>1</v>
      </c>
      <c r="E131">
        <v>1</v>
      </c>
      <c r="H131">
        <v>12.750357142857142</v>
      </c>
      <c r="I131" t="s">
        <v>38</v>
      </c>
      <c r="J131" t="s">
        <v>38</v>
      </c>
      <c r="K131">
        <v>681.52035714285716</v>
      </c>
      <c r="L131" t="s">
        <v>38</v>
      </c>
      <c r="M131" t="s">
        <v>38</v>
      </c>
      <c r="N131" t="str">
        <f>IFERROR(VLOOKUP(Tabla2[[#This Row],[Client]],Soc_Dem!A:D,2,FALSE),"")</f>
        <v>F</v>
      </c>
      <c r="O131">
        <f>IFERROR(VLOOKUP(Tabla2[[#This Row],[Client]],Soc_Dem!A:D,3,FALSE),"")</f>
        <v>60</v>
      </c>
      <c r="P131">
        <f>IFERROR(VLOOKUP(Tabla2[[#This Row],[Client]],Soc_Dem!A:D,4,FALSE),"")</f>
        <v>147</v>
      </c>
      <c r="Q131" s="2">
        <f>IFERROR(VLOOKUP(Tabla2[[#This Row],[Client]],Inflow_Outflow!A:O,2,FALSE),"")</f>
        <v>1922.2571428571428</v>
      </c>
      <c r="R131" s="2">
        <f>IFERROR(VLOOKUP(Tabla2[[#This Row],[Client]],Inflow_Outflow!A:O,3,FALSE),"")</f>
        <v>1339.5464285714286</v>
      </c>
      <c r="S131" s="2">
        <f>IFERROR(VLOOKUP(Tabla2[[#This Row],[Client]],Inflow_Outflow!A:O,4,FALSE),"")</f>
        <v>24</v>
      </c>
      <c r="T131" s="2">
        <f>IFERROR(VLOOKUP(Tabla2[[#This Row],[Client]],Inflow_Outflow!A:O,5,FALSE),"")</f>
        <v>22</v>
      </c>
      <c r="U131" s="2">
        <f>IFERROR(VLOOKUP(Tabla2[[#This Row],[Client]],Inflow_Outflow!A:O,6,FALSE),"")</f>
        <v>1958.1642857142856</v>
      </c>
      <c r="V131" s="2">
        <f>IFERROR(VLOOKUP(Tabla2[[#This Row],[Client]],Inflow_Outflow!A:O,7,FALSE),"")</f>
        <v>1350.2607142857144</v>
      </c>
      <c r="W131" s="2">
        <f>IFERROR(VLOOKUP(Tabla2[[#This Row],[Client]],Inflow_Outflow!A:O,8,FALSE),"")</f>
        <v>185.71428571428572</v>
      </c>
      <c r="X131" s="2">
        <f>IFERROR(VLOOKUP(Tabla2[[#This Row],[Client]],Inflow_Outflow!A:O,9,FALSE),"")</f>
        <v>85.371428571428581</v>
      </c>
      <c r="Y131" s="2">
        <f>IFERROR(VLOOKUP(Tabla2[[#This Row],[Client]],Inflow_Outflow!A:O,10,FALSE),"")</f>
        <v>496.03571428571428</v>
      </c>
      <c r="Z131" s="2">
        <f>IFERROR(VLOOKUP(Tabla2[[#This Row],[Client]],Inflow_Outflow!A:O,11,FALSE),"")</f>
        <v>45</v>
      </c>
      <c r="AA131" s="2">
        <f>IFERROR(VLOOKUP(Tabla2[[#This Row],[Client]],Inflow_Outflow!A:O,12,FALSE),"")</f>
        <v>24</v>
      </c>
      <c r="AB131" s="2">
        <f>IFERROR(VLOOKUP(Tabla2[[#This Row],[Client]],Inflow_Outflow!A:O,13,FALSE),"")</f>
        <v>6</v>
      </c>
      <c r="AC131" s="2">
        <f>IFERROR(VLOOKUP(Tabla2[[#This Row],[Client]],Inflow_Outflow!A:O,14,FALSE),"")</f>
        <v>11</v>
      </c>
      <c r="AD131" s="2">
        <f>IFERROR(VLOOKUP(Tabla2[[#This Row],[Client]],Inflow_Outflow!A:O,15,FALSE),"")</f>
        <v>3</v>
      </c>
      <c r="AE131" s="2">
        <f>IFERROR(VLOOKUP(Tabla2[[#This Row],[Client]],Sales_Revenues!A:G,2,FALSE),"")</f>
        <v>1</v>
      </c>
      <c r="AF131" s="2">
        <f>IFERROR(VLOOKUP(Tabla2[[#This Row],[Client]],Sales_Revenues!A:G,3,FALSE),"")</f>
        <v>0</v>
      </c>
      <c r="AG131" s="2">
        <f>IFERROR(VLOOKUP(Tabla2[[#This Row],[Client]],Sales_Revenues!A:G,4,FALSE),"")</f>
        <v>0</v>
      </c>
      <c r="AH131" s="2">
        <f>IFERROR(VLOOKUP(Tabla2[[#This Row],[Client]],Sales_Revenues!A:G,5,FALSE),"")</f>
        <v>6.7142857142857143E-2</v>
      </c>
      <c r="AI131" s="2">
        <f>IFERROR(VLOOKUP(Tabla2[[#This Row],[Client]],Sales_Revenues!A:G,6,FALSE),"")</f>
        <v>0</v>
      </c>
      <c r="AJ131" s="2">
        <f>IFERROR(VLOOKUP(Tabla2[[#This Row],[Client]],Sales_Revenues!A:G,7,FALSE),"")</f>
        <v>0</v>
      </c>
    </row>
    <row r="132" spans="1:36">
      <c r="A132">
        <v>131</v>
      </c>
      <c r="B132">
        <v>1</v>
      </c>
      <c r="H132">
        <v>898.48500000000001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tr">
        <f>IFERROR(VLOOKUP(Tabla2[[#This Row],[Client]],Soc_Dem!A:D,2,FALSE),"")</f>
        <v>M</v>
      </c>
      <c r="O132">
        <f>IFERROR(VLOOKUP(Tabla2[[#This Row],[Client]],Soc_Dem!A:D,3,FALSE),"")</f>
        <v>47</v>
      </c>
      <c r="P132">
        <f>IFERROR(VLOOKUP(Tabla2[[#This Row],[Client]],Soc_Dem!A:D,4,FALSE),"")</f>
        <v>92</v>
      </c>
      <c r="Q132" s="2">
        <f>IFERROR(VLOOKUP(Tabla2[[#This Row],[Client]],Inflow_Outflow!A:O,2,FALSE),"")</f>
        <v>23.214285714285715</v>
      </c>
      <c r="R132" s="2">
        <f>IFERROR(VLOOKUP(Tabla2[[#This Row],[Client]],Inflow_Outflow!A:O,3,FALSE),"")</f>
        <v>23.214285714285715</v>
      </c>
      <c r="S132" s="2">
        <f>IFERROR(VLOOKUP(Tabla2[[#This Row],[Client]],Inflow_Outflow!A:O,4,FALSE),"")</f>
        <v>1</v>
      </c>
      <c r="T132" s="2">
        <f>IFERROR(VLOOKUP(Tabla2[[#This Row],[Client]],Inflow_Outflow!A:O,5,FALSE),"")</f>
        <v>1</v>
      </c>
      <c r="U132" s="2">
        <f>IFERROR(VLOOKUP(Tabla2[[#This Row],[Client]],Inflow_Outflow!A:O,6,FALSE),"")</f>
        <v>24.321428571428573</v>
      </c>
      <c r="V132" s="2">
        <f>IFERROR(VLOOKUP(Tabla2[[#This Row],[Client]],Inflow_Outflow!A:O,7,FALSE),"")</f>
        <v>24.321428571428573</v>
      </c>
      <c r="W132" s="2">
        <f>IFERROR(VLOOKUP(Tabla2[[#This Row],[Client]],Inflow_Outflow!A:O,8,FALSE),"")</f>
        <v>0</v>
      </c>
      <c r="X132" s="2">
        <f>IFERROR(VLOOKUP(Tabla2[[#This Row],[Client]],Inflow_Outflow!A:O,9,FALSE),"")</f>
        <v>0</v>
      </c>
      <c r="Y132" s="2">
        <f>IFERROR(VLOOKUP(Tabla2[[#This Row],[Client]],Inflow_Outflow!A:O,10,FALSE),"")</f>
        <v>22.142857142857142</v>
      </c>
      <c r="Z132" s="2">
        <f>IFERROR(VLOOKUP(Tabla2[[#This Row],[Client]],Inflow_Outflow!A:O,11,FALSE),"")</f>
        <v>3</v>
      </c>
      <c r="AA132" s="2">
        <f>IFERROR(VLOOKUP(Tabla2[[#This Row],[Client]],Inflow_Outflow!A:O,12,FALSE),"")</f>
        <v>3</v>
      </c>
      <c r="AB132" s="2">
        <f>IFERROR(VLOOKUP(Tabla2[[#This Row],[Client]],Inflow_Outflow!A:O,13,FALSE),"")</f>
        <v>0</v>
      </c>
      <c r="AC132" s="2">
        <f>IFERROR(VLOOKUP(Tabla2[[#This Row],[Client]],Inflow_Outflow!A:O,14,FALSE),"")</f>
        <v>0</v>
      </c>
      <c r="AD132" s="2">
        <f>IFERROR(VLOOKUP(Tabla2[[#This Row],[Client]],Inflow_Outflow!A:O,15,FALSE),"")</f>
        <v>2</v>
      </c>
      <c r="AE132" s="2">
        <f>IFERROR(VLOOKUP(Tabla2[[#This Row],[Client]],Sales_Revenues!A:G,2,FALSE),"")</f>
        <v>1</v>
      </c>
      <c r="AF132" s="2">
        <f>IFERROR(VLOOKUP(Tabla2[[#This Row],[Client]],Sales_Revenues!A:G,3,FALSE),"")</f>
        <v>1</v>
      </c>
      <c r="AG132" s="2">
        <f>IFERROR(VLOOKUP(Tabla2[[#This Row],[Client]],Sales_Revenues!A:G,4,FALSE),"")</f>
        <v>0</v>
      </c>
      <c r="AH132" s="2">
        <f>IFERROR(VLOOKUP(Tabla2[[#This Row],[Client]],Sales_Revenues!A:G,5,FALSE),"")</f>
        <v>3.1389285714285715</v>
      </c>
      <c r="AI132" s="2">
        <f>IFERROR(VLOOKUP(Tabla2[[#This Row],[Client]],Sales_Revenues!A:G,6,FALSE),"")</f>
        <v>4.6428571428571432</v>
      </c>
      <c r="AJ132" s="2">
        <f>IFERROR(VLOOKUP(Tabla2[[#This Row],[Client]],Sales_Revenues!A:G,7,FALSE),"")</f>
        <v>0</v>
      </c>
    </row>
    <row r="133" spans="1:36">
      <c r="A133">
        <v>132</v>
      </c>
      <c r="B133">
        <v>1</v>
      </c>
      <c r="C133">
        <v>1</v>
      </c>
      <c r="H133">
        <v>79.418571428571425</v>
      </c>
      <c r="I133">
        <v>1259.155</v>
      </c>
      <c r="J133" t="s">
        <v>38</v>
      </c>
      <c r="K133" t="s">
        <v>38</v>
      </c>
      <c r="L133" t="s">
        <v>38</v>
      </c>
      <c r="M133" t="s">
        <v>38</v>
      </c>
      <c r="N133" t="str">
        <f>IFERROR(VLOOKUP(Tabla2[[#This Row],[Client]],Soc_Dem!A:D,2,FALSE),"")</f>
        <v>M</v>
      </c>
      <c r="O133">
        <f>IFERROR(VLOOKUP(Tabla2[[#This Row],[Client]],Soc_Dem!A:D,3,FALSE),"")</f>
        <v>50</v>
      </c>
      <c r="P133">
        <f>IFERROR(VLOOKUP(Tabla2[[#This Row],[Client]],Soc_Dem!A:D,4,FALSE),"")</f>
        <v>53</v>
      </c>
      <c r="Q133" s="2">
        <f>IFERROR(VLOOKUP(Tabla2[[#This Row],[Client]],Inflow_Outflow!A:O,2,FALSE),"")</f>
        <v>68.401428571428568</v>
      </c>
      <c r="R133" s="2">
        <f>IFERROR(VLOOKUP(Tabla2[[#This Row],[Client]],Inflow_Outflow!A:O,3,FALSE),"")</f>
        <v>0</v>
      </c>
      <c r="S133" s="2">
        <f>IFERROR(VLOOKUP(Tabla2[[#This Row],[Client]],Inflow_Outflow!A:O,4,FALSE),"")</f>
        <v>1</v>
      </c>
      <c r="T133" s="2">
        <f>IFERROR(VLOOKUP(Tabla2[[#This Row],[Client]],Inflow_Outflow!A:O,5,FALSE),"")</f>
        <v>0</v>
      </c>
      <c r="U133" s="2">
        <f>IFERROR(VLOOKUP(Tabla2[[#This Row],[Client]],Inflow_Outflow!A:O,6,FALSE),"")</f>
        <v>0</v>
      </c>
      <c r="V133" s="2">
        <f>IFERROR(VLOOKUP(Tabla2[[#This Row],[Client]],Inflow_Outflow!A:O,7,FALSE),"")</f>
        <v>0</v>
      </c>
      <c r="W133" s="2">
        <f>IFERROR(VLOOKUP(Tabla2[[#This Row],[Client]],Inflow_Outflow!A:O,8,FALSE),"")</f>
        <v>0</v>
      </c>
      <c r="X133" s="2">
        <f>IFERROR(VLOOKUP(Tabla2[[#This Row],[Client]],Inflow_Outflow!A:O,9,FALSE),"")</f>
        <v>0</v>
      </c>
      <c r="Y133" s="2">
        <f>IFERROR(VLOOKUP(Tabla2[[#This Row],[Client]],Inflow_Outflow!A:O,10,FALSE),"")</f>
        <v>0</v>
      </c>
      <c r="Z133" s="2">
        <f>IFERROR(VLOOKUP(Tabla2[[#This Row],[Client]],Inflow_Outflow!A:O,11,FALSE),"")</f>
        <v>0</v>
      </c>
      <c r="AA133" s="2">
        <f>IFERROR(VLOOKUP(Tabla2[[#This Row],[Client]],Inflow_Outflow!A:O,12,FALSE),"")</f>
        <v>0</v>
      </c>
      <c r="AB133" s="2">
        <f>IFERROR(VLOOKUP(Tabla2[[#This Row],[Client]],Inflow_Outflow!A:O,13,FALSE),"")</f>
        <v>0</v>
      </c>
      <c r="AC133" s="2">
        <f>IFERROR(VLOOKUP(Tabla2[[#This Row],[Client]],Inflow_Outflow!A:O,14,FALSE),"")</f>
        <v>0</v>
      </c>
      <c r="AD133" s="2">
        <f>IFERROR(VLOOKUP(Tabla2[[#This Row],[Client]],Inflow_Outflow!A:O,15,FALSE),"")</f>
        <v>0</v>
      </c>
      <c r="AE133" s="2">
        <f>IFERROR(VLOOKUP(Tabla2[[#This Row],[Client]],Sales_Revenues!A:G,2,FALSE),"")</f>
        <v>1</v>
      </c>
      <c r="AF133" s="2">
        <f>IFERROR(VLOOKUP(Tabla2[[#This Row],[Client]],Sales_Revenues!A:G,3,FALSE),"")</f>
        <v>0</v>
      </c>
      <c r="AG133" s="2">
        <f>IFERROR(VLOOKUP(Tabla2[[#This Row],[Client]],Sales_Revenues!A:G,4,FALSE),"")</f>
        <v>0</v>
      </c>
      <c r="AH133" s="2">
        <f>IFERROR(VLOOKUP(Tabla2[[#This Row],[Client]],Sales_Revenues!A:G,5,FALSE),"")</f>
        <v>1.4732142857142858</v>
      </c>
      <c r="AI133" s="2">
        <f>IFERROR(VLOOKUP(Tabla2[[#This Row],[Client]],Sales_Revenues!A:G,6,FALSE),"")</f>
        <v>0</v>
      </c>
      <c r="AJ133" s="2">
        <f>IFERROR(VLOOKUP(Tabla2[[#This Row],[Client]],Sales_Revenues!A:G,7,FALSE),"")</f>
        <v>0</v>
      </c>
    </row>
    <row r="134" spans="1:36">
      <c r="A134">
        <v>133</v>
      </c>
      <c r="B134">
        <v>1</v>
      </c>
      <c r="H134">
        <v>140.66749999999999</v>
      </c>
      <c r="I134" t="s">
        <v>38</v>
      </c>
      <c r="J134" t="s">
        <v>38</v>
      </c>
      <c r="K134" t="s">
        <v>38</v>
      </c>
      <c r="L134" t="s">
        <v>38</v>
      </c>
      <c r="M134" t="s">
        <v>38</v>
      </c>
      <c r="N134" t="str">
        <f>IFERROR(VLOOKUP(Tabla2[[#This Row],[Client]],Soc_Dem!A:D,2,FALSE),"")</f>
        <v>M</v>
      </c>
      <c r="O134">
        <f>IFERROR(VLOOKUP(Tabla2[[#This Row],[Client]],Soc_Dem!A:D,3,FALSE),"")</f>
        <v>46</v>
      </c>
      <c r="P134">
        <f>IFERROR(VLOOKUP(Tabla2[[#This Row],[Client]],Soc_Dem!A:D,4,FALSE),"")</f>
        <v>6</v>
      </c>
      <c r="Q134" s="2">
        <f>IFERROR(VLOOKUP(Tabla2[[#This Row],[Client]],Inflow_Outflow!A:O,2,FALSE),"")</f>
        <v>1.892857142857143E-2</v>
      </c>
      <c r="R134" s="2">
        <f>IFERROR(VLOOKUP(Tabla2[[#This Row],[Client]],Inflow_Outflow!A:O,3,FALSE),"")</f>
        <v>1.892857142857143E-2</v>
      </c>
      <c r="S134" s="2">
        <f>IFERROR(VLOOKUP(Tabla2[[#This Row],[Client]],Inflow_Outflow!A:O,4,FALSE),"")</f>
        <v>1</v>
      </c>
      <c r="T134" s="2">
        <f>IFERROR(VLOOKUP(Tabla2[[#This Row],[Client]],Inflow_Outflow!A:O,5,FALSE),"")</f>
        <v>1</v>
      </c>
      <c r="U134" s="2">
        <f>IFERROR(VLOOKUP(Tabla2[[#This Row],[Client]],Inflow_Outflow!A:O,6,FALSE),"")</f>
        <v>1.4285714285714286</v>
      </c>
      <c r="V134" s="2">
        <f>IFERROR(VLOOKUP(Tabla2[[#This Row],[Client]],Inflow_Outflow!A:O,7,FALSE),"")</f>
        <v>1.4285714285714286</v>
      </c>
      <c r="W134" s="2">
        <f>IFERROR(VLOOKUP(Tabla2[[#This Row],[Client]],Inflow_Outflow!A:O,8,FALSE),"")</f>
        <v>0</v>
      </c>
      <c r="X134" s="2">
        <f>IFERROR(VLOOKUP(Tabla2[[#This Row],[Client]],Inflow_Outflow!A:O,9,FALSE),"")</f>
        <v>0</v>
      </c>
      <c r="Y134" s="2">
        <f>IFERROR(VLOOKUP(Tabla2[[#This Row],[Client]],Inflow_Outflow!A:O,10,FALSE),"")</f>
        <v>0</v>
      </c>
      <c r="Z134" s="2">
        <f>IFERROR(VLOOKUP(Tabla2[[#This Row],[Client]],Inflow_Outflow!A:O,11,FALSE),"")</f>
        <v>1</v>
      </c>
      <c r="AA134" s="2">
        <f>IFERROR(VLOOKUP(Tabla2[[#This Row],[Client]],Inflow_Outflow!A:O,12,FALSE),"")</f>
        <v>1</v>
      </c>
      <c r="AB134" s="2">
        <f>IFERROR(VLOOKUP(Tabla2[[#This Row],[Client]],Inflow_Outflow!A:O,13,FALSE),"")</f>
        <v>0</v>
      </c>
      <c r="AC134" s="2">
        <f>IFERROR(VLOOKUP(Tabla2[[#This Row],[Client]],Inflow_Outflow!A:O,14,FALSE),"")</f>
        <v>0</v>
      </c>
      <c r="AD134" s="2">
        <f>IFERROR(VLOOKUP(Tabla2[[#This Row],[Client]],Inflow_Outflow!A:O,15,FALSE),"")</f>
        <v>0</v>
      </c>
      <c r="AE134" s="2" t="str">
        <f>IFERROR(VLOOKUP(Tabla2[[#This Row],[Client]],Sales_Revenues!A:G,2,FALSE),"")</f>
        <v/>
      </c>
      <c r="AF134" s="2" t="str">
        <f>IFERROR(VLOOKUP(Tabla2[[#This Row],[Client]],Sales_Revenues!A:G,3,FALSE),"")</f>
        <v/>
      </c>
      <c r="AG134" s="2" t="str">
        <f>IFERROR(VLOOKUP(Tabla2[[#This Row],[Client]],Sales_Revenues!A:G,4,FALSE),"")</f>
        <v/>
      </c>
      <c r="AH134" s="2" t="str">
        <f>IFERROR(VLOOKUP(Tabla2[[#This Row],[Client]],Sales_Revenues!A:G,5,FALSE),"")</f>
        <v/>
      </c>
      <c r="AI134" s="2" t="str">
        <f>IFERROR(VLOOKUP(Tabla2[[#This Row],[Client]],Sales_Revenues!A:G,6,FALSE),"")</f>
        <v/>
      </c>
      <c r="AJ134" s="2" t="str">
        <f>IFERROR(VLOOKUP(Tabla2[[#This Row],[Client]],Sales_Revenues!A:G,7,FALSE),"")</f>
        <v/>
      </c>
    </row>
    <row r="135" spans="1:36">
      <c r="A135">
        <v>134</v>
      </c>
      <c r="B135">
        <v>1</v>
      </c>
      <c r="G135">
        <v>1</v>
      </c>
      <c r="H135">
        <v>2809.1978571428567</v>
      </c>
      <c r="I135" t="s">
        <v>38</v>
      </c>
      <c r="J135" t="s">
        <v>38</v>
      </c>
      <c r="K135" t="s">
        <v>38</v>
      </c>
      <c r="L135" t="s">
        <v>38</v>
      </c>
      <c r="M135">
        <v>7237.2153571428571</v>
      </c>
      <c r="N135" t="str">
        <f>IFERROR(VLOOKUP(Tabla2[[#This Row],[Client]],Soc_Dem!A:D,2,FALSE),"")</f>
        <v>M</v>
      </c>
      <c r="O135">
        <f>IFERROR(VLOOKUP(Tabla2[[#This Row],[Client]],Soc_Dem!A:D,3,FALSE),"")</f>
        <v>32</v>
      </c>
      <c r="P135">
        <f>IFERROR(VLOOKUP(Tabla2[[#This Row],[Client]],Soc_Dem!A:D,4,FALSE),"")</f>
        <v>128</v>
      </c>
      <c r="Q135" s="2">
        <f>IFERROR(VLOOKUP(Tabla2[[#This Row],[Client]],Inflow_Outflow!A:O,2,FALSE),"")</f>
        <v>528.71107142857147</v>
      </c>
      <c r="R135" s="2">
        <f>IFERROR(VLOOKUP(Tabla2[[#This Row],[Client]],Inflow_Outflow!A:O,3,FALSE),"")</f>
        <v>433.42928571428575</v>
      </c>
      <c r="S135" s="2">
        <f>IFERROR(VLOOKUP(Tabla2[[#This Row],[Client]],Inflow_Outflow!A:O,4,FALSE),"")</f>
        <v>3</v>
      </c>
      <c r="T135" s="2">
        <f>IFERROR(VLOOKUP(Tabla2[[#This Row],[Client]],Inflow_Outflow!A:O,5,FALSE),"")</f>
        <v>2</v>
      </c>
      <c r="U135" s="2">
        <f>IFERROR(VLOOKUP(Tabla2[[#This Row],[Client]],Inflow_Outflow!A:O,6,FALSE),"")</f>
        <v>403.82142857142856</v>
      </c>
      <c r="V135" s="2">
        <f>IFERROR(VLOOKUP(Tabla2[[#This Row],[Client]],Inflow_Outflow!A:O,7,FALSE),"")</f>
        <v>401</v>
      </c>
      <c r="W135" s="2">
        <f>IFERROR(VLOOKUP(Tabla2[[#This Row],[Client]],Inflow_Outflow!A:O,8,FALSE),"")</f>
        <v>285.71428571428572</v>
      </c>
      <c r="X135" s="2">
        <f>IFERROR(VLOOKUP(Tabla2[[#This Row],[Client]],Inflow_Outflow!A:O,9,FALSE),"")</f>
        <v>0</v>
      </c>
      <c r="Y135" s="2">
        <f>IFERROR(VLOOKUP(Tabla2[[#This Row],[Client]],Inflow_Outflow!A:O,10,FALSE),"")</f>
        <v>0</v>
      </c>
      <c r="Z135" s="2">
        <f>IFERROR(VLOOKUP(Tabla2[[#This Row],[Client]],Inflow_Outflow!A:O,11,FALSE),"")</f>
        <v>6</v>
      </c>
      <c r="AA135" s="2">
        <f>IFERROR(VLOOKUP(Tabla2[[#This Row],[Client]],Inflow_Outflow!A:O,12,FALSE),"")</f>
        <v>5</v>
      </c>
      <c r="AB135" s="2">
        <f>IFERROR(VLOOKUP(Tabla2[[#This Row],[Client]],Inflow_Outflow!A:O,13,FALSE),"")</f>
        <v>2</v>
      </c>
      <c r="AC135" s="2">
        <f>IFERROR(VLOOKUP(Tabla2[[#This Row],[Client]],Inflow_Outflow!A:O,14,FALSE),"")</f>
        <v>0</v>
      </c>
      <c r="AD135" s="2">
        <f>IFERROR(VLOOKUP(Tabla2[[#This Row],[Client]],Inflow_Outflow!A:O,15,FALSE),"")</f>
        <v>0</v>
      </c>
      <c r="AE135" s="2">
        <f>IFERROR(VLOOKUP(Tabla2[[#This Row],[Client]],Sales_Revenues!A:G,2,FALSE),"")</f>
        <v>0</v>
      </c>
      <c r="AF135" s="2">
        <f>IFERROR(VLOOKUP(Tabla2[[#This Row],[Client]],Sales_Revenues!A:G,3,FALSE),"")</f>
        <v>0</v>
      </c>
      <c r="AG135" s="2">
        <f>IFERROR(VLOOKUP(Tabla2[[#This Row],[Client]],Sales_Revenues!A:G,4,FALSE),"")</f>
        <v>1</v>
      </c>
      <c r="AH135" s="2">
        <f>IFERROR(VLOOKUP(Tabla2[[#This Row],[Client]],Sales_Revenues!A:G,5,FALSE),"")</f>
        <v>0</v>
      </c>
      <c r="AI135" s="2">
        <f>IFERROR(VLOOKUP(Tabla2[[#This Row],[Client]],Sales_Revenues!A:G,6,FALSE),"")</f>
        <v>0</v>
      </c>
      <c r="AJ135" s="2">
        <f>IFERROR(VLOOKUP(Tabla2[[#This Row],[Client]],Sales_Revenues!A:G,7,FALSE),"")</f>
        <v>20.139999999999997</v>
      </c>
    </row>
    <row r="136" spans="1:36">
      <c r="A136">
        <v>135</v>
      </c>
      <c r="B136">
        <v>1</v>
      </c>
      <c r="H136">
        <v>184.10607142857143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  <c r="N136" t="str">
        <f>IFERROR(VLOOKUP(Tabla2[[#This Row],[Client]],Soc_Dem!A:D,2,FALSE),"")</f>
        <v>M</v>
      </c>
      <c r="O136">
        <f>IFERROR(VLOOKUP(Tabla2[[#This Row],[Client]],Soc_Dem!A:D,3,FALSE),"")</f>
        <v>24</v>
      </c>
      <c r="P136">
        <f>IFERROR(VLOOKUP(Tabla2[[#This Row],[Client]],Soc_Dem!A:D,4,FALSE),"")</f>
        <v>82</v>
      </c>
      <c r="Q136" s="2">
        <f>IFERROR(VLOOKUP(Tabla2[[#This Row],[Client]],Inflow_Outflow!A:O,2,FALSE),"")</f>
        <v>1.7857142857142859E-3</v>
      </c>
      <c r="R136" s="2">
        <f>IFERROR(VLOOKUP(Tabla2[[#This Row],[Client]],Inflow_Outflow!A:O,3,FALSE),"")</f>
        <v>1.7857142857142859E-3</v>
      </c>
      <c r="S136" s="2">
        <f>IFERROR(VLOOKUP(Tabla2[[#This Row],[Client]],Inflow_Outflow!A:O,4,FALSE),"")</f>
        <v>1</v>
      </c>
      <c r="T136" s="2">
        <f>IFERROR(VLOOKUP(Tabla2[[#This Row],[Client]],Inflow_Outflow!A:O,5,FALSE),"")</f>
        <v>1</v>
      </c>
      <c r="U136" s="2">
        <f>IFERROR(VLOOKUP(Tabla2[[#This Row],[Client]],Inflow_Outflow!A:O,6,FALSE),"")</f>
        <v>169.53821428571428</v>
      </c>
      <c r="V136" s="2">
        <f>IFERROR(VLOOKUP(Tabla2[[#This Row],[Client]],Inflow_Outflow!A:O,7,FALSE),"")</f>
        <v>169.53821428571428</v>
      </c>
      <c r="W136" s="2">
        <f>IFERROR(VLOOKUP(Tabla2[[#This Row],[Client]],Inflow_Outflow!A:O,8,FALSE),"")</f>
        <v>71.428571428571431</v>
      </c>
      <c r="X136" s="2">
        <f>IFERROR(VLOOKUP(Tabla2[[#This Row],[Client]],Inflow_Outflow!A:O,9,FALSE),"")</f>
        <v>95.609642857142859</v>
      </c>
      <c r="Y136" s="2">
        <f>IFERROR(VLOOKUP(Tabla2[[#This Row],[Client]],Inflow_Outflow!A:O,10,FALSE),"")</f>
        <v>0</v>
      </c>
      <c r="Z136" s="2">
        <f>IFERROR(VLOOKUP(Tabla2[[#This Row],[Client]],Inflow_Outflow!A:O,11,FALSE),"")</f>
        <v>10</v>
      </c>
      <c r="AA136" s="2">
        <f>IFERROR(VLOOKUP(Tabla2[[#This Row],[Client]],Inflow_Outflow!A:O,12,FALSE),"")</f>
        <v>10</v>
      </c>
      <c r="AB136" s="2">
        <f>IFERROR(VLOOKUP(Tabla2[[#This Row],[Client]],Inflow_Outflow!A:O,13,FALSE),"")</f>
        <v>4</v>
      </c>
      <c r="AC136" s="2">
        <f>IFERROR(VLOOKUP(Tabla2[[#This Row],[Client]],Inflow_Outflow!A:O,14,FALSE),"")</f>
        <v>4</v>
      </c>
      <c r="AD136" s="2">
        <f>IFERROR(VLOOKUP(Tabla2[[#This Row],[Client]],Inflow_Outflow!A:O,15,FALSE),"")</f>
        <v>0</v>
      </c>
      <c r="AE136" s="2" t="str">
        <f>IFERROR(VLOOKUP(Tabla2[[#This Row],[Client]],Sales_Revenues!A:G,2,FALSE),"")</f>
        <v/>
      </c>
      <c r="AF136" s="2" t="str">
        <f>IFERROR(VLOOKUP(Tabla2[[#This Row],[Client]],Sales_Revenues!A:G,3,FALSE),"")</f>
        <v/>
      </c>
      <c r="AG136" s="2" t="str">
        <f>IFERROR(VLOOKUP(Tabla2[[#This Row],[Client]],Sales_Revenues!A:G,4,FALSE),"")</f>
        <v/>
      </c>
      <c r="AH136" s="2" t="str">
        <f>IFERROR(VLOOKUP(Tabla2[[#This Row],[Client]],Sales_Revenues!A:G,5,FALSE),"")</f>
        <v/>
      </c>
      <c r="AI136" s="2" t="str">
        <f>IFERROR(VLOOKUP(Tabla2[[#This Row],[Client]],Sales_Revenues!A:G,6,FALSE),"")</f>
        <v/>
      </c>
      <c r="AJ136" s="2" t="str">
        <f>IFERROR(VLOOKUP(Tabla2[[#This Row],[Client]],Sales_Revenues!A:G,7,FALSE),"")</f>
        <v/>
      </c>
    </row>
    <row r="137" spans="1:36">
      <c r="A137">
        <v>136</v>
      </c>
      <c r="B137">
        <v>1</v>
      </c>
      <c r="H137">
        <v>564.98107142857145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  <c r="N137" t="str">
        <f>IFERROR(VLOOKUP(Tabla2[[#This Row],[Client]],Soc_Dem!A:D,2,FALSE),"")</f>
        <v>M</v>
      </c>
      <c r="O137">
        <f>IFERROR(VLOOKUP(Tabla2[[#This Row],[Client]],Soc_Dem!A:D,3,FALSE),"")</f>
        <v>33</v>
      </c>
      <c r="P137">
        <f>IFERROR(VLOOKUP(Tabla2[[#This Row],[Client]],Soc_Dem!A:D,4,FALSE),"")</f>
        <v>52</v>
      </c>
      <c r="Q137" s="2">
        <f>IFERROR(VLOOKUP(Tabla2[[#This Row],[Client]],Inflow_Outflow!A:O,2,FALSE),"")</f>
        <v>399.07285714285717</v>
      </c>
      <c r="R137" s="2">
        <f>IFERROR(VLOOKUP(Tabla2[[#This Row],[Client]],Inflow_Outflow!A:O,3,FALSE),"")</f>
        <v>399.07285714285717</v>
      </c>
      <c r="S137" s="2">
        <f>IFERROR(VLOOKUP(Tabla2[[#This Row],[Client]],Inflow_Outflow!A:O,4,FALSE),"")</f>
        <v>2</v>
      </c>
      <c r="T137" s="2">
        <f>IFERROR(VLOOKUP(Tabla2[[#This Row],[Client]],Inflow_Outflow!A:O,5,FALSE),"")</f>
        <v>2</v>
      </c>
      <c r="U137" s="2">
        <f>IFERROR(VLOOKUP(Tabla2[[#This Row],[Client]],Inflow_Outflow!A:O,6,FALSE),"")</f>
        <v>96.642857142857139</v>
      </c>
      <c r="V137" s="2">
        <f>IFERROR(VLOOKUP(Tabla2[[#This Row],[Client]],Inflow_Outflow!A:O,7,FALSE),"")</f>
        <v>96.642857142857139</v>
      </c>
      <c r="W137" s="2">
        <f>IFERROR(VLOOKUP(Tabla2[[#This Row],[Client]],Inflow_Outflow!A:O,8,FALSE),"")</f>
        <v>0</v>
      </c>
      <c r="X137" s="2">
        <f>IFERROR(VLOOKUP(Tabla2[[#This Row],[Client]],Inflow_Outflow!A:O,9,FALSE),"")</f>
        <v>0</v>
      </c>
      <c r="Y137" s="2">
        <f>IFERROR(VLOOKUP(Tabla2[[#This Row],[Client]],Inflow_Outflow!A:O,10,FALSE),"")</f>
        <v>95.107142857142861</v>
      </c>
      <c r="Z137" s="2">
        <f>IFERROR(VLOOKUP(Tabla2[[#This Row],[Client]],Inflow_Outflow!A:O,11,FALSE),"")</f>
        <v>4</v>
      </c>
      <c r="AA137" s="2">
        <f>IFERROR(VLOOKUP(Tabla2[[#This Row],[Client]],Inflow_Outflow!A:O,12,FALSE),"")</f>
        <v>4</v>
      </c>
      <c r="AB137" s="2">
        <f>IFERROR(VLOOKUP(Tabla2[[#This Row],[Client]],Inflow_Outflow!A:O,13,FALSE),"")</f>
        <v>0</v>
      </c>
      <c r="AC137" s="2">
        <f>IFERROR(VLOOKUP(Tabla2[[#This Row],[Client]],Inflow_Outflow!A:O,14,FALSE),"")</f>
        <v>0</v>
      </c>
      <c r="AD137" s="2">
        <f>IFERROR(VLOOKUP(Tabla2[[#This Row],[Client]],Inflow_Outflow!A:O,15,FALSE),"")</f>
        <v>3</v>
      </c>
      <c r="AE137" s="2">
        <f>IFERROR(VLOOKUP(Tabla2[[#This Row],[Client]],Sales_Revenues!A:G,2,FALSE),"")</f>
        <v>0</v>
      </c>
      <c r="AF137" s="2">
        <f>IFERROR(VLOOKUP(Tabla2[[#This Row],[Client]],Sales_Revenues!A:G,3,FALSE),"")</f>
        <v>0</v>
      </c>
      <c r="AG137" s="2">
        <f>IFERROR(VLOOKUP(Tabla2[[#This Row],[Client]],Sales_Revenues!A:G,4,FALSE),"")</f>
        <v>0</v>
      </c>
      <c r="AH137" s="2">
        <f>IFERROR(VLOOKUP(Tabla2[[#This Row],[Client]],Sales_Revenues!A:G,5,FALSE),"")</f>
        <v>0</v>
      </c>
      <c r="AI137" s="2">
        <f>IFERROR(VLOOKUP(Tabla2[[#This Row],[Client]],Sales_Revenues!A:G,6,FALSE),"")</f>
        <v>0</v>
      </c>
      <c r="AJ137" s="2">
        <f>IFERROR(VLOOKUP(Tabla2[[#This Row],[Client]],Sales_Revenues!A:G,7,FALSE),"")</f>
        <v>0</v>
      </c>
    </row>
    <row r="138" spans="1:36">
      <c r="A138">
        <v>137</v>
      </c>
      <c r="B138">
        <v>3</v>
      </c>
      <c r="D138">
        <v>1</v>
      </c>
      <c r="H138">
        <v>185.72214285714287</v>
      </c>
      <c r="I138" t="s">
        <v>38</v>
      </c>
      <c r="J138">
        <v>0</v>
      </c>
      <c r="K138" t="s">
        <v>38</v>
      </c>
      <c r="L138" t="s">
        <v>38</v>
      </c>
      <c r="M138" t="s">
        <v>38</v>
      </c>
      <c r="N138" t="str">
        <f>IFERROR(VLOOKUP(Tabla2[[#This Row],[Client]],Soc_Dem!A:D,2,FALSE),"")</f>
        <v>F</v>
      </c>
      <c r="O138">
        <f>IFERROR(VLOOKUP(Tabla2[[#This Row],[Client]],Soc_Dem!A:D,3,FALSE),"")</f>
        <v>63</v>
      </c>
      <c r="P138">
        <f>IFERROR(VLOOKUP(Tabla2[[#This Row],[Client]],Soc_Dem!A:D,4,FALSE),"")</f>
        <v>168</v>
      </c>
      <c r="Q138" s="2">
        <f>IFERROR(VLOOKUP(Tabla2[[#This Row],[Client]],Inflow_Outflow!A:O,2,FALSE),"")</f>
        <v>447.11285714285714</v>
      </c>
      <c r="R138" s="2">
        <f>IFERROR(VLOOKUP(Tabla2[[#This Row],[Client]],Inflow_Outflow!A:O,3,FALSE),"")</f>
        <v>447.11285714285714</v>
      </c>
      <c r="S138" s="2">
        <f>IFERROR(VLOOKUP(Tabla2[[#This Row],[Client]],Inflow_Outflow!A:O,4,FALSE),"")</f>
        <v>2</v>
      </c>
      <c r="T138" s="2">
        <f>IFERROR(VLOOKUP(Tabla2[[#This Row],[Client]],Inflow_Outflow!A:O,5,FALSE),"")</f>
        <v>2</v>
      </c>
      <c r="U138" s="2">
        <f>IFERROR(VLOOKUP(Tabla2[[#This Row],[Client]],Inflow_Outflow!A:O,6,FALSE),"")</f>
        <v>503.98071428571427</v>
      </c>
      <c r="V138" s="2">
        <f>IFERROR(VLOOKUP(Tabla2[[#This Row],[Client]],Inflow_Outflow!A:O,7,FALSE),"")</f>
        <v>503.98071428571427</v>
      </c>
      <c r="W138" s="2">
        <f>IFERROR(VLOOKUP(Tabla2[[#This Row],[Client]],Inflow_Outflow!A:O,8,FALSE),"")</f>
        <v>178.57142857142858</v>
      </c>
      <c r="X138" s="2">
        <f>IFERROR(VLOOKUP(Tabla2[[#This Row],[Client]],Inflow_Outflow!A:O,9,FALSE),"")</f>
        <v>255.90928571428572</v>
      </c>
      <c r="Y138" s="2">
        <f>IFERROR(VLOOKUP(Tabla2[[#This Row],[Client]],Inflow_Outflow!A:O,10,FALSE),"")</f>
        <v>67.428571428571431</v>
      </c>
      <c r="Z138" s="2">
        <f>IFERROR(VLOOKUP(Tabla2[[#This Row],[Client]],Inflow_Outflow!A:O,11,FALSE),"")</f>
        <v>11</v>
      </c>
      <c r="AA138" s="2">
        <f>IFERROR(VLOOKUP(Tabla2[[#This Row],[Client]],Inflow_Outflow!A:O,12,FALSE),"")</f>
        <v>11</v>
      </c>
      <c r="AB138" s="2">
        <f>IFERROR(VLOOKUP(Tabla2[[#This Row],[Client]],Inflow_Outflow!A:O,13,FALSE),"")</f>
        <v>1</v>
      </c>
      <c r="AC138" s="2">
        <f>IFERROR(VLOOKUP(Tabla2[[#This Row],[Client]],Inflow_Outflow!A:O,14,FALSE),"")</f>
        <v>6</v>
      </c>
      <c r="AD138" s="2">
        <f>IFERROR(VLOOKUP(Tabla2[[#This Row],[Client]],Inflow_Outflow!A:O,15,FALSE),"")</f>
        <v>3</v>
      </c>
      <c r="AE138" s="2">
        <f>IFERROR(VLOOKUP(Tabla2[[#This Row],[Client]],Sales_Revenues!A:G,2,FALSE),"")</f>
        <v>0</v>
      </c>
      <c r="AF138" s="2">
        <f>IFERROR(VLOOKUP(Tabla2[[#This Row],[Client]],Sales_Revenues!A:G,3,FALSE),"")</f>
        <v>1</v>
      </c>
      <c r="AG138" s="2">
        <f>IFERROR(VLOOKUP(Tabla2[[#This Row],[Client]],Sales_Revenues!A:G,4,FALSE),"")</f>
        <v>0</v>
      </c>
      <c r="AH138" s="2">
        <f>IFERROR(VLOOKUP(Tabla2[[#This Row],[Client]],Sales_Revenues!A:G,5,FALSE),"")</f>
        <v>0</v>
      </c>
      <c r="AI138" s="2">
        <f>IFERROR(VLOOKUP(Tabla2[[#This Row],[Client]],Sales_Revenues!A:G,6,FALSE),"")</f>
        <v>9.3928571428571423</v>
      </c>
      <c r="AJ138" s="2">
        <f>IFERROR(VLOOKUP(Tabla2[[#This Row],[Client]],Sales_Revenues!A:G,7,FALSE),"")</f>
        <v>0</v>
      </c>
    </row>
    <row r="139" spans="1:36">
      <c r="A139">
        <v>138</v>
      </c>
      <c r="B139">
        <v>1</v>
      </c>
      <c r="H139">
        <v>114.59142857142857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  <c r="N139" t="str">
        <f>IFERROR(VLOOKUP(Tabla2[[#This Row],[Client]],Soc_Dem!A:D,2,FALSE),"")</f>
        <v>M</v>
      </c>
      <c r="O139">
        <f>IFERROR(VLOOKUP(Tabla2[[#This Row],[Client]],Soc_Dem!A:D,3,FALSE),"")</f>
        <v>47</v>
      </c>
      <c r="P139">
        <f>IFERROR(VLOOKUP(Tabla2[[#This Row],[Client]],Soc_Dem!A:D,4,FALSE),"")</f>
        <v>79</v>
      </c>
      <c r="Q139" s="2">
        <f>IFERROR(VLOOKUP(Tabla2[[#This Row],[Client]],Inflow_Outflow!A:O,2,FALSE),"")</f>
        <v>182.15892857142856</v>
      </c>
      <c r="R139" s="2">
        <f>IFERROR(VLOOKUP(Tabla2[[#This Row],[Client]],Inflow_Outflow!A:O,3,FALSE),"")</f>
        <v>182.15892857142856</v>
      </c>
      <c r="S139" s="2">
        <f>IFERROR(VLOOKUP(Tabla2[[#This Row],[Client]],Inflow_Outflow!A:O,4,FALSE),"")</f>
        <v>2</v>
      </c>
      <c r="T139" s="2">
        <f>IFERROR(VLOOKUP(Tabla2[[#This Row],[Client]],Inflow_Outflow!A:O,5,FALSE),"")</f>
        <v>2</v>
      </c>
      <c r="U139" s="2">
        <f>IFERROR(VLOOKUP(Tabla2[[#This Row],[Client]],Inflow_Outflow!A:O,6,FALSE),"")</f>
        <v>123.60714285714286</v>
      </c>
      <c r="V139" s="2">
        <f>IFERROR(VLOOKUP(Tabla2[[#This Row],[Client]],Inflow_Outflow!A:O,7,FALSE),"")</f>
        <v>123.60714285714286</v>
      </c>
      <c r="W139" s="2">
        <f>IFERROR(VLOOKUP(Tabla2[[#This Row],[Client]],Inflow_Outflow!A:O,8,FALSE),"")</f>
        <v>0</v>
      </c>
      <c r="X139" s="2">
        <f>IFERROR(VLOOKUP(Tabla2[[#This Row],[Client]],Inflow_Outflow!A:O,9,FALSE),"")</f>
        <v>0</v>
      </c>
      <c r="Y139" s="2">
        <f>IFERROR(VLOOKUP(Tabla2[[#This Row],[Client]],Inflow_Outflow!A:O,10,FALSE),"")</f>
        <v>121.42857142857143</v>
      </c>
      <c r="Z139" s="2">
        <f>IFERROR(VLOOKUP(Tabla2[[#This Row],[Client]],Inflow_Outflow!A:O,11,FALSE),"")</f>
        <v>2</v>
      </c>
      <c r="AA139" s="2">
        <f>IFERROR(VLOOKUP(Tabla2[[#This Row],[Client]],Inflow_Outflow!A:O,12,FALSE),"")</f>
        <v>2</v>
      </c>
      <c r="AB139" s="2">
        <f>IFERROR(VLOOKUP(Tabla2[[#This Row],[Client]],Inflow_Outflow!A:O,13,FALSE),"")</f>
        <v>0</v>
      </c>
      <c r="AC139" s="2">
        <f>IFERROR(VLOOKUP(Tabla2[[#This Row],[Client]],Inflow_Outflow!A:O,14,FALSE),"")</f>
        <v>0</v>
      </c>
      <c r="AD139" s="2">
        <f>IFERROR(VLOOKUP(Tabla2[[#This Row],[Client]],Inflow_Outflow!A:O,15,FALSE),"")</f>
        <v>1</v>
      </c>
      <c r="AE139" s="2" t="str">
        <f>IFERROR(VLOOKUP(Tabla2[[#This Row],[Client]],Sales_Revenues!A:G,2,FALSE),"")</f>
        <v/>
      </c>
      <c r="AF139" s="2" t="str">
        <f>IFERROR(VLOOKUP(Tabla2[[#This Row],[Client]],Sales_Revenues!A:G,3,FALSE),"")</f>
        <v/>
      </c>
      <c r="AG139" s="2" t="str">
        <f>IFERROR(VLOOKUP(Tabla2[[#This Row],[Client]],Sales_Revenues!A:G,4,FALSE),"")</f>
        <v/>
      </c>
      <c r="AH139" s="2" t="str">
        <f>IFERROR(VLOOKUP(Tabla2[[#This Row],[Client]],Sales_Revenues!A:G,5,FALSE),"")</f>
        <v/>
      </c>
      <c r="AI139" s="2" t="str">
        <f>IFERROR(VLOOKUP(Tabla2[[#This Row],[Client]],Sales_Revenues!A:G,6,FALSE),"")</f>
        <v/>
      </c>
      <c r="AJ139" s="2" t="str">
        <f>IFERROR(VLOOKUP(Tabla2[[#This Row],[Client]],Sales_Revenues!A:G,7,FALSE),"")</f>
        <v/>
      </c>
    </row>
    <row r="140" spans="1:36">
      <c r="A140">
        <v>139</v>
      </c>
      <c r="B140">
        <v>1</v>
      </c>
      <c r="E140">
        <v>1</v>
      </c>
      <c r="F140">
        <v>1</v>
      </c>
      <c r="H140">
        <v>1653.9632142857142</v>
      </c>
      <c r="I140" t="s">
        <v>38</v>
      </c>
      <c r="J140" t="s">
        <v>38</v>
      </c>
      <c r="K140">
        <v>0</v>
      </c>
      <c r="L140">
        <v>940.57428571428579</v>
      </c>
      <c r="M140" t="s">
        <v>38</v>
      </c>
      <c r="N140" t="str">
        <f>IFERROR(VLOOKUP(Tabla2[[#This Row],[Client]],Soc_Dem!A:D,2,FALSE),"")</f>
        <v>F</v>
      </c>
      <c r="O140">
        <f>IFERROR(VLOOKUP(Tabla2[[#This Row],[Client]],Soc_Dem!A:D,3,FALSE),"")</f>
        <v>74</v>
      </c>
      <c r="P140">
        <f>IFERROR(VLOOKUP(Tabla2[[#This Row],[Client]],Soc_Dem!A:D,4,FALSE),"")</f>
        <v>64</v>
      </c>
      <c r="Q140" s="2">
        <f>IFERROR(VLOOKUP(Tabla2[[#This Row],[Client]],Inflow_Outflow!A:O,2,FALSE),"")</f>
        <v>406.50107142857144</v>
      </c>
      <c r="R140" s="2">
        <f>IFERROR(VLOOKUP(Tabla2[[#This Row],[Client]],Inflow_Outflow!A:O,3,FALSE),"")</f>
        <v>398.90214285714285</v>
      </c>
      <c r="S140" s="2">
        <f>IFERROR(VLOOKUP(Tabla2[[#This Row],[Client]],Inflow_Outflow!A:O,4,FALSE),"")</f>
        <v>13</v>
      </c>
      <c r="T140" s="2">
        <f>IFERROR(VLOOKUP(Tabla2[[#This Row],[Client]],Inflow_Outflow!A:O,5,FALSE),"")</f>
        <v>8</v>
      </c>
      <c r="U140" s="2">
        <f>IFERROR(VLOOKUP(Tabla2[[#This Row],[Client]],Inflow_Outflow!A:O,6,FALSE),"")</f>
        <v>466.91392857142858</v>
      </c>
      <c r="V140" s="2">
        <f>IFERROR(VLOOKUP(Tabla2[[#This Row],[Client]],Inflow_Outflow!A:O,7,FALSE),"")</f>
        <v>400.76285714285717</v>
      </c>
      <c r="W140" s="2">
        <f>IFERROR(VLOOKUP(Tabla2[[#This Row],[Client]],Inflow_Outflow!A:O,8,FALSE),"")</f>
        <v>303.57142857142856</v>
      </c>
      <c r="X140" s="2">
        <f>IFERROR(VLOOKUP(Tabla2[[#This Row],[Client]],Inflow_Outflow!A:O,9,FALSE),"")</f>
        <v>59.755357142857143</v>
      </c>
      <c r="Y140" s="2">
        <f>IFERROR(VLOOKUP(Tabla2[[#This Row],[Client]],Inflow_Outflow!A:O,10,FALSE),"")</f>
        <v>25.714285714285715</v>
      </c>
      <c r="Z140" s="2">
        <f>IFERROR(VLOOKUP(Tabla2[[#This Row],[Client]],Inflow_Outflow!A:O,11,FALSE),"")</f>
        <v>18</v>
      </c>
      <c r="AA140" s="2">
        <f>IFERROR(VLOOKUP(Tabla2[[#This Row],[Client]],Inflow_Outflow!A:O,12,FALSE),"")</f>
        <v>11</v>
      </c>
      <c r="AB140" s="2">
        <f>IFERROR(VLOOKUP(Tabla2[[#This Row],[Client]],Inflow_Outflow!A:O,13,FALSE),"")</f>
        <v>2</v>
      </c>
      <c r="AC140" s="2">
        <f>IFERROR(VLOOKUP(Tabla2[[#This Row],[Client]],Inflow_Outflow!A:O,14,FALSE),"")</f>
        <v>3</v>
      </c>
      <c r="AD140" s="2">
        <f>IFERROR(VLOOKUP(Tabla2[[#This Row],[Client]],Inflow_Outflow!A:O,15,FALSE),"")</f>
        <v>1</v>
      </c>
      <c r="AE140" s="2">
        <f>IFERROR(VLOOKUP(Tabla2[[#This Row],[Client]],Sales_Revenues!A:G,2,FALSE),"")</f>
        <v>0</v>
      </c>
      <c r="AF140" s="2">
        <f>IFERROR(VLOOKUP(Tabla2[[#This Row],[Client]],Sales_Revenues!A:G,3,FALSE),"")</f>
        <v>0</v>
      </c>
      <c r="AG140" s="2">
        <f>IFERROR(VLOOKUP(Tabla2[[#This Row],[Client]],Sales_Revenues!A:G,4,FALSE),"")</f>
        <v>0</v>
      </c>
      <c r="AH140" s="2">
        <f>IFERROR(VLOOKUP(Tabla2[[#This Row],[Client]],Sales_Revenues!A:G,5,FALSE),"")</f>
        <v>0</v>
      </c>
      <c r="AI140" s="2">
        <f>IFERROR(VLOOKUP(Tabla2[[#This Row],[Client]],Sales_Revenues!A:G,6,FALSE),"")</f>
        <v>0</v>
      </c>
      <c r="AJ140" s="2">
        <f>IFERROR(VLOOKUP(Tabla2[[#This Row],[Client]],Sales_Revenues!A:G,7,FALSE),"")</f>
        <v>0</v>
      </c>
    </row>
    <row r="141" spans="1:36">
      <c r="A141">
        <v>140</v>
      </c>
      <c r="B141">
        <v>1</v>
      </c>
      <c r="E141">
        <v>1</v>
      </c>
      <c r="H141">
        <v>7337.8217857142863</v>
      </c>
      <c r="I141" t="s">
        <v>38</v>
      </c>
      <c r="J141" t="s">
        <v>38</v>
      </c>
      <c r="K141">
        <v>0</v>
      </c>
      <c r="L141" t="s">
        <v>38</v>
      </c>
      <c r="M141" t="s">
        <v>38</v>
      </c>
      <c r="N141" t="str">
        <f>IFERROR(VLOOKUP(Tabla2[[#This Row],[Client]],Soc_Dem!A:D,2,FALSE),"")</f>
        <v>M</v>
      </c>
      <c r="O141">
        <f>IFERROR(VLOOKUP(Tabla2[[#This Row],[Client]],Soc_Dem!A:D,3,FALSE),"")</f>
        <v>25</v>
      </c>
      <c r="P141">
        <f>IFERROR(VLOOKUP(Tabla2[[#This Row],[Client]],Soc_Dem!A:D,4,FALSE),"")</f>
        <v>125</v>
      </c>
      <c r="Q141" s="2">
        <f>IFERROR(VLOOKUP(Tabla2[[#This Row],[Client]],Inflow_Outflow!A:O,2,FALSE),"")</f>
        <v>3904.1832142857143</v>
      </c>
      <c r="R141" s="2">
        <f>IFERROR(VLOOKUP(Tabla2[[#This Row],[Client]],Inflow_Outflow!A:O,3,FALSE),"")</f>
        <v>3339.3825000000002</v>
      </c>
      <c r="S141" s="2">
        <f>IFERROR(VLOOKUP(Tabla2[[#This Row],[Client]],Inflow_Outflow!A:O,4,FALSE),"")</f>
        <v>11</v>
      </c>
      <c r="T141" s="2">
        <f>IFERROR(VLOOKUP(Tabla2[[#This Row],[Client]],Inflow_Outflow!A:O,5,FALSE),"")</f>
        <v>9</v>
      </c>
      <c r="U141" s="2">
        <f>IFERROR(VLOOKUP(Tabla2[[#This Row],[Client]],Inflow_Outflow!A:O,6,FALSE),"")</f>
        <v>3452.3407142857141</v>
      </c>
      <c r="V141" s="2">
        <f>IFERROR(VLOOKUP(Tabla2[[#This Row],[Client]],Inflow_Outflow!A:O,7,FALSE),"")</f>
        <v>2887.8364285714283</v>
      </c>
      <c r="W141" s="2">
        <f>IFERROR(VLOOKUP(Tabla2[[#This Row],[Client]],Inflow_Outflow!A:O,8,FALSE),"")</f>
        <v>0</v>
      </c>
      <c r="X141" s="2">
        <f>IFERROR(VLOOKUP(Tabla2[[#This Row],[Client]],Inflow_Outflow!A:O,9,FALSE),"")</f>
        <v>0</v>
      </c>
      <c r="Y141" s="2">
        <f>IFERROR(VLOOKUP(Tabla2[[#This Row],[Client]],Inflow_Outflow!A:O,10,FALSE),"")</f>
        <v>2319.6428571428573</v>
      </c>
      <c r="Z141" s="2">
        <f>IFERROR(VLOOKUP(Tabla2[[#This Row],[Client]],Inflow_Outflow!A:O,11,FALSE),"")</f>
        <v>7</v>
      </c>
      <c r="AA141" s="2">
        <f>IFERROR(VLOOKUP(Tabla2[[#This Row],[Client]],Inflow_Outflow!A:O,12,FALSE),"")</f>
        <v>6</v>
      </c>
      <c r="AB141" s="2">
        <f>IFERROR(VLOOKUP(Tabla2[[#This Row],[Client]],Inflow_Outflow!A:O,13,FALSE),"")</f>
        <v>0</v>
      </c>
      <c r="AC141" s="2">
        <f>IFERROR(VLOOKUP(Tabla2[[#This Row],[Client]],Inflow_Outflow!A:O,14,FALSE),"")</f>
        <v>0</v>
      </c>
      <c r="AD141" s="2">
        <f>IFERROR(VLOOKUP(Tabla2[[#This Row],[Client]],Inflow_Outflow!A:O,15,FALSE),"")</f>
        <v>3</v>
      </c>
      <c r="AE141" s="2" t="str">
        <f>IFERROR(VLOOKUP(Tabla2[[#This Row],[Client]],Sales_Revenues!A:G,2,FALSE),"")</f>
        <v/>
      </c>
      <c r="AF141" s="2" t="str">
        <f>IFERROR(VLOOKUP(Tabla2[[#This Row],[Client]],Sales_Revenues!A:G,3,FALSE),"")</f>
        <v/>
      </c>
      <c r="AG141" s="2" t="str">
        <f>IFERROR(VLOOKUP(Tabla2[[#This Row],[Client]],Sales_Revenues!A:G,4,FALSE),"")</f>
        <v/>
      </c>
      <c r="AH141" s="2" t="str">
        <f>IFERROR(VLOOKUP(Tabla2[[#This Row],[Client]],Sales_Revenues!A:G,5,FALSE),"")</f>
        <v/>
      </c>
      <c r="AI141" s="2" t="str">
        <f>IFERROR(VLOOKUP(Tabla2[[#This Row],[Client]],Sales_Revenues!A:G,6,FALSE),"")</f>
        <v/>
      </c>
      <c r="AJ141" s="2" t="str">
        <f>IFERROR(VLOOKUP(Tabla2[[#This Row],[Client]],Sales_Revenues!A:G,7,FALSE),"")</f>
        <v/>
      </c>
    </row>
    <row r="142" spans="1:36">
      <c r="A142">
        <v>141</v>
      </c>
      <c r="B142">
        <v>1</v>
      </c>
      <c r="C142">
        <v>1</v>
      </c>
      <c r="D142">
        <v>4</v>
      </c>
      <c r="H142">
        <v>36.601785714285711</v>
      </c>
      <c r="I142">
        <v>4264.6549999999997</v>
      </c>
      <c r="J142">
        <v>0</v>
      </c>
      <c r="K142" t="s">
        <v>38</v>
      </c>
      <c r="L142" t="s">
        <v>38</v>
      </c>
      <c r="M142" t="s">
        <v>38</v>
      </c>
      <c r="N142" t="str">
        <f>IFERROR(VLOOKUP(Tabla2[[#This Row],[Client]],Soc_Dem!A:D,2,FALSE),"")</f>
        <v>F</v>
      </c>
      <c r="O142">
        <f>IFERROR(VLOOKUP(Tabla2[[#This Row],[Client]],Soc_Dem!A:D,3,FALSE),"")</f>
        <v>20</v>
      </c>
      <c r="P142">
        <f>IFERROR(VLOOKUP(Tabla2[[#This Row],[Client]],Soc_Dem!A:D,4,FALSE),"")</f>
        <v>24</v>
      </c>
      <c r="Q142" s="2">
        <f>IFERROR(VLOOKUP(Tabla2[[#This Row],[Client]],Inflow_Outflow!A:O,2,FALSE),"")</f>
        <v>547.0492857142857</v>
      </c>
      <c r="R142" s="2">
        <f>IFERROR(VLOOKUP(Tabla2[[#This Row],[Client]],Inflow_Outflow!A:O,3,FALSE),"")</f>
        <v>547.0492857142857</v>
      </c>
      <c r="S142" s="2">
        <f>IFERROR(VLOOKUP(Tabla2[[#This Row],[Client]],Inflow_Outflow!A:O,4,FALSE),"")</f>
        <v>3</v>
      </c>
      <c r="T142" s="2">
        <f>IFERROR(VLOOKUP(Tabla2[[#This Row],[Client]],Inflow_Outflow!A:O,5,FALSE),"")</f>
        <v>3</v>
      </c>
      <c r="U142" s="2">
        <f>IFERROR(VLOOKUP(Tabla2[[#This Row],[Client]],Inflow_Outflow!A:O,6,FALSE),"")</f>
        <v>1228.7485714285715</v>
      </c>
      <c r="V142" s="2">
        <f>IFERROR(VLOOKUP(Tabla2[[#This Row],[Client]],Inflow_Outflow!A:O,7,FALSE),"")</f>
        <v>1228.7485714285715</v>
      </c>
      <c r="W142" s="2">
        <f>IFERROR(VLOOKUP(Tabla2[[#This Row],[Client]],Inflow_Outflow!A:O,8,FALSE),"")</f>
        <v>160.71428571428572</v>
      </c>
      <c r="X142" s="2">
        <f>IFERROR(VLOOKUP(Tabla2[[#This Row],[Client]],Inflow_Outflow!A:O,9,FALSE),"")</f>
        <v>1002.9628571428572</v>
      </c>
      <c r="Y142" s="2">
        <f>IFERROR(VLOOKUP(Tabla2[[#This Row],[Client]],Inflow_Outflow!A:O,10,FALSE),"")</f>
        <v>60.714285714285715</v>
      </c>
      <c r="Z142" s="2">
        <f>IFERROR(VLOOKUP(Tabla2[[#This Row],[Client]],Inflow_Outflow!A:O,11,FALSE),"")</f>
        <v>13</v>
      </c>
      <c r="AA142" s="2">
        <f>IFERROR(VLOOKUP(Tabla2[[#This Row],[Client]],Inflow_Outflow!A:O,12,FALSE),"")</f>
        <v>13</v>
      </c>
      <c r="AB142" s="2">
        <f>IFERROR(VLOOKUP(Tabla2[[#This Row],[Client]],Inflow_Outflow!A:O,13,FALSE),"")</f>
        <v>4</v>
      </c>
      <c r="AC142" s="2">
        <f>IFERROR(VLOOKUP(Tabla2[[#This Row],[Client]],Inflow_Outflow!A:O,14,FALSE),"")</f>
        <v>4</v>
      </c>
      <c r="AD142" s="2">
        <f>IFERROR(VLOOKUP(Tabla2[[#This Row],[Client]],Inflow_Outflow!A:O,15,FALSE),"")</f>
        <v>1</v>
      </c>
      <c r="AE142" s="2" t="str">
        <f>IFERROR(VLOOKUP(Tabla2[[#This Row],[Client]],Sales_Revenues!A:G,2,FALSE),"")</f>
        <v/>
      </c>
      <c r="AF142" s="2" t="str">
        <f>IFERROR(VLOOKUP(Tabla2[[#This Row],[Client]],Sales_Revenues!A:G,3,FALSE),"")</f>
        <v/>
      </c>
      <c r="AG142" s="2" t="str">
        <f>IFERROR(VLOOKUP(Tabla2[[#This Row],[Client]],Sales_Revenues!A:G,4,FALSE),"")</f>
        <v/>
      </c>
      <c r="AH142" s="2" t="str">
        <f>IFERROR(VLOOKUP(Tabla2[[#This Row],[Client]],Sales_Revenues!A:G,5,FALSE),"")</f>
        <v/>
      </c>
      <c r="AI142" s="2" t="str">
        <f>IFERROR(VLOOKUP(Tabla2[[#This Row],[Client]],Sales_Revenues!A:G,6,FALSE),"")</f>
        <v/>
      </c>
      <c r="AJ142" s="2" t="str">
        <f>IFERROR(VLOOKUP(Tabla2[[#This Row],[Client]],Sales_Revenues!A:G,7,FALSE),"")</f>
        <v/>
      </c>
    </row>
    <row r="143" spans="1:36">
      <c r="A143">
        <v>142</v>
      </c>
      <c r="B143">
        <v>1</v>
      </c>
      <c r="H143">
        <v>1511.6839285714286</v>
      </c>
      <c r="I143" t="s">
        <v>38</v>
      </c>
      <c r="J143" t="s">
        <v>38</v>
      </c>
      <c r="K143" t="s">
        <v>38</v>
      </c>
      <c r="L143" t="s">
        <v>38</v>
      </c>
      <c r="M143" t="s">
        <v>38</v>
      </c>
      <c r="N143" t="str">
        <f>IFERROR(VLOOKUP(Tabla2[[#This Row],[Client]],Soc_Dem!A:D,2,FALSE),"")</f>
        <v>F</v>
      </c>
      <c r="O143">
        <f>IFERROR(VLOOKUP(Tabla2[[#This Row],[Client]],Soc_Dem!A:D,3,FALSE),"")</f>
        <v>27</v>
      </c>
      <c r="P143">
        <f>IFERROR(VLOOKUP(Tabla2[[#This Row],[Client]],Soc_Dem!A:D,4,FALSE),"")</f>
        <v>183</v>
      </c>
      <c r="Q143" s="2">
        <f>IFERROR(VLOOKUP(Tabla2[[#This Row],[Client]],Inflow_Outflow!A:O,2,FALSE),"")</f>
        <v>714.28571428571433</v>
      </c>
      <c r="R143" s="2">
        <f>IFERROR(VLOOKUP(Tabla2[[#This Row],[Client]],Inflow_Outflow!A:O,3,FALSE),"")</f>
        <v>714.28571428571433</v>
      </c>
      <c r="S143" s="2">
        <f>IFERROR(VLOOKUP(Tabla2[[#This Row],[Client]],Inflow_Outflow!A:O,4,FALSE),"")</f>
        <v>1</v>
      </c>
      <c r="T143" s="2">
        <f>IFERROR(VLOOKUP(Tabla2[[#This Row],[Client]],Inflow_Outflow!A:O,5,FALSE),"")</f>
        <v>1</v>
      </c>
      <c r="U143" s="2">
        <f>IFERROR(VLOOKUP(Tabla2[[#This Row],[Client]],Inflow_Outflow!A:O,6,FALSE),"")</f>
        <v>728.10714285714289</v>
      </c>
      <c r="V143" s="2">
        <f>IFERROR(VLOOKUP(Tabla2[[#This Row],[Client]],Inflow_Outflow!A:O,7,FALSE),"")</f>
        <v>728.10714285714289</v>
      </c>
      <c r="W143" s="2">
        <f>IFERROR(VLOOKUP(Tabla2[[#This Row],[Client]],Inflow_Outflow!A:O,8,FALSE),"")</f>
        <v>0</v>
      </c>
      <c r="X143" s="2">
        <f>IFERROR(VLOOKUP(Tabla2[[#This Row],[Client]],Inflow_Outflow!A:O,9,FALSE),"")</f>
        <v>0</v>
      </c>
      <c r="Y143" s="2">
        <f>IFERROR(VLOOKUP(Tabla2[[#This Row],[Client]],Inflow_Outflow!A:O,10,FALSE),"")</f>
        <v>725.92857142857144</v>
      </c>
      <c r="Z143" s="2">
        <f>IFERROR(VLOOKUP(Tabla2[[#This Row],[Client]],Inflow_Outflow!A:O,11,FALSE),"")</f>
        <v>2</v>
      </c>
      <c r="AA143" s="2">
        <f>IFERROR(VLOOKUP(Tabla2[[#This Row],[Client]],Inflow_Outflow!A:O,12,FALSE),"")</f>
        <v>2</v>
      </c>
      <c r="AB143" s="2">
        <f>IFERROR(VLOOKUP(Tabla2[[#This Row],[Client]],Inflow_Outflow!A:O,13,FALSE),"")</f>
        <v>0</v>
      </c>
      <c r="AC143" s="2">
        <f>IFERROR(VLOOKUP(Tabla2[[#This Row],[Client]],Inflow_Outflow!A:O,14,FALSE),"")</f>
        <v>0</v>
      </c>
      <c r="AD143" s="2">
        <f>IFERROR(VLOOKUP(Tabla2[[#This Row],[Client]],Inflow_Outflow!A:O,15,FALSE),"")</f>
        <v>1</v>
      </c>
      <c r="AE143" s="2">
        <f>IFERROR(VLOOKUP(Tabla2[[#This Row],[Client]],Sales_Revenues!A:G,2,FALSE),"")</f>
        <v>0</v>
      </c>
      <c r="AF143" s="2">
        <f>IFERROR(VLOOKUP(Tabla2[[#This Row],[Client]],Sales_Revenues!A:G,3,FALSE),"")</f>
        <v>0</v>
      </c>
      <c r="AG143" s="2">
        <f>IFERROR(VLOOKUP(Tabla2[[#This Row],[Client]],Sales_Revenues!A:G,4,FALSE),"")</f>
        <v>0</v>
      </c>
      <c r="AH143" s="2">
        <f>IFERROR(VLOOKUP(Tabla2[[#This Row],[Client]],Sales_Revenues!A:G,5,FALSE),"")</f>
        <v>0</v>
      </c>
      <c r="AI143" s="2">
        <f>IFERROR(VLOOKUP(Tabla2[[#This Row],[Client]],Sales_Revenues!A:G,6,FALSE),"")</f>
        <v>0</v>
      </c>
      <c r="AJ143" s="2">
        <f>IFERROR(VLOOKUP(Tabla2[[#This Row],[Client]],Sales_Revenues!A:G,7,FALSE),"")</f>
        <v>0</v>
      </c>
    </row>
    <row r="144" spans="1:36">
      <c r="A144">
        <v>143</v>
      </c>
      <c r="B144">
        <v>1</v>
      </c>
      <c r="F144">
        <v>1</v>
      </c>
      <c r="H144">
        <v>0</v>
      </c>
      <c r="I144" t="s">
        <v>38</v>
      </c>
      <c r="J144" t="s">
        <v>38</v>
      </c>
      <c r="K144" t="s">
        <v>38</v>
      </c>
      <c r="L144">
        <v>853.26714285714286</v>
      </c>
      <c r="M144" t="s">
        <v>38</v>
      </c>
      <c r="N144" t="str">
        <f>IFERROR(VLOOKUP(Tabla2[[#This Row],[Client]],Soc_Dem!A:D,2,FALSE),"")</f>
        <v>F</v>
      </c>
      <c r="O144">
        <f>IFERROR(VLOOKUP(Tabla2[[#This Row],[Client]],Soc_Dem!A:D,3,FALSE),"")</f>
        <v>66</v>
      </c>
      <c r="P144">
        <f>IFERROR(VLOOKUP(Tabla2[[#This Row],[Client]],Soc_Dem!A:D,4,FALSE),"")</f>
        <v>18</v>
      </c>
      <c r="Q144" s="2">
        <f>IFERROR(VLOOKUP(Tabla2[[#This Row],[Client]],Inflow_Outflow!A:O,2,FALSE),"")</f>
        <v>19775.640000000003</v>
      </c>
      <c r="R144" s="2">
        <f>IFERROR(VLOOKUP(Tabla2[[#This Row],[Client]],Inflow_Outflow!A:O,3,FALSE),"")</f>
        <v>18347.068571428572</v>
      </c>
      <c r="S144" s="2">
        <f>IFERROR(VLOOKUP(Tabla2[[#This Row],[Client]],Inflow_Outflow!A:O,4,FALSE),"")</f>
        <v>10</v>
      </c>
      <c r="T144" s="2">
        <f>IFERROR(VLOOKUP(Tabla2[[#This Row],[Client]],Inflow_Outflow!A:O,5,FALSE),"")</f>
        <v>9</v>
      </c>
      <c r="U144" s="2">
        <f>IFERROR(VLOOKUP(Tabla2[[#This Row],[Client]],Inflow_Outflow!A:O,6,FALSE),"")</f>
        <v>18181.79357142857</v>
      </c>
      <c r="V144" s="2">
        <f>IFERROR(VLOOKUP(Tabla2[[#This Row],[Client]],Inflow_Outflow!A:O,7,FALSE),"")</f>
        <v>16753.222142857143</v>
      </c>
      <c r="W144" s="2">
        <f>IFERROR(VLOOKUP(Tabla2[[#This Row],[Client]],Inflow_Outflow!A:O,8,FALSE),"")</f>
        <v>71.428571428571431</v>
      </c>
      <c r="X144" s="2">
        <f>IFERROR(VLOOKUP(Tabla2[[#This Row],[Client]],Inflow_Outflow!A:O,9,FALSE),"")</f>
        <v>1309.9007142857142</v>
      </c>
      <c r="Y144" s="2">
        <f>IFERROR(VLOOKUP(Tabla2[[#This Row],[Client]],Inflow_Outflow!A:O,10,FALSE),"")</f>
        <v>15311.785714285714</v>
      </c>
      <c r="Z144" s="2">
        <f>IFERROR(VLOOKUP(Tabla2[[#This Row],[Client]],Inflow_Outflow!A:O,11,FALSE),"")</f>
        <v>50</v>
      </c>
      <c r="AA144" s="2">
        <f>IFERROR(VLOOKUP(Tabla2[[#This Row],[Client]],Inflow_Outflow!A:O,12,FALSE),"")</f>
        <v>49</v>
      </c>
      <c r="AB144" s="2">
        <f>IFERROR(VLOOKUP(Tabla2[[#This Row],[Client]],Inflow_Outflow!A:O,13,FALSE),"")</f>
        <v>2</v>
      </c>
      <c r="AC144" s="2">
        <f>IFERROR(VLOOKUP(Tabla2[[#This Row],[Client]],Inflow_Outflow!A:O,14,FALSE),"")</f>
        <v>26</v>
      </c>
      <c r="AD144" s="2">
        <f>IFERROR(VLOOKUP(Tabla2[[#This Row],[Client]],Inflow_Outflow!A:O,15,FALSE),"")</f>
        <v>15</v>
      </c>
      <c r="AE144" s="2">
        <f>IFERROR(VLOOKUP(Tabla2[[#This Row],[Client]],Sales_Revenues!A:G,2,FALSE),"")</f>
        <v>1</v>
      </c>
      <c r="AF144" s="2">
        <f>IFERROR(VLOOKUP(Tabla2[[#This Row],[Client]],Sales_Revenues!A:G,3,FALSE),"")</f>
        <v>0</v>
      </c>
      <c r="AG144" s="2">
        <f>IFERROR(VLOOKUP(Tabla2[[#This Row],[Client]],Sales_Revenues!A:G,4,FALSE),"")</f>
        <v>1</v>
      </c>
      <c r="AH144" s="2">
        <f>IFERROR(VLOOKUP(Tabla2[[#This Row],[Client]],Sales_Revenues!A:G,5,FALSE),"")</f>
        <v>5.4164285714285709</v>
      </c>
      <c r="AI144" s="2">
        <f>IFERROR(VLOOKUP(Tabla2[[#This Row],[Client]],Sales_Revenues!A:G,6,FALSE),"")</f>
        <v>0</v>
      </c>
      <c r="AJ144" s="2">
        <f>IFERROR(VLOOKUP(Tabla2[[#This Row],[Client]],Sales_Revenues!A:G,7,FALSE),"")</f>
        <v>2.4107142857142856</v>
      </c>
    </row>
    <row r="145" spans="1:36">
      <c r="A145">
        <v>144</v>
      </c>
      <c r="B145">
        <v>1</v>
      </c>
      <c r="H145">
        <v>1214.7921428571428</v>
      </c>
      <c r="I145" t="s">
        <v>38</v>
      </c>
      <c r="J145" t="s">
        <v>38</v>
      </c>
      <c r="K145" t="s">
        <v>38</v>
      </c>
      <c r="L145" t="s">
        <v>38</v>
      </c>
      <c r="M145" t="s">
        <v>38</v>
      </c>
      <c r="N145" t="str">
        <f>IFERROR(VLOOKUP(Tabla2[[#This Row],[Client]],Soc_Dem!A:D,2,FALSE),"")</f>
        <v>M</v>
      </c>
      <c r="O145">
        <f>IFERROR(VLOOKUP(Tabla2[[#This Row],[Client]],Soc_Dem!A:D,3,FALSE),"")</f>
        <v>67</v>
      </c>
      <c r="P145">
        <f>IFERROR(VLOOKUP(Tabla2[[#This Row],[Client]],Soc_Dem!A:D,4,FALSE),"")</f>
        <v>104</v>
      </c>
      <c r="Q145" s="2">
        <f>IFERROR(VLOOKUP(Tabla2[[#This Row],[Client]],Inflow_Outflow!A:O,2,FALSE),"")</f>
        <v>178.57357142857146</v>
      </c>
      <c r="R145" s="2">
        <f>IFERROR(VLOOKUP(Tabla2[[#This Row],[Client]],Inflow_Outflow!A:O,3,FALSE),"")</f>
        <v>178.57357142857146</v>
      </c>
      <c r="S145" s="2">
        <f>IFERROR(VLOOKUP(Tabla2[[#This Row],[Client]],Inflow_Outflow!A:O,4,FALSE),"")</f>
        <v>2</v>
      </c>
      <c r="T145" s="2">
        <f>IFERROR(VLOOKUP(Tabla2[[#This Row],[Client]],Inflow_Outflow!A:O,5,FALSE),"")</f>
        <v>2</v>
      </c>
      <c r="U145" s="2">
        <f>IFERROR(VLOOKUP(Tabla2[[#This Row],[Client]],Inflow_Outflow!A:O,6,FALSE),"")</f>
        <v>42.428571428571431</v>
      </c>
      <c r="V145" s="2">
        <f>IFERROR(VLOOKUP(Tabla2[[#This Row],[Client]],Inflow_Outflow!A:O,7,FALSE),"")</f>
        <v>42.428571428571431</v>
      </c>
      <c r="W145" s="2">
        <f>IFERROR(VLOOKUP(Tabla2[[#This Row],[Client]],Inflow_Outflow!A:O,8,FALSE),"")</f>
        <v>14.285714285714286</v>
      </c>
      <c r="X145" s="2">
        <f>IFERROR(VLOOKUP(Tabla2[[#This Row],[Client]],Inflow_Outflow!A:O,9,FALSE),"")</f>
        <v>28.142857142857142</v>
      </c>
      <c r="Y145" s="2">
        <f>IFERROR(VLOOKUP(Tabla2[[#This Row],[Client]],Inflow_Outflow!A:O,10,FALSE),"")</f>
        <v>0</v>
      </c>
      <c r="Z145" s="2">
        <f>IFERROR(VLOOKUP(Tabla2[[#This Row],[Client]],Inflow_Outflow!A:O,11,FALSE),"")</f>
        <v>3</v>
      </c>
      <c r="AA145" s="2">
        <f>IFERROR(VLOOKUP(Tabla2[[#This Row],[Client]],Inflow_Outflow!A:O,12,FALSE),"")</f>
        <v>3</v>
      </c>
      <c r="AB145" s="2">
        <f>IFERROR(VLOOKUP(Tabla2[[#This Row],[Client]],Inflow_Outflow!A:O,13,FALSE),"")</f>
        <v>1</v>
      </c>
      <c r="AC145" s="2">
        <f>IFERROR(VLOOKUP(Tabla2[[#This Row],[Client]],Inflow_Outflow!A:O,14,FALSE),"")</f>
        <v>2</v>
      </c>
      <c r="AD145" s="2">
        <f>IFERROR(VLOOKUP(Tabla2[[#This Row],[Client]],Inflow_Outflow!A:O,15,FALSE),"")</f>
        <v>0</v>
      </c>
      <c r="AE145" s="2" t="str">
        <f>IFERROR(VLOOKUP(Tabla2[[#This Row],[Client]],Sales_Revenues!A:G,2,FALSE),"")</f>
        <v/>
      </c>
      <c r="AF145" s="2" t="str">
        <f>IFERROR(VLOOKUP(Tabla2[[#This Row],[Client]],Sales_Revenues!A:G,3,FALSE),"")</f>
        <v/>
      </c>
      <c r="AG145" s="2" t="str">
        <f>IFERROR(VLOOKUP(Tabla2[[#This Row],[Client]],Sales_Revenues!A:G,4,FALSE),"")</f>
        <v/>
      </c>
      <c r="AH145" s="2" t="str">
        <f>IFERROR(VLOOKUP(Tabla2[[#This Row],[Client]],Sales_Revenues!A:G,5,FALSE),"")</f>
        <v/>
      </c>
      <c r="AI145" s="2" t="str">
        <f>IFERROR(VLOOKUP(Tabla2[[#This Row],[Client]],Sales_Revenues!A:G,6,FALSE),"")</f>
        <v/>
      </c>
      <c r="AJ145" s="2" t="str">
        <f>IFERROR(VLOOKUP(Tabla2[[#This Row],[Client]],Sales_Revenues!A:G,7,FALSE),"")</f>
        <v/>
      </c>
    </row>
    <row r="146" spans="1:36">
      <c r="A146">
        <v>145</v>
      </c>
      <c r="B146">
        <v>1</v>
      </c>
      <c r="C146">
        <v>1</v>
      </c>
      <c r="H146">
        <v>78.524642857142865</v>
      </c>
      <c r="I146">
        <v>57205.471071428568</v>
      </c>
      <c r="J146" t="s">
        <v>38</v>
      </c>
      <c r="K146" t="s">
        <v>38</v>
      </c>
      <c r="L146" t="s">
        <v>38</v>
      </c>
      <c r="M146" t="s">
        <v>38</v>
      </c>
      <c r="N146" t="str">
        <f>IFERROR(VLOOKUP(Tabla2[[#This Row],[Client]],Soc_Dem!A:D,2,FALSE),"")</f>
        <v>M</v>
      </c>
      <c r="O146">
        <f>IFERROR(VLOOKUP(Tabla2[[#This Row],[Client]],Soc_Dem!A:D,3,FALSE),"")</f>
        <v>14</v>
      </c>
      <c r="P146">
        <f>IFERROR(VLOOKUP(Tabla2[[#This Row],[Client]],Soc_Dem!A:D,4,FALSE),"")</f>
        <v>52</v>
      </c>
      <c r="Q146" s="2">
        <f>IFERROR(VLOOKUP(Tabla2[[#This Row],[Client]],Inflow_Outflow!A:O,2,FALSE),"")</f>
        <v>1251.0378571428571</v>
      </c>
      <c r="R146" s="2">
        <f>IFERROR(VLOOKUP(Tabla2[[#This Row],[Client]],Inflow_Outflow!A:O,3,FALSE),"")</f>
        <v>1251.0378571428571</v>
      </c>
      <c r="S146" s="2">
        <f>IFERROR(VLOOKUP(Tabla2[[#This Row],[Client]],Inflow_Outflow!A:O,4,FALSE),"")</f>
        <v>4</v>
      </c>
      <c r="T146" s="2">
        <f>IFERROR(VLOOKUP(Tabla2[[#This Row],[Client]],Inflow_Outflow!A:O,5,FALSE),"")</f>
        <v>4</v>
      </c>
      <c r="U146" s="2">
        <f>IFERROR(VLOOKUP(Tabla2[[#This Row],[Client]],Inflow_Outflow!A:O,6,FALSE),"")</f>
        <v>1242.7892857142856</v>
      </c>
      <c r="V146" s="2">
        <f>IFERROR(VLOOKUP(Tabla2[[#This Row],[Client]],Inflow_Outflow!A:O,7,FALSE),"")</f>
        <v>1242.7892857142856</v>
      </c>
      <c r="W146" s="2">
        <f>IFERROR(VLOOKUP(Tabla2[[#This Row],[Client]],Inflow_Outflow!A:O,8,FALSE),"")</f>
        <v>585.71428571428567</v>
      </c>
      <c r="X146" s="2">
        <f>IFERROR(VLOOKUP(Tabla2[[#This Row],[Client]],Inflow_Outflow!A:O,9,FALSE),"")</f>
        <v>116.03928571428571</v>
      </c>
      <c r="Y146" s="2">
        <f>IFERROR(VLOOKUP(Tabla2[[#This Row],[Client]],Inflow_Outflow!A:O,10,FALSE),"")</f>
        <v>539.60714285714289</v>
      </c>
      <c r="Z146" s="2">
        <f>IFERROR(VLOOKUP(Tabla2[[#This Row],[Client]],Inflow_Outflow!A:O,11,FALSE),"")</f>
        <v>21</v>
      </c>
      <c r="AA146" s="2">
        <f>IFERROR(VLOOKUP(Tabla2[[#This Row],[Client]],Inflow_Outflow!A:O,12,FALSE),"")</f>
        <v>21</v>
      </c>
      <c r="AB146" s="2">
        <f>IFERROR(VLOOKUP(Tabla2[[#This Row],[Client]],Inflow_Outflow!A:O,13,FALSE),"")</f>
        <v>6</v>
      </c>
      <c r="AC146" s="2">
        <f>IFERROR(VLOOKUP(Tabla2[[#This Row],[Client]],Inflow_Outflow!A:O,14,FALSE),"")</f>
        <v>6</v>
      </c>
      <c r="AD146" s="2">
        <f>IFERROR(VLOOKUP(Tabla2[[#This Row],[Client]],Inflow_Outflow!A:O,15,FALSE),"")</f>
        <v>8</v>
      </c>
      <c r="AE146" s="2" t="str">
        <f>IFERROR(VLOOKUP(Tabla2[[#This Row],[Client]],Sales_Revenues!A:G,2,FALSE),"")</f>
        <v/>
      </c>
      <c r="AF146" s="2" t="str">
        <f>IFERROR(VLOOKUP(Tabla2[[#This Row],[Client]],Sales_Revenues!A:G,3,FALSE),"")</f>
        <v/>
      </c>
      <c r="AG146" s="2" t="str">
        <f>IFERROR(VLOOKUP(Tabla2[[#This Row],[Client]],Sales_Revenues!A:G,4,FALSE),"")</f>
        <v/>
      </c>
      <c r="AH146" s="2" t="str">
        <f>IFERROR(VLOOKUP(Tabla2[[#This Row],[Client]],Sales_Revenues!A:G,5,FALSE),"")</f>
        <v/>
      </c>
      <c r="AI146" s="2" t="str">
        <f>IFERROR(VLOOKUP(Tabla2[[#This Row],[Client]],Sales_Revenues!A:G,6,FALSE),"")</f>
        <v/>
      </c>
      <c r="AJ146" s="2" t="str">
        <f>IFERROR(VLOOKUP(Tabla2[[#This Row],[Client]],Sales_Revenues!A:G,7,FALSE),"")</f>
        <v/>
      </c>
    </row>
    <row r="147" spans="1:36">
      <c r="A147">
        <v>146</v>
      </c>
      <c r="B147">
        <v>1</v>
      </c>
      <c r="H147">
        <v>0.25821428571428573</v>
      </c>
      <c r="I147" t="s">
        <v>38</v>
      </c>
      <c r="J147" t="s">
        <v>38</v>
      </c>
      <c r="K147" t="s">
        <v>38</v>
      </c>
      <c r="L147" t="s">
        <v>38</v>
      </c>
      <c r="M147" t="s">
        <v>38</v>
      </c>
      <c r="N147" t="str">
        <f>IFERROR(VLOOKUP(Tabla2[[#This Row],[Client]],Soc_Dem!A:D,2,FALSE),"")</f>
        <v>M</v>
      </c>
      <c r="O147">
        <f>IFERROR(VLOOKUP(Tabla2[[#This Row],[Client]],Soc_Dem!A:D,3,FALSE),"")</f>
        <v>37</v>
      </c>
      <c r="P147">
        <f>IFERROR(VLOOKUP(Tabla2[[#This Row],[Client]],Soc_Dem!A:D,4,FALSE),"")</f>
        <v>89</v>
      </c>
      <c r="Q147" s="2">
        <f>IFERROR(VLOOKUP(Tabla2[[#This Row],[Client]],Inflow_Outflow!A:O,2,FALSE),"")</f>
        <v>446.97892857142858</v>
      </c>
      <c r="R147" s="2">
        <f>IFERROR(VLOOKUP(Tabla2[[#This Row],[Client]],Inflow_Outflow!A:O,3,FALSE),"")</f>
        <v>446.97892857142858</v>
      </c>
      <c r="S147" s="2">
        <f>IFERROR(VLOOKUP(Tabla2[[#This Row],[Client]],Inflow_Outflow!A:O,4,FALSE),"")</f>
        <v>3</v>
      </c>
      <c r="T147" s="2">
        <f>IFERROR(VLOOKUP(Tabla2[[#This Row],[Client]],Inflow_Outflow!A:O,5,FALSE),"")</f>
        <v>3</v>
      </c>
      <c r="U147" s="2">
        <f>IFERROR(VLOOKUP(Tabla2[[#This Row],[Client]],Inflow_Outflow!A:O,6,FALSE),"")</f>
        <v>345.87142857142857</v>
      </c>
      <c r="V147" s="2">
        <f>IFERROR(VLOOKUP(Tabla2[[#This Row],[Client]],Inflow_Outflow!A:O,7,FALSE),"")</f>
        <v>345.87142857142857</v>
      </c>
      <c r="W147" s="2">
        <f>IFERROR(VLOOKUP(Tabla2[[#This Row],[Client]],Inflow_Outflow!A:O,8,FALSE),"")</f>
        <v>35.714285714285715</v>
      </c>
      <c r="X147" s="2">
        <f>IFERROR(VLOOKUP(Tabla2[[#This Row],[Client]],Inflow_Outflow!A:O,9,FALSE),"")</f>
        <v>310.15714285714284</v>
      </c>
      <c r="Y147" s="2">
        <f>IFERROR(VLOOKUP(Tabla2[[#This Row],[Client]],Inflow_Outflow!A:O,10,FALSE),"")</f>
        <v>0</v>
      </c>
      <c r="Z147" s="2">
        <f>IFERROR(VLOOKUP(Tabla2[[#This Row],[Client]],Inflow_Outflow!A:O,11,FALSE),"")</f>
        <v>15</v>
      </c>
      <c r="AA147" s="2">
        <f>IFERROR(VLOOKUP(Tabla2[[#This Row],[Client]],Inflow_Outflow!A:O,12,FALSE),"")</f>
        <v>15</v>
      </c>
      <c r="AB147" s="2">
        <f>IFERROR(VLOOKUP(Tabla2[[#This Row],[Client]],Inflow_Outflow!A:O,13,FALSE),"")</f>
        <v>1</v>
      </c>
      <c r="AC147" s="2">
        <f>IFERROR(VLOOKUP(Tabla2[[#This Row],[Client]],Inflow_Outflow!A:O,14,FALSE),"")</f>
        <v>14</v>
      </c>
      <c r="AD147" s="2">
        <f>IFERROR(VLOOKUP(Tabla2[[#This Row],[Client]],Inflow_Outflow!A:O,15,FALSE),"")</f>
        <v>0</v>
      </c>
      <c r="AE147" s="2" t="str">
        <f>IFERROR(VLOOKUP(Tabla2[[#This Row],[Client]],Sales_Revenues!A:G,2,FALSE),"")</f>
        <v/>
      </c>
      <c r="AF147" s="2" t="str">
        <f>IFERROR(VLOOKUP(Tabla2[[#This Row],[Client]],Sales_Revenues!A:G,3,FALSE),"")</f>
        <v/>
      </c>
      <c r="AG147" s="2" t="str">
        <f>IFERROR(VLOOKUP(Tabla2[[#This Row],[Client]],Sales_Revenues!A:G,4,FALSE),"")</f>
        <v/>
      </c>
      <c r="AH147" s="2" t="str">
        <f>IFERROR(VLOOKUP(Tabla2[[#This Row],[Client]],Sales_Revenues!A:G,5,FALSE),"")</f>
        <v/>
      </c>
      <c r="AI147" s="2" t="str">
        <f>IFERROR(VLOOKUP(Tabla2[[#This Row],[Client]],Sales_Revenues!A:G,6,FALSE),"")</f>
        <v/>
      </c>
      <c r="AJ147" s="2" t="str">
        <f>IFERROR(VLOOKUP(Tabla2[[#This Row],[Client]],Sales_Revenues!A:G,7,FALSE),"")</f>
        <v/>
      </c>
    </row>
    <row r="148" spans="1:36">
      <c r="A148">
        <v>147</v>
      </c>
      <c r="B148">
        <v>1</v>
      </c>
      <c r="H148">
        <v>125.5625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  <c r="N148" t="str">
        <f>IFERROR(VLOOKUP(Tabla2[[#This Row],[Client]],Soc_Dem!A:D,2,FALSE),"")</f>
        <v>M</v>
      </c>
      <c r="O148">
        <f>IFERROR(VLOOKUP(Tabla2[[#This Row],[Client]],Soc_Dem!A:D,3,FALSE),"")</f>
        <v>25</v>
      </c>
      <c r="P148">
        <f>IFERROR(VLOOKUP(Tabla2[[#This Row],[Client]],Soc_Dem!A:D,4,FALSE),"")</f>
        <v>176</v>
      </c>
      <c r="Q148" s="2">
        <f>IFERROR(VLOOKUP(Tabla2[[#This Row],[Client]],Inflow_Outflow!A:O,2,FALSE),"")</f>
        <v>542.93785714285718</v>
      </c>
      <c r="R148" s="2">
        <f>IFERROR(VLOOKUP(Tabla2[[#This Row],[Client]],Inflow_Outflow!A:O,3,FALSE),"")</f>
        <v>542.93785714285718</v>
      </c>
      <c r="S148" s="2">
        <f>IFERROR(VLOOKUP(Tabla2[[#This Row],[Client]],Inflow_Outflow!A:O,4,FALSE),"")</f>
        <v>4</v>
      </c>
      <c r="T148" s="2">
        <f>IFERROR(VLOOKUP(Tabla2[[#This Row],[Client]],Inflow_Outflow!A:O,5,FALSE),"")</f>
        <v>4</v>
      </c>
      <c r="U148" s="2">
        <f>IFERROR(VLOOKUP(Tabla2[[#This Row],[Client]],Inflow_Outflow!A:O,6,FALSE),"")</f>
        <v>205.71428571428572</v>
      </c>
      <c r="V148" s="2">
        <f>IFERROR(VLOOKUP(Tabla2[[#This Row],[Client]],Inflow_Outflow!A:O,7,FALSE),"")</f>
        <v>205.71428571428572</v>
      </c>
      <c r="W148" s="2">
        <f>IFERROR(VLOOKUP(Tabla2[[#This Row],[Client]],Inflow_Outflow!A:O,8,FALSE),"")</f>
        <v>17.857142857142858</v>
      </c>
      <c r="X148" s="2">
        <f>IFERROR(VLOOKUP(Tabla2[[#This Row],[Client]],Inflow_Outflow!A:O,9,FALSE),"")</f>
        <v>2.1428571428571428</v>
      </c>
      <c r="Y148" s="2">
        <f>IFERROR(VLOOKUP(Tabla2[[#This Row],[Client]],Inflow_Outflow!A:O,10,FALSE),"")</f>
        <v>185.71428571428572</v>
      </c>
      <c r="Z148" s="2">
        <f>IFERROR(VLOOKUP(Tabla2[[#This Row],[Client]],Inflow_Outflow!A:O,11,FALSE),"")</f>
        <v>6</v>
      </c>
      <c r="AA148" s="2">
        <f>IFERROR(VLOOKUP(Tabla2[[#This Row],[Client]],Inflow_Outflow!A:O,12,FALSE),"")</f>
        <v>6</v>
      </c>
      <c r="AB148" s="2">
        <f>IFERROR(VLOOKUP(Tabla2[[#This Row],[Client]],Inflow_Outflow!A:O,13,FALSE),"")</f>
        <v>1</v>
      </c>
      <c r="AC148" s="2">
        <f>IFERROR(VLOOKUP(Tabla2[[#This Row],[Client]],Inflow_Outflow!A:O,14,FALSE),"")</f>
        <v>1</v>
      </c>
      <c r="AD148" s="2">
        <f>IFERROR(VLOOKUP(Tabla2[[#This Row],[Client]],Inflow_Outflow!A:O,15,FALSE),"")</f>
        <v>4</v>
      </c>
      <c r="AE148" s="2">
        <f>IFERROR(VLOOKUP(Tabla2[[#This Row],[Client]],Sales_Revenues!A:G,2,FALSE),"")</f>
        <v>0</v>
      </c>
      <c r="AF148" s="2">
        <f>IFERROR(VLOOKUP(Tabla2[[#This Row],[Client]],Sales_Revenues!A:G,3,FALSE),"")</f>
        <v>0</v>
      </c>
      <c r="AG148" s="2">
        <f>IFERROR(VLOOKUP(Tabla2[[#This Row],[Client]],Sales_Revenues!A:G,4,FALSE),"")</f>
        <v>1</v>
      </c>
      <c r="AH148" s="2">
        <f>IFERROR(VLOOKUP(Tabla2[[#This Row],[Client]],Sales_Revenues!A:G,5,FALSE),"")</f>
        <v>0</v>
      </c>
      <c r="AI148" s="2">
        <f>IFERROR(VLOOKUP(Tabla2[[#This Row],[Client]],Sales_Revenues!A:G,6,FALSE),"")</f>
        <v>0</v>
      </c>
      <c r="AJ148" s="2">
        <f>IFERROR(VLOOKUP(Tabla2[[#This Row],[Client]],Sales_Revenues!A:G,7,FALSE),"")</f>
        <v>15.613214285714287</v>
      </c>
    </row>
    <row r="149" spans="1:36">
      <c r="A149">
        <v>148</v>
      </c>
      <c r="B149">
        <v>1</v>
      </c>
      <c r="D149">
        <v>3</v>
      </c>
      <c r="H149">
        <v>132.09857142857143</v>
      </c>
      <c r="I149" t="s">
        <v>38</v>
      </c>
      <c r="J149">
        <v>5560.7142857142853</v>
      </c>
      <c r="K149" t="s">
        <v>38</v>
      </c>
      <c r="L149" t="s">
        <v>38</v>
      </c>
      <c r="M149" t="s">
        <v>38</v>
      </c>
      <c r="N149" t="str">
        <f>IFERROR(VLOOKUP(Tabla2[[#This Row],[Client]],Soc_Dem!A:D,2,FALSE),"")</f>
        <v>M</v>
      </c>
      <c r="O149">
        <f>IFERROR(VLOOKUP(Tabla2[[#This Row],[Client]],Soc_Dem!A:D,3,FALSE),"")</f>
        <v>45</v>
      </c>
      <c r="P149">
        <f>IFERROR(VLOOKUP(Tabla2[[#This Row],[Client]],Soc_Dem!A:D,4,FALSE),"")</f>
        <v>42</v>
      </c>
      <c r="Q149" s="2">
        <f>IFERROR(VLOOKUP(Tabla2[[#This Row],[Client]],Inflow_Outflow!A:O,2,FALSE),"")</f>
        <v>6043.8378571428566</v>
      </c>
      <c r="R149" s="2">
        <f>IFERROR(VLOOKUP(Tabla2[[#This Row],[Client]],Inflow_Outflow!A:O,3,FALSE),"")</f>
        <v>6043.8378571428566</v>
      </c>
      <c r="S149" s="2">
        <f>IFERROR(VLOOKUP(Tabla2[[#This Row],[Client]],Inflow_Outflow!A:O,4,FALSE),"")</f>
        <v>6</v>
      </c>
      <c r="T149" s="2">
        <f>IFERROR(VLOOKUP(Tabla2[[#This Row],[Client]],Inflow_Outflow!A:O,5,FALSE),"")</f>
        <v>6</v>
      </c>
      <c r="U149" s="2">
        <f>IFERROR(VLOOKUP(Tabla2[[#This Row],[Client]],Inflow_Outflow!A:O,6,FALSE),"")</f>
        <v>2378.6089285714288</v>
      </c>
      <c r="V149" s="2">
        <f>IFERROR(VLOOKUP(Tabla2[[#This Row],[Client]],Inflow_Outflow!A:O,7,FALSE),"")</f>
        <v>2378.6089285714288</v>
      </c>
      <c r="W149" s="2">
        <f>IFERROR(VLOOKUP(Tabla2[[#This Row],[Client]],Inflow_Outflow!A:O,8,FALSE),"")</f>
        <v>0</v>
      </c>
      <c r="X149" s="2">
        <f>IFERROR(VLOOKUP(Tabla2[[#This Row],[Client]],Inflow_Outflow!A:O,9,FALSE),"")</f>
        <v>0</v>
      </c>
      <c r="Y149" s="2">
        <f>IFERROR(VLOOKUP(Tabla2[[#This Row],[Client]],Inflow_Outflow!A:O,10,FALSE),"")</f>
        <v>2366.0374999999999</v>
      </c>
      <c r="Z149" s="2">
        <f>IFERROR(VLOOKUP(Tabla2[[#This Row],[Client]],Inflow_Outflow!A:O,11,FALSE),"")</f>
        <v>23</v>
      </c>
      <c r="AA149" s="2">
        <f>IFERROR(VLOOKUP(Tabla2[[#This Row],[Client]],Inflow_Outflow!A:O,12,FALSE),"")</f>
        <v>23</v>
      </c>
      <c r="AB149" s="2">
        <f>IFERROR(VLOOKUP(Tabla2[[#This Row],[Client]],Inflow_Outflow!A:O,13,FALSE),"")</f>
        <v>0</v>
      </c>
      <c r="AC149" s="2">
        <f>IFERROR(VLOOKUP(Tabla2[[#This Row],[Client]],Inflow_Outflow!A:O,14,FALSE),"")</f>
        <v>0</v>
      </c>
      <c r="AD149" s="2">
        <f>IFERROR(VLOOKUP(Tabla2[[#This Row],[Client]],Inflow_Outflow!A:O,15,FALSE),"")</f>
        <v>21</v>
      </c>
      <c r="AE149" s="2">
        <f>IFERROR(VLOOKUP(Tabla2[[#This Row],[Client]],Sales_Revenues!A:G,2,FALSE),"")</f>
        <v>1</v>
      </c>
      <c r="AF149" s="2">
        <f>IFERROR(VLOOKUP(Tabla2[[#This Row],[Client]],Sales_Revenues!A:G,3,FALSE),"")</f>
        <v>0</v>
      </c>
      <c r="AG149" s="2">
        <f>IFERROR(VLOOKUP(Tabla2[[#This Row],[Client]],Sales_Revenues!A:G,4,FALSE),"")</f>
        <v>0</v>
      </c>
      <c r="AH149" s="2">
        <f>IFERROR(VLOOKUP(Tabla2[[#This Row],[Client]],Sales_Revenues!A:G,5,FALSE),"")</f>
        <v>4.234464285714286</v>
      </c>
      <c r="AI149" s="2">
        <f>IFERROR(VLOOKUP(Tabla2[[#This Row],[Client]],Sales_Revenues!A:G,6,FALSE),"")</f>
        <v>0</v>
      </c>
      <c r="AJ149" s="2">
        <f>IFERROR(VLOOKUP(Tabla2[[#This Row],[Client]],Sales_Revenues!A:G,7,FALSE),"")</f>
        <v>0</v>
      </c>
    </row>
    <row r="150" spans="1:36">
      <c r="A150">
        <v>149</v>
      </c>
      <c r="B150">
        <v>1</v>
      </c>
      <c r="H150">
        <v>574.68357142857144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tr">
        <f>IFERROR(VLOOKUP(Tabla2[[#This Row],[Client]],Soc_Dem!A:D,2,FALSE),"")</f>
        <v>M</v>
      </c>
      <c r="O150">
        <f>IFERROR(VLOOKUP(Tabla2[[#This Row],[Client]],Soc_Dem!A:D,3,FALSE),"")</f>
        <v>54</v>
      </c>
      <c r="P150">
        <f>IFERROR(VLOOKUP(Tabla2[[#This Row],[Client]],Soc_Dem!A:D,4,FALSE),"")</f>
        <v>18</v>
      </c>
      <c r="Q150" s="2">
        <f>IFERROR(VLOOKUP(Tabla2[[#This Row],[Client]],Inflow_Outflow!A:O,2,FALSE),"")</f>
        <v>635.21500000000003</v>
      </c>
      <c r="R150" s="2">
        <f>IFERROR(VLOOKUP(Tabla2[[#This Row],[Client]],Inflow_Outflow!A:O,3,FALSE),"")</f>
        <v>635.21500000000003</v>
      </c>
      <c r="S150" s="2">
        <f>IFERROR(VLOOKUP(Tabla2[[#This Row],[Client]],Inflow_Outflow!A:O,4,FALSE),"")</f>
        <v>2</v>
      </c>
      <c r="T150" s="2">
        <f>IFERROR(VLOOKUP(Tabla2[[#This Row],[Client]],Inflow_Outflow!A:O,5,FALSE),"")</f>
        <v>2</v>
      </c>
      <c r="U150" s="2">
        <f>IFERROR(VLOOKUP(Tabla2[[#This Row],[Client]],Inflow_Outflow!A:O,6,FALSE),"")</f>
        <v>629.10714285714289</v>
      </c>
      <c r="V150" s="2">
        <f>IFERROR(VLOOKUP(Tabla2[[#This Row],[Client]],Inflow_Outflow!A:O,7,FALSE),"")</f>
        <v>629.10714285714289</v>
      </c>
      <c r="W150" s="2">
        <f>IFERROR(VLOOKUP(Tabla2[[#This Row],[Client]],Inflow_Outflow!A:O,8,FALSE),"")</f>
        <v>0</v>
      </c>
      <c r="X150" s="2">
        <f>IFERROR(VLOOKUP(Tabla2[[#This Row],[Client]],Inflow_Outflow!A:O,9,FALSE),"")</f>
        <v>0</v>
      </c>
      <c r="Y150" s="2">
        <f>IFERROR(VLOOKUP(Tabla2[[#This Row],[Client]],Inflow_Outflow!A:O,10,FALSE),"")</f>
        <v>0</v>
      </c>
      <c r="Z150" s="2">
        <f>IFERROR(VLOOKUP(Tabla2[[#This Row],[Client]],Inflow_Outflow!A:O,11,FALSE),"")</f>
        <v>2</v>
      </c>
      <c r="AA150" s="2">
        <f>IFERROR(VLOOKUP(Tabla2[[#This Row],[Client]],Inflow_Outflow!A:O,12,FALSE),"")</f>
        <v>2</v>
      </c>
      <c r="AB150" s="2">
        <f>IFERROR(VLOOKUP(Tabla2[[#This Row],[Client]],Inflow_Outflow!A:O,13,FALSE),"")</f>
        <v>0</v>
      </c>
      <c r="AC150" s="2">
        <f>IFERROR(VLOOKUP(Tabla2[[#This Row],[Client]],Inflow_Outflow!A:O,14,FALSE),"")</f>
        <v>0</v>
      </c>
      <c r="AD150" s="2">
        <f>IFERROR(VLOOKUP(Tabla2[[#This Row],[Client]],Inflow_Outflow!A:O,15,FALSE),"")</f>
        <v>0</v>
      </c>
      <c r="AE150" s="2">
        <f>IFERROR(VLOOKUP(Tabla2[[#This Row],[Client]],Sales_Revenues!A:G,2,FALSE),"")</f>
        <v>0</v>
      </c>
      <c r="AF150" s="2">
        <f>IFERROR(VLOOKUP(Tabla2[[#This Row],[Client]],Sales_Revenues!A:G,3,FALSE),"")</f>
        <v>0</v>
      </c>
      <c r="AG150" s="2">
        <f>IFERROR(VLOOKUP(Tabla2[[#This Row],[Client]],Sales_Revenues!A:G,4,FALSE),"")</f>
        <v>0</v>
      </c>
      <c r="AH150" s="2">
        <f>IFERROR(VLOOKUP(Tabla2[[#This Row],[Client]],Sales_Revenues!A:G,5,FALSE),"")</f>
        <v>0</v>
      </c>
      <c r="AI150" s="2">
        <f>IFERROR(VLOOKUP(Tabla2[[#This Row],[Client]],Sales_Revenues!A:G,6,FALSE),"")</f>
        <v>0</v>
      </c>
      <c r="AJ150" s="2">
        <f>IFERROR(VLOOKUP(Tabla2[[#This Row],[Client]],Sales_Revenues!A:G,7,FALSE),"")</f>
        <v>0</v>
      </c>
    </row>
    <row r="151" spans="1:36">
      <c r="A151">
        <v>150</v>
      </c>
      <c r="B151">
        <v>1</v>
      </c>
      <c r="E151">
        <v>1</v>
      </c>
      <c r="H151">
        <v>11.594285714285714</v>
      </c>
      <c r="I151" t="s">
        <v>38</v>
      </c>
      <c r="J151" t="s">
        <v>38</v>
      </c>
      <c r="K151">
        <v>0</v>
      </c>
      <c r="L151" t="s">
        <v>38</v>
      </c>
      <c r="M151" t="s">
        <v>38</v>
      </c>
      <c r="N151" t="str">
        <f>IFERROR(VLOOKUP(Tabla2[[#This Row],[Client]],Soc_Dem!A:D,2,FALSE),"")</f>
        <v>F</v>
      </c>
      <c r="O151">
        <f>IFERROR(VLOOKUP(Tabla2[[#This Row],[Client]],Soc_Dem!A:D,3,FALSE),"")</f>
        <v>27</v>
      </c>
      <c r="P151">
        <f>IFERROR(VLOOKUP(Tabla2[[#This Row],[Client]],Soc_Dem!A:D,4,FALSE),"")</f>
        <v>3</v>
      </c>
      <c r="Q151" s="2">
        <f>IFERROR(VLOOKUP(Tabla2[[#This Row],[Client]],Inflow_Outflow!A:O,2,FALSE),"")</f>
        <v>1539.1299999999999</v>
      </c>
      <c r="R151" s="2">
        <f>IFERROR(VLOOKUP(Tabla2[[#This Row],[Client]],Inflow_Outflow!A:O,3,FALSE),"")</f>
        <v>1539.1299999999999</v>
      </c>
      <c r="S151" s="2">
        <f>IFERROR(VLOOKUP(Tabla2[[#This Row],[Client]],Inflow_Outflow!A:O,4,FALSE),"")</f>
        <v>4</v>
      </c>
      <c r="T151" s="2">
        <f>IFERROR(VLOOKUP(Tabla2[[#This Row],[Client]],Inflow_Outflow!A:O,5,FALSE),"")</f>
        <v>4</v>
      </c>
      <c r="U151" s="2">
        <f>IFERROR(VLOOKUP(Tabla2[[#This Row],[Client]],Inflow_Outflow!A:O,6,FALSE),"")</f>
        <v>1441.0514285714287</v>
      </c>
      <c r="V151" s="2">
        <f>IFERROR(VLOOKUP(Tabla2[[#This Row],[Client]],Inflow_Outflow!A:O,7,FALSE),"")</f>
        <v>1441.0514285714287</v>
      </c>
      <c r="W151" s="2">
        <f>IFERROR(VLOOKUP(Tabla2[[#This Row],[Client]],Inflow_Outflow!A:O,8,FALSE),"")</f>
        <v>442.85714285714283</v>
      </c>
      <c r="X151" s="2">
        <f>IFERROR(VLOOKUP(Tabla2[[#This Row],[Client]],Inflow_Outflow!A:O,9,FALSE),"")</f>
        <v>714.76571428571424</v>
      </c>
      <c r="Y151" s="2">
        <f>IFERROR(VLOOKUP(Tabla2[[#This Row],[Client]],Inflow_Outflow!A:O,10,FALSE),"")</f>
        <v>20.428571428571427</v>
      </c>
      <c r="Z151" s="2">
        <f>IFERROR(VLOOKUP(Tabla2[[#This Row],[Client]],Inflow_Outflow!A:O,11,FALSE),"")</f>
        <v>59</v>
      </c>
      <c r="AA151" s="2">
        <f>IFERROR(VLOOKUP(Tabla2[[#This Row],[Client]],Inflow_Outflow!A:O,12,FALSE),"")</f>
        <v>59</v>
      </c>
      <c r="AB151" s="2">
        <f>IFERROR(VLOOKUP(Tabla2[[#This Row],[Client]],Inflow_Outflow!A:O,13,FALSE),"")</f>
        <v>4</v>
      </c>
      <c r="AC151" s="2">
        <f>IFERROR(VLOOKUP(Tabla2[[#This Row],[Client]],Inflow_Outflow!A:O,14,FALSE),"")</f>
        <v>48</v>
      </c>
      <c r="AD151" s="2">
        <f>IFERROR(VLOOKUP(Tabla2[[#This Row],[Client]],Inflow_Outflow!A:O,15,FALSE),"")</f>
        <v>1</v>
      </c>
      <c r="AE151" s="2" t="str">
        <f>IFERROR(VLOOKUP(Tabla2[[#This Row],[Client]],Sales_Revenues!A:G,2,FALSE),"")</f>
        <v/>
      </c>
      <c r="AF151" s="2" t="str">
        <f>IFERROR(VLOOKUP(Tabla2[[#This Row],[Client]],Sales_Revenues!A:G,3,FALSE),"")</f>
        <v/>
      </c>
      <c r="AG151" s="2" t="str">
        <f>IFERROR(VLOOKUP(Tabla2[[#This Row],[Client]],Sales_Revenues!A:G,4,FALSE),"")</f>
        <v/>
      </c>
      <c r="AH151" s="2" t="str">
        <f>IFERROR(VLOOKUP(Tabla2[[#This Row],[Client]],Sales_Revenues!A:G,5,FALSE),"")</f>
        <v/>
      </c>
      <c r="AI151" s="2" t="str">
        <f>IFERROR(VLOOKUP(Tabla2[[#This Row],[Client]],Sales_Revenues!A:G,6,FALSE),"")</f>
        <v/>
      </c>
      <c r="AJ151" s="2" t="str">
        <f>IFERROR(VLOOKUP(Tabla2[[#This Row],[Client]],Sales_Revenues!A:G,7,FALSE),"")</f>
        <v/>
      </c>
    </row>
    <row r="152" spans="1:36">
      <c r="A152">
        <v>151</v>
      </c>
      <c r="B152">
        <v>1</v>
      </c>
      <c r="C152">
        <v>1</v>
      </c>
      <c r="H152">
        <v>3053.7539285714288</v>
      </c>
      <c r="I152">
        <v>42257.001785714288</v>
      </c>
      <c r="J152" t="s">
        <v>38</v>
      </c>
      <c r="K152" t="s">
        <v>38</v>
      </c>
      <c r="L152" t="s">
        <v>38</v>
      </c>
      <c r="M152" t="s">
        <v>38</v>
      </c>
      <c r="N152" t="str">
        <f>IFERROR(VLOOKUP(Tabla2[[#This Row],[Client]],Soc_Dem!A:D,2,FALSE),"")</f>
        <v>M</v>
      </c>
      <c r="O152">
        <f>IFERROR(VLOOKUP(Tabla2[[#This Row],[Client]],Soc_Dem!A:D,3,FALSE),"")</f>
        <v>58</v>
      </c>
      <c r="P152">
        <f>IFERROR(VLOOKUP(Tabla2[[#This Row],[Client]],Soc_Dem!A:D,4,FALSE),"")</f>
        <v>265</v>
      </c>
      <c r="Q152" s="2">
        <f>IFERROR(VLOOKUP(Tabla2[[#This Row],[Client]],Inflow_Outflow!A:O,2,FALSE),"")</f>
        <v>1688.0925</v>
      </c>
      <c r="R152" s="2">
        <f>IFERROR(VLOOKUP(Tabla2[[#This Row],[Client]],Inflow_Outflow!A:O,3,FALSE),"")</f>
        <v>1683.5849999999998</v>
      </c>
      <c r="S152" s="2">
        <f>IFERROR(VLOOKUP(Tabla2[[#This Row],[Client]],Inflow_Outflow!A:O,4,FALSE),"")</f>
        <v>6</v>
      </c>
      <c r="T152" s="2">
        <f>IFERROR(VLOOKUP(Tabla2[[#This Row],[Client]],Inflow_Outflow!A:O,5,FALSE),"")</f>
        <v>5</v>
      </c>
      <c r="U152" s="2">
        <f>IFERROR(VLOOKUP(Tabla2[[#This Row],[Client]],Inflow_Outflow!A:O,6,FALSE),"")</f>
        <v>1985.6028571428571</v>
      </c>
      <c r="V152" s="2">
        <f>IFERROR(VLOOKUP(Tabla2[[#This Row],[Client]],Inflow_Outflow!A:O,7,FALSE),"")</f>
        <v>1985.6028571428571</v>
      </c>
      <c r="W152" s="2">
        <f>IFERROR(VLOOKUP(Tabla2[[#This Row],[Client]],Inflow_Outflow!A:O,8,FALSE),"")</f>
        <v>321.42857142857144</v>
      </c>
      <c r="X152" s="2">
        <f>IFERROR(VLOOKUP(Tabla2[[#This Row],[Client]],Inflow_Outflow!A:O,9,FALSE),"")</f>
        <v>294.9242857142857</v>
      </c>
      <c r="Y152" s="2">
        <f>IFERROR(VLOOKUP(Tabla2[[#This Row],[Client]],Inflow_Outflow!A:O,10,FALSE),"")</f>
        <v>1364.6071428571429</v>
      </c>
      <c r="Z152" s="2">
        <f>IFERROR(VLOOKUP(Tabla2[[#This Row],[Client]],Inflow_Outflow!A:O,11,FALSE),"")</f>
        <v>18</v>
      </c>
      <c r="AA152" s="2">
        <f>IFERROR(VLOOKUP(Tabla2[[#This Row],[Client]],Inflow_Outflow!A:O,12,FALSE),"")</f>
        <v>18</v>
      </c>
      <c r="AB152" s="2">
        <f>IFERROR(VLOOKUP(Tabla2[[#This Row],[Client]],Inflow_Outflow!A:O,13,FALSE),"")</f>
        <v>2</v>
      </c>
      <c r="AC152" s="2">
        <f>IFERROR(VLOOKUP(Tabla2[[#This Row],[Client]],Inflow_Outflow!A:O,14,FALSE),"")</f>
        <v>6</v>
      </c>
      <c r="AD152" s="2">
        <f>IFERROR(VLOOKUP(Tabla2[[#This Row],[Client]],Inflow_Outflow!A:O,15,FALSE),"")</f>
        <v>8</v>
      </c>
      <c r="AE152" s="2" t="str">
        <f>IFERROR(VLOOKUP(Tabla2[[#This Row],[Client]],Sales_Revenues!A:G,2,FALSE),"")</f>
        <v/>
      </c>
      <c r="AF152" s="2" t="str">
        <f>IFERROR(VLOOKUP(Tabla2[[#This Row],[Client]],Sales_Revenues!A:G,3,FALSE),"")</f>
        <v/>
      </c>
      <c r="AG152" s="2" t="str">
        <f>IFERROR(VLOOKUP(Tabla2[[#This Row],[Client]],Sales_Revenues!A:G,4,FALSE),"")</f>
        <v/>
      </c>
      <c r="AH152" s="2" t="str">
        <f>IFERROR(VLOOKUP(Tabla2[[#This Row],[Client]],Sales_Revenues!A:G,5,FALSE),"")</f>
        <v/>
      </c>
      <c r="AI152" s="2" t="str">
        <f>IFERROR(VLOOKUP(Tabla2[[#This Row],[Client]],Sales_Revenues!A:G,6,FALSE),"")</f>
        <v/>
      </c>
      <c r="AJ152" s="2" t="str">
        <f>IFERROR(VLOOKUP(Tabla2[[#This Row],[Client]],Sales_Revenues!A:G,7,FALSE),"")</f>
        <v/>
      </c>
    </row>
    <row r="153" spans="1:36">
      <c r="A153">
        <v>152</v>
      </c>
      <c r="B153">
        <v>1</v>
      </c>
      <c r="E153">
        <v>1</v>
      </c>
      <c r="H153">
        <v>4230.1664285714287</v>
      </c>
      <c r="I153" t="s">
        <v>38</v>
      </c>
      <c r="J153" t="s">
        <v>38</v>
      </c>
      <c r="K153">
        <v>0</v>
      </c>
      <c r="L153" t="s">
        <v>38</v>
      </c>
      <c r="M153" t="s">
        <v>38</v>
      </c>
      <c r="N153" t="str">
        <f>IFERROR(VLOOKUP(Tabla2[[#This Row],[Client]],Soc_Dem!A:D,2,FALSE),"")</f>
        <v>M</v>
      </c>
      <c r="O153">
        <f>IFERROR(VLOOKUP(Tabla2[[#This Row],[Client]],Soc_Dem!A:D,3,FALSE),"")</f>
        <v>50</v>
      </c>
      <c r="P153">
        <f>IFERROR(VLOOKUP(Tabla2[[#This Row],[Client]],Soc_Dem!A:D,4,FALSE),"")</f>
        <v>64</v>
      </c>
      <c r="Q153" s="2">
        <f>IFERROR(VLOOKUP(Tabla2[[#This Row],[Client]],Inflow_Outflow!A:O,2,FALSE),"")</f>
        <v>192.28928571428574</v>
      </c>
      <c r="R153" s="2">
        <f>IFERROR(VLOOKUP(Tabla2[[#This Row],[Client]],Inflow_Outflow!A:O,3,FALSE),"")</f>
        <v>192.28928571428574</v>
      </c>
      <c r="S153" s="2">
        <f>IFERROR(VLOOKUP(Tabla2[[#This Row],[Client]],Inflow_Outflow!A:O,4,FALSE),"")</f>
        <v>2</v>
      </c>
      <c r="T153" s="2">
        <f>IFERROR(VLOOKUP(Tabla2[[#This Row],[Client]],Inflow_Outflow!A:O,5,FALSE),"")</f>
        <v>2</v>
      </c>
      <c r="U153" s="2">
        <f>IFERROR(VLOOKUP(Tabla2[[#This Row],[Client]],Inflow_Outflow!A:O,6,FALSE),"")</f>
        <v>283.56071428571425</v>
      </c>
      <c r="V153" s="2">
        <f>IFERROR(VLOOKUP(Tabla2[[#This Row],[Client]],Inflow_Outflow!A:O,7,FALSE),"")</f>
        <v>283.56071428571425</v>
      </c>
      <c r="W153" s="2">
        <f>IFERROR(VLOOKUP(Tabla2[[#This Row],[Client]],Inflow_Outflow!A:O,8,FALSE),"")</f>
        <v>125</v>
      </c>
      <c r="X153" s="2">
        <f>IFERROR(VLOOKUP(Tabla2[[#This Row],[Client]],Inflow_Outflow!A:O,9,FALSE),"")</f>
        <v>0</v>
      </c>
      <c r="Y153" s="2">
        <f>IFERROR(VLOOKUP(Tabla2[[#This Row],[Client]],Inflow_Outflow!A:O,10,FALSE),"")</f>
        <v>10.714285714285714</v>
      </c>
      <c r="Z153" s="2">
        <f>IFERROR(VLOOKUP(Tabla2[[#This Row],[Client]],Inflow_Outflow!A:O,11,FALSE),"")</f>
        <v>6</v>
      </c>
      <c r="AA153" s="2">
        <f>IFERROR(VLOOKUP(Tabla2[[#This Row],[Client]],Inflow_Outflow!A:O,12,FALSE),"")</f>
        <v>6</v>
      </c>
      <c r="AB153" s="2">
        <f>IFERROR(VLOOKUP(Tabla2[[#This Row],[Client]],Inflow_Outflow!A:O,13,FALSE),"")</f>
        <v>2</v>
      </c>
      <c r="AC153" s="2">
        <f>IFERROR(VLOOKUP(Tabla2[[#This Row],[Client]],Inflow_Outflow!A:O,14,FALSE),"")</f>
        <v>0</v>
      </c>
      <c r="AD153" s="2">
        <f>IFERROR(VLOOKUP(Tabla2[[#This Row],[Client]],Inflow_Outflow!A:O,15,FALSE),"")</f>
        <v>1</v>
      </c>
      <c r="AE153" s="2" t="str">
        <f>IFERROR(VLOOKUP(Tabla2[[#This Row],[Client]],Sales_Revenues!A:G,2,FALSE),"")</f>
        <v/>
      </c>
      <c r="AF153" s="2" t="str">
        <f>IFERROR(VLOOKUP(Tabla2[[#This Row],[Client]],Sales_Revenues!A:G,3,FALSE),"")</f>
        <v/>
      </c>
      <c r="AG153" s="2" t="str">
        <f>IFERROR(VLOOKUP(Tabla2[[#This Row],[Client]],Sales_Revenues!A:G,4,FALSE),"")</f>
        <v/>
      </c>
      <c r="AH153" s="2" t="str">
        <f>IFERROR(VLOOKUP(Tabla2[[#This Row],[Client]],Sales_Revenues!A:G,5,FALSE),"")</f>
        <v/>
      </c>
      <c r="AI153" s="2" t="str">
        <f>IFERROR(VLOOKUP(Tabla2[[#This Row],[Client]],Sales_Revenues!A:G,6,FALSE),"")</f>
        <v/>
      </c>
      <c r="AJ153" s="2" t="str">
        <f>IFERROR(VLOOKUP(Tabla2[[#This Row],[Client]],Sales_Revenues!A:G,7,FALSE),"")</f>
        <v/>
      </c>
    </row>
    <row r="154" spans="1:36">
      <c r="A154">
        <v>153</v>
      </c>
      <c r="B154">
        <v>1</v>
      </c>
      <c r="C154">
        <v>1</v>
      </c>
      <c r="E154">
        <v>1</v>
      </c>
      <c r="H154">
        <v>936.15107142857141</v>
      </c>
      <c r="I154">
        <v>2514.2160714285715</v>
      </c>
      <c r="J154" t="s">
        <v>38</v>
      </c>
      <c r="K154">
        <v>0</v>
      </c>
      <c r="L154" t="s">
        <v>38</v>
      </c>
      <c r="M154" t="s">
        <v>38</v>
      </c>
      <c r="N154" t="str">
        <f>IFERROR(VLOOKUP(Tabla2[[#This Row],[Client]],Soc_Dem!A:D,2,FALSE),"")</f>
        <v>F</v>
      </c>
      <c r="O154">
        <f>IFERROR(VLOOKUP(Tabla2[[#This Row],[Client]],Soc_Dem!A:D,3,FALSE),"")</f>
        <v>67</v>
      </c>
      <c r="P154">
        <f>IFERROR(VLOOKUP(Tabla2[[#This Row],[Client]],Soc_Dem!A:D,4,FALSE),"")</f>
        <v>92</v>
      </c>
      <c r="Q154" s="2">
        <f>IFERROR(VLOOKUP(Tabla2[[#This Row],[Client]],Inflow_Outflow!A:O,2,FALSE),"")</f>
        <v>3553.2957142857144</v>
      </c>
      <c r="R154" s="2">
        <f>IFERROR(VLOOKUP(Tabla2[[#This Row],[Client]],Inflow_Outflow!A:O,3,FALSE),"")</f>
        <v>2154.0317857142859</v>
      </c>
      <c r="S154" s="2">
        <f>IFERROR(VLOOKUP(Tabla2[[#This Row],[Client]],Inflow_Outflow!A:O,4,FALSE),"")</f>
        <v>56</v>
      </c>
      <c r="T154" s="2">
        <f>IFERROR(VLOOKUP(Tabla2[[#This Row],[Client]],Inflow_Outflow!A:O,5,FALSE),"")</f>
        <v>37</v>
      </c>
      <c r="U154" s="2">
        <f>IFERROR(VLOOKUP(Tabla2[[#This Row],[Client]],Inflow_Outflow!A:O,6,FALSE),"")</f>
        <v>3820.0267857142858</v>
      </c>
      <c r="V154" s="2">
        <f>IFERROR(VLOOKUP(Tabla2[[#This Row],[Client]],Inflow_Outflow!A:O,7,FALSE),"")</f>
        <v>2146.8889285714286</v>
      </c>
      <c r="W154" s="2">
        <f>IFERROR(VLOOKUP(Tabla2[[#This Row],[Client]],Inflow_Outflow!A:O,8,FALSE),"")</f>
        <v>264.28571428571428</v>
      </c>
      <c r="X154" s="2">
        <f>IFERROR(VLOOKUP(Tabla2[[#This Row],[Client]],Inflow_Outflow!A:O,9,FALSE),"")</f>
        <v>418.0132142857143</v>
      </c>
      <c r="Y154" s="2">
        <f>IFERROR(VLOOKUP(Tabla2[[#This Row],[Client]],Inflow_Outflow!A:O,10,FALSE),"")</f>
        <v>1398.1428571428571</v>
      </c>
      <c r="Z154" s="2">
        <f>IFERROR(VLOOKUP(Tabla2[[#This Row],[Client]],Inflow_Outflow!A:O,11,FALSE),"")</f>
        <v>92</v>
      </c>
      <c r="AA154" s="2">
        <f>IFERROR(VLOOKUP(Tabla2[[#This Row],[Client]],Inflow_Outflow!A:O,12,FALSE),"")</f>
        <v>57</v>
      </c>
      <c r="AB154" s="2">
        <f>IFERROR(VLOOKUP(Tabla2[[#This Row],[Client]],Inflow_Outflow!A:O,13,FALSE),"")</f>
        <v>12</v>
      </c>
      <c r="AC154" s="2">
        <f>IFERROR(VLOOKUP(Tabla2[[#This Row],[Client]],Inflow_Outflow!A:O,14,FALSE),"")</f>
        <v>15</v>
      </c>
      <c r="AD154" s="2">
        <f>IFERROR(VLOOKUP(Tabla2[[#This Row],[Client]],Inflow_Outflow!A:O,15,FALSE),"")</f>
        <v>18</v>
      </c>
      <c r="AE154" s="2" t="str">
        <f>IFERROR(VLOOKUP(Tabla2[[#This Row],[Client]],Sales_Revenues!A:G,2,FALSE),"")</f>
        <v/>
      </c>
      <c r="AF154" s="2" t="str">
        <f>IFERROR(VLOOKUP(Tabla2[[#This Row],[Client]],Sales_Revenues!A:G,3,FALSE),"")</f>
        <v/>
      </c>
      <c r="AG154" s="2" t="str">
        <f>IFERROR(VLOOKUP(Tabla2[[#This Row],[Client]],Sales_Revenues!A:G,4,FALSE),"")</f>
        <v/>
      </c>
      <c r="AH154" s="2" t="str">
        <f>IFERROR(VLOOKUP(Tabla2[[#This Row],[Client]],Sales_Revenues!A:G,5,FALSE),"")</f>
        <v/>
      </c>
      <c r="AI154" s="2" t="str">
        <f>IFERROR(VLOOKUP(Tabla2[[#This Row],[Client]],Sales_Revenues!A:G,6,FALSE),"")</f>
        <v/>
      </c>
      <c r="AJ154" s="2" t="str">
        <f>IFERROR(VLOOKUP(Tabla2[[#This Row],[Client]],Sales_Revenues!A:G,7,FALSE),"")</f>
        <v/>
      </c>
    </row>
    <row r="155" spans="1:36">
      <c r="A155">
        <v>154</v>
      </c>
      <c r="B155">
        <v>1</v>
      </c>
      <c r="H155">
        <v>785.92642857142857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tr">
        <f>IFERROR(VLOOKUP(Tabla2[[#This Row],[Client]],Soc_Dem!A:D,2,FALSE),"")</f>
        <v>M</v>
      </c>
      <c r="O155">
        <f>IFERROR(VLOOKUP(Tabla2[[#This Row],[Client]],Soc_Dem!A:D,3,FALSE),"")</f>
        <v>28</v>
      </c>
      <c r="P155">
        <f>IFERROR(VLOOKUP(Tabla2[[#This Row],[Client]],Soc_Dem!A:D,4,FALSE),"")</f>
        <v>151</v>
      </c>
      <c r="Q155" s="2">
        <f>IFERROR(VLOOKUP(Tabla2[[#This Row],[Client]],Inflow_Outflow!A:O,2,FALSE),"")</f>
        <v>446.4325</v>
      </c>
      <c r="R155" s="2">
        <f>IFERROR(VLOOKUP(Tabla2[[#This Row],[Client]],Inflow_Outflow!A:O,3,FALSE),"")</f>
        <v>446.4325</v>
      </c>
      <c r="S155" s="2">
        <f>IFERROR(VLOOKUP(Tabla2[[#This Row],[Client]],Inflow_Outflow!A:O,4,FALSE),"")</f>
        <v>5</v>
      </c>
      <c r="T155" s="2">
        <f>IFERROR(VLOOKUP(Tabla2[[#This Row],[Client]],Inflow_Outflow!A:O,5,FALSE),"")</f>
        <v>5</v>
      </c>
      <c r="U155" s="2">
        <f>IFERROR(VLOOKUP(Tabla2[[#This Row],[Client]],Inflow_Outflow!A:O,6,FALSE),"")</f>
        <v>1478.4739285714284</v>
      </c>
      <c r="V155" s="2">
        <f>IFERROR(VLOOKUP(Tabla2[[#This Row],[Client]],Inflow_Outflow!A:O,7,FALSE),"")</f>
        <v>1478.4739285714284</v>
      </c>
      <c r="W155" s="2">
        <f>IFERROR(VLOOKUP(Tabla2[[#This Row],[Client]],Inflow_Outflow!A:O,8,FALSE),"")</f>
        <v>0</v>
      </c>
      <c r="X155" s="2">
        <f>IFERROR(VLOOKUP(Tabla2[[#This Row],[Client]],Inflow_Outflow!A:O,9,FALSE),"")</f>
        <v>1478.4739285714284</v>
      </c>
      <c r="Y155" s="2">
        <f>IFERROR(VLOOKUP(Tabla2[[#This Row],[Client]],Inflow_Outflow!A:O,10,FALSE),"")</f>
        <v>0</v>
      </c>
      <c r="Z155" s="2">
        <f>IFERROR(VLOOKUP(Tabla2[[#This Row],[Client]],Inflow_Outflow!A:O,11,FALSE),"")</f>
        <v>38</v>
      </c>
      <c r="AA155" s="2">
        <f>IFERROR(VLOOKUP(Tabla2[[#This Row],[Client]],Inflow_Outflow!A:O,12,FALSE),"")</f>
        <v>38</v>
      </c>
      <c r="AB155" s="2">
        <f>IFERROR(VLOOKUP(Tabla2[[#This Row],[Client]],Inflow_Outflow!A:O,13,FALSE),"")</f>
        <v>0</v>
      </c>
      <c r="AC155" s="2">
        <f>IFERROR(VLOOKUP(Tabla2[[#This Row],[Client]],Inflow_Outflow!A:O,14,FALSE),"")</f>
        <v>38</v>
      </c>
      <c r="AD155" s="2">
        <f>IFERROR(VLOOKUP(Tabla2[[#This Row],[Client]],Inflow_Outflow!A:O,15,FALSE),"")</f>
        <v>0</v>
      </c>
      <c r="AE155" s="2" t="str">
        <f>IFERROR(VLOOKUP(Tabla2[[#This Row],[Client]],Sales_Revenues!A:G,2,FALSE),"")</f>
        <v/>
      </c>
      <c r="AF155" s="2" t="str">
        <f>IFERROR(VLOOKUP(Tabla2[[#This Row],[Client]],Sales_Revenues!A:G,3,FALSE),"")</f>
        <v/>
      </c>
      <c r="AG155" s="2" t="str">
        <f>IFERROR(VLOOKUP(Tabla2[[#This Row],[Client]],Sales_Revenues!A:G,4,FALSE),"")</f>
        <v/>
      </c>
      <c r="AH155" s="2" t="str">
        <f>IFERROR(VLOOKUP(Tabla2[[#This Row],[Client]],Sales_Revenues!A:G,5,FALSE),"")</f>
        <v/>
      </c>
      <c r="AI155" s="2" t="str">
        <f>IFERROR(VLOOKUP(Tabla2[[#This Row],[Client]],Sales_Revenues!A:G,6,FALSE),"")</f>
        <v/>
      </c>
      <c r="AJ155" s="2" t="str">
        <f>IFERROR(VLOOKUP(Tabla2[[#This Row],[Client]],Sales_Revenues!A:G,7,FALSE),"")</f>
        <v/>
      </c>
    </row>
    <row r="156" spans="1:36">
      <c r="A156">
        <v>155</v>
      </c>
      <c r="B156">
        <v>1</v>
      </c>
      <c r="H156">
        <v>0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tr">
        <f>IFERROR(VLOOKUP(Tabla2[[#This Row],[Client]],Soc_Dem!A:D,2,FALSE),"")</f>
        <v>M</v>
      </c>
      <c r="O156">
        <f>IFERROR(VLOOKUP(Tabla2[[#This Row],[Client]],Soc_Dem!A:D,3,FALSE),"")</f>
        <v>27</v>
      </c>
      <c r="P156">
        <f>IFERROR(VLOOKUP(Tabla2[[#This Row],[Client]],Soc_Dem!A:D,4,FALSE),"")</f>
        <v>97</v>
      </c>
      <c r="Q156" s="2">
        <f>IFERROR(VLOOKUP(Tabla2[[#This Row],[Client]],Inflow_Outflow!A:O,2,FALSE),"")</f>
        <v>726.48071428571427</v>
      </c>
      <c r="R156" s="2">
        <f>IFERROR(VLOOKUP(Tabla2[[#This Row],[Client]],Inflow_Outflow!A:O,3,FALSE),"")</f>
        <v>726.48071428571427</v>
      </c>
      <c r="S156" s="2">
        <f>IFERROR(VLOOKUP(Tabla2[[#This Row],[Client]],Inflow_Outflow!A:O,4,FALSE),"")</f>
        <v>2</v>
      </c>
      <c r="T156" s="2">
        <f>IFERROR(VLOOKUP(Tabla2[[#This Row],[Client]],Inflow_Outflow!A:O,5,FALSE),"")</f>
        <v>2</v>
      </c>
      <c r="U156" s="2">
        <f>IFERROR(VLOOKUP(Tabla2[[#This Row],[Client]],Inflow_Outflow!A:O,6,FALSE),"")</f>
        <v>641.86607142857144</v>
      </c>
      <c r="V156" s="2">
        <f>IFERROR(VLOOKUP(Tabla2[[#This Row],[Client]],Inflow_Outflow!A:O,7,FALSE),"")</f>
        <v>641.86607142857144</v>
      </c>
      <c r="W156" s="2">
        <f>IFERROR(VLOOKUP(Tabla2[[#This Row],[Client]],Inflow_Outflow!A:O,8,FALSE),"")</f>
        <v>321.42857142857144</v>
      </c>
      <c r="X156" s="2">
        <f>IFERROR(VLOOKUP(Tabla2[[#This Row],[Client]],Inflow_Outflow!A:O,9,FALSE),"")</f>
        <v>127.79464285714286</v>
      </c>
      <c r="Y156" s="2">
        <f>IFERROR(VLOOKUP(Tabla2[[#This Row],[Client]],Inflow_Outflow!A:O,10,FALSE),"")</f>
        <v>191</v>
      </c>
      <c r="Z156" s="2">
        <f>IFERROR(VLOOKUP(Tabla2[[#This Row],[Client]],Inflow_Outflow!A:O,11,FALSE),"")</f>
        <v>14</v>
      </c>
      <c r="AA156" s="2">
        <f>IFERROR(VLOOKUP(Tabla2[[#This Row],[Client]],Inflow_Outflow!A:O,12,FALSE),"")</f>
        <v>14</v>
      </c>
      <c r="AB156" s="2">
        <f>IFERROR(VLOOKUP(Tabla2[[#This Row],[Client]],Inflow_Outflow!A:O,13,FALSE),"")</f>
        <v>3</v>
      </c>
      <c r="AC156" s="2">
        <f>IFERROR(VLOOKUP(Tabla2[[#This Row],[Client]],Inflow_Outflow!A:O,14,FALSE),"")</f>
        <v>8</v>
      </c>
      <c r="AD156" s="2">
        <f>IFERROR(VLOOKUP(Tabla2[[#This Row],[Client]],Inflow_Outflow!A:O,15,FALSE),"")</f>
        <v>2</v>
      </c>
      <c r="AE156" s="2" t="str">
        <f>IFERROR(VLOOKUP(Tabla2[[#This Row],[Client]],Sales_Revenues!A:G,2,FALSE),"")</f>
        <v/>
      </c>
      <c r="AF156" s="2" t="str">
        <f>IFERROR(VLOOKUP(Tabla2[[#This Row],[Client]],Sales_Revenues!A:G,3,FALSE),"")</f>
        <v/>
      </c>
      <c r="AG156" s="2" t="str">
        <f>IFERROR(VLOOKUP(Tabla2[[#This Row],[Client]],Sales_Revenues!A:G,4,FALSE),"")</f>
        <v/>
      </c>
      <c r="AH156" s="2" t="str">
        <f>IFERROR(VLOOKUP(Tabla2[[#This Row],[Client]],Sales_Revenues!A:G,5,FALSE),"")</f>
        <v/>
      </c>
      <c r="AI156" s="2" t="str">
        <f>IFERROR(VLOOKUP(Tabla2[[#This Row],[Client]],Sales_Revenues!A:G,6,FALSE),"")</f>
        <v/>
      </c>
      <c r="AJ156" s="2" t="str">
        <f>IFERROR(VLOOKUP(Tabla2[[#This Row],[Client]],Sales_Revenues!A:G,7,FALSE),"")</f>
        <v/>
      </c>
    </row>
    <row r="157" spans="1:36">
      <c r="A157">
        <v>156</v>
      </c>
      <c r="B157">
        <v>1</v>
      </c>
      <c r="C157">
        <v>1</v>
      </c>
      <c r="D157">
        <v>1</v>
      </c>
      <c r="H157">
        <v>417.87642857142862</v>
      </c>
      <c r="I157">
        <v>6458.9792857142866</v>
      </c>
      <c r="J157">
        <v>9760.005357142858</v>
      </c>
      <c r="K157" t="s">
        <v>38</v>
      </c>
      <c r="L157" t="s">
        <v>38</v>
      </c>
      <c r="M157" t="s">
        <v>38</v>
      </c>
      <c r="N157" t="str">
        <f>IFERROR(VLOOKUP(Tabla2[[#This Row],[Client]],Soc_Dem!A:D,2,FALSE),"")</f>
        <v>M</v>
      </c>
      <c r="O157">
        <f>IFERROR(VLOOKUP(Tabla2[[#This Row],[Client]],Soc_Dem!A:D,3,FALSE),"")</f>
        <v>54</v>
      </c>
      <c r="P157">
        <f>IFERROR(VLOOKUP(Tabla2[[#This Row],[Client]],Soc_Dem!A:D,4,FALSE),"")</f>
        <v>95</v>
      </c>
      <c r="Q157" s="2">
        <f>IFERROR(VLOOKUP(Tabla2[[#This Row],[Client]],Inflow_Outflow!A:O,2,FALSE),"")</f>
        <v>1830.454642857143</v>
      </c>
      <c r="R157" s="2">
        <f>IFERROR(VLOOKUP(Tabla2[[#This Row],[Client]],Inflow_Outflow!A:O,3,FALSE),"")</f>
        <v>1826.0492857142856</v>
      </c>
      <c r="S157" s="2">
        <f>IFERROR(VLOOKUP(Tabla2[[#This Row],[Client]],Inflow_Outflow!A:O,4,FALSE),"")</f>
        <v>7</v>
      </c>
      <c r="T157" s="2">
        <f>IFERROR(VLOOKUP(Tabla2[[#This Row],[Client]],Inflow_Outflow!A:O,5,FALSE),"")</f>
        <v>5</v>
      </c>
      <c r="U157" s="2">
        <f>IFERROR(VLOOKUP(Tabla2[[#This Row],[Client]],Inflow_Outflow!A:O,6,FALSE),"")</f>
        <v>4655.5357142857147</v>
      </c>
      <c r="V157" s="2">
        <f>IFERROR(VLOOKUP(Tabla2[[#This Row],[Client]],Inflow_Outflow!A:O,7,FALSE),"")</f>
        <v>4655.5357142857147</v>
      </c>
      <c r="W157" s="2">
        <f>IFERROR(VLOOKUP(Tabla2[[#This Row],[Client]],Inflow_Outflow!A:O,8,FALSE),"")</f>
        <v>0</v>
      </c>
      <c r="X157" s="2">
        <f>IFERROR(VLOOKUP(Tabla2[[#This Row],[Client]],Inflow_Outflow!A:O,9,FALSE),"")</f>
        <v>0</v>
      </c>
      <c r="Y157" s="2">
        <f>IFERROR(VLOOKUP(Tabla2[[#This Row],[Client]],Inflow_Outflow!A:O,10,FALSE),"")</f>
        <v>1012.6785714285714</v>
      </c>
      <c r="Z157" s="2">
        <f>IFERROR(VLOOKUP(Tabla2[[#This Row],[Client]],Inflow_Outflow!A:O,11,FALSE),"")</f>
        <v>8</v>
      </c>
      <c r="AA157" s="2">
        <f>IFERROR(VLOOKUP(Tabla2[[#This Row],[Client]],Inflow_Outflow!A:O,12,FALSE),"")</f>
        <v>8</v>
      </c>
      <c r="AB157" s="2">
        <f>IFERROR(VLOOKUP(Tabla2[[#This Row],[Client]],Inflow_Outflow!A:O,13,FALSE),"")</f>
        <v>0</v>
      </c>
      <c r="AC157" s="2">
        <f>IFERROR(VLOOKUP(Tabla2[[#This Row],[Client]],Inflow_Outflow!A:O,14,FALSE),"")</f>
        <v>0</v>
      </c>
      <c r="AD157" s="2">
        <f>IFERROR(VLOOKUP(Tabla2[[#This Row],[Client]],Inflow_Outflow!A:O,15,FALSE),"")</f>
        <v>6</v>
      </c>
      <c r="AE157" s="2">
        <f>IFERROR(VLOOKUP(Tabla2[[#This Row],[Client]],Sales_Revenues!A:G,2,FALSE),"")</f>
        <v>0</v>
      </c>
      <c r="AF157" s="2">
        <f>IFERROR(VLOOKUP(Tabla2[[#This Row],[Client]],Sales_Revenues!A:G,3,FALSE),"")</f>
        <v>0</v>
      </c>
      <c r="AG157" s="2">
        <f>IFERROR(VLOOKUP(Tabla2[[#This Row],[Client]],Sales_Revenues!A:G,4,FALSE),"")</f>
        <v>1</v>
      </c>
      <c r="AH157" s="2">
        <f>IFERROR(VLOOKUP(Tabla2[[#This Row],[Client]],Sales_Revenues!A:G,5,FALSE),"")</f>
        <v>0</v>
      </c>
      <c r="AI157" s="2">
        <f>IFERROR(VLOOKUP(Tabla2[[#This Row],[Client]],Sales_Revenues!A:G,6,FALSE),"")</f>
        <v>0</v>
      </c>
      <c r="AJ157" s="2">
        <f>IFERROR(VLOOKUP(Tabla2[[#This Row],[Client]],Sales_Revenues!A:G,7,FALSE),"")</f>
        <v>16.317857142857143</v>
      </c>
    </row>
    <row r="158" spans="1:36">
      <c r="A158">
        <v>157</v>
      </c>
      <c r="B158">
        <v>1</v>
      </c>
      <c r="H158">
        <v>3970.2717857142857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tr">
        <f>IFERROR(VLOOKUP(Tabla2[[#This Row],[Client]],Soc_Dem!A:D,2,FALSE),"")</f>
        <v>M</v>
      </c>
      <c r="O158">
        <f>IFERROR(VLOOKUP(Tabla2[[#This Row],[Client]],Soc_Dem!A:D,3,FALSE),"")</f>
        <v>25</v>
      </c>
      <c r="P158">
        <f>IFERROR(VLOOKUP(Tabla2[[#This Row],[Client]],Soc_Dem!A:D,4,FALSE),"")</f>
        <v>151</v>
      </c>
      <c r="Q158" s="2">
        <f>IFERROR(VLOOKUP(Tabla2[[#This Row],[Client]],Inflow_Outflow!A:O,2,FALSE),"")</f>
        <v>1023.9342857142857</v>
      </c>
      <c r="R158" s="2">
        <f>IFERROR(VLOOKUP(Tabla2[[#This Row],[Client]],Inflow_Outflow!A:O,3,FALSE),"")</f>
        <v>1023.9342857142857</v>
      </c>
      <c r="S158" s="2">
        <f>IFERROR(VLOOKUP(Tabla2[[#This Row],[Client]],Inflow_Outflow!A:O,4,FALSE),"")</f>
        <v>3</v>
      </c>
      <c r="T158" s="2">
        <f>IFERROR(VLOOKUP(Tabla2[[#This Row],[Client]],Inflow_Outflow!A:O,5,FALSE),"")</f>
        <v>3</v>
      </c>
      <c r="U158" s="2">
        <f>IFERROR(VLOOKUP(Tabla2[[#This Row],[Client]],Inflow_Outflow!A:O,6,FALSE),"")</f>
        <v>1076.5357142857142</v>
      </c>
      <c r="V158" s="2">
        <f>IFERROR(VLOOKUP(Tabla2[[#This Row],[Client]],Inflow_Outflow!A:O,7,FALSE),"")</f>
        <v>1076.5357142857142</v>
      </c>
      <c r="W158" s="2">
        <f>IFERROR(VLOOKUP(Tabla2[[#This Row],[Client]],Inflow_Outflow!A:O,8,FALSE),"")</f>
        <v>357.14285714285717</v>
      </c>
      <c r="X158" s="2">
        <f>IFERROR(VLOOKUP(Tabla2[[#This Row],[Client]],Inflow_Outflow!A:O,9,FALSE),"")</f>
        <v>157.80357142857142</v>
      </c>
      <c r="Y158" s="2">
        <f>IFERROR(VLOOKUP(Tabla2[[#This Row],[Client]],Inflow_Outflow!A:O,10,FALSE),"")</f>
        <v>343.32142857142856</v>
      </c>
      <c r="Z158" s="2">
        <f>IFERROR(VLOOKUP(Tabla2[[#This Row],[Client]],Inflow_Outflow!A:O,11,FALSE),"")</f>
        <v>18</v>
      </c>
      <c r="AA158" s="2">
        <f>IFERROR(VLOOKUP(Tabla2[[#This Row],[Client]],Inflow_Outflow!A:O,12,FALSE),"")</f>
        <v>18</v>
      </c>
      <c r="AB158" s="2">
        <f>IFERROR(VLOOKUP(Tabla2[[#This Row],[Client]],Inflow_Outflow!A:O,13,FALSE),"")</f>
        <v>2</v>
      </c>
      <c r="AC158" s="2">
        <f>IFERROR(VLOOKUP(Tabla2[[#This Row],[Client]],Inflow_Outflow!A:O,14,FALSE),"")</f>
        <v>6</v>
      </c>
      <c r="AD158" s="2">
        <f>IFERROR(VLOOKUP(Tabla2[[#This Row],[Client]],Inflow_Outflow!A:O,15,FALSE),"")</f>
        <v>7</v>
      </c>
      <c r="AE158" s="2">
        <f>IFERROR(VLOOKUP(Tabla2[[#This Row],[Client]],Sales_Revenues!A:G,2,FALSE),"")</f>
        <v>0</v>
      </c>
      <c r="AF158" s="2">
        <f>IFERROR(VLOOKUP(Tabla2[[#This Row],[Client]],Sales_Revenues!A:G,3,FALSE),"")</f>
        <v>0</v>
      </c>
      <c r="AG158" s="2">
        <f>IFERROR(VLOOKUP(Tabla2[[#This Row],[Client]],Sales_Revenues!A:G,4,FALSE),"")</f>
        <v>0</v>
      </c>
      <c r="AH158" s="2">
        <f>IFERROR(VLOOKUP(Tabla2[[#This Row],[Client]],Sales_Revenues!A:G,5,FALSE),"")</f>
        <v>0</v>
      </c>
      <c r="AI158" s="2">
        <f>IFERROR(VLOOKUP(Tabla2[[#This Row],[Client]],Sales_Revenues!A:G,6,FALSE),"")</f>
        <v>0</v>
      </c>
      <c r="AJ158" s="2">
        <f>IFERROR(VLOOKUP(Tabla2[[#This Row],[Client]],Sales_Revenues!A:G,7,FALSE),"")</f>
        <v>0</v>
      </c>
    </row>
    <row r="159" spans="1:36">
      <c r="A159">
        <v>158</v>
      </c>
      <c r="B159">
        <v>1</v>
      </c>
      <c r="C159">
        <v>1</v>
      </c>
      <c r="H159">
        <v>326.63035714285712</v>
      </c>
      <c r="I159">
        <v>16117.897142857142</v>
      </c>
      <c r="J159" t="s">
        <v>38</v>
      </c>
      <c r="K159" t="s">
        <v>38</v>
      </c>
      <c r="L159" t="s">
        <v>38</v>
      </c>
      <c r="M159" t="s">
        <v>38</v>
      </c>
      <c r="N159" t="str">
        <f>IFERROR(VLOOKUP(Tabla2[[#This Row],[Client]],Soc_Dem!A:D,2,FALSE),"")</f>
        <v>M</v>
      </c>
      <c r="O159">
        <f>IFERROR(VLOOKUP(Tabla2[[#This Row],[Client]],Soc_Dem!A:D,3,FALSE),"")</f>
        <v>0</v>
      </c>
      <c r="P159">
        <f>IFERROR(VLOOKUP(Tabla2[[#This Row],[Client]],Soc_Dem!A:D,4,FALSE),"")</f>
        <v>152</v>
      </c>
      <c r="Q159" s="2">
        <f>IFERROR(VLOOKUP(Tabla2[[#This Row],[Client]],Inflow_Outflow!A:O,2,FALSE),"")</f>
        <v>2353.7842857142859</v>
      </c>
      <c r="R159" s="2">
        <f>IFERROR(VLOOKUP(Tabla2[[#This Row],[Client]],Inflow_Outflow!A:O,3,FALSE),"")</f>
        <v>2353.4532142857142</v>
      </c>
      <c r="S159" s="2">
        <f>IFERROR(VLOOKUP(Tabla2[[#This Row],[Client]],Inflow_Outflow!A:O,4,FALSE),"")</f>
        <v>5</v>
      </c>
      <c r="T159" s="2">
        <f>IFERROR(VLOOKUP(Tabla2[[#This Row],[Client]],Inflow_Outflow!A:O,5,FALSE),"")</f>
        <v>4</v>
      </c>
      <c r="U159" s="2">
        <f>IFERROR(VLOOKUP(Tabla2[[#This Row],[Client]],Inflow_Outflow!A:O,6,FALSE),"")</f>
        <v>1208.4282142857141</v>
      </c>
      <c r="V159" s="2">
        <f>IFERROR(VLOOKUP(Tabla2[[#This Row],[Client]],Inflow_Outflow!A:O,7,FALSE),"")</f>
        <v>1208.4282142857141</v>
      </c>
      <c r="W159" s="2">
        <f>IFERROR(VLOOKUP(Tabla2[[#This Row],[Client]],Inflow_Outflow!A:O,8,FALSE),"")</f>
        <v>0</v>
      </c>
      <c r="X159" s="2">
        <f>IFERROR(VLOOKUP(Tabla2[[#This Row],[Client]],Inflow_Outflow!A:O,9,FALSE),"")</f>
        <v>1208.4282142857141</v>
      </c>
      <c r="Y159" s="2">
        <f>IFERROR(VLOOKUP(Tabla2[[#This Row],[Client]],Inflow_Outflow!A:O,10,FALSE),"")</f>
        <v>0</v>
      </c>
      <c r="Z159" s="2">
        <f>IFERROR(VLOOKUP(Tabla2[[#This Row],[Client]],Inflow_Outflow!A:O,11,FALSE),"")</f>
        <v>13</v>
      </c>
      <c r="AA159" s="2">
        <f>IFERROR(VLOOKUP(Tabla2[[#This Row],[Client]],Inflow_Outflow!A:O,12,FALSE),"")</f>
        <v>13</v>
      </c>
      <c r="AB159" s="2">
        <f>IFERROR(VLOOKUP(Tabla2[[#This Row],[Client]],Inflow_Outflow!A:O,13,FALSE),"")</f>
        <v>0</v>
      </c>
      <c r="AC159" s="2">
        <f>IFERROR(VLOOKUP(Tabla2[[#This Row],[Client]],Inflow_Outflow!A:O,14,FALSE),"")</f>
        <v>13</v>
      </c>
      <c r="AD159" s="2">
        <f>IFERROR(VLOOKUP(Tabla2[[#This Row],[Client]],Inflow_Outflow!A:O,15,FALSE),"")</f>
        <v>0</v>
      </c>
      <c r="AE159" s="2">
        <f>IFERROR(VLOOKUP(Tabla2[[#This Row],[Client]],Sales_Revenues!A:G,2,FALSE),"")</f>
        <v>0</v>
      </c>
      <c r="AF159" s="2">
        <f>IFERROR(VLOOKUP(Tabla2[[#This Row],[Client]],Sales_Revenues!A:G,3,FALSE),"")</f>
        <v>0</v>
      </c>
      <c r="AG159" s="2">
        <f>IFERROR(VLOOKUP(Tabla2[[#This Row],[Client]],Sales_Revenues!A:G,4,FALSE),"")</f>
        <v>0</v>
      </c>
      <c r="AH159" s="2">
        <f>IFERROR(VLOOKUP(Tabla2[[#This Row],[Client]],Sales_Revenues!A:G,5,FALSE),"")</f>
        <v>0</v>
      </c>
      <c r="AI159" s="2">
        <f>IFERROR(VLOOKUP(Tabla2[[#This Row],[Client]],Sales_Revenues!A:G,6,FALSE),"")</f>
        <v>0</v>
      </c>
      <c r="AJ159" s="2">
        <f>IFERROR(VLOOKUP(Tabla2[[#This Row],[Client]],Sales_Revenues!A:G,7,FALSE),"")</f>
        <v>0</v>
      </c>
    </row>
    <row r="160" spans="1:36">
      <c r="A160">
        <v>159</v>
      </c>
      <c r="B160">
        <v>1</v>
      </c>
      <c r="H160">
        <v>1577.5682142857145</v>
      </c>
      <c r="I160" t="s">
        <v>38</v>
      </c>
      <c r="J160" t="s">
        <v>38</v>
      </c>
      <c r="K160" t="s">
        <v>38</v>
      </c>
      <c r="L160" t="s">
        <v>38</v>
      </c>
      <c r="M160" t="s">
        <v>38</v>
      </c>
      <c r="N160" t="str">
        <f>IFERROR(VLOOKUP(Tabla2[[#This Row],[Client]],Soc_Dem!A:D,2,FALSE),"")</f>
        <v>M</v>
      </c>
      <c r="O160">
        <f>IFERROR(VLOOKUP(Tabla2[[#This Row],[Client]],Soc_Dem!A:D,3,FALSE),"")</f>
        <v>33</v>
      </c>
      <c r="P160">
        <f>IFERROR(VLOOKUP(Tabla2[[#This Row],[Client]],Soc_Dem!A:D,4,FALSE),"")</f>
        <v>152</v>
      </c>
      <c r="Q160" s="2">
        <f>IFERROR(VLOOKUP(Tabla2[[#This Row],[Client]],Inflow_Outflow!A:O,2,FALSE),"")</f>
        <v>714.3042857142857</v>
      </c>
      <c r="R160" s="2">
        <f>IFERROR(VLOOKUP(Tabla2[[#This Row],[Client]],Inflow_Outflow!A:O,3,FALSE),"")</f>
        <v>714.3042857142857</v>
      </c>
      <c r="S160" s="2">
        <f>IFERROR(VLOOKUP(Tabla2[[#This Row],[Client]],Inflow_Outflow!A:O,4,FALSE),"")</f>
        <v>3</v>
      </c>
      <c r="T160" s="2">
        <f>IFERROR(VLOOKUP(Tabla2[[#This Row],[Client]],Inflow_Outflow!A:O,5,FALSE),"")</f>
        <v>3</v>
      </c>
      <c r="U160" s="2">
        <f>IFERROR(VLOOKUP(Tabla2[[#This Row],[Client]],Inflow_Outflow!A:O,6,FALSE),"")</f>
        <v>3124.0721428571428</v>
      </c>
      <c r="V160" s="2">
        <f>IFERROR(VLOOKUP(Tabla2[[#This Row],[Client]],Inflow_Outflow!A:O,7,FALSE),"")</f>
        <v>3124.0721428571428</v>
      </c>
      <c r="W160" s="2">
        <f>IFERROR(VLOOKUP(Tabla2[[#This Row],[Client]],Inflow_Outflow!A:O,8,FALSE),"")</f>
        <v>178.57142857142858</v>
      </c>
      <c r="X160" s="2">
        <f>IFERROR(VLOOKUP(Tabla2[[#This Row],[Client]],Inflow_Outflow!A:O,9,FALSE),"")</f>
        <v>65.378571428571419</v>
      </c>
      <c r="Y160" s="2">
        <f>IFERROR(VLOOKUP(Tabla2[[#This Row],[Client]],Inflow_Outflow!A:O,10,FALSE),"")</f>
        <v>2329.5257142857145</v>
      </c>
      <c r="Z160" s="2">
        <f>IFERROR(VLOOKUP(Tabla2[[#This Row],[Client]],Inflow_Outflow!A:O,11,FALSE),"")</f>
        <v>15</v>
      </c>
      <c r="AA160" s="2">
        <f>IFERROR(VLOOKUP(Tabla2[[#This Row],[Client]],Inflow_Outflow!A:O,12,FALSE),"")</f>
        <v>15</v>
      </c>
      <c r="AB160" s="2">
        <f>IFERROR(VLOOKUP(Tabla2[[#This Row],[Client]],Inflow_Outflow!A:O,13,FALSE),"")</f>
        <v>1</v>
      </c>
      <c r="AC160" s="2">
        <f>IFERROR(VLOOKUP(Tabla2[[#This Row],[Client]],Inflow_Outflow!A:O,14,FALSE),"")</f>
        <v>1</v>
      </c>
      <c r="AD160" s="2">
        <f>IFERROR(VLOOKUP(Tabla2[[#This Row],[Client]],Inflow_Outflow!A:O,15,FALSE),"")</f>
        <v>10</v>
      </c>
      <c r="AE160" s="2">
        <f>IFERROR(VLOOKUP(Tabla2[[#This Row],[Client]],Sales_Revenues!A:G,2,FALSE),"")</f>
        <v>0</v>
      </c>
      <c r="AF160" s="2">
        <f>IFERROR(VLOOKUP(Tabla2[[#This Row],[Client]],Sales_Revenues!A:G,3,FALSE),"")</f>
        <v>0</v>
      </c>
      <c r="AG160" s="2">
        <f>IFERROR(VLOOKUP(Tabla2[[#This Row],[Client]],Sales_Revenues!A:G,4,FALSE),"")</f>
        <v>1</v>
      </c>
      <c r="AH160" s="2">
        <f>IFERROR(VLOOKUP(Tabla2[[#This Row],[Client]],Sales_Revenues!A:G,5,FALSE),"")</f>
        <v>0</v>
      </c>
      <c r="AI160" s="2">
        <f>IFERROR(VLOOKUP(Tabla2[[#This Row],[Client]],Sales_Revenues!A:G,6,FALSE),"")</f>
        <v>0</v>
      </c>
      <c r="AJ160" s="2">
        <f>IFERROR(VLOOKUP(Tabla2[[#This Row],[Client]],Sales_Revenues!A:G,7,FALSE),"")</f>
        <v>9.9403571428571418</v>
      </c>
    </row>
    <row r="161" spans="1:36">
      <c r="A161">
        <v>160</v>
      </c>
      <c r="B161">
        <v>1</v>
      </c>
      <c r="H161">
        <v>3314.2796428571428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tr">
        <f>IFERROR(VLOOKUP(Tabla2[[#This Row],[Client]],Soc_Dem!A:D,2,FALSE),"")</f>
        <v>F</v>
      </c>
      <c r="O161">
        <f>IFERROR(VLOOKUP(Tabla2[[#This Row],[Client]],Soc_Dem!A:D,3,FALSE),"")</f>
        <v>41</v>
      </c>
      <c r="P161">
        <f>IFERROR(VLOOKUP(Tabla2[[#This Row],[Client]],Soc_Dem!A:D,4,FALSE),"")</f>
        <v>181</v>
      </c>
      <c r="Q161" s="2">
        <f>IFERROR(VLOOKUP(Tabla2[[#This Row],[Client]],Inflow_Outflow!A:O,2,FALSE),"")</f>
        <v>1104.7310714285716</v>
      </c>
      <c r="R161" s="2">
        <f>IFERROR(VLOOKUP(Tabla2[[#This Row],[Client]],Inflow_Outflow!A:O,3,FALSE),"")</f>
        <v>1104.7310714285716</v>
      </c>
      <c r="S161" s="2">
        <f>IFERROR(VLOOKUP(Tabla2[[#This Row],[Client]],Inflow_Outflow!A:O,4,FALSE),"")</f>
        <v>3</v>
      </c>
      <c r="T161" s="2">
        <f>IFERROR(VLOOKUP(Tabla2[[#This Row],[Client]],Inflow_Outflow!A:O,5,FALSE),"")</f>
        <v>3</v>
      </c>
      <c r="U161" s="2">
        <f>IFERROR(VLOOKUP(Tabla2[[#This Row],[Client]],Inflow_Outflow!A:O,6,FALSE),"")</f>
        <v>708.71107142857147</v>
      </c>
      <c r="V161" s="2">
        <f>IFERROR(VLOOKUP(Tabla2[[#This Row],[Client]],Inflow_Outflow!A:O,7,FALSE),"")</f>
        <v>708.71107142857147</v>
      </c>
      <c r="W161" s="2">
        <f>IFERROR(VLOOKUP(Tabla2[[#This Row],[Client]],Inflow_Outflow!A:O,8,FALSE),"")</f>
        <v>0</v>
      </c>
      <c r="X161" s="2">
        <f>IFERROR(VLOOKUP(Tabla2[[#This Row],[Client]],Inflow_Outflow!A:O,9,FALSE),"")</f>
        <v>50.13964285714286</v>
      </c>
      <c r="Y161" s="2">
        <f>IFERROR(VLOOKUP(Tabla2[[#This Row],[Client]],Inflow_Outflow!A:O,10,FALSE),"")</f>
        <v>657.82142857142856</v>
      </c>
      <c r="Z161" s="2">
        <f>IFERROR(VLOOKUP(Tabla2[[#This Row],[Client]],Inflow_Outflow!A:O,11,FALSE),"")</f>
        <v>23</v>
      </c>
      <c r="AA161" s="2">
        <f>IFERROR(VLOOKUP(Tabla2[[#This Row],[Client]],Inflow_Outflow!A:O,12,FALSE),"")</f>
        <v>23</v>
      </c>
      <c r="AB161" s="2">
        <f>IFERROR(VLOOKUP(Tabla2[[#This Row],[Client]],Inflow_Outflow!A:O,13,FALSE),"")</f>
        <v>0</v>
      </c>
      <c r="AC161" s="2">
        <f>IFERROR(VLOOKUP(Tabla2[[#This Row],[Client]],Inflow_Outflow!A:O,14,FALSE),"")</f>
        <v>7</v>
      </c>
      <c r="AD161" s="2">
        <f>IFERROR(VLOOKUP(Tabla2[[#This Row],[Client]],Inflow_Outflow!A:O,15,FALSE),"")</f>
        <v>15</v>
      </c>
      <c r="AE161" s="2">
        <f>IFERROR(VLOOKUP(Tabla2[[#This Row],[Client]],Sales_Revenues!A:G,2,FALSE),"")</f>
        <v>0</v>
      </c>
      <c r="AF161" s="2">
        <f>IFERROR(VLOOKUP(Tabla2[[#This Row],[Client]],Sales_Revenues!A:G,3,FALSE),"")</f>
        <v>0</v>
      </c>
      <c r="AG161" s="2">
        <f>IFERROR(VLOOKUP(Tabla2[[#This Row],[Client]],Sales_Revenues!A:G,4,FALSE),"")</f>
        <v>1</v>
      </c>
      <c r="AH161" s="2">
        <f>IFERROR(VLOOKUP(Tabla2[[#This Row],[Client]],Sales_Revenues!A:G,5,FALSE),"")</f>
        <v>0</v>
      </c>
      <c r="AI161" s="2">
        <f>IFERROR(VLOOKUP(Tabla2[[#This Row],[Client]],Sales_Revenues!A:G,6,FALSE),"")</f>
        <v>0</v>
      </c>
      <c r="AJ161" s="2">
        <f>IFERROR(VLOOKUP(Tabla2[[#This Row],[Client]],Sales_Revenues!A:G,7,FALSE),"")</f>
        <v>17.047499999999999</v>
      </c>
    </row>
    <row r="162" spans="1:36">
      <c r="A162">
        <v>161</v>
      </c>
      <c r="B162">
        <v>1</v>
      </c>
      <c r="C162">
        <v>1</v>
      </c>
      <c r="D162">
        <v>2</v>
      </c>
      <c r="H162">
        <v>154.92928571428573</v>
      </c>
      <c r="I162">
        <v>86.975357142857135</v>
      </c>
      <c r="J162">
        <v>32280.213928571429</v>
      </c>
      <c r="K162" t="s">
        <v>38</v>
      </c>
      <c r="L162" t="s">
        <v>38</v>
      </c>
      <c r="M162" t="s">
        <v>38</v>
      </c>
      <c r="N162" t="str">
        <f>IFERROR(VLOOKUP(Tabla2[[#This Row],[Client]],Soc_Dem!A:D,2,FALSE),"")</f>
        <v>F</v>
      </c>
      <c r="O162">
        <f>IFERROR(VLOOKUP(Tabla2[[#This Row],[Client]],Soc_Dem!A:D,3,FALSE),"")</f>
        <v>46</v>
      </c>
      <c r="P162">
        <f>IFERROR(VLOOKUP(Tabla2[[#This Row],[Client]],Soc_Dem!A:D,4,FALSE),"")</f>
        <v>103</v>
      </c>
      <c r="Q162" s="2">
        <f>IFERROR(VLOOKUP(Tabla2[[#This Row],[Client]],Inflow_Outflow!A:O,2,FALSE),"")</f>
        <v>14.532857142857143</v>
      </c>
      <c r="R162" s="2">
        <f>IFERROR(VLOOKUP(Tabla2[[#This Row],[Client]],Inflow_Outflow!A:O,3,FALSE),"")</f>
        <v>2.1471428571428572</v>
      </c>
      <c r="S162" s="2">
        <f>IFERROR(VLOOKUP(Tabla2[[#This Row],[Client]],Inflow_Outflow!A:O,4,FALSE),"")</f>
        <v>23</v>
      </c>
      <c r="T162" s="2">
        <f>IFERROR(VLOOKUP(Tabla2[[#This Row],[Client]],Inflow_Outflow!A:O,5,FALSE),"")</f>
        <v>2</v>
      </c>
      <c r="U162" s="2">
        <f>IFERROR(VLOOKUP(Tabla2[[#This Row],[Client]],Inflow_Outflow!A:O,6,FALSE),"")</f>
        <v>1.9685714285714284</v>
      </c>
      <c r="V162" s="2">
        <f>IFERROR(VLOOKUP(Tabla2[[#This Row],[Client]],Inflow_Outflow!A:O,7,FALSE),"")</f>
        <v>0</v>
      </c>
      <c r="W162" s="2">
        <f>IFERROR(VLOOKUP(Tabla2[[#This Row],[Client]],Inflow_Outflow!A:O,8,FALSE),"")</f>
        <v>0</v>
      </c>
      <c r="X162" s="2">
        <f>IFERROR(VLOOKUP(Tabla2[[#This Row],[Client]],Inflow_Outflow!A:O,9,FALSE),"")</f>
        <v>0</v>
      </c>
      <c r="Y162" s="2">
        <f>IFERROR(VLOOKUP(Tabla2[[#This Row],[Client]],Inflow_Outflow!A:O,10,FALSE),"")</f>
        <v>0</v>
      </c>
      <c r="Z162" s="2">
        <f>IFERROR(VLOOKUP(Tabla2[[#This Row],[Client]],Inflow_Outflow!A:O,11,FALSE),"")</f>
        <v>20</v>
      </c>
      <c r="AA162" s="2">
        <f>IFERROR(VLOOKUP(Tabla2[[#This Row],[Client]],Inflow_Outflow!A:O,12,FALSE),"")</f>
        <v>0</v>
      </c>
      <c r="AB162" s="2">
        <f>IFERROR(VLOOKUP(Tabla2[[#This Row],[Client]],Inflow_Outflow!A:O,13,FALSE),"")</f>
        <v>0</v>
      </c>
      <c r="AC162" s="2">
        <f>IFERROR(VLOOKUP(Tabla2[[#This Row],[Client]],Inflow_Outflow!A:O,14,FALSE),"")</f>
        <v>0</v>
      </c>
      <c r="AD162" s="2">
        <f>IFERROR(VLOOKUP(Tabla2[[#This Row],[Client]],Inflow_Outflow!A:O,15,FALSE),"")</f>
        <v>0</v>
      </c>
      <c r="AE162" s="2" t="str">
        <f>IFERROR(VLOOKUP(Tabla2[[#This Row],[Client]],Sales_Revenues!A:G,2,FALSE),"")</f>
        <v/>
      </c>
      <c r="AF162" s="2" t="str">
        <f>IFERROR(VLOOKUP(Tabla2[[#This Row],[Client]],Sales_Revenues!A:G,3,FALSE),"")</f>
        <v/>
      </c>
      <c r="AG162" s="2" t="str">
        <f>IFERROR(VLOOKUP(Tabla2[[#This Row],[Client]],Sales_Revenues!A:G,4,FALSE),"")</f>
        <v/>
      </c>
      <c r="AH162" s="2" t="str">
        <f>IFERROR(VLOOKUP(Tabla2[[#This Row],[Client]],Sales_Revenues!A:G,5,FALSE),"")</f>
        <v/>
      </c>
      <c r="AI162" s="2" t="str">
        <f>IFERROR(VLOOKUP(Tabla2[[#This Row],[Client]],Sales_Revenues!A:G,6,FALSE),"")</f>
        <v/>
      </c>
      <c r="AJ162" s="2" t="str">
        <f>IFERROR(VLOOKUP(Tabla2[[#This Row],[Client]],Sales_Revenues!A:G,7,FALSE),"")</f>
        <v/>
      </c>
    </row>
    <row r="163" spans="1:36">
      <c r="A163">
        <v>162</v>
      </c>
      <c r="B163">
        <v>1</v>
      </c>
      <c r="H163">
        <v>1.9646428571428571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tr">
        <f>IFERROR(VLOOKUP(Tabla2[[#This Row],[Client]],Soc_Dem!A:D,2,FALSE),"")</f>
        <v>F</v>
      </c>
      <c r="O163">
        <f>IFERROR(VLOOKUP(Tabla2[[#This Row],[Client]],Soc_Dem!A:D,3,FALSE),"")</f>
        <v>51</v>
      </c>
      <c r="P163">
        <f>IFERROR(VLOOKUP(Tabla2[[#This Row],[Client]],Soc_Dem!A:D,4,FALSE),"")</f>
        <v>123</v>
      </c>
      <c r="Q163" s="2">
        <f>IFERROR(VLOOKUP(Tabla2[[#This Row],[Client]],Inflow_Outflow!A:O,2,FALSE),"")</f>
        <v>500.03785714285715</v>
      </c>
      <c r="R163" s="2">
        <f>IFERROR(VLOOKUP(Tabla2[[#This Row],[Client]],Inflow_Outflow!A:O,3,FALSE),"")</f>
        <v>500.03785714285715</v>
      </c>
      <c r="S163" s="2">
        <f>IFERROR(VLOOKUP(Tabla2[[#This Row],[Client]],Inflow_Outflow!A:O,4,FALSE),"")</f>
        <v>2</v>
      </c>
      <c r="T163" s="2">
        <f>IFERROR(VLOOKUP(Tabla2[[#This Row],[Client]],Inflow_Outflow!A:O,5,FALSE),"")</f>
        <v>2</v>
      </c>
      <c r="U163" s="2">
        <f>IFERROR(VLOOKUP(Tabla2[[#This Row],[Client]],Inflow_Outflow!A:O,6,FALSE),"")</f>
        <v>380.78571428571428</v>
      </c>
      <c r="V163" s="2">
        <f>IFERROR(VLOOKUP(Tabla2[[#This Row],[Client]],Inflow_Outflow!A:O,7,FALSE),"")</f>
        <v>380.78571428571428</v>
      </c>
      <c r="W163" s="2">
        <f>IFERROR(VLOOKUP(Tabla2[[#This Row],[Client]],Inflow_Outflow!A:O,8,FALSE),"")</f>
        <v>178.57142857142858</v>
      </c>
      <c r="X163" s="2">
        <f>IFERROR(VLOOKUP(Tabla2[[#This Row],[Client]],Inflow_Outflow!A:O,9,FALSE),"")</f>
        <v>0</v>
      </c>
      <c r="Y163" s="2">
        <f>IFERROR(VLOOKUP(Tabla2[[#This Row],[Client]],Inflow_Outflow!A:O,10,FALSE),"")</f>
        <v>202.21428571428572</v>
      </c>
      <c r="Z163" s="2">
        <f>IFERROR(VLOOKUP(Tabla2[[#This Row],[Client]],Inflow_Outflow!A:O,11,FALSE),"")</f>
        <v>6</v>
      </c>
      <c r="AA163" s="2">
        <f>IFERROR(VLOOKUP(Tabla2[[#This Row],[Client]],Inflow_Outflow!A:O,12,FALSE),"")</f>
        <v>6</v>
      </c>
      <c r="AB163" s="2">
        <f>IFERROR(VLOOKUP(Tabla2[[#This Row],[Client]],Inflow_Outflow!A:O,13,FALSE),"")</f>
        <v>3</v>
      </c>
      <c r="AC163" s="2">
        <f>IFERROR(VLOOKUP(Tabla2[[#This Row],[Client]],Inflow_Outflow!A:O,14,FALSE),"")</f>
        <v>0</v>
      </c>
      <c r="AD163" s="2">
        <f>IFERROR(VLOOKUP(Tabla2[[#This Row],[Client]],Inflow_Outflow!A:O,15,FALSE),"")</f>
        <v>3</v>
      </c>
      <c r="AE163" s="2">
        <f>IFERROR(VLOOKUP(Tabla2[[#This Row],[Client]],Sales_Revenues!A:G,2,FALSE),"")</f>
        <v>0</v>
      </c>
      <c r="AF163" s="2">
        <f>IFERROR(VLOOKUP(Tabla2[[#This Row],[Client]],Sales_Revenues!A:G,3,FALSE),"")</f>
        <v>0</v>
      </c>
      <c r="AG163" s="2">
        <f>IFERROR(VLOOKUP(Tabla2[[#This Row],[Client]],Sales_Revenues!A:G,4,FALSE),"")</f>
        <v>0</v>
      </c>
      <c r="AH163" s="2">
        <f>IFERROR(VLOOKUP(Tabla2[[#This Row],[Client]],Sales_Revenues!A:G,5,FALSE),"")</f>
        <v>0</v>
      </c>
      <c r="AI163" s="2">
        <f>IFERROR(VLOOKUP(Tabla2[[#This Row],[Client]],Sales_Revenues!A:G,6,FALSE),"")</f>
        <v>0</v>
      </c>
      <c r="AJ163" s="2">
        <f>IFERROR(VLOOKUP(Tabla2[[#This Row],[Client]],Sales_Revenues!A:G,7,FALSE),"")</f>
        <v>0</v>
      </c>
    </row>
    <row r="164" spans="1:36">
      <c r="A164">
        <v>163</v>
      </c>
      <c r="B164">
        <v>1</v>
      </c>
      <c r="C164">
        <v>1</v>
      </c>
      <c r="D164">
        <v>2</v>
      </c>
      <c r="H164">
        <v>1304.829642857143</v>
      </c>
      <c r="I164">
        <v>3096.0871428571431</v>
      </c>
      <c r="J164">
        <v>1687.6003571428571</v>
      </c>
      <c r="K164" t="s">
        <v>38</v>
      </c>
      <c r="L164" t="s">
        <v>38</v>
      </c>
      <c r="M164" t="s">
        <v>38</v>
      </c>
      <c r="N164" t="str">
        <f>IFERROR(VLOOKUP(Tabla2[[#This Row],[Client]],Soc_Dem!A:D,2,FALSE),"")</f>
        <v>F</v>
      </c>
      <c r="O164">
        <f>IFERROR(VLOOKUP(Tabla2[[#This Row],[Client]],Soc_Dem!A:D,3,FALSE),"")</f>
        <v>60</v>
      </c>
      <c r="P164">
        <f>IFERROR(VLOOKUP(Tabla2[[#This Row],[Client]],Soc_Dem!A:D,4,FALSE),"")</f>
        <v>51</v>
      </c>
      <c r="Q164" s="2">
        <f>IFERROR(VLOOKUP(Tabla2[[#This Row],[Client]],Inflow_Outflow!A:O,2,FALSE),"")</f>
        <v>25142.540357142858</v>
      </c>
      <c r="R164" s="2">
        <f>IFERROR(VLOOKUP(Tabla2[[#This Row],[Client]],Inflow_Outflow!A:O,3,FALSE),"")</f>
        <v>10397.091785714287</v>
      </c>
      <c r="S164" s="2">
        <f>IFERROR(VLOOKUP(Tabla2[[#This Row],[Client]],Inflow_Outflow!A:O,4,FALSE),"")</f>
        <v>6</v>
      </c>
      <c r="T164" s="2">
        <f>IFERROR(VLOOKUP(Tabla2[[#This Row],[Client]],Inflow_Outflow!A:O,5,FALSE),"")</f>
        <v>4</v>
      </c>
      <c r="U164" s="2">
        <f>IFERROR(VLOOKUP(Tabla2[[#This Row],[Client]],Inflow_Outflow!A:O,6,FALSE),"")</f>
        <v>15735.746071428572</v>
      </c>
      <c r="V164" s="2">
        <f>IFERROR(VLOOKUP(Tabla2[[#This Row],[Client]],Inflow_Outflow!A:O,7,FALSE),"")</f>
        <v>15735.746071428572</v>
      </c>
      <c r="W164" s="2">
        <f>IFERROR(VLOOKUP(Tabla2[[#This Row],[Client]],Inflow_Outflow!A:O,8,FALSE),"")</f>
        <v>535.71428571428567</v>
      </c>
      <c r="X164" s="2">
        <f>IFERROR(VLOOKUP(Tabla2[[#This Row],[Client]],Inflow_Outflow!A:O,9,FALSE),"")</f>
        <v>672.85678571428582</v>
      </c>
      <c r="Y164" s="2">
        <f>IFERROR(VLOOKUP(Tabla2[[#This Row],[Client]],Inflow_Outflow!A:O,10,FALSE),"")</f>
        <v>205.74642857142857</v>
      </c>
      <c r="Z164" s="2">
        <f>IFERROR(VLOOKUP(Tabla2[[#This Row],[Client]],Inflow_Outflow!A:O,11,FALSE),"")</f>
        <v>9</v>
      </c>
      <c r="AA164" s="2">
        <f>IFERROR(VLOOKUP(Tabla2[[#This Row],[Client]],Inflow_Outflow!A:O,12,FALSE),"")</f>
        <v>9</v>
      </c>
      <c r="AB164" s="2">
        <f>IFERROR(VLOOKUP(Tabla2[[#This Row],[Client]],Inflow_Outflow!A:O,13,FALSE),"")</f>
        <v>1</v>
      </c>
      <c r="AC164" s="2">
        <f>IFERROR(VLOOKUP(Tabla2[[#This Row],[Client]],Inflow_Outflow!A:O,14,FALSE),"")</f>
        <v>2</v>
      </c>
      <c r="AD164" s="2">
        <f>IFERROR(VLOOKUP(Tabla2[[#This Row],[Client]],Inflow_Outflow!A:O,15,FALSE),"")</f>
        <v>4</v>
      </c>
      <c r="AE164" s="2">
        <f>IFERROR(VLOOKUP(Tabla2[[#This Row],[Client]],Sales_Revenues!A:G,2,FALSE),"")</f>
        <v>0</v>
      </c>
      <c r="AF164" s="2">
        <f>IFERROR(VLOOKUP(Tabla2[[#This Row],[Client]],Sales_Revenues!A:G,3,FALSE),"")</f>
        <v>0</v>
      </c>
      <c r="AG164" s="2">
        <f>IFERROR(VLOOKUP(Tabla2[[#This Row],[Client]],Sales_Revenues!A:G,4,FALSE),"")</f>
        <v>0</v>
      </c>
      <c r="AH164" s="2">
        <f>IFERROR(VLOOKUP(Tabla2[[#This Row],[Client]],Sales_Revenues!A:G,5,FALSE),"")</f>
        <v>0</v>
      </c>
      <c r="AI164" s="2">
        <f>IFERROR(VLOOKUP(Tabla2[[#This Row],[Client]],Sales_Revenues!A:G,6,FALSE),"")</f>
        <v>0</v>
      </c>
      <c r="AJ164" s="2">
        <f>IFERROR(VLOOKUP(Tabla2[[#This Row],[Client]],Sales_Revenues!A:G,7,FALSE),"")</f>
        <v>0</v>
      </c>
    </row>
    <row r="165" spans="1:36">
      <c r="A165">
        <v>164</v>
      </c>
      <c r="B165">
        <v>1</v>
      </c>
      <c r="C165">
        <v>1</v>
      </c>
      <c r="D165">
        <v>9</v>
      </c>
      <c r="H165">
        <v>2690.460357142857</v>
      </c>
      <c r="I165">
        <v>2579.9832142857144</v>
      </c>
      <c r="J165">
        <v>2851.1207142857143</v>
      </c>
      <c r="K165" t="s">
        <v>38</v>
      </c>
      <c r="L165" t="s">
        <v>38</v>
      </c>
      <c r="M165" t="s">
        <v>38</v>
      </c>
      <c r="N165" t="str">
        <f>IFERROR(VLOOKUP(Tabla2[[#This Row],[Client]],Soc_Dem!A:D,2,FALSE),"")</f>
        <v>F</v>
      </c>
      <c r="O165">
        <f>IFERROR(VLOOKUP(Tabla2[[#This Row],[Client]],Soc_Dem!A:D,3,FALSE),"")</f>
        <v>40</v>
      </c>
      <c r="P165">
        <f>IFERROR(VLOOKUP(Tabla2[[#This Row],[Client]],Soc_Dem!A:D,4,FALSE),"")</f>
        <v>151</v>
      </c>
      <c r="Q165" s="2">
        <f>IFERROR(VLOOKUP(Tabla2[[#This Row],[Client]],Inflow_Outflow!A:O,2,FALSE),"")</f>
        <v>15.630357142857141</v>
      </c>
      <c r="R165" s="2">
        <f>IFERROR(VLOOKUP(Tabla2[[#This Row],[Client]],Inflow_Outflow!A:O,3,FALSE),"")</f>
        <v>8.2500000000000004E-2</v>
      </c>
      <c r="S165" s="2">
        <f>IFERROR(VLOOKUP(Tabla2[[#This Row],[Client]],Inflow_Outflow!A:O,4,FALSE),"")</f>
        <v>2</v>
      </c>
      <c r="T165" s="2">
        <f>IFERROR(VLOOKUP(Tabla2[[#This Row],[Client]],Inflow_Outflow!A:O,5,FALSE),"")</f>
        <v>1</v>
      </c>
      <c r="U165" s="2">
        <f>IFERROR(VLOOKUP(Tabla2[[#This Row],[Client]],Inflow_Outflow!A:O,6,FALSE),"")</f>
        <v>3623.9650000000001</v>
      </c>
      <c r="V165" s="2">
        <f>IFERROR(VLOOKUP(Tabla2[[#This Row],[Client]],Inflow_Outflow!A:O,7,FALSE),"")</f>
        <v>3623.9650000000001</v>
      </c>
      <c r="W165" s="2">
        <f>IFERROR(VLOOKUP(Tabla2[[#This Row],[Client]],Inflow_Outflow!A:O,8,FALSE),"")</f>
        <v>107.14285714285714</v>
      </c>
      <c r="X165" s="2">
        <f>IFERROR(VLOOKUP(Tabla2[[#This Row],[Client]],Inflow_Outflow!A:O,9,FALSE),"")</f>
        <v>595.07214285714292</v>
      </c>
      <c r="Y165" s="2">
        <f>IFERROR(VLOOKUP(Tabla2[[#This Row],[Client]],Inflow_Outflow!A:O,10,FALSE),"")</f>
        <v>2920.5</v>
      </c>
      <c r="Z165" s="2">
        <f>IFERROR(VLOOKUP(Tabla2[[#This Row],[Client]],Inflow_Outflow!A:O,11,FALSE),"")</f>
        <v>15</v>
      </c>
      <c r="AA165" s="2">
        <f>IFERROR(VLOOKUP(Tabla2[[#This Row],[Client]],Inflow_Outflow!A:O,12,FALSE),"")</f>
        <v>15</v>
      </c>
      <c r="AB165" s="2">
        <f>IFERROR(VLOOKUP(Tabla2[[#This Row],[Client]],Inflow_Outflow!A:O,13,FALSE),"")</f>
        <v>1</v>
      </c>
      <c r="AC165" s="2">
        <f>IFERROR(VLOOKUP(Tabla2[[#This Row],[Client]],Inflow_Outflow!A:O,14,FALSE),"")</f>
        <v>8</v>
      </c>
      <c r="AD165" s="2">
        <f>IFERROR(VLOOKUP(Tabla2[[#This Row],[Client]],Inflow_Outflow!A:O,15,FALSE),"")</f>
        <v>5</v>
      </c>
      <c r="AE165" s="2" t="str">
        <f>IFERROR(VLOOKUP(Tabla2[[#This Row],[Client]],Sales_Revenues!A:G,2,FALSE),"")</f>
        <v/>
      </c>
      <c r="AF165" s="2" t="str">
        <f>IFERROR(VLOOKUP(Tabla2[[#This Row],[Client]],Sales_Revenues!A:G,3,FALSE),"")</f>
        <v/>
      </c>
      <c r="AG165" s="2" t="str">
        <f>IFERROR(VLOOKUP(Tabla2[[#This Row],[Client]],Sales_Revenues!A:G,4,FALSE),"")</f>
        <v/>
      </c>
      <c r="AH165" s="2" t="str">
        <f>IFERROR(VLOOKUP(Tabla2[[#This Row],[Client]],Sales_Revenues!A:G,5,FALSE),"")</f>
        <v/>
      </c>
      <c r="AI165" s="2" t="str">
        <f>IFERROR(VLOOKUP(Tabla2[[#This Row],[Client]],Sales_Revenues!A:G,6,FALSE),"")</f>
        <v/>
      </c>
      <c r="AJ165" s="2" t="str">
        <f>IFERROR(VLOOKUP(Tabla2[[#This Row],[Client]],Sales_Revenues!A:G,7,FALSE),"")</f>
        <v/>
      </c>
    </row>
    <row r="166" spans="1:36">
      <c r="A166">
        <v>165</v>
      </c>
      <c r="B166">
        <v>1</v>
      </c>
      <c r="H166">
        <v>17.868571428571428</v>
      </c>
      <c r="I166" t="s">
        <v>38</v>
      </c>
      <c r="J166" t="s">
        <v>38</v>
      </c>
      <c r="K166" t="s">
        <v>38</v>
      </c>
      <c r="L166" t="s">
        <v>38</v>
      </c>
      <c r="M166" t="s">
        <v>38</v>
      </c>
      <c r="N166" t="str">
        <f>IFERROR(VLOOKUP(Tabla2[[#This Row],[Client]],Soc_Dem!A:D,2,FALSE),"")</f>
        <v>F</v>
      </c>
      <c r="O166">
        <f>IFERROR(VLOOKUP(Tabla2[[#This Row],[Client]],Soc_Dem!A:D,3,FALSE),"")</f>
        <v>42</v>
      </c>
      <c r="P166">
        <f>IFERROR(VLOOKUP(Tabla2[[#This Row],[Client]],Soc_Dem!A:D,4,FALSE),"")</f>
        <v>103</v>
      </c>
      <c r="Q166" s="2">
        <f>IFERROR(VLOOKUP(Tabla2[[#This Row],[Client]],Inflow_Outflow!A:O,2,FALSE),"")</f>
        <v>1383.2628571428572</v>
      </c>
      <c r="R166" s="2">
        <f>IFERROR(VLOOKUP(Tabla2[[#This Row],[Client]],Inflow_Outflow!A:O,3,FALSE),"")</f>
        <v>1383.2628571428572</v>
      </c>
      <c r="S166" s="2">
        <f>IFERROR(VLOOKUP(Tabla2[[#This Row],[Client]],Inflow_Outflow!A:O,4,FALSE),"")</f>
        <v>3</v>
      </c>
      <c r="T166" s="2">
        <f>IFERROR(VLOOKUP(Tabla2[[#This Row],[Client]],Inflow_Outflow!A:O,5,FALSE),"")</f>
        <v>3</v>
      </c>
      <c r="U166" s="2">
        <f>IFERROR(VLOOKUP(Tabla2[[#This Row],[Client]],Inflow_Outflow!A:O,6,FALSE),"")</f>
        <v>1065.9232142857143</v>
      </c>
      <c r="V166" s="2">
        <f>IFERROR(VLOOKUP(Tabla2[[#This Row],[Client]],Inflow_Outflow!A:O,7,FALSE),"")</f>
        <v>1065.9232142857143</v>
      </c>
      <c r="W166" s="2">
        <f>IFERROR(VLOOKUP(Tabla2[[#This Row],[Client]],Inflow_Outflow!A:O,8,FALSE),"")</f>
        <v>142.85714285714286</v>
      </c>
      <c r="X166" s="2">
        <f>IFERROR(VLOOKUP(Tabla2[[#This Row],[Client]],Inflow_Outflow!A:O,9,FALSE),"")</f>
        <v>0</v>
      </c>
      <c r="Y166" s="2">
        <f>IFERROR(VLOOKUP(Tabla2[[#This Row],[Client]],Inflow_Outflow!A:O,10,FALSE),"")</f>
        <v>779.00857142857149</v>
      </c>
      <c r="Z166" s="2">
        <f>IFERROR(VLOOKUP(Tabla2[[#This Row],[Client]],Inflow_Outflow!A:O,11,FALSE),"")</f>
        <v>17</v>
      </c>
      <c r="AA166" s="2">
        <f>IFERROR(VLOOKUP(Tabla2[[#This Row],[Client]],Inflow_Outflow!A:O,12,FALSE),"")</f>
        <v>17</v>
      </c>
      <c r="AB166" s="2">
        <f>IFERROR(VLOOKUP(Tabla2[[#This Row],[Client]],Inflow_Outflow!A:O,13,FALSE),"")</f>
        <v>1</v>
      </c>
      <c r="AC166" s="2">
        <f>IFERROR(VLOOKUP(Tabla2[[#This Row],[Client]],Inflow_Outflow!A:O,14,FALSE),"")</f>
        <v>0</v>
      </c>
      <c r="AD166" s="2">
        <f>IFERROR(VLOOKUP(Tabla2[[#This Row],[Client]],Inflow_Outflow!A:O,15,FALSE),"")</f>
        <v>12</v>
      </c>
      <c r="AE166" s="2" t="str">
        <f>IFERROR(VLOOKUP(Tabla2[[#This Row],[Client]],Sales_Revenues!A:G,2,FALSE),"")</f>
        <v/>
      </c>
      <c r="AF166" s="2" t="str">
        <f>IFERROR(VLOOKUP(Tabla2[[#This Row],[Client]],Sales_Revenues!A:G,3,FALSE),"")</f>
        <v/>
      </c>
      <c r="AG166" s="2" t="str">
        <f>IFERROR(VLOOKUP(Tabla2[[#This Row],[Client]],Sales_Revenues!A:G,4,FALSE),"")</f>
        <v/>
      </c>
      <c r="AH166" s="2" t="str">
        <f>IFERROR(VLOOKUP(Tabla2[[#This Row],[Client]],Sales_Revenues!A:G,5,FALSE),"")</f>
        <v/>
      </c>
      <c r="AI166" s="2" t="str">
        <f>IFERROR(VLOOKUP(Tabla2[[#This Row],[Client]],Sales_Revenues!A:G,6,FALSE),"")</f>
        <v/>
      </c>
      <c r="AJ166" s="2" t="str">
        <f>IFERROR(VLOOKUP(Tabla2[[#This Row],[Client]],Sales_Revenues!A:G,7,FALSE),"")</f>
        <v/>
      </c>
    </row>
    <row r="167" spans="1:36">
      <c r="A167">
        <v>166</v>
      </c>
      <c r="B167">
        <v>1</v>
      </c>
      <c r="E167">
        <v>1</v>
      </c>
      <c r="G167">
        <v>1</v>
      </c>
      <c r="H167">
        <v>15.797142857142857</v>
      </c>
      <c r="I167" t="s">
        <v>38</v>
      </c>
      <c r="J167" t="s">
        <v>38</v>
      </c>
      <c r="K167">
        <v>754.9014285714286</v>
      </c>
      <c r="L167" t="s">
        <v>38</v>
      </c>
      <c r="M167">
        <v>2216.4814285714288</v>
      </c>
      <c r="N167" t="str">
        <f>IFERROR(VLOOKUP(Tabla2[[#This Row],[Client]],Soc_Dem!A:D,2,FALSE),"")</f>
        <v>M</v>
      </c>
      <c r="O167">
        <f>IFERROR(VLOOKUP(Tabla2[[#This Row],[Client]],Soc_Dem!A:D,3,FALSE),"")</f>
        <v>48</v>
      </c>
      <c r="P167">
        <f>IFERROR(VLOOKUP(Tabla2[[#This Row],[Client]],Soc_Dem!A:D,4,FALSE),"")</f>
        <v>51</v>
      </c>
      <c r="Q167" s="2">
        <f>IFERROR(VLOOKUP(Tabla2[[#This Row],[Client]],Inflow_Outflow!A:O,2,FALSE),"")</f>
        <v>1385.9139285714284</v>
      </c>
      <c r="R167" s="2">
        <f>IFERROR(VLOOKUP(Tabla2[[#This Row],[Client]],Inflow_Outflow!A:O,3,FALSE),"")</f>
        <v>1180.3796428571427</v>
      </c>
      <c r="S167" s="2">
        <f>IFERROR(VLOOKUP(Tabla2[[#This Row],[Client]],Inflow_Outflow!A:O,4,FALSE),"")</f>
        <v>15</v>
      </c>
      <c r="T167" s="2">
        <f>IFERROR(VLOOKUP(Tabla2[[#This Row],[Client]],Inflow_Outflow!A:O,5,FALSE),"")</f>
        <v>12</v>
      </c>
      <c r="U167" s="2">
        <f>IFERROR(VLOOKUP(Tabla2[[#This Row],[Client]],Inflow_Outflow!A:O,6,FALSE),"")</f>
        <v>1454.5982142857142</v>
      </c>
      <c r="V167" s="2">
        <f>IFERROR(VLOOKUP(Tabla2[[#This Row],[Client]],Inflow_Outflow!A:O,7,FALSE),"")</f>
        <v>1191.0767857142857</v>
      </c>
      <c r="W167" s="2">
        <f>IFERROR(VLOOKUP(Tabla2[[#This Row],[Client]],Inflow_Outflow!A:O,8,FALSE),"")</f>
        <v>892.85714285714289</v>
      </c>
      <c r="X167" s="2">
        <f>IFERROR(VLOOKUP(Tabla2[[#This Row],[Client]],Inflow_Outflow!A:O,9,FALSE),"")</f>
        <v>0</v>
      </c>
      <c r="Y167" s="2">
        <f>IFERROR(VLOOKUP(Tabla2[[#This Row],[Client]],Inflow_Outflow!A:O,10,FALSE),"")</f>
        <v>71.428571428571431</v>
      </c>
      <c r="Z167" s="2">
        <f>IFERROR(VLOOKUP(Tabla2[[#This Row],[Client]],Inflow_Outflow!A:O,11,FALSE),"")</f>
        <v>23</v>
      </c>
      <c r="AA167" s="2">
        <f>IFERROR(VLOOKUP(Tabla2[[#This Row],[Client]],Inflow_Outflow!A:O,12,FALSE),"")</f>
        <v>14</v>
      </c>
      <c r="AB167" s="2">
        <f>IFERROR(VLOOKUP(Tabla2[[#This Row],[Client]],Inflow_Outflow!A:O,13,FALSE),"")</f>
        <v>5</v>
      </c>
      <c r="AC167" s="2">
        <f>IFERROR(VLOOKUP(Tabla2[[#This Row],[Client]],Inflow_Outflow!A:O,14,FALSE),"")</f>
        <v>0</v>
      </c>
      <c r="AD167" s="2">
        <f>IFERROR(VLOOKUP(Tabla2[[#This Row],[Client]],Inflow_Outflow!A:O,15,FALSE),"")</f>
        <v>2</v>
      </c>
      <c r="AE167" s="2" t="str">
        <f>IFERROR(VLOOKUP(Tabla2[[#This Row],[Client]],Sales_Revenues!A:G,2,FALSE),"")</f>
        <v/>
      </c>
      <c r="AF167" s="2" t="str">
        <f>IFERROR(VLOOKUP(Tabla2[[#This Row],[Client]],Sales_Revenues!A:G,3,FALSE),"")</f>
        <v/>
      </c>
      <c r="AG167" s="2" t="str">
        <f>IFERROR(VLOOKUP(Tabla2[[#This Row],[Client]],Sales_Revenues!A:G,4,FALSE),"")</f>
        <v/>
      </c>
      <c r="AH167" s="2" t="str">
        <f>IFERROR(VLOOKUP(Tabla2[[#This Row],[Client]],Sales_Revenues!A:G,5,FALSE),"")</f>
        <v/>
      </c>
      <c r="AI167" s="2" t="str">
        <f>IFERROR(VLOOKUP(Tabla2[[#This Row],[Client]],Sales_Revenues!A:G,6,FALSE),"")</f>
        <v/>
      </c>
      <c r="AJ167" s="2" t="str">
        <f>IFERROR(VLOOKUP(Tabla2[[#This Row],[Client]],Sales_Revenues!A:G,7,FALSE),"")</f>
        <v/>
      </c>
    </row>
    <row r="168" spans="1:36">
      <c r="A168">
        <v>167</v>
      </c>
      <c r="B168">
        <v>1</v>
      </c>
      <c r="H168">
        <v>3446.8114285714287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  <c r="N168" t="str">
        <f>IFERROR(VLOOKUP(Tabla2[[#This Row],[Client]],Soc_Dem!A:D,2,FALSE),"")</f>
        <v>M</v>
      </c>
      <c r="O168">
        <f>IFERROR(VLOOKUP(Tabla2[[#This Row],[Client]],Soc_Dem!A:D,3,FALSE),"")</f>
        <v>73</v>
      </c>
      <c r="P168">
        <f>IFERROR(VLOOKUP(Tabla2[[#This Row],[Client]],Soc_Dem!A:D,4,FALSE),"")</f>
        <v>92</v>
      </c>
      <c r="Q168" s="2">
        <f>IFERROR(VLOOKUP(Tabla2[[#This Row],[Client]],Inflow_Outflow!A:O,2,FALSE),"")</f>
        <v>232.86392857142854</v>
      </c>
      <c r="R168" s="2">
        <f>IFERROR(VLOOKUP(Tabla2[[#This Row],[Client]],Inflow_Outflow!A:O,3,FALSE),"")</f>
        <v>232.86392857142854</v>
      </c>
      <c r="S168" s="2">
        <f>IFERROR(VLOOKUP(Tabla2[[#This Row],[Client]],Inflow_Outflow!A:O,4,FALSE),"")</f>
        <v>3</v>
      </c>
      <c r="T168" s="2">
        <f>IFERROR(VLOOKUP(Tabla2[[#This Row],[Client]],Inflow_Outflow!A:O,5,FALSE),"")</f>
        <v>3</v>
      </c>
      <c r="U168" s="2">
        <f>IFERROR(VLOOKUP(Tabla2[[#This Row],[Client]],Inflow_Outflow!A:O,6,FALSE),"")</f>
        <v>170.625</v>
      </c>
      <c r="V168" s="2">
        <f>IFERROR(VLOOKUP(Tabla2[[#This Row],[Client]],Inflow_Outflow!A:O,7,FALSE),"")</f>
        <v>170.625</v>
      </c>
      <c r="W168" s="2">
        <f>IFERROR(VLOOKUP(Tabla2[[#This Row],[Client]],Inflow_Outflow!A:O,8,FALSE),"")</f>
        <v>42.857142857142854</v>
      </c>
      <c r="X168" s="2">
        <f>IFERROR(VLOOKUP(Tabla2[[#This Row],[Client]],Inflow_Outflow!A:O,9,FALSE),"")</f>
        <v>90.732142857142861</v>
      </c>
      <c r="Y168" s="2">
        <f>IFERROR(VLOOKUP(Tabla2[[#This Row],[Client]],Inflow_Outflow!A:O,10,FALSE),"")</f>
        <v>37.035714285714285</v>
      </c>
      <c r="Z168" s="2">
        <f>IFERROR(VLOOKUP(Tabla2[[#This Row],[Client]],Inflow_Outflow!A:O,11,FALSE),"")</f>
        <v>15</v>
      </c>
      <c r="AA168" s="2">
        <f>IFERROR(VLOOKUP(Tabla2[[#This Row],[Client]],Inflow_Outflow!A:O,12,FALSE),"")</f>
        <v>15</v>
      </c>
      <c r="AB168" s="2">
        <f>IFERROR(VLOOKUP(Tabla2[[#This Row],[Client]],Inflow_Outflow!A:O,13,FALSE),"")</f>
        <v>3</v>
      </c>
      <c r="AC168" s="2">
        <f>IFERROR(VLOOKUP(Tabla2[[#This Row],[Client]],Inflow_Outflow!A:O,14,FALSE),"")</f>
        <v>8</v>
      </c>
      <c r="AD168" s="2">
        <f>IFERROR(VLOOKUP(Tabla2[[#This Row],[Client]],Inflow_Outflow!A:O,15,FALSE),"")</f>
        <v>4</v>
      </c>
      <c r="AE168" s="2">
        <f>IFERROR(VLOOKUP(Tabla2[[#This Row],[Client]],Sales_Revenues!A:G,2,FALSE),"")</f>
        <v>1</v>
      </c>
      <c r="AF168" s="2">
        <f>IFERROR(VLOOKUP(Tabla2[[#This Row],[Client]],Sales_Revenues!A:G,3,FALSE),"")</f>
        <v>0</v>
      </c>
      <c r="AG168" s="2">
        <f>IFERROR(VLOOKUP(Tabla2[[#This Row],[Client]],Sales_Revenues!A:G,4,FALSE),"")</f>
        <v>0</v>
      </c>
      <c r="AH168" s="2">
        <f>IFERROR(VLOOKUP(Tabla2[[#This Row],[Client]],Sales_Revenues!A:G,5,FALSE),"")</f>
        <v>1.7032142857142856</v>
      </c>
      <c r="AI168" s="2">
        <f>IFERROR(VLOOKUP(Tabla2[[#This Row],[Client]],Sales_Revenues!A:G,6,FALSE),"")</f>
        <v>0</v>
      </c>
      <c r="AJ168" s="2">
        <f>IFERROR(VLOOKUP(Tabla2[[#This Row],[Client]],Sales_Revenues!A:G,7,FALSE),"")</f>
        <v>0</v>
      </c>
    </row>
    <row r="169" spans="1:36">
      <c r="A169">
        <v>168</v>
      </c>
      <c r="B169">
        <v>1</v>
      </c>
      <c r="C169">
        <v>1</v>
      </c>
      <c r="E169">
        <v>1</v>
      </c>
      <c r="H169">
        <v>71.428571428571431</v>
      </c>
      <c r="I169">
        <v>17921.309285714284</v>
      </c>
      <c r="J169" t="s">
        <v>38</v>
      </c>
      <c r="K169">
        <v>0</v>
      </c>
      <c r="L169" t="s">
        <v>38</v>
      </c>
      <c r="M169" t="s">
        <v>38</v>
      </c>
      <c r="N169" t="str">
        <f>IFERROR(VLOOKUP(Tabla2[[#This Row],[Client]],Soc_Dem!A:D,2,FALSE),"")</f>
        <v>F</v>
      </c>
      <c r="O169">
        <f>IFERROR(VLOOKUP(Tabla2[[#This Row],[Client]],Soc_Dem!A:D,3,FALSE),"")</f>
        <v>26</v>
      </c>
      <c r="P169">
        <f>IFERROR(VLOOKUP(Tabla2[[#This Row],[Client]],Soc_Dem!A:D,4,FALSE),"")</f>
        <v>168</v>
      </c>
      <c r="Q169" s="2">
        <f>IFERROR(VLOOKUP(Tabla2[[#This Row],[Client]],Inflow_Outflow!A:O,2,FALSE),"")</f>
        <v>303.64499999999998</v>
      </c>
      <c r="R169" s="2">
        <f>IFERROR(VLOOKUP(Tabla2[[#This Row],[Client]],Inflow_Outflow!A:O,3,FALSE),"")</f>
        <v>303.64499999999998</v>
      </c>
      <c r="S169" s="2">
        <f>IFERROR(VLOOKUP(Tabla2[[#This Row],[Client]],Inflow_Outflow!A:O,4,FALSE),"")</f>
        <v>3</v>
      </c>
      <c r="T169" s="2">
        <f>IFERROR(VLOOKUP(Tabla2[[#This Row],[Client]],Inflow_Outflow!A:O,5,FALSE),"")</f>
        <v>3</v>
      </c>
      <c r="U169" s="2">
        <f>IFERROR(VLOOKUP(Tabla2[[#This Row],[Client]],Inflow_Outflow!A:O,6,FALSE),"")</f>
        <v>315.07142857142856</v>
      </c>
      <c r="V169" s="2">
        <f>IFERROR(VLOOKUP(Tabla2[[#This Row],[Client]],Inflow_Outflow!A:O,7,FALSE),"")</f>
        <v>315.07142857142856</v>
      </c>
      <c r="W169" s="2">
        <f>IFERROR(VLOOKUP(Tabla2[[#This Row],[Client]],Inflow_Outflow!A:O,8,FALSE),"")</f>
        <v>0</v>
      </c>
      <c r="X169" s="2">
        <f>IFERROR(VLOOKUP(Tabla2[[#This Row],[Client]],Inflow_Outflow!A:O,9,FALSE),"")</f>
        <v>0</v>
      </c>
      <c r="Y169" s="2">
        <f>IFERROR(VLOOKUP(Tabla2[[#This Row],[Client]],Inflow_Outflow!A:O,10,FALSE),"")</f>
        <v>311.67857142857144</v>
      </c>
      <c r="Z169" s="2">
        <f>IFERROR(VLOOKUP(Tabla2[[#This Row],[Client]],Inflow_Outflow!A:O,11,FALSE),"")</f>
        <v>7</v>
      </c>
      <c r="AA169" s="2">
        <f>IFERROR(VLOOKUP(Tabla2[[#This Row],[Client]],Inflow_Outflow!A:O,12,FALSE),"")</f>
        <v>7</v>
      </c>
      <c r="AB169" s="2">
        <f>IFERROR(VLOOKUP(Tabla2[[#This Row],[Client]],Inflow_Outflow!A:O,13,FALSE),"")</f>
        <v>0</v>
      </c>
      <c r="AC169" s="2">
        <f>IFERROR(VLOOKUP(Tabla2[[#This Row],[Client]],Inflow_Outflow!A:O,14,FALSE),"")</f>
        <v>0</v>
      </c>
      <c r="AD169" s="2">
        <f>IFERROR(VLOOKUP(Tabla2[[#This Row],[Client]],Inflow_Outflow!A:O,15,FALSE),"")</f>
        <v>6</v>
      </c>
      <c r="AE169" s="2" t="str">
        <f>IFERROR(VLOOKUP(Tabla2[[#This Row],[Client]],Sales_Revenues!A:G,2,FALSE),"")</f>
        <v/>
      </c>
      <c r="AF169" s="2" t="str">
        <f>IFERROR(VLOOKUP(Tabla2[[#This Row],[Client]],Sales_Revenues!A:G,3,FALSE),"")</f>
        <v/>
      </c>
      <c r="AG169" s="2" t="str">
        <f>IFERROR(VLOOKUP(Tabla2[[#This Row],[Client]],Sales_Revenues!A:G,4,FALSE),"")</f>
        <v/>
      </c>
      <c r="AH169" s="2" t="str">
        <f>IFERROR(VLOOKUP(Tabla2[[#This Row],[Client]],Sales_Revenues!A:G,5,FALSE),"")</f>
        <v/>
      </c>
      <c r="AI169" s="2" t="str">
        <f>IFERROR(VLOOKUP(Tabla2[[#This Row],[Client]],Sales_Revenues!A:G,6,FALSE),"")</f>
        <v/>
      </c>
      <c r="AJ169" s="2" t="str">
        <f>IFERROR(VLOOKUP(Tabla2[[#This Row],[Client]],Sales_Revenues!A:G,7,FALSE),"")</f>
        <v/>
      </c>
    </row>
    <row r="170" spans="1:36">
      <c r="A170">
        <v>169</v>
      </c>
      <c r="B170">
        <v>1</v>
      </c>
      <c r="H170">
        <v>1106.4257142857143</v>
      </c>
      <c r="I170" t="s">
        <v>38</v>
      </c>
      <c r="J170" t="s">
        <v>38</v>
      </c>
      <c r="K170" t="s">
        <v>38</v>
      </c>
      <c r="L170" t="s">
        <v>38</v>
      </c>
      <c r="M170" t="s">
        <v>38</v>
      </c>
      <c r="N170" t="str">
        <f>IFERROR(VLOOKUP(Tabla2[[#This Row],[Client]],Soc_Dem!A:D,2,FALSE),"")</f>
        <v>M</v>
      </c>
      <c r="O170">
        <f>IFERROR(VLOOKUP(Tabla2[[#This Row],[Client]],Soc_Dem!A:D,3,FALSE),"")</f>
        <v>75</v>
      </c>
      <c r="P170">
        <f>IFERROR(VLOOKUP(Tabla2[[#This Row],[Client]],Soc_Dem!A:D,4,FALSE),"")</f>
        <v>76</v>
      </c>
      <c r="Q170" s="2">
        <f>IFERROR(VLOOKUP(Tabla2[[#This Row],[Client]],Inflow_Outflow!A:O,2,FALSE),"")</f>
        <v>1012.0132142857143</v>
      </c>
      <c r="R170" s="2">
        <f>IFERROR(VLOOKUP(Tabla2[[#This Row],[Client]],Inflow_Outflow!A:O,3,FALSE),"")</f>
        <v>1012.0132142857143</v>
      </c>
      <c r="S170" s="2">
        <f>IFERROR(VLOOKUP(Tabla2[[#This Row],[Client]],Inflow_Outflow!A:O,4,FALSE),"")</f>
        <v>3</v>
      </c>
      <c r="T170" s="2">
        <f>IFERROR(VLOOKUP(Tabla2[[#This Row],[Client]],Inflow_Outflow!A:O,5,FALSE),"")</f>
        <v>3</v>
      </c>
      <c r="U170" s="2">
        <f>IFERROR(VLOOKUP(Tabla2[[#This Row],[Client]],Inflow_Outflow!A:O,6,FALSE),"")</f>
        <v>869.46571428571428</v>
      </c>
      <c r="V170" s="2">
        <f>IFERROR(VLOOKUP(Tabla2[[#This Row],[Client]],Inflow_Outflow!A:O,7,FALSE),"")</f>
        <v>869.46571428571428</v>
      </c>
      <c r="W170" s="2">
        <f>IFERROR(VLOOKUP(Tabla2[[#This Row],[Client]],Inflow_Outflow!A:O,8,FALSE),"")</f>
        <v>217.85714285714286</v>
      </c>
      <c r="X170" s="2">
        <f>IFERROR(VLOOKUP(Tabla2[[#This Row],[Client]],Inflow_Outflow!A:O,9,FALSE),"")</f>
        <v>246.67750000000001</v>
      </c>
      <c r="Y170" s="2">
        <f>IFERROR(VLOOKUP(Tabla2[[#This Row],[Client]],Inflow_Outflow!A:O,10,FALSE),"")</f>
        <v>403.5025</v>
      </c>
      <c r="Z170" s="2">
        <f>IFERROR(VLOOKUP(Tabla2[[#This Row],[Client]],Inflow_Outflow!A:O,11,FALSE),"")</f>
        <v>21</v>
      </c>
      <c r="AA170" s="2">
        <f>IFERROR(VLOOKUP(Tabla2[[#This Row],[Client]],Inflow_Outflow!A:O,12,FALSE),"")</f>
        <v>21</v>
      </c>
      <c r="AB170" s="2">
        <f>IFERROR(VLOOKUP(Tabla2[[#This Row],[Client]],Inflow_Outflow!A:O,13,FALSE),"")</f>
        <v>5</v>
      </c>
      <c r="AC170" s="2">
        <f>IFERROR(VLOOKUP(Tabla2[[#This Row],[Client]],Inflow_Outflow!A:O,14,FALSE),"")</f>
        <v>9</v>
      </c>
      <c r="AD170" s="2">
        <f>IFERROR(VLOOKUP(Tabla2[[#This Row],[Client]],Inflow_Outflow!A:O,15,FALSE),"")</f>
        <v>6</v>
      </c>
      <c r="AE170" s="2" t="str">
        <f>IFERROR(VLOOKUP(Tabla2[[#This Row],[Client]],Sales_Revenues!A:G,2,FALSE),"")</f>
        <v/>
      </c>
      <c r="AF170" s="2" t="str">
        <f>IFERROR(VLOOKUP(Tabla2[[#This Row],[Client]],Sales_Revenues!A:G,3,FALSE),"")</f>
        <v/>
      </c>
      <c r="AG170" s="2" t="str">
        <f>IFERROR(VLOOKUP(Tabla2[[#This Row],[Client]],Sales_Revenues!A:G,4,FALSE),"")</f>
        <v/>
      </c>
      <c r="AH170" s="2" t="str">
        <f>IFERROR(VLOOKUP(Tabla2[[#This Row],[Client]],Sales_Revenues!A:G,5,FALSE),"")</f>
        <v/>
      </c>
      <c r="AI170" s="2" t="str">
        <f>IFERROR(VLOOKUP(Tabla2[[#This Row],[Client]],Sales_Revenues!A:G,6,FALSE),"")</f>
        <v/>
      </c>
      <c r="AJ170" s="2" t="str">
        <f>IFERROR(VLOOKUP(Tabla2[[#This Row],[Client]],Sales_Revenues!A:G,7,FALSE),"")</f>
        <v/>
      </c>
    </row>
    <row r="171" spans="1:36">
      <c r="A171">
        <v>170</v>
      </c>
      <c r="B171">
        <v>1</v>
      </c>
      <c r="H171">
        <v>0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 t="str">
        <f>IFERROR(VLOOKUP(Tabla2[[#This Row],[Client]],Soc_Dem!A:D,2,FALSE),"")</f>
        <v>F</v>
      </c>
      <c r="O171">
        <f>IFERROR(VLOOKUP(Tabla2[[#This Row],[Client]],Soc_Dem!A:D,3,FALSE),"")</f>
        <v>41</v>
      </c>
      <c r="P171">
        <f>IFERROR(VLOOKUP(Tabla2[[#This Row],[Client]],Soc_Dem!A:D,4,FALSE),"")</f>
        <v>151</v>
      </c>
      <c r="Q171" s="2">
        <f>IFERROR(VLOOKUP(Tabla2[[#This Row],[Client]],Inflow_Outflow!A:O,2,FALSE),"")</f>
        <v>321.42892857142857</v>
      </c>
      <c r="R171" s="2">
        <f>IFERROR(VLOOKUP(Tabla2[[#This Row],[Client]],Inflow_Outflow!A:O,3,FALSE),"")</f>
        <v>321.42892857142857</v>
      </c>
      <c r="S171" s="2">
        <f>IFERROR(VLOOKUP(Tabla2[[#This Row],[Client]],Inflow_Outflow!A:O,4,FALSE),"")</f>
        <v>2</v>
      </c>
      <c r="T171" s="2">
        <f>IFERROR(VLOOKUP(Tabla2[[#This Row],[Client]],Inflow_Outflow!A:O,5,FALSE),"")</f>
        <v>2</v>
      </c>
      <c r="U171" s="2">
        <f>IFERROR(VLOOKUP(Tabla2[[#This Row],[Client]],Inflow_Outflow!A:O,6,FALSE),"")</f>
        <v>312.37357142857138</v>
      </c>
      <c r="V171" s="2">
        <f>IFERROR(VLOOKUP(Tabla2[[#This Row],[Client]],Inflow_Outflow!A:O,7,FALSE),"")</f>
        <v>312.37357142857138</v>
      </c>
      <c r="W171" s="2">
        <f>IFERROR(VLOOKUP(Tabla2[[#This Row],[Client]],Inflow_Outflow!A:O,8,FALSE),"")</f>
        <v>0</v>
      </c>
      <c r="X171" s="2">
        <f>IFERROR(VLOOKUP(Tabla2[[#This Row],[Client]],Inflow_Outflow!A:O,9,FALSE),"")</f>
        <v>0</v>
      </c>
      <c r="Y171" s="2">
        <f>IFERROR(VLOOKUP(Tabla2[[#This Row],[Client]],Inflow_Outflow!A:O,10,FALSE),"")</f>
        <v>3.5357142857142856</v>
      </c>
      <c r="Z171" s="2">
        <f>IFERROR(VLOOKUP(Tabla2[[#This Row],[Client]],Inflow_Outflow!A:O,11,FALSE),"")</f>
        <v>5</v>
      </c>
      <c r="AA171" s="2">
        <f>IFERROR(VLOOKUP(Tabla2[[#This Row],[Client]],Inflow_Outflow!A:O,12,FALSE),"")</f>
        <v>5</v>
      </c>
      <c r="AB171" s="2">
        <f>IFERROR(VLOOKUP(Tabla2[[#This Row],[Client]],Inflow_Outflow!A:O,13,FALSE),"")</f>
        <v>0</v>
      </c>
      <c r="AC171" s="2">
        <f>IFERROR(VLOOKUP(Tabla2[[#This Row],[Client]],Inflow_Outflow!A:O,14,FALSE),"")</f>
        <v>0</v>
      </c>
      <c r="AD171" s="2">
        <f>IFERROR(VLOOKUP(Tabla2[[#This Row],[Client]],Inflow_Outflow!A:O,15,FALSE),"")</f>
        <v>1</v>
      </c>
      <c r="AE171" s="2" t="str">
        <f>IFERROR(VLOOKUP(Tabla2[[#This Row],[Client]],Sales_Revenues!A:G,2,FALSE),"")</f>
        <v/>
      </c>
      <c r="AF171" s="2" t="str">
        <f>IFERROR(VLOOKUP(Tabla2[[#This Row],[Client]],Sales_Revenues!A:G,3,FALSE),"")</f>
        <v/>
      </c>
      <c r="AG171" s="2" t="str">
        <f>IFERROR(VLOOKUP(Tabla2[[#This Row],[Client]],Sales_Revenues!A:G,4,FALSE),"")</f>
        <v/>
      </c>
      <c r="AH171" s="2" t="str">
        <f>IFERROR(VLOOKUP(Tabla2[[#This Row],[Client]],Sales_Revenues!A:G,5,FALSE),"")</f>
        <v/>
      </c>
      <c r="AI171" s="2" t="str">
        <f>IFERROR(VLOOKUP(Tabla2[[#This Row],[Client]],Sales_Revenues!A:G,6,FALSE),"")</f>
        <v/>
      </c>
      <c r="AJ171" s="2" t="str">
        <f>IFERROR(VLOOKUP(Tabla2[[#This Row],[Client]],Sales_Revenues!A:G,7,FALSE),"")</f>
        <v/>
      </c>
    </row>
    <row r="172" spans="1:36">
      <c r="A172">
        <v>171</v>
      </c>
      <c r="B172">
        <v>1</v>
      </c>
      <c r="H172">
        <v>4112.732857142857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  <c r="N172" t="str">
        <f>IFERROR(VLOOKUP(Tabla2[[#This Row],[Client]],Soc_Dem!A:D,2,FALSE),"")</f>
        <v>F</v>
      </c>
      <c r="O172">
        <f>IFERROR(VLOOKUP(Tabla2[[#This Row],[Client]],Soc_Dem!A:D,3,FALSE),"")</f>
        <v>22</v>
      </c>
      <c r="P172">
        <f>IFERROR(VLOOKUP(Tabla2[[#This Row],[Client]],Soc_Dem!A:D,4,FALSE),"")</f>
        <v>151</v>
      </c>
      <c r="Q172" s="2">
        <f>IFERROR(VLOOKUP(Tabla2[[#This Row],[Client]],Inflow_Outflow!A:O,2,FALSE),"")</f>
        <v>854.57857142857142</v>
      </c>
      <c r="R172" s="2">
        <f>IFERROR(VLOOKUP(Tabla2[[#This Row],[Client]],Inflow_Outflow!A:O,3,FALSE),"")</f>
        <v>854.57857142857142</v>
      </c>
      <c r="S172" s="2">
        <f>IFERROR(VLOOKUP(Tabla2[[#This Row],[Client]],Inflow_Outflow!A:O,4,FALSE),"")</f>
        <v>3</v>
      </c>
      <c r="T172" s="2">
        <f>IFERROR(VLOOKUP(Tabla2[[#This Row],[Client]],Inflow_Outflow!A:O,5,FALSE),"")</f>
        <v>3</v>
      </c>
      <c r="U172" s="2">
        <f>IFERROR(VLOOKUP(Tabla2[[#This Row],[Client]],Inflow_Outflow!A:O,6,FALSE),"")</f>
        <v>967.61464285714283</v>
      </c>
      <c r="V172" s="2">
        <f>IFERROR(VLOOKUP(Tabla2[[#This Row],[Client]],Inflow_Outflow!A:O,7,FALSE),"")</f>
        <v>967.61464285714283</v>
      </c>
      <c r="W172" s="2">
        <f>IFERROR(VLOOKUP(Tabla2[[#This Row],[Client]],Inflow_Outflow!A:O,8,FALSE),"")</f>
        <v>435.71428571428572</v>
      </c>
      <c r="X172" s="2">
        <f>IFERROR(VLOOKUP(Tabla2[[#This Row],[Client]],Inflow_Outflow!A:O,9,FALSE),"")</f>
        <v>347.75749999999999</v>
      </c>
      <c r="Y172" s="2">
        <f>IFERROR(VLOOKUP(Tabla2[[#This Row],[Client]],Inflow_Outflow!A:O,10,FALSE),"")</f>
        <v>178.14285714285714</v>
      </c>
      <c r="Z172" s="2">
        <f>IFERROR(VLOOKUP(Tabla2[[#This Row],[Client]],Inflow_Outflow!A:O,11,FALSE),"")</f>
        <v>59</v>
      </c>
      <c r="AA172" s="2">
        <f>IFERROR(VLOOKUP(Tabla2[[#This Row],[Client]],Inflow_Outflow!A:O,12,FALSE),"")</f>
        <v>59</v>
      </c>
      <c r="AB172" s="2">
        <f>IFERROR(VLOOKUP(Tabla2[[#This Row],[Client]],Inflow_Outflow!A:O,13,FALSE),"")</f>
        <v>12</v>
      </c>
      <c r="AC172" s="2">
        <f>IFERROR(VLOOKUP(Tabla2[[#This Row],[Client]],Inflow_Outflow!A:O,14,FALSE),"")</f>
        <v>27</v>
      </c>
      <c r="AD172" s="2">
        <f>IFERROR(VLOOKUP(Tabla2[[#This Row],[Client]],Inflow_Outflow!A:O,15,FALSE),"")</f>
        <v>9</v>
      </c>
      <c r="AE172" s="2">
        <f>IFERROR(VLOOKUP(Tabla2[[#This Row],[Client]],Sales_Revenues!A:G,2,FALSE),"")</f>
        <v>1</v>
      </c>
      <c r="AF172" s="2">
        <f>IFERROR(VLOOKUP(Tabla2[[#This Row],[Client]],Sales_Revenues!A:G,3,FALSE),"")</f>
        <v>1</v>
      </c>
      <c r="AG172" s="2">
        <f>IFERROR(VLOOKUP(Tabla2[[#This Row],[Client]],Sales_Revenues!A:G,4,FALSE),"")</f>
        <v>0</v>
      </c>
      <c r="AH172" s="2">
        <f>IFERROR(VLOOKUP(Tabla2[[#This Row],[Client]],Sales_Revenues!A:G,5,FALSE),"")</f>
        <v>6.762142857142857</v>
      </c>
      <c r="AI172" s="2">
        <f>IFERROR(VLOOKUP(Tabla2[[#This Row],[Client]],Sales_Revenues!A:G,6,FALSE),"")</f>
        <v>9</v>
      </c>
      <c r="AJ172" s="2">
        <f>IFERROR(VLOOKUP(Tabla2[[#This Row],[Client]],Sales_Revenues!A:G,7,FALSE),"")</f>
        <v>0</v>
      </c>
    </row>
    <row r="173" spans="1:36">
      <c r="A173">
        <v>172</v>
      </c>
      <c r="B173">
        <v>1</v>
      </c>
      <c r="C173">
        <v>3</v>
      </c>
      <c r="F173">
        <v>1</v>
      </c>
      <c r="H173">
        <v>4.1428571428571426E-2</v>
      </c>
      <c r="I173">
        <v>4191.2742857142857</v>
      </c>
      <c r="J173" t="s">
        <v>38</v>
      </c>
      <c r="K173" t="s">
        <v>38</v>
      </c>
      <c r="L173">
        <v>28.971428571428572</v>
      </c>
      <c r="M173" t="s">
        <v>38</v>
      </c>
      <c r="N173" t="str">
        <f>IFERROR(VLOOKUP(Tabla2[[#This Row],[Client]],Soc_Dem!A:D,2,FALSE),"")</f>
        <v>F</v>
      </c>
      <c r="O173">
        <f>IFERROR(VLOOKUP(Tabla2[[#This Row],[Client]],Soc_Dem!A:D,3,FALSE),"")</f>
        <v>56</v>
      </c>
      <c r="P173">
        <f>IFERROR(VLOOKUP(Tabla2[[#This Row],[Client]],Soc_Dem!A:D,4,FALSE),"")</f>
        <v>188</v>
      </c>
      <c r="Q173" s="2">
        <f>IFERROR(VLOOKUP(Tabla2[[#This Row],[Client]],Inflow_Outflow!A:O,2,FALSE),"")</f>
        <v>109.97392857142857</v>
      </c>
      <c r="R173" s="2">
        <f>IFERROR(VLOOKUP(Tabla2[[#This Row],[Client]],Inflow_Outflow!A:O,3,FALSE),"")</f>
        <v>107.14678571428571</v>
      </c>
      <c r="S173" s="2">
        <f>IFERROR(VLOOKUP(Tabla2[[#This Row],[Client]],Inflow_Outflow!A:O,4,FALSE),"")</f>
        <v>6</v>
      </c>
      <c r="T173" s="2">
        <f>IFERROR(VLOOKUP(Tabla2[[#This Row],[Client]],Inflow_Outflow!A:O,5,FALSE),"")</f>
        <v>2</v>
      </c>
      <c r="U173" s="2">
        <f>IFERROR(VLOOKUP(Tabla2[[#This Row],[Client]],Inflow_Outflow!A:O,6,FALSE),"")</f>
        <v>18</v>
      </c>
      <c r="V173" s="2">
        <f>IFERROR(VLOOKUP(Tabla2[[#This Row],[Client]],Inflow_Outflow!A:O,7,FALSE),"")</f>
        <v>16.571428571428573</v>
      </c>
      <c r="W173" s="2">
        <f>IFERROR(VLOOKUP(Tabla2[[#This Row],[Client]],Inflow_Outflow!A:O,8,FALSE),"")</f>
        <v>0</v>
      </c>
      <c r="X173" s="2">
        <f>IFERROR(VLOOKUP(Tabla2[[#This Row],[Client]],Inflow_Outflow!A:O,9,FALSE),"")</f>
        <v>0</v>
      </c>
      <c r="Y173" s="2">
        <f>IFERROR(VLOOKUP(Tabla2[[#This Row],[Client]],Inflow_Outflow!A:O,10,FALSE),"")</f>
        <v>15.857142857142858</v>
      </c>
      <c r="Z173" s="2">
        <f>IFERROR(VLOOKUP(Tabla2[[#This Row],[Client]],Inflow_Outflow!A:O,11,FALSE),"")</f>
        <v>5</v>
      </c>
      <c r="AA173" s="2">
        <f>IFERROR(VLOOKUP(Tabla2[[#This Row],[Client]],Inflow_Outflow!A:O,12,FALSE),"")</f>
        <v>3</v>
      </c>
      <c r="AB173" s="2">
        <f>IFERROR(VLOOKUP(Tabla2[[#This Row],[Client]],Inflow_Outflow!A:O,13,FALSE),"")</f>
        <v>0</v>
      </c>
      <c r="AC173" s="2">
        <f>IFERROR(VLOOKUP(Tabla2[[#This Row],[Client]],Inflow_Outflow!A:O,14,FALSE),"")</f>
        <v>0</v>
      </c>
      <c r="AD173" s="2">
        <f>IFERROR(VLOOKUP(Tabla2[[#This Row],[Client]],Inflow_Outflow!A:O,15,FALSE),"")</f>
        <v>2</v>
      </c>
      <c r="AE173" s="2">
        <f>IFERROR(VLOOKUP(Tabla2[[#This Row],[Client]],Sales_Revenues!A:G,2,FALSE),"")</f>
        <v>0</v>
      </c>
      <c r="AF173" s="2">
        <f>IFERROR(VLOOKUP(Tabla2[[#This Row],[Client]],Sales_Revenues!A:G,3,FALSE),"")</f>
        <v>0</v>
      </c>
      <c r="AG173" s="2">
        <f>IFERROR(VLOOKUP(Tabla2[[#This Row],[Client]],Sales_Revenues!A:G,4,FALSE),"")</f>
        <v>0</v>
      </c>
      <c r="AH173" s="2">
        <f>IFERROR(VLOOKUP(Tabla2[[#This Row],[Client]],Sales_Revenues!A:G,5,FALSE),"")</f>
        <v>0</v>
      </c>
      <c r="AI173" s="2">
        <f>IFERROR(VLOOKUP(Tabla2[[#This Row],[Client]],Sales_Revenues!A:G,6,FALSE),"")</f>
        <v>0</v>
      </c>
      <c r="AJ173" s="2">
        <f>IFERROR(VLOOKUP(Tabla2[[#This Row],[Client]],Sales_Revenues!A:G,7,FALSE),"")</f>
        <v>0</v>
      </c>
    </row>
    <row r="174" spans="1:36">
      <c r="A174">
        <v>173</v>
      </c>
      <c r="B174">
        <v>1</v>
      </c>
      <c r="H174">
        <v>3913.7982142857145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tr">
        <f>IFERROR(VLOOKUP(Tabla2[[#This Row],[Client]],Soc_Dem!A:D,2,FALSE),"")</f>
        <v>M</v>
      </c>
      <c r="O174">
        <f>IFERROR(VLOOKUP(Tabla2[[#This Row],[Client]],Soc_Dem!A:D,3,FALSE),"")</f>
        <v>23</v>
      </c>
      <c r="P174">
        <f>IFERROR(VLOOKUP(Tabla2[[#This Row],[Client]],Soc_Dem!A:D,4,FALSE),"")</f>
        <v>150</v>
      </c>
      <c r="Q174" s="2">
        <f>IFERROR(VLOOKUP(Tabla2[[#This Row],[Client]],Inflow_Outflow!A:O,2,FALSE),"")</f>
        <v>2.1071428571428571E-2</v>
      </c>
      <c r="R174" s="2">
        <f>IFERROR(VLOOKUP(Tabla2[[#This Row],[Client]],Inflow_Outflow!A:O,3,FALSE),"")</f>
        <v>2.1071428571428571E-2</v>
      </c>
      <c r="S174" s="2">
        <f>IFERROR(VLOOKUP(Tabla2[[#This Row],[Client]],Inflow_Outflow!A:O,4,FALSE),"")</f>
        <v>1</v>
      </c>
      <c r="T174" s="2">
        <f>IFERROR(VLOOKUP(Tabla2[[#This Row],[Client]],Inflow_Outflow!A:O,5,FALSE),"")</f>
        <v>1</v>
      </c>
      <c r="U174" s="2">
        <f>IFERROR(VLOOKUP(Tabla2[[#This Row],[Client]],Inflow_Outflow!A:O,6,FALSE),"")</f>
        <v>1.9642857142857142</v>
      </c>
      <c r="V174" s="2">
        <f>IFERROR(VLOOKUP(Tabla2[[#This Row],[Client]],Inflow_Outflow!A:O,7,FALSE),"")</f>
        <v>1.9642857142857142</v>
      </c>
      <c r="W174" s="2">
        <f>IFERROR(VLOOKUP(Tabla2[[#This Row],[Client]],Inflow_Outflow!A:O,8,FALSE),"")</f>
        <v>0</v>
      </c>
      <c r="X174" s="2">
        <f>IFERROR(VLOOKUP(Tabla2[[#This Row],[Client]],Inflow_Outflow!A:O,9,FALSE),"")</f>
        <v>0</v>
      </c>
      <c r="Y174" s="2">
        <f>IFERROR(VLOOKUP(Tabla2[[#This Row],[Client]],Inflow_Outflow!A:O,10,FALSE),"")</f>
        <v>0</v>
      </c>
      <c r="Z174" s="2">
        <f>IFERROR(VLOOKUP(Tabla2[[#This Row],[Client]],Inflow_Outflow!A:O,11,FALSE),"")</f>
        <v>1</v>
      </c>
      <c r="AA174" s="2">
        <f>IFERROR(VLOOKUP(Tabla2[[#This Row],[Client]],Inflow_Outflow!A:O,12,FALSE),"")</f>
        <v>1</v>
      </c>
      <c r="AB174" s="2">
        <f>IFERROR(VLOOKUP(Tabla2[[#This Row],[Client]],Inflow_Outflow!A:O,13,FALSE),"")</f>
        <v>0</v>
      </c>
      <c r="AC174" s="2">
        <f>IFERROR(VLOOKUP(Tabla2[[#This Row],[Client]],Inflow_Outflow!A:O,14,FALSE),"")</f>
        <v>0</v>
      </c>
      <c r="AD174" s="2">
        <f>IFERROR(VLOOKUP(Tabla2[[#This Row],[Client]],Inflow_Outflow!A:O,15,FALSE),"")</f>
        <v>0</v>
      </c>
      <c r="AE174" s="2">
        <f>IFERROR(VLOOKUP(Tabla2[[#This Row],[Client]],Sales_Revenues!A:G,2,FALSE),"")</f>
        <v>0</v>
      </c>
      <c r="AF174" s="2">
        <f>IFERROR(VLOOKUP(Tabla2[[#This Row],[Client]],Sales_Revenues!A:G,3,FALSE),"")</f>
        <v>0</v>
      </c>
      <c r="AG174" s="2">
        <f>IFERROR(VLOOKUP(Tabla2[[#This Row],[Client]],Sales_Revenues!A:G,4,FALSE),"")</f>
        <v>0</v>
      </c>
      <c r="AH174" s="2">
        <f>IFERROR(VLOOKUP(Tabla2[[#This Row],[Client]],Sales_Revenues!A:G,5,FALSE),"")</f>
        <v>0</v>
      </c>
      <c r="AI174" s="2">
        <f>IFERROR(VLOOKUP(Tabla2[[#This Row],[Client]],Sales_Revenues!A:G,6,FALSE),"")</f>
        <v>0</v>
      </c>
      <c r="AJ174" s="2">
        <f>IFERROR(VLOOKUP(Tabla2[[#This Row],[Client]],Sales_Revenues!A:G,7,FALSE),"")</f>
        <v>0</v>
      </c>
    </row>
    <row r="175" spans="1:36">
      <c r="A175">
        <v>174</v>
      </c>
      <c r="B175">
        <v>1</v>
      </c>
      <c r="E175">
        <v>1</v>
      </c>
      <c r="G175">
        <v>1</v>
      </c>
      <c r="H175">
        <v>70.769285714285715</v>
      </c>
      <c r="I175" t="s">
        <v>38</v>
      </c>
      <c r="J175" t="s">
        <v>38</v>
      </c>
      <c r="K175">
        <v>532.63249999999994</v>
      </c>
      <c r="L175" t="s">
        <v>38</v>
      </c>
      <c r="M175">
        <v>14233.636071428571</v>
      </c>
      <c r="N175" t="str">
        <f>IFERROR(VLOOKUP(Tabla2[[#This Row],[Client]],Soc_Dem!A:D,2,FALSE),"")</f>
        <v>M</v>
      </c>
      <c r="O175">
        <f>IFERROR(VLOOKUP(Tabla2[[#This Row],[Client]],Soc_Dem!A:D,3,FALSE),"")</f>
        <v>22</v>
      </c>
      <c r="P175">
        <f>IFERROR(VLOOKUP(Tabla2[[#This Row],[Client]],Soc_Dem!A:D,4,FALSE),"")</f>
        <v>109</v>
      </c>
      <c r="Q175" s="2">
        <f>IFERROR(VLOOKUP(Tabla2[[#This Row],[Client]],Inflow_Outflow!A:O,2,FALSE),"")</f>
        <v>1322.5</v>
      </c>
      <c r="R175" s="2">
        <f>IFERROR(VLOOKUP(Tabla2[[#This Row],[Client]],Inflow_Outflow!A:O,3,FALSE),"")</f>
        <v>1282.8007142857143</v>
      </c>
      <c r="S175" s="2">
        <f>IFERROR(VLOOKUP(Tabla2[[#This Row],[Client]],Inflow_Outflow!A:O,4,FALSE),"")</f>
        <v>6</v>
      </c>
      <c r="T175" s="2">
        <f>IFERROR(VLOOKUP(Tabla2[[#This Row],[Client]],Inflow_Outflow!A:O,5,FALSE),"")</f>
        <v>5</v>
      </c>
      <c r="U175" s="2">
        <f>IFERROR(VLOOKUP(Tabla2[[#This Row],[Client]],Inflow_Outflow!A:O,6,FALSE),"")</f>
        <v>1251.9821428571429</v>
      </c>
      <c r="V175" s="2">
        <f>IFERROR(VLOOKUP(Tabla2[[#This Row],[Client]],Inflow_Outflow!A:O,7,FALSE),"")</f>
        <v>1246.3392857142858</v>
      </c>
      <c r="W175" s="2">
        <f>IFERROR(VLOOKUP(Tabla2[[#This Row],[Client]],Inflow_Outflow!A:O,8,FALSE),"")</f>
        <v>521.42857142857144</v>
      </c>
      <c r="X175" s="2">
        <f>IFERROR(VLOOKUP(Tabla2[[#This Row],[Client]],Inflow_Outflow!A:O,9,FALSE),"")</f>
        <v>114.70357142857142</v>
      </c>
      <c r="Y175" s="2">
        <f>IFERROR(VLOOKUP(Tabla2[[#This Row],[Client]],Inflow_Outflow!A:O,10,FALSE),"")</f>
        <v>236.46428571428572</v>
      </c>
      <c r="Z175" s="2">
        <f>IFERROR(VLOOKUP(Tabla2[[#This Row],[Client]],Inflow_Outflow!A:O,11,FALSE),"")</f>
        <v>19</v>
      </c>
      <c r="AA175" s="2">
        <f>IFERROR(VLOOKUP(Tabla2[[#This Row],[Client]],Inflow_Outflow!A:O,12,FALSE),"")</f>
        <v>17</v>
      </c>
      <c r="AB175" s="2">
        <f>IFERROR(VLOOKUP(Tabla2[[#This Row],[Client]],Inflow_Outflow!A:O,13,FALSE),"")</f>
        <v>2</v>
      </c>
      <c r="AC175" s="2">
        <f>IFERROR(VLOOKUP(Tabla2[[#This Row],[Client]],Inflow_Outflow!A:O,14,FALSE),"")</f>
        <v>5</v>
      </c>
      <c r="AD175" s="2">
        <f>IFERROR(VLOOKUP(Tabla2[[#This Row],[Client]],Inflow_Outflow!A:O,15,FALSE),"")</f>
        <v>6</v>
      </c>
      <c r="AE175" s="2" t="str">
        <f>IFERROR(VLOOKUP(Tabla2[[#This Row],[Client]],Sales_Revenues!A:G,2,FALSE),"")</f>
        <v/>
      </c>
      <c r="AF175" s="2" t="str">
        <f>IFERROR(VLOOKUP(Tabla2[[#This Row],[Client]],Sales_Revenues!A:G,3,FALSE),"")</f>
        <v/>
      </c>
      <c r="AG175" s="2" t="str">
        <f>IFERROR(VLOOKUP(Tabla2[[#This Row],[Client]],Sales_Revenues!A:G,4,FALSE),"")</f>
        <v/>
      </c>
      <c r="AH175" s="2" t="str">
        <f>IFERROR(VLOOKUP(Tabla2[[#This Row],[Client]],Sales_Revenues!A:G,5,FALSE),"")</f>
        <v/>
      </c>
      <c r="AI175" s="2" t="str">
        <f>IFERROR(VLOOKUP(Tabla2[[#This Row],[Client]],Sales_Revenues!A:G,6,FALSE),"")</f>
        <v/>
      </c>
      <c r="AJ175" s="2" t="str">
        <f>IFERROR(VLOOKUP(Tabla2[[#This Row],[Client]],Sales_Revenues!A:G,7,FALSE),"")</f>
        <v/>
      </c>
    </row>
    <row r="176" spans="1:36">
      <c r="A176">
        <v>175</v>
      </c>
      <c r="B176">
        <v>1</v>
      </c>
      <c r="G176">
        <v>2</v>
      </c>
      <c r="H176">
        <v>7.0714285714285716E-2</v>
      </c>
      <c r="I176" t="s">
        <v>38</v>
      </c>
      <c r="J176" t="s">
        <v>38</v>
      </c>
      <c r="K176" t="s">
        <v>38</v>
      </c>
      <c r="L176" t="s">
        <v>38</v>
      </c>
      <c r="M176">
        <v>20749.294642857141</v>
      </c>
      <c r="N176" t="str">
        <f>IFERROR(VLOOKUP(Tabla2[[#This Row],[Client]],Soc_Dem!A:D,2,FALSE),"")</f>
        <v>F</v>
      </c>
      <c r="O176">
        <f>IFERROR(VLOOKUP(Tabla2[[#This Row],[Client]],Soc_Dem!A:D,3,FALSE),"")</f>
        <v>41</v>
      </c>
      <c r="P176">
        <f>IFERROR(VLOOKUP(Tabla2[[#This Row],[Client]],Soc_Dem!A:D,4,FALSE),"")</f>
        <v>61</v>
      </c>
      <c r="Q176" s="2">
        <f>IFERROR(VLOOKUP(Tabla2[[#This Row],[Client]],Inflow_Outflow!A:O,2,FALSE),"")</f>
        <v>676.34428571428566</v>
      </c>
      <c r="R176" s="2">
        <f>IFERROR(VLOOKUP(Tabla2[[#This Row],[Client]],Inflow_Outflow!A:O,3,FALSE),"")</f>
        <v>548.96571428571428</v>
      </c>
      <c r="S176" s="2">
        <f>IFERROR(VLOOKUP(Tabla2[[#This Row],[Client]],Inflow_Outflow!A:O,4,FALSE),"")</f>
        <v>5</v>
      </c>
      <c r="T176" s="2">
        <f>IFERROR(VLOOKUP(Tabla2[[#This Row],[Client]],Inflow_Outflow!A:O,5,FALSE),"")</f>
        <v>4</v>
      </c>
      <c r="U176" s="2">
        <f>IFERROR(VLOOKUP(Tabla2[[#This Row],[Client]],Inflow_Outflow!A:O,6,FALSE),"")</f>
        <v>569.62535714285718</v>
      </c>
      <c r="V176" s="2">
        <f>IFERROR(VLOOKUP(Tabla2[[#This Row],[Client]],Inflow_Outflow!A:O,7,FALSE),"")</f>
        <v>566.80392857142863</v>
      </c>
      <c r="W176" s="2">
        <f>IFERROR(VLOOKUP(Tabla2[[#This Row],[Client]],Inflow_Outflow!A:O,8,FALSE),"")</f>
        <v>214.28571428571428</v>
      </c>
      <c r="X176" s="2">
        <f>IFERROR(VLOOKUP(Tabla2[[#This Row],[Client]],Inflow_Outflow!A:O,9,FALSE),"")</f>
        <v>0</v>
      </c>
      <c r="Y176" s="2">
        <f>IFERROR(VLOOKUP(Tabla2[[#This Row],[Client]],Inflow_Outflow!A:O,10,FALSE),"")</f>
        <v>193.23250000000002</v>
      </c>
      <c r="Z176" s="2">
        <f>IFERROR(VLOOKUP(Tabla2[[#This Row],[Client]],Inflow_Outflow!A:O,11,FALSE),"")</f>
        <v>8</v>
      </c>
      <c r="AA176" s="2">
        <f>IFERROR(VLOOKUP(Tabla2[[#This Row],[Client]],Inflow_Outflow!A:O,12,FALSE),"")</f>
        <v>7</v>
      </c>
      <c r="AB176" s="2">
        <f>IFERROR(VLOOKUP(Tabla2[[#This Row],[Client]],Inflow_Outflow!A:O,13,FALSE),"")</f>
        <v>2</v>
      </c>
      <c r="AC176" s="2">
        <f>IFERROR(VLOOKUP(Tabla2[[#This Row],[Client]],Inflow_Outflow!A:O,14,FALSE),"")</f>
        <v>0</v>
      </c>
      <c r="AD176" s="2">
        <f>IFERROR(VLOOKUP(Tabla2[[#This Row],[Client]],Inflow_Outflow!A:O,15,FALSE),"")</f>
        <v>3</v>
      </c>
      <c r="AE176" s="2" t="str">
        <f>IFERROR(VLOOKUP(Tabla2[[#This Row],[Client]],Sales_Revenues!A:G,2,FALSE),"")</f>
        <v/>
      </c>
      <c r="AF176" s="2" t="str">
        <f>IFERROR(VLOOKUP(Tabla2[[#This Row],[Client]],Sales_Revenues!A:G,3,FALSE),"")</f>
        <v/>
      </c>
      <c r="AG176" s="2" t="str">
        <f>IFERROR(VLOOKUP(Tabla2[[#This Row],[Client]],Sales_Revenues!A:G,4,FALSE),"")</f>
        <v/>
      </c>
      <c r="AH176" s="2" t="str">
        <f>IFERROR(VLOOKUP(Tabla2[[#This Row],[Client]],Sales_Revenues!A:G,5,FALSE),"")</f>
        <v/>
      </c>
      <c r="AI176" s="2" t="str">
        <f>IFERROR(VLOOKUP(Tabla2[[#This Row],[Client]],Sales_Revenues!A:G,6,FALSE),"")</f>
        <v/>
      </c>
      <c r="AJ176" s="2" t="str">
        <f>IFERROR(VLOOKUP(Tabla2[[#This Row],[Client]],Sales_Revenues!A:G,7,FALSE),"")</f>
        <v/>
      </c>
    </row>
    <row r="177" spans="1:36">
      <c r="A177">
        <v>176</v>
      </c>
      <c r="B177">
        <v>1</v>
      </c>
      <c r="H177">
        <v>343.94071428571431</v>
      </c>
      <c r="I177" t="s">
        <v>38</v>
      </c>
      <c r="J177" t="s">
        <v>38</v>
      </c>
      <c r="K177" t="s">
        <v>38</v>
      </c>
      <c r="L177" t="s">
        <v>38</v>
      </c>
      <c r="M177" t="s">
        <v>38</v>
      </c>
      <c r="N177" t="str">
        <f>IFERROR(VLOOKUP(Tabla2[[#This Row],[Client]],Soc_Dem!A:D,2,FALSE),"")</f>
        <v>F</v>
      </c>
      <c r="O177">
        <f>IFERROR(VLOOKUP(Tabla2[[#This Row],[Client]],Soc_Dem!A:D,3,FALSE),"")</f>
        <v>56</v>
      </c>
      <c r="P177">
        <f>IFERROR(VLOOKUP(Tabla2[[#This Row],[Client]],Soc_Dem!A:D,4,FALSE),"")</f>
        <v>188</v>
      </c>
      <c r="Q177" s="2">
        <f>IFERROR(VLOOKUP(Tabla2[[#This Row],[Client]],Inflow_Outflow!A:O,2,FALSE),"")</f>
        <v>310.82428571428574</v>
      </c>
      <c r="R177" s="2">
        <f>IFERROR(VLOOKUP(Tabla2[[#This Row],[Client]],Inflow_Outflow!A:O,3,FALSE),"")</f>
        <v>310.82428571428574</v>
      </c>
      <c r="S177" s="2">
        <f>IFERROR(VLOOKUP(Tabla2[[#This Row],[Client]],Inflow_Outflow!A:O,4,FALSE),"")</f>
        <v>2</v>
      </c>
      <c r="T177" s="2">
        <f>IFERROR(VLOOKUP(Tabla2[[#This Row],[Client]],Inflow_Outflow!A:O,5,FALSE),"")</f>
        <v>2</v>
      </c>
      <c r="U177" s="2">
        <f>IFERROR(VLOOKUP(Tabla2[[#This Row],[Client]],Inflow_Outflow!A:O,6,FALSE),"")</f>
        <v>373.43321428571426</v>
      </c>
      <c r="V177" s="2">
        <f>IFERROR(VLOOKUP(Tabla2[[#This Row],[Client]],Inflow_Outflow!A:O,7,FALSE),"")</f>
        <v>373.43321428571426</v>
      </c>
      <c r="W177" s="2">
        <f>IFERROR(VLOOKUP(Tabla2[[#This Row],[Client]],Inflow_Outflow!A:O,8,FALSE),"")</f>
        <v>125</v>
      </c>
      <c r="X177" s="2">
        <f>IFERROR(VLOOKUP(Tabla2[[#This Row],[Client]],Inflow_Outflow!A:O,9,FALSE),"")</f>
        <v>76.077500000000001</v>
      </c>
      <c r="Y177" s="2">
        <f>IFERROR(VLOOKUP(Tabla2[[#This Row],[Client]],Inflow_Outflow!A:O,10,FALSE),"")</f>
        <v>169.74857142857144</v>
      </c>
      <c r="Z177" s="2">
        <f>IFERROR(VLOOKUP(Tabla2[[#This Row],[Client]],Inflow_Outflow!A:O,11,FALSE),"")</f>
        <v>18</v>
      </c>
      <c r="AA177" s="2">
        <f>IFERROR(VLOOKUP(Tabla2[[#This Row],[Client]],Inflow_Outflow!A:O,12,FALSE),"")</f>
        <v>18</v>
      </c>
      <c r="AB177" s="2">
        <f>IFERROR(VLOOKUP(Tabla2[[#This Row],[Client]],Inflow_Outflow!A:O,13,FALSE),"")</f>
        <v>4</v>
      </c>
      <c r="AC177" s="2">
        <f>IFERROR(VLOOKUP(Tabla2[[#This Row],[Client]],Inflow_Outflow!A:O,14,FALSE),"")</f>
        <v>8</v>
      </c>
      <c r="AD177" s="2">
        <f>IFERROR(VLOOKUP(Tabla2[[#This Row],[Client]],Inflow_Outflow!A:O,15,FALSE),"")</f>
        <v>3</v>
      </c>
      <c r="AE177" s="2" t="str">
        <f>IFERROR(VLOOKUP(Tabla2[[#This Row],[Client]],Sales_Revenues!A:G,2,FALSE),"")</f>
        <v/>
      </c>
      <c r="AF177" s="2" t="str">
        <f>IFERROR(VLOOKUP(Tabla2[[#This Row],[Client]],Sales_Revenues!A:G,3,FALSE),"")</f>
        <v/>
      </c>
      <c r="AG177" s="2" t="str">
        <f>IFERROR(VLOOKUP(Tabla2[[#This Row],[Client]],Sales_Revenues!A:G,4,FALSE),"")</f>
        <v/>
      </c>
      <c r="AH177" s="2" t="str">
        <f>IFERROR(VLOOKUP(Tabla2[[#This Row],[Client]],Sales_Revenues!A:G,5,FALSE),"")</f>
        <v/>
      </c>
      <c r="AI177" s="2" t="str">
        <f>IFERROR(VLOOKUP(Tabla2[[#This Row],[Client]],Sales_Revenues!A:G,6,FALSE),"")</f>
        <v/>
      </c>
      <c r="AJ177" s="2" t="str">
        <f>IFERROR(VLOOKUP(Tabla2[[#This Row],[Client]],Sales_Revenues!A:G,7,FALSE),"")</f>
        <v/>
      </c>
    </row>
    <row r="178" spans="1:36">
      <c r="A178">
        <v>177</v>
      </c>
      <c r="B178">
        <v>1</v>
      </c>
      <c r="H178">
        <v>3515.7771428571427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  <c r="N178" t="str">
        <f>IFERROR(VLOOKUP(Tabla2[[#This Row],[Client]],Soc_Dem!A:D,2,FALSE),"")</f>
        <v>F</v>
      </c>
      <c r="O178">
        <f>IFERROR(VLOOKUP(Tabla2[[#This Row],[Client]],Soc_Dem!A:D,3,FALSE),"")</f>
        <v>22</v>
      </c>
      <c r="P178">
        <f>IFERROR(VLOOKUP(Tabla2[[#This Row],[Client]],Soc_Dem!A:D,4,FALSE),"")</f>
        <v>71</v>
      </c>
      <c r="Q178" s="2">
        <f>IFERROR(VLOOKUP(Tabla2[[#This Row],[Client]],Inflow_Outflow!A:O,2,FALSE),"")</f>
        <v>540.58714285714291</v>
      </c>
      <c r="R178" s="2">
        <f>IFERROR(VLOOKUP(Tabla2[[#This Row],[Client]],Inflow_Outflow!A:O,3,FALSE),"")</f>
        <v>540.58714285714291</v>
      </c>
      <c r="S178" s="2">
        <f>IFERROR(VLOOKUP(Tabla2[[#This Row],[Client]],Inflow_Outflow!A:O,4,FALSE),"")</f>
        <v>2</v>
      </c>
      <c r="T178" s="2">
        <f>IFERROR(VLOOKUP(Tabla2[[#This Row],[Client]],Inflow_Outflow!A:O,5,FALSE),"")</f>
        <v>2</v>
      </c>
      <c r="U178" s="2">
        <f>IFERROR(VLOOKUP(Tabla2[[#This Row],[Client]],Inflow_Outflow!A:O,6,FALSE),"")</f>
        <v>180.96428571428572</v>
      </c>
      <c r="V178" s="2">
        <f>IFERROR(VLOOKUP(Tabla2[[#This Row],[Client]],Inflow_Outflow!A:O,7,FALSE),"")</f>
        <v>180.96428571428572</v>
      </c>
      <c r="W178" s="2">
        <f>IFERROR(VLOOKUP(Tabla2[[#This Row],[Client]],Inflow_Outflow!A:O,8,FALSE),"")</f>
        <v>0</v>
      </c>
      <c r="X178" s="2">
        <f>IFERROR(VLOOKUP(Tabla2[[#This Row],[Client]],Inflow_Outflow!A:O,9,FALSE),"")</f>
        <v>0</v>
      </c>
      <c r="Y178" s="2">
        <f>IFERROR(VLOOKUP(Tabla2[[#This Row],[Client]],Inflow_Outflow!A:O,10,FALSE),"")</f>
        <v>178.57142857142858</v>
      </c>
      <c r="Z178" s="2">
        <f>IFERROR(VLOOKUP(Tabla2[[#This Row],[Client]],Inflow_Outflow!A:O,11,FALSE),"")</f>
        <v>3</v>
      </c>
      <c r="AA178" s="2">
        <f>IFERROR(VLOOKUP(Tabla2[[#This Row],[Client]],Inflow_Outflow!A:O,12,FALSE),"")</f>
        <v>3</v>
      </c>
      <c r="AB178" s="2">
        <f>IFERROR(VLOOKUP(Tabla2[[#This Row],[Client]],Inflow_Outflow!A:O,13,FALSE),"")</f>
        <v>0</v>
      </c>
      <c r="AC178" s="2">
        <f>IFERROR(VLOOKUP(Tabla2[[#This Row],[Client]],Inflow_Outflow!A:O,14,FALSE),"")</f>
        <v>0</v>
      </c>
      <c r="AD178" s="2">
        <f>IFERROR(VLOOKUP(Tabla2[[#This Row],[Client]],Inflow_Outflow!A:O,15,FALSE),"")</f>
        <v>2</v>
      </c>
      <c r="AE178" s="2">
        <f>IFERROR(VLOOKUP(Tabla2[[#This Row],[Client]],Sales_Revenues!A:G,2,FALSE),"")</f>
        <v>0</v>
      </c>
      <c r="AF178" s="2">
        <f>IFERROR(VLOOKUP(Tabla2[[#This Row],[Client]],Sales_Revenues!A:G,3,FALSE),"")</f>
        <v>0</v>
      </c>
      <c r="AG178" s="2">
        <f>IFERROR(VLOOKUP(Tabla2[[#This Row],[Client]],Sales_Revenues!A:G,4,FALSE),"")</f>
        <v>0</v>
      </c>
      <c r="AH178" s="2">
        <f>IFERROR(VLOOKUP(Tabla2[[#This Row],[Client]],Sales_Revenues!A:G,5,FALSE),"")</f>
        <v>0</v>
      </c>
      <c r="AI178" s="2">
        <f>IFERROR(VLOOKUP(Tabla2[[#This Row],[Client]],Sales_Revenues!A:G,6,FALSE),"")</f>
        <v>0</v>
      </c>
      <c r="AJ178" s="2">
        <f>IFERROR(VLOOKUP(Tabla2[[#This Row],[Client]],Sales_Revenues!A:G,7,FALSE),"")</f>
        <v>0</v>
      </c>
    </row>
    <row r="179" spans="1:36">
      <c r="A179">
        <v>178</v>
      </c>
      <c r="B179">
        <v>1</v>
      </c>
      <c r="C179">
        <v>1</v>
      </c>
      <c r="H179">
        <v>86.610357142857154</v>
      </c>
      <c r="I179">
        <v>0.11035714285714285</v>
      </c>
      <c r="J179" t="s">
        <v>38</v>
      </c>
      <c r="K179" t="s">
        <v>38</v>
      </c>
      <c r="L179" t="s">
        <v>38</v>
      </c>
      <c r="M179" t="s">
        <v>38</v>
      </c>
      <c r="N179" t="str">
        <f>IFERROR(VLOOKUP(Tabla2[[#This Row],[Client]],Soc_Dem!A:D,2,FALSE),"")</f>
        <v>M</v>
      </c>
      <c r="O179">
        <f>IFERROR(VLOOKUP(Tabla2[[#This Row],[Client]],Soc_Dem!A:D,3,FALSE),"")</f>
        <v>20</v>
      </c>
      <c r="P179">
        <f>IFERROR(VLOOKUP(Tabla2[[#This Row],[Client]],Soc_Dem!A:D,4,FALSE),"")</f>
        <v>46</v>
      </c>
      <c r="Q179" s="2">
        <f>IFERROR(VLOOKUP(Tabla2[[#This Row],[Client]],Inflow_Outflow!A:O,2,FALSE),"")</f>
        <v>9.4942857142857129</v>
      </c>
      <c r="R179" s="2">
        <f>IFERROR(VLOOKUP(Tabla2[[#This Row],[Client]],Inflow_Outflow!A:O,3,FALSE),"")</f>
        <v>6.5357142857142864E-2</v>
      </c>
      <c r="S179" s="2">
        <f>IFERROR(VLOOKUP(Tabla2[[#This Row],[Client]],Inflow_Outflow!A:O,4,FALSE),"")</f>
        <v>2</v>
      </c>
      <c r="T179" s="2">
        <f>IFERROR(VLOOKUP(Tabla2[[#This Row],[Client]],Inflow_Outflow!A:O,5,FALSE),"")</f>
        <v>1</v>
      </c>
      <c r="U179" s="2">
        <f>IFERROR(VLOOKUP(Tabla2[[#This Row],[Client]],Inflow_Outflow!A:O,6,FALSE),"")</f>
        <v>1414.7142857142858</v>
      </c>
      <c r="V179" s="2">
        <f>IFERROR(VLOOKUP(Tabla2[[#This Row],[Client]],Inflow_Outflow!A:O,7,FALSE),"")</f>
        <v>1414.7142857142858</v>
      </c>
      <c r="W179" s="2">
        <f>IFERROR(VLOOKUP(Tabla2[[#This Row],[Client]],Inflow_Outflow!A:O,8,FALSE),"")</f>
        <v>0</v>
      </c>
      <c r="X179" s="2">
        <f>IFERROR(VLOOKUP(Tabla2[[#This Row],[Client]],Inflow_Outflow!A:O,9,FALSE),"")</f>
        <v>0</v>
      </c>
      <c r="Y179" s="2">
        <f>IFERROR(VLOOKUP(Tabla2[[#This Row],[Client]],Inflow_Outflow!A:O,10,FALSE),"")</f>
        <v>1414.7142857142858</v>
      </c>
      <c r="Z179" s="2">
        <f>IFERROR(VLOOKUP(Tabla2[[#This Row],[Client]],Inflow_Outflow!A:O,11,FALSE),"")</f>
        <v>4</v>
      </c>
      <c r="AA179" s="2">
        <f>IFERROR(VLOOKUP(Tabla2[[#This Row],[Client]],Inflow_Outflow!A:O,12,FALSE),"")</f>
        <v>4</v>
      </c>
      <c r="AB179" s="2">
        <f>IFERROR(VLOOKUP(Tabla2[[#This Row],[Client]],Inflow_Outflow!A:O,13,FALSE),"")</f>
        <v>0</v>
      </c>
      <c r="AC179" s="2">
        <f>IFERROR(VLOOKUP(Tabla2[[#This Row],[Client]],Inflow_Outflow!A:O,14,FALSE),"")</f>
        <v>0</v>
      </c>
      <c r="AD179" s="2">
        <f>IFERROR(VLOOKUP(Tabla2[[#This Row],[Client]],Inflow_Outflow!A:O,15,FALSE),"")</f>
        <v>4</v>
      </c>
      <c r="AE179" s="2">
        <f>IFERROR(VLOOKUP(Tabla2[[#This Row],[Client]],Sales_Revenues!A:G,2,FALSE),"")</f>
        <v>1</v>
      </c>
      <c r="AF179" s="2">
        <f>IFERROR(VLOOKUP(Tabla2[[#This Row],[Client]],Sales_Revenues!A:G,3,FALSE),"")</f>
        <v>0</v>
      </c>
      <c r="AG179" s="2">
        <f>IFERROR(VLOOKUP(Tabla2[[#This Row],[Client]],Sales_Revenues!A:G,4,FALSE),"")</f>
        <v>0</v>
      </c>
      <c r="AH179" s="2">
        <f>IFERROR(VLOOKUP(Tabla2[[#This Row],[Client]],Sales_Revenues!A:G,5,FALSE),"")</f>
        <v>1.5814285714285714</v>
      </c>
      <c r="AI179" s="2">
        <f>IFERROR(VLOOKUP(Tabla2[[#This Row],[Client]],Sales_Revenues!A:G,6,FALSE),"")</f>
        <v>0</v>
      </c>
      <c r="AJ179" s="2">
        <f>IFERROR(VLOOKUP(Tabla2[[#This Row],[Client]],Sales_Revenues!A:G,7,FALSE),"")</f>
        <v>0</v>
      </c>
    </row>
    <row r="180" spans="1:36">
      <c r="A180">
        <v>179</v>
      </c>
      <c r="B180">
        <v>1</v>
      </c>
      <c r="H180">
        <v>11.684642857142858</v>
      </c>
      <c r="I180" t="s">
        <v>38</v>
      </c>
      <c r="J180" t="s">
        <v>38</v>
      </c>
      <c r="K180" t="s">
        <v>38</v>
      </c>
      <c r="L180" t="s">
        <v>38</v>
      </c>
      <c r="M180" t="s">
        <v>38</v>
      </c>
      <c r="N180" t="str">
        <f>IFERROR(VLOOKUP(Tabla2[[#This Row],[Client]],Soc_Dem!A:D,2,FALSE),"")</f>
        <v>F</v>
      </c>
      <c r="O180">
        <f>IFERROR(VLOOKUP(Tabla2[[#This Row],[Client]],Soc_Dem!A:D,3,FALSE),"")</f>
        <v>20</v>
      </c>
      <c r="P180">
        <f>IFERROR(VLOOKUP(Tabla2[[#This Row],[Client]],Soc_Dem!A:D,4,FALSE),"")</f>
        <v>109</v>
      </c>
      <c r="Q180" s="2">
        <f>IFERROR(VLOOKUP(Tabla2[[#This Row],[Client]],Inflow_Outflow!A:O,2,FALSE),"")</f>
        <v>1322.144642857143</v>
      </c>
      <c r="R180" s="2">
        <f>IFERROR(VLOOKUP(Tabla2[[#This Row],[Client]],Inflow_Outflow!A:O,3,FALSE),"")</f>
        <v>1322.144642857143</v>
      </c>
      <c r="S180" s="2">
        <f>IFERROR(VLOOKUP(Tabla2[[#This Row],[Client]],Inflow_Outflow!A:O,4,FALSE),"")</f>
        <v>5</v>
      </c>
      <c r="T180" s="2">
        <f>IFERROR(VLOOKUP(Tabla2[[#This Row],[Client]],Inflow_Outflow!A:O,5,FALSE),"")</f>
        <v>5</v>
      </c>
      <c r="U180" s="2">
        <f>IFERROR(VLOOKUP(Tabla2[[#This Row],[Client]],Inflow_Outflow!A:O,6,FALSE),"")</f>
        <v>642.60714285714289</v>
      </c>
      <c r="V180" s="2">
        <f>IFERROR(VLOOKUP(Tabla2[[#This Row],[Client]],Inflow_Outflow!A:O,7,FALSE),"")</f>
        <v>642.60714285714289</v>
      </c>
      <c r="W180" s="2">
        <f>IFERROR(VLOOKUP(Tabla2[[#This Row],[Client]],Inflow_Outflow!A:O,8,FALSE),"")</f>
        <v>89.285714285714292</v>
      </c>
      <c r="X180" s="2">
        <f>IFERROR(VLOOKUP(Tabla2[[#This Row],[Client]],Inflow_Outflow!A:O,9,FALSE),"")</f>
        <v>10.321428571428571</v>
      </c>
      <c r="Y180" s="2">
        <f>IFERROR(VLOOKUP(Tabla2[[#This Row],[Client]],Inflow_Outflow!A:O,10,FALSE),"")</f>
        <v>539.60714285714289</v>
      </c>
      <c r="Z180" s="2">
        <f>IFERROR(VLOOKUP(Tabla2[[#This Row],[Client]],Inflow_Outflow!A:O,11,FALSE),"")</f>
        <v>9</v>
      </c>
      <c r="AA180" s="2">
        <f>IFERROR(VLOOKUP(Tabla2[[#This Row],[Client]],Inflow_Outflow!A:O,12,FALSE),"")</f>
        <v>9</v>
      </c>
      <c r="AB180" s="2">
        <f>IFERROR(VLOOKUP(Tabla2[[#This Row],[Client]],Inflow_Outflow!A:O,13,FALSE),"")</f>
        <v>2</v>
      </c>
      <c r="AC180" s="2">
        <f>IFERROR(VLOOKUP(Tabla2[[#This Row],[Client]],Inflow_Outflow!A:O,14,FALSE),"")</f>
        <v>2</v>
      </c>
      <c r="AD180" s="2">
        <f>IFERROR(VLOOKUP(Tabla2[[#This Row],[Client]],Inflow_Outflow!A:O,15,FALSE),"")</f>
        <v>4</v>
      </c>
      <c r="AE180" s="2">
        <f>IFERROR(VLOOKUP(Tabla2[[#This Row],[Client]],Sales_Revenues!A:G,2,FALSE),"")</f>
        <v>0</v>
      </c>
      <c r="AF180" s="2">
        <f>IFERROR(VLOOKUP(Tabla2[[#This Row],[Client]],Sales_Revenues!A:G,3,FALSE),"")</f>
        <v>0</v>
      </c>
      <c r="AG180" s="2">
        <f>IFERROR(VLOOKUP(Tabla2[[#This Row],[Client]],Sales_Revenues!A:G,4,FALSE),"")</f>
        <v>1</v>
      </c>
      <c r="AH180" s="2">
        <f>IFERROR(VLOOKUP(Tabla2[[#This Row],[Client]],Sales_Revenues!A:G,5,FALSE),"")</f>
        <v>0</v>
      </c>
      <c r="AI180" s="2">
        <f>IFERROR(VLOOKUP(Tabla2[[#This Row],[Client]],Sales_Revenues!A:G,6,FALSE),"")</f>
        <v>0</v>
      </c>
      <c r="AJ180" s="2">
        <f>IFERROR(VLOOKUP(Tabla2[[#This Row],[Client]],Sales_Revenues!A:G,7,FALSE),"")</f>
        <v>14.138571428571428</v>
      </c>
    </row>
    <row r="181" spans="1:36">
      <c r="A181">
        <v>180</v>
      </c>
      <c r="B181">
        <v>1</v>
      </c>
      <c r="H181">
        <v>902.48750000000007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tr">
        <f>IFERROR(VLOOKUP(Tabla2[[#This Row],[Client]],Soc_Dem!A:D,2,FALSE),"")</f>
        <v>F</v>
      </c>
      <c r="O181">
        <f>IFERROR(VLOOKUP(Tabla2[[#This Row],[Client]],Soc_Dem!A:D,3,FALSE),"")</f>
        <v>56</v>
      </c>
      <c r="P181">
        <f>IFERROR(VLOOKUP(Tabla2[[#This Row],[Client]],Soc_Dem!A:D,4,FALSE),"")</f>
        <v>174</v>
      </c>
      <c r="Q181" s="2">
        <f>IFERROR(VLOOKUP(Tabla2[[#This Row],[Client]],Inflow_Outflow!A:O,2,FALSE),"")</f>
        <v>500.19357142857143</v>
      </c>
      <c r="R181" s="2">
        <f>IFERROR(VLOOKUP(Tabla2[[#This Row],[Client]],Inflow_Outflow!A:O,3,FALSE),"")</f>
        <v>500.19357142857143</v>
      </c>
      <c r="S181" s="2">
        <f>IFERROR(VLOOKUP(Tabla2[[#This Row],[Client]],Inflow_Outflow!A:O,4,FALSE),"")</f>
        <v>2</v>
      </c>
      <c r="T181" s="2">
        <f>IFERROR(VLOOKUP(Tabla2[[#This Row],[Client]],Inflow_Outflow!A:O,5,FALSE),"")</f>
        <v>2</v>
      </c>
      <c r="U181" s="2">
        <f>IFERROR(VLOOKUP(Tabla2[[#This Row],[Client]],Inflow_Outflow!A:O,6,FALSE),"")</f>
        <v>473.82142857142856</v>
      </c>
      <c r="V181" s="2">
        <f>IFERROR(VLOOKUP(Tabla2[[#This Row],[Client]],Inflow_Outflow!A:O,7,FALSE),"")</f>
        <v>473.82142857142856</v>
      </c>
      <c r="W181" s="2">
        <f>IFERROR(VLOOKUP(Tabla2[[#This Row],[Client]],Inflow_Outflow!A:O,8,FALSE),"")</f>
        <v>464.28571428571428</v>
      </c>
      <c r="X181" s="2">
        <f>IFERROR(VLOOKUP(Tabla2[[#This Row],[Client]],Inflow_Outflow!A:O,9,FALSE),"")</f>
        <v>0</v>
      </c>
      <c r="Y181" s="2">
        <f>IFERROR(VLOOKUP(Tabla2[[#This Row],[Client]],Inflow_Outflow!A:O,10,FALSE),"")</f>
        <v>7.5714285714285712</v>
      </c>
      <c r="Z181" s="2">
        <f>IFERROR(VLOOKUP(Tabla2[[#This Row],[Client]],Inflow_Outflow!A:O,11,FALSE),"")</f>
        <v>10</v>
      </c>
      <c r="AA181" s="2">
        <f>IFERROR(VLOOKUP(Tabla2[[#This Row],[Client]],Inflow_Outflow!A:O,12,FALSE),"")</f>
        <v>10</v>
      </c>
      <c r="AB181" s="2">
        <f>IFERROR(VLOOKUP(Tabla2[[#This Row],[Client]],Inflow_Outflow!A:O,13,FALSE),"")</f>
        <v>4</v>
      </c>
      <c r="AC181" s="2">
        <f>IFERROR(VLOOKUP(Tabla2[[#This Row],[Client]],Inflow_Outflow!A:O,14,FALSE),"")</f>
        <v>0</v>
      </c>
      <c r="AD181" s="2">
        <f>IFERROR(VLOOKUP(Tabla2[[#This Row],[Client]],Inflow_Outflow!A:O,15,FALSE),"")</f>
        <v>1</v>
      </c>
      <c r="AE181" s="2" t="str">
        <f>IFERROR(VLOOKUP(Tabla2[[#This Row],[Client]],Sales_Revenues!A:G,2,FALSE),"")</f>
        <v/>
      </c>
      <c r="AF181" s="2" t="str">
        <f>IFERROR(VLOOKUP(Tabla2[[#This Row],[Client]],Sales_Revenues!A:G,3,FALSE),"")</f>
        <v/>
      </c>
      <c r="AG181" s="2" t="str">
        <f>IFERROR(VLOOKUP(Tabla2[[#This Row],[Client]],Sales_Revenues!A:G,4,FALSE),"")</f>
        <v/>
      </c>
      <c r="AH181" s="2" t="str">
        <f>IFERROR(VLOOKUP(Tabla2[[#This Row],[Client]],Sales_Revenues!A:G,5,FALSE),"")</f>
        <v/>
      </c>
      <c r="AI181" s="2" t="str">
        <f>IFERROR(VLOOKUP(Tabla2[[#This Row],[Client]],Sales_Revenues!A:G,6,FALSE),"")</f>
        <v/>
      </c>
      <c r="AJ181" s="2" t="str">
        <f>IFERROR(VLOOKUP(Tabla2[[#This Row],[Client]],Sales_Revenues!A:G,7,FALSE),"")</f>
        <v/>
      </c>
    </row>
    <row r="182" spans="1:36">
      <c r="A182">
        <v>181</v>
      </c>
      <c r="B182">
        <v>1</v>
      </c>
      <c r="C182">
        <v>1</v>
      </c>
      <c r="H182">
        <v>549.20642857142855</v>
      </c>
      <c r="I182">
        <v>36.613214285714285</v>
      </c>
      <c r="J182" t="s">
        <v>38</v>
      </c>
      <c r="K182" t="s">
        <v>38</v>
      </c>
      <c r="L182" t="s">
        <v>38</v>
      </c>
      <c r="M182" t="s">
        <v>38</v>
      </c>
      <c r="N182" t="str">
        <f>IFERROR(VLOOKUP(Tabla2[[#This Row],[Client]],Soc_Dem!A:D,2,FALSE),"")</f>
        <v>M</v>
      </c>
      <c r="O182">
        <f>IFERROR(VLOOKUP(Tabla2[[#This Row],[Client]],Soc_Dem!A:D,3,FALSE),"")</f>
        <v>71</v>
      </c>
      <c r="P182">
        <f>IFERROR(VLOOKUP(Tabla2[[#This Row],[Client]],Soc_Dem!A:D,4,FALSE),"")</f>
        <v>0</v>
      </c>
      <c r="Q182" s="2">
        <f>IFERROR(VLOOKUP(Tabla2[[#This Row],[Client]],Inflow_Outflow!A:O,2,FALSE),"")</f>
        <v>377.62357142857138</v>
      </c>
      <c r="R182" s="2">
        <f>IFERROR(VLOOKUP(Tabla2[[#This Row],[Client]],Inflow_Outflow!A:O,3,FALSE),"")</f>
        <v>377.62035714285719</v>
      </c>
      <c r="S182" s="2">
        <f>IFERROR(VLOOKUP(Tabla2[[#This Row],[Client]],Inflow_Outflow!A:O,4,FALSE),"")</f>
        <v>7</v>
      </c>
      <c r="T182" s="2">
        <f>IFERROR(VLOOKUP(Tabla2[[#This Row],[Client]],Inflow_Outflow!A:O,5,FALSE),"")</f>
        <v>6</v>
      </c>
      <c r="U182" s="2">
        <f>IFERROR(VLOOKUP(Tabla2[[#This Row],[Client]],Inflow_Outflow!A:O,6,FALSE),"")</f>
        <v>13.964285714285714</v>
      </c>
      <c r="V182" s="2">
        <f>IFERROR(VLOOKUP(Tabla2[[#This Row],[Client]],Inflow_Outflow!A:O,7,FALSE),"")</f>
        <v>13.964285714285714</v>
      </c>
      <c r="W182" s="2">
        <f>IFERROR(VLOOKUP(Tabla2[[#This Row],[Client]],Inflow_Outflow!A:O,8,FALSE),"")</f>
        <v>0</v>
      </c>
      <c r="X182" s="2">
        <f>IFERROR(VLOOKUP(Tabla2[[#This Row],[Client]],Inflow_Outflow!A:O,9,FALSE),"")</f>
        <v>0</v>
      </c>
      <c r="Y182" s="2">
        <f>IFERROR(VLOOKUP(Tabla2[[#This Row],[Client]],Inflow_Outflow!A:O,10,FALSE),"")</f>
        <v>11.785714285714286</v>
      </c>
      <c r="Z182" s="2">
        <f>IFERROR(VLOOKUP(Tabla2[[#This Row],[Client]],Inflow_Outflow!A:O,11,FALSE),"")</f>
        <v>2</v>
      </c>
      <c r="AA182" s="2">
        <f>IFERROR(VLOOKUP(Tabla2[[#This Row],[Client]],Inflow_Outflow!A:O,12,FALSE),"")</f>
        <v>2</v>
      </c>
      <c r="AB182" s="2">
        <f>IFERROR(VLOOKUP(Tabla2[[#This Row],[Client]],Inflow_Outflow!A:O,13,FALSE),"")</f>
        <v>0</v>
      </c>
      <c r="AC182" s="2">
        <f>IFERROR(VLOOKUP(Tabla2[[#This Row],[Client]],Inflow_Outflow!A:O,14,FALSE),"")</f>
        <v>0</v>
      </c>
      <c r="AD182" s="2">
        <f>IFERROR(VLOOKUP(Tabla2[[#This Row],[Client]],Inflow_Outflow!A:O,15,FALSE),"")</f>
        <v>1</v>
      </c>
      <c r="AE182" s="2">
        <f>IFERROR(VLOOKUP(Tabla2[[#This Row],[Client]],Sales_Revenues!A:G,2,FALSE),"")</f>
        <v>0</v>
      </c>
      <c r="AF182" s="2">
        <f>IFERROR(VLOOKUP(Tabla2[[#This Row],[Client]],Sales_Revenues!A:G,3,FALSE),"")</f>
        <v>0</v>
      </c>
      <c r="AG182" s="2">
        <f>IFERROR(VLOOKUP(Tabla2[[#This Row],[Client]],Sales_Revenues!A:G,4,FALSE),"")</f>
        <v>1</v>
      </c>
      <c r="AH182" s="2">
        <f>IFERROR(VLOOKUP(Tabla2[[#This Row],[Client]],Sales_Revenues!A:G,5,FALSE),"")</f>
        <v>0</v>
      </c>
      <c r="AI182" s="2">
        <f>IFERROR(VLOOKUP(Tabla2[[#This Row],[Client]],Sales_Revenues!A:G,6,FALSE),"")</f>
        <v>0</v>
      </c>
      <c r="AJ182" s="2">
        <f>IFERROR(VLOOKUP(Tabla2[[#This Row],[Client]],Sales_Revenues!A:G,7,FALSE),"")</f>
        <v>12.943571428571429</v>
      </c>
    </row>
    <row r="183" spans="1:36">
      <c r="A183">
        <v>182</v>
      </c>
      <c r="B183">
        <v>1</v>
      </c>
      <c r="H183">
        <v>443.98857142857145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tr">
        <f>IFERROR(VLOOKUP(Tabla2[[#This Row],[Client]],Soc_Dem!A:D,2,FALSE),"")</f>
        <v>M</v>
      </c>
      <c r="O183">
        <f>IFERROR(VLOOKUP(Tabla2[[#This Row],[Client]],Soc_Dem!A:D,3,FALSE),"")</f>
        <v>64</v>
      </c>
      <c r="P183">
        <f>IFERROR(VLOOKUP(Tabla2[[#This Row],[Client]],Soc_Dem!A:D,4,FALSE),"")</f>
        <v>187</v>
      </c>
      <c r="Q183" s="2">
        <f>IFERROR(VLOOKUP(Tabla2[[#This Row],[Client]],Inflow_Outflow!A:O,2,FALSE),"")</f>
        <v>606.54</v>
      </c>
      <c r="R183" s="2">
        <f>IFERROR(VLOOKUP(Tabla2[[#This Row],[Client]],Inflow_Outflow!A:O,3,FALSE),"")</f>
        <v>606.54</v>
      </c>
      <c r="S183" s="2">
        <f>IFERROR(VLOOKUP(Tabla2[[#This Row],[Client]],Inflow_Outflow!A:O,4,FALSE),"")</f>
        <v>7</v>
      </c>
      <c r="T183" s="2">
        <f>IFERROR(VLOOKUP(Tabla2[[#This Row],[Client]],Inflow_Outflow!A:O,5,FALSE),"")</f>
        <v>7</v>
      </c>
      <c r="U183" s="2">
        <f>IFERROR(VLOOKUP(Tabla2[[#This Row],[Client]],Inflow_Outflow!A:O,6,FALSE),"")</f>
        <v>962.66250000000002</v>
      </c>
      <c r="V183" s="2">
        <f>IFERROR(VLOOKUP(Tabla2[[#This Row],[Client]],Inflow_Outflow!A:O,7,FALSE),"")</f>
        <v>962.66250000000002</v>
      </c>
      <c r="W183" s="2">
        <f>IFERROR(VLOOKUP(Tabla2[[#This Row],[Client]],Inflow_Outflow!A:O,8,FALSE),"")</f>
        <v>225</v>
      </c>
      <c r="X183" s="2">
        <f>IFERROR(VLOOKUP(Tabla2[[#This Row],[Client]],Inflow_Outflow!A:O,9,FALSE),"")</f>
        <v>578.80571428571432</v>
      </c>
      <c r="Y183" s="2">
        <f>IFERROR(VLOOKUP(Tabla2[[#This Row],[Client]],Inflow_Outflow!A:O,10,FALSE),"")</f>
        <v>158.85678571428571</v>
      </c>
      <c r="Z183" s="2">
        <f>IFERROR(VLOOKUP(Tabla2[[#This Row],[Client]],Inflow_Outflow!A:O,11,FALSE),"")</f>
        <v>43</v>
      </c>
      <c r="AA183" s="2">
        <f>IFERROR(VLOOKUP(Tabla2[[#This Row],[Client]],Inflow_Outflow!A:O,12,FALSE),"")</f>
        <v>43</v>
      </c>
      <c r="AB183" s="2">
        <f>IFERROR(VLOOKUP(Tabla2[[#This Row],[Client]],Inflow_Outflow!A:O,13,FALSE),"")</f>
        <v>8</v>
      </c>
      <c r="AC183" s="2">
        <f>IFERROR(VLOOKUP(Tabla2[[#This Row],[Client]],Inflow_Outflow!A:O,14,FALSE),"")</f>
        <v>32</v>
      </c>
      <c r="AD183" s="2">
        <f>IFERROR(VLOOKUP(Tabla2[[#This Row],[Client]],Inflow_Outflow!A:O,15,FALSE),"")</f>
        <v>3</v>
      </c>
      <c r="AE183" s="2">
        <f>IFERROR(VLOOKUP(Tabla2[[#This Row],[Client]],Sales_Revenues!A:G,2,FALSE),"")</f>
        <v>1</v>
      </c>
      <c r="AF183" s="2">
        <f>IFERROR(VLOOKUP(Tabla2[[#This Row],[Client]],Sales_Revenues!A:G,3,FALSE),"")</f>
        <v>0</v>
      </c>
      <c r="AG183" s="2">
        <f>IFERROR(VLOOKUP(Tabla2[[#This Row],[Client]],Sales_Revenues!A:G,4,FALSE),"")</f>
        <v>0</v>
      </c>
      <c r="AH183" s="2">
        <f>IFERROR(VLOOKUP(Tabla2[[#This Row],[Client]],Sales_Revenues!A:G,5,FALSE),"")</f>
        <v>5.7939285714285713</v>
      </c>
      <c r="AI183" s="2">
        <f>IFERROR(VLOOKUP(Tabla2[[#This Row],[Client]],Sales_Revenues!A:G,6,FALSE),"")</f>
        <v>0</v>
      </c>
      <c r="AJ183" s="2">
        <f>IFERROR(VLOOKUP(Tabla2[[#This Row],[Client]],Sales_Revenues!A:G,7,FALSE),"")</f>
        <v>0</v>
      </c>
    </row>
    <row r="184" spans="1:36">
      <c r="A184">
        <v>183</v>
      </c>
      <c r="B184">
        <v>1</v>
      </c>
      <c r="H184">
        <v>4726.6207142857147</v>
      </c>
      <c r="I184" t="s">
        <v>38</v>
      </c>
      <c r="J184" t="s">
        <v>38</v>
      </c>
      <c r="K184" t="s">
        <v>38</v>
      </c>
      <c r="L184" t="s">
        <v>38</v>
      </c>
      <c r="M184" t="s">
        <v>38</v>
      </c>
      <c r="N184" t="str">
        <f>IFERROR(VLOOKUP(Tabla2[[#This Row],[Client]],Soc_Dem!A:D,2,FALSE),"")</f>
        <v>M</v>
      </c>
      <c r="O184">
        <f>IFERROR(VLOOKUP(Tabla2[[#This Row],[Client]],Soc_Dem!A:D,3,FALSE),"")</f>
        <v>32</v>
      </c>
      <c r="P184">
        <f>IFERROR(VLOOKUP(Tabla2[[#This Row],[Client]],Soc_Dem!A:D,4,FALSE),"")</f>
        <v>179</v>
      </c>
      <c r="Q184" s="2">
        <f>IFERROR(VLOOKUP(Tabla2[[#This Row],[Client]],Inflow_Outflow!A:O,2,FALSE),"")</f>
        <v>378.25071428571431</v>
      </c>
      <c r="R184" s="2">
        <f>IFERROR(VLOOKUP(Tabla2[[#This Row],[Client]],Inflow_Outflow!A:O,3,FALSE),"")</f>
        <v>378.25071428571431</v>
      </c>
      <c r="S184" s="2">
        <f>IFERROR(VLOOKUP(Tabla2[[#This Row],[Client]],Inflow_Outflow!A:O,4,FALSE),"")</f>
        <v>4</v>
      </c>
      <c r="T184" s="2">
        <f>IFERROR(VLOOKUP(Tabla2[[#This Row],[Client]],Inflow_Outflow!A:O,5,FALSE),"")</f>
        <v>4</v>
      </c>
      <c r="U184" s="2">
        <f>IFERROR(VLOOKUP(Tabla2[[#This Row],[Client]],Inflow_Outflow!A:O,6,FALSE),"")</f>
        <v>325.77642857142854</v>
      </c>
      <c r="V184" s="2">
        <f>IFERROR(VLOOKUP(Tabla2[[#This Row],[Client]],Inflow_Outflow!A:O,7,FALSE),"")</f>
        <v>325.77642857142854</v>
      </c>
      <c r="W184" s="2">
        <f>IFERROR(VLOOKUP(Tabla2[[#This Row],[Client]],Inflow_Outflow!A:O,8,FALSE),"")</f>
        <v>85.714285714285708</v>
      </c>
      <c r="X184" s="2">
        <f>IFERROR(VLOOKUP(Tabla2[[#This Row],[Client]],Inflow_Outflow!A:O,9,FALSE),"")</f>
        <v>83.945357142857134</v>
      </c>
      <c r="Y184" s="2">
        <f>IFERROR(VLOOKUP(Tabla2[[#This Row],[Client]],Inflow_Outflow!A:O,10,FALSE),"")</f>
        <v>152.36678571428573</v>
      </c>
      <c r="Z184" s="2">
        <f>IFERROR(VLOOKUP(Tabla2[[#This Row],[Client]],Inflow_Outflow!A:O,11,FALSE),"")</f>
        <v>22</v>
      </c>
      <c r="AA184" s="2">
        <f>IFERROR(VLOOKUP(Tabla2[[#This Row],[Client]],Inflow_Outflow!A:O,12,FALSE),"")</f>
        <v>22</v>
      </c>
      <c r="AB184" s="2">
        <f>IFERROR(VLOOKUP(Tabla2[[#This Row],[Client]],Inflow_Outflow!A:O,13,FALSE),"")</f>
        <v>4</v>
      </c>
      <c r="AC184" s="2">
        <f>IFERROR(VLOOKUP(Tabla2[[#This Row],[Client]],Inflow_Outflow!A:O,14,FALSE),"")</f>
        <v>8</v>
      </c>
      <c r="AD184" s="2">
        <f>IFERROR(VLOOKUP(Tabla2[[#This Row],[Client]],Inflow_Outflow!A:O,15,FALSE),"")</f>
        <v>6</v>
      </c>
      <c r="AE184" s="2" t="str">
        <f>IFERROR(VLOOKUP(Tabla2[[#This Row],[Client]],Sales_Revenues!A:G,2,FALSE),"")</f>
        <v/>
      </c>
      <c r="AF184" s="2" t="str">
        <f>IFERROR(VLOOKUP(Tabla2[[#This Row],[Client]],Sales_Revenues!A:G,3,FALSE),"")</f>
        <v/>
      </c>
      <c r="AG184" s="2" t="str">
        <f>IFERROR(VLOOKUP(Tabla2[[#This Row],[Client]],Sales_Revenues!A:G,4,FALSE),"")</f>
        <v/>
      </c>
      <c r="AH184" s="2" t="str">
        <f>IFERROR(VLOOKUP(Tabla2[[#This Row],[Client]],Sales_Revenues!A:G,5,FALSE),"")</f>
        <v/>
      </c>
      <c r="AI184" s="2" t="str">
        <f>IFERROR(VLOOKUP(Tabla2[[#This Row],[Client]],Sales_Revenues!A:G,6,FALSE),"")</f>
        <v/>
      </c>
      <c r="AJ184" s="2" t="str">
        <f>IFERROR(VLOOKUP(Tabla2[[#This Row],[Client]],Sales_Revenues!A:G,7,FALSE),"")</f>
        <v/>
      </c>
    </row>
    <row r="185" spans="1:36">
      <c r="A185">
        <v>184</v>
      </c>
      <c r="B185">
        <v>1</v>
      </c>
      <c r="H185">
        <v>160.90321428571428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tr">
        <f>IFERROR(VLOOKUP(Tabla2[[#This Row],[Client]],Soc_Dem!A:D,2,FALSE),"")</f>
        <v>F</v>
      </c>
      <c r="O185">
        <f>IFERROR(VLOOKUP(Tabla2[[#This Row],[Client]],Soc_Dem!A:D,3,FALSE),"")</f>
        <v>30</v>
      </c>
      <c r="P185">
        <f>IFERROR(VLOOKUP(Tabla2[[#This Row],[Client]],Soc_Dem!A:D,4,FALSE),"")</f>
        <v>115</v>
      </c>
      <c r="Q185" s="2">
        <f>IFERROR(VLOOKUP(Tabla2[[#This Row],[Client]],Inflow_Outflow!A:O,2,FALSE),"")</f>
        <v>9.642857142857144E-3</v>
      </c>
      <c r="R185" s="2">
        <f>IFERROR(VLOOKUP(Tabla2[[#This Row],[Client]],Inflow_Outflow!A:O,3,FALSE),"")</f>
        <v>9.642857142857144E-3</v>
      </c>
      <c r="S185" s="2">
        <f>IFERROR(VLOOKUP(Tabla2[[#This Row],[Client]],Inflow_Outflow!A:O,4,FALSE),"")</f>
        <v>1</v>
      </c>
      <c r="T185" s="2">
        <f>IFERROR(VLOOKUP(Tabla2[[#This Row],[Client]],Inflow_Outflow!A:O,5,FALSE),"")</f>
        <v>1</v>
      </c>
      <c r="U185" s="2">
        <f>IFERROR(VLOOKUP(Tabla2[[#This Row],[Client]],Inflow_Outflow!A:O,6,FALSE),"")</f>
        <v>131.87428571428572</v>
      </c>
      <c r="V185" s="2">
        <f>IFERROR(VLOOKUP(Tabla2[[#This Row],[Client]],Inflow_Outflow!A:O,7,FALSE),"")</f>
        <v>131.87428571428572</v>
      </c>
      <c r="W185" s="2">
        <f>IFERROR(VLOOKUP(Tabla2[[#This Row],[Client]],Inflow_Outflow!A:O,8,FALSE),"")</f>
        <v>0</v>
      </c>
      <c r="X185" s="2">
        <f>IFERROR(VLOOKUP(Tabla2[[#This Row],[Client]],Inflow_Outflow!A:O,9,FALSE),"")</f>
        <v>129.34321428571428</v>
      </c>
      <c r="Y185" s="2">
        <f>IFERROR(VLOOKUP(Tabla2[[#This Row],[Client]],Inflow_Outflow!A:O,10,FALSE),"")</f>
        <v>0</v>
      </c>
      <c r="Z185" s="2">
        <f>IFERROR(VLOOKUP(Tabla2[[#This Row],[Client]],Inflow_Outflow!A:O,11,FALSE),"")</f>
        <v>4</v>
      </c>
      <c r="AA185" s="2">
        <f>IFERROR(VLOOKUP(Tabla2[[#This Row],[Client]],Inflow_Outflow!A:O,12,FALSE),"")</f>
        <v>4</v>
      </c>
      <c r="AB185" s="2">
        <f>IFERROR(VLOOKUP(Tabla2[[#This Row],[Client]],Inflow_Outflow!A:O,13,FALSE),"")</f>
        <v>0</v>
      </c>
      <c r="AC185" s="2">
        <f>IFERROR(VLOOKUP(Tabla2[[#This Row],[Client]],Inflow_Outflow!A:O,14,FALSE),"")</f>
        <v>2</v>
      </c>
      <c r="AD185" s="2">
        <f>IFERROR(VLOOKUP(Tabla2[[#This Row],[Client]],Inflow_Outflow!A:O,15,FALSE),"")</f>
        <v>0</v>
      </c>
      <c r="AE185" s="2">
        <f>IFERROR(VLOOKUP(Tabla2[[#This Row],[Client]],Sales_Revenues!A:G,2,FALSE),"")</f>
        <v>0</v>
      </c>
      <c r="AF185" s="2">
        <f>IFERROR(VLOOKUP(Tabla2[[#This Row],[Client]],Sales_Revenues!A:G,3,FALSE),"")</f>
        <v>1</v>
      </c>
      <c r="AG185" s="2">
        <f>IFERROR(VLOOKUP(Tabla2[[#This Row],[Client]],Sales_Revenues!A:G,4,FALSE),"")</f>
        <v>0</v>
      </c>
      <c r="AH185" s="2">
        <f>IFERROR(VLOOKUP(Tabla2[[#This Row],[Client]],Sales_Revenues!A:G,5,FALSE),"")</f>
        <v>0</v>
      </c>
      <c r="AI185" s="2">
        <f>IFERROR(VLOOKUP(Tabla2[[#This Row],[Client]],Sales_Revenues!A:G,6,FALSE),"")</f>
        <v>5.7857142857142856</v>
      </c>
      <c r="AJ185" s="2">
        <f>IFERROR(VLOOKUP(Tabla2[[#This Row],[Client]],Sales_Revenues!A:G,7,FALSE),"")</f>
        <v>0</v>
      </c>
    </row>
    <row r="186" spans="1:36">
      <c r="A186">
        <v>185</v>
      </c>
      <c r="B186">
        <v>1</v>
      </c>
      <c r="H186">
        <v>5733.3282142857142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tr">
        <f>IFERROR(VLOOKUP(Tabla2[[#This Row],[Client]],Soc_Dem!A:D,2,FALSE),"")</f>
        <v>M</v>
      </c>
      <c r="O186">
        <f>IFERROR(VLOOKUP(Tabla2[[#This Row],[Client]],Soc_Dem!A:D,3,FALSE),"")</f>
        <v>24</v>
      </c>
      <c r="P186">
        <f>IFERROR(VLOOKUP(Tabla2[[#This Row],[Client]],Soc_Dem!A:D,4,FALSE),"")</f>
        <v>95</v>
      </c>
      <c r="Q186" s="2">
        <f>IFERROR(VLOOKUP(Tabla2[[#This Row],[Client]],Inflow_Outflow!A:O,2,FALSE),"")</f>
        <v>620.85821428571421</v>
      </c>
      <c r="R186" s="2">
        <f>IFERROR(VLOOKUP(Tabla2[[#This Row],[Client]],Inflow_Outflow!A:O,3,FALSE),"")</f>
        <v>620.85821428571421</v>
      </c>
      <c r="S186" s="2">
        <f>IFERROR(VLOOKUP(Tabla2[[#This Row],[Client]],Inflow_Outflow!A:O,4,FALSE),"")</f>
        <v>3</v>
      </c>
      <c r="T186" s="2">
        <f>IFERROR(VLOOKUP(Tabla2[[#This Row],[Client]],Inflow_Outflow!A:O,5,FALSE),"")</f>
        <v>3</v>
      </c>
      <c r="U186" s="2">
        <f>IFERROR(VLOOKUP(Tabla2[[#This Row],[Client]],Inflow_Outflow!A:O,6,FALSE),"")</f>
        <v>435.82857142857148</v>
      </c>
      <c r="V186" s="2">
        <f>IFERROR(VLOOKUP(Tabla2[[#This Row],[Client]],Inflow_Outflow!A:O,7,FALSE),"")</f>
        <v>435.82857142857148</v>
      </c>
      <c r="W186" s="2">
        <f>IFERROR(VLOOKUP(Tabla2[[#This Row],[Client]],Inflow_Outflow!A:O,8,FALSE),"")</f>
        <v>0</v>
      </c>
      <c r="X186" s="2">
        <f>IFERROR(VLOOKUP(Tabla2[[#This Row],[Client]],Inflow_Outflow!A:O,9,FALSE),"")</f>
        <v>73.471428571428561</v>
      </c>
      <c r="Y186" s="2">
        <f>IFERROR(VLOOKUP(Tabla2[[#This Row],[Client]],Inflow_Outflow!A:O,10,FALSE),"")</f>
        <v>358.96428571428572</v>
      </c>
      <c r="Z186" s="2">
        <f>IFERROR(VLOOKUP(Tabla2[[#This Row],[Client]],Inflow_Outflow!A:O,11,FALSE),"")</f>
        <v>9</v>
      </c>
      <c r="AA186" s="2">
        <f>IFERROR(VLOOKUP(Tabla2[[#This Row],[Client]],Inflow_Outflow!A:O,12,FALSE),"")</f>
        <v>9</v>
      </c>
      <c r="AB186" s="2">
        <f>IFERROR(VLOOKUP(Tabla2[[#This Row],[Client]],Inflow_Outflow!A:O,13,FALSE),"")</f>
        <v>0</v>
      </c>
      <c r="AC186" s="2">
        <f>IFERROR(VLOOKUP(Tabla2[[#This Row],[Client]],Inflow_Outflow!A:O,14,FALSE),"")</f>
        <v>3</v>
      </c>
      <c r="AD186" s="2">
        <f>IFERROR(VLOOKUP(Tabla2[[#This Row],[Client]],Inflow_Outflow!A:O,15,FALSE),"")</f>
        <v>5</v>
      </c>
      <c r="AE186" s="2">
        <f>IFERROR(VLOOKUP(Tabla2[[#This Row],[Client]],Sales_Revenues!A:G,2,FALSE),"")</f>
        <v>1</v>
      </c>
      <c r="AF186" s="2">
        <f>IFERROR(VLOOKUP(Tabla2[[#This Row],[Client]],Sales_Revenues!A:G,3,FALSE),"")</f>
        <v>0</v>
      </c>
      <c r="AG186" s="2">
        <f>IFERROR(VLOOKUP(Tabla2[[#This Row],[Client]],Sales_Revenues!A:G,4,FALSE),"")</f>
        <v>0</v>
      </c>
      <c r="AH186" s="2">
        <f>IFERROR(VLOOKUP(Tabla2[[#This Row],[Client]],Sales_Revenues!A:G,5,FALSE),"")</f>
        <v>1.5453571428571429</v>
      </c>
      <c r="AI186" s="2">
        <f>IFERROR(VLOOKUP(Tabla2[[#This Row],[Client]],Sales_Revenues!A:G,6,FALSE),"")</f>
        <v>0</v>
      </c>
      <c r="AJ186" s="2">
        <f>IFERROR(VLOOKUP(Tabla2[[#This Row],[Client]],Sales_Revenues!A:G,7,FALSE),"")</f>
        <v>0</v>
      </c>
    </row>
    <row r="187" spans="1:36">
      <c r="A187">
        <v>186</v>
      </c>
      <c r="B187">
        <v>1</v>
      </c>
      <c r="E187">
        <v>1</v>
      </c>
      <c r="G187">
        <v>1</v>
      </c>
      <c r="H187">
        <v>981.58821428571434</v>
      </c>
      <c r="I187" t="s">
        <v>38</v>
      </c>
      <c r="J187" t="s">
        <v>38</v>
      </c>
      <c r="K187">
        <v>0</v>
      </c>
      <c r="L187" t="s">
        <v>38</v>
      </c>
      <c r="M187">
        <v>8742.6903571428575</v>
      </c>
      <c r="N187" t="str">
        <f>IFERROR(VLOOKUP(Tabla2[[#This Row],[Client]],Soc_Dem!A:D,2,FALSE),"")</f>
        <v>M</v>
      </c>
      <c r="O187">
        <f>IFERROR(VLOOKUP(Tabla2[[#This Row],[Client]],Soc_Dem!A:D,3,FALSE),"")</f>
        <v>40</v>
      </c>
      <c r="P187">
        <f>IFERROR(VLOOKUP(Tabla2[[#This Row],[Client]],Soc_Dem!A:D,4,FALSE),"")</f>
        <v>26</v>
      </c>
      <c r="Q187" s="2">
        <f>IFERROR(VLOOKUP(Tabla2[[#This Row],[Client]],Inflow_Outflow!A:O,2,FALSE),"")</f>
        <v>1918.8739285714287</v>
      </c>
      <c r="R187" s="2">
        <f>IFERROR(VLOOKUP(Tabla2[[#This Row],[Client]],Inflow_Outflow!A:O,3,FALSE),"")</f>
        <v>1343.8639285714287</v>
      </c>
      <c r="S187" s="2">
        <f>IFERROR(VLOOKUP(Tabla2[[#This Row],[Client]],Inflow_Outflow!A:O,4,FALSE),"")</f>
        <v>23</v>
      </c>
      <c r="T187" s="2">
        <f>IFERROR(VLOOKUP(Tabla2[[#This Row],[Client]],Inflow_Outflow!A:O,5,FALSE),"")</f>
        <v>18</v>
      </c>
      <c r="U187" s="2">
        <f>IFERROR(VLOOKUP(Tabla2[[#This Row],[Client]],Inflow_Outflow!A:O,6,FALSE),"")</f>
        <v>1884.7275000000002</v>
      </c>
      <c r="V187" s="2">
        <f>IFERROR(VLOOKUP(Tabla2[[#This Row],[Client]],Inflow_Outflow!A:O,7,FALSE),"")</f>
        <v>1243.8639285714287</v>
      </c>
      <c r="W187" s="2">
        <f>IFERROR(VLOOKUP(Tabla2[[#This Row],[Client]],Inflow_Outflow!A:O,8,FALSE),"")</f>
        <v>332.14285714285717</v>
      </c>
      <c r="X187" s="2">
        <f>IFERROR(VLOOKUP(Tabla2[[#This Row],[Client]],Inflow_Outflow!A:O,9,FALSE),"")</f>
        <v>73.242857142857147</v>
      </c>
      <c r="Y187" s="2">
        <f>IFERROR(VLOOKUP(Tabla2[[#This Row],[Client]],Inflow_Outflow!A:O,10,FALSE),"")</f>
        <v>239.5</v>
      </c>
      <c r="Z187" s="2">
        <f>IFERROR(VLOOKUP(Tabla2[[#This Row],[Client]],Inflow_Outflow!A:O,11,FALSE),"")</f>
        <v>34</v>
      </c>
      <c r="AA187" s="2">
        <f>IFERROR(VLOOKUP(Tabla2[[#This Row],[Client]],Inflow_Outflow!A:O,12,FALSE),"")</f>
        <v>18</v>
      </c>
      <c r="AB187" s="2">
        <f>IFERROR(VLOOKUP(Tabla2[[#This Row],[Client]],Inflow_Outflow!A:O,13,FALSE),"")</f>
        <v>4</v>
      </c>
      <c r="AC187" s="2">
        <f>IFERROR(VLOOKUP(Tabla2[[#This Row],[Client]],Inflow_Outflow!A:O,14,FALSE),"")</f>
        <v>4</v>
      </c>
      <c r="AD187" s="2">
        <f>IFERROR(VLOOKUP(Tabla2[[#This Row],[Client]],Inflow_Outflow!A:O,15,FALSE),"")</f>
        <v>4</v>
      </c>
      <c r="AE187" s="2">
        <f>IFERROR(VLOOKUP(Tabla2[[#This Row],[Client]],Sales_Revenues!A:G,2,FALSE),"")</f>
        <v>0</v>
      </c>
      <c r="AF187" s="2">
        <f>IFERROR(VLOOKUP(Tabla2[[#This Row],[Client]],Sales_Revenues!A:G,3,FALSE),"")</f>
        <v>0</v>
      </c>
      <c r="AG187" s="2">
        <f>IFERROR(VLOOKUP(Tabla2[[#This Row],[Client]],Sales_Revenues!A:G,4,FALSE),"")</f>
        <v>0</v>
      </c>
      <c r="AH187" s="2">
        <f>IFERROR(VLOOKUP(Tabla2[[#This Row],[Client]],Sales_Revenues!A:G,5,FALSE),"")</f>
        <v>0</v>
      </c>
      <c r="AI187" s="2">
        <f>IFERROR(VLOOKUP(Tabla2[[#This Row],[Client]],Sales_Revenues!A:G,6,FALSE),"")</f>
        <v>0</v>
      </c>
      <c r="AJ187" s="2">
        <f>IFERROR(VLOOKUP(Tabla2[[#This Row],[Client]],Sales_Revenues!A:G,7,FALSE),"")</f>
        <v>0</v>
      </c>
    </row>
    <row r="188" spans="1:36">
      <c r="A188">
        <v>187</v>
      </c>
      <c r="B188">
        <v>1</v>
      </c>
      <c r="C188">
        <v>1</v>
      </c>
      <c r="D188">
        <v>25</v>
      </c>
      <c r="H188">
        <v>923.96749999999997</v>
      </c>
      <c r="I188">
        <v>456.40107142857141</v>
      </c>
      <c r="J188">
        <v>0</v>
      </c>
      <c r="K188" t="s">
        <v>38</v>
      </c>
      <c r="L188" t="s">
        <v>38</v>
      </c>
      <c r="M188" t="s">
        <v>38</v>
      </c>
      <c r="N188" t="str">
        <f>IFERROR(VLOOKUP(Tabla2[[#This Row],[Client]],Soc_Dem!A:D,2,FALSE),"")</f>
        <v>M</v>
      </c>
      <c r="O188">
        <f>IFERROR(VLOOKUP(Tabla2[[#This Row],[Client]],Soc_Dem!A:D,3,FALSE),"")</f>
        <v>55</v>
      </c>
      <c r="P188">
        <f>IFERROR(VLOOKUP(Tabla2[[#This Row],[Client]],Soc_Dem!A:D,4,FALSE),"")</f>
        <v>164</v>
      </c>
      <c r="Q188" s="2">
        <f>IFERROR(VLOOKUP(Tabla2[[#This Row],[Client]],Inflow_Outflow!A:O,2,FALSE),"")</f>
        <v>1531.1332142857143</v>
      </c>
      <c r="R188" s="2">
        <f>IFERROR(VLOOKUP(Tabla2[[#This Row],[Client]],Inflow_Outflow!A:O,3,FALSE),"")</f>
        <v>1518.6160714285713</v>
      </c>
      <c r="S188" s="2">
        <f>IFERROR(VLOOKUP(Tabla2[[#This Row],[Client]],Inflow_Outflow!A:O,4,FALSE),"")</f>
        <v>6</v>
      </c>
      <c r="T188" s="2">
        <f>IFERROR(VLOOKUP(Tabla2[[#This Row],[Client]],Inflow_Outflow!A:O,5,FALSE),"")</f>
        <v>4</v>
      </c>
      <c r="U188" s="2">
        <f>IFERROR(VLOOKUP(Tabla2[[#This Row],[Client]],Inflow_Outflow!A:O,6,FALSE),"")</f>
        <v>762.4703571428571</v>
      </c>
      <c r="V188" s="2">
        <f>IFERROR(VLOOKUP(Tabla2[[#This Row],[Client]],Inflow_Outflow!A:O,7,FALSE),"")</f>
        <v>762.4703571428571</v>
      </c>
      <c r="W188" s="2">
        <f>IFERROR(VLOOKUP(Tabla2[[#This Row],[Client]],Inflow_Outflow!A:O,8,FALSE),"")</f>
        <v>160.71428571428572</v>
      </c>
      <c r="X188" s="2">
        <f>IFERROR(VLOOKUP(Tabla2[[#This Row],[Client]],Inflow_Outflow!A:O,9,FALSE),"")</f>
        <v>140.48214285714286</v>
      </c>
      <c r="Y188" s="2">
        <f>IFERROR(VLOOKUP(Tabla2[[#This Row],[Client]],Inflow_Outflow!A:O,10,FALSE),"")</f>
        <v>302.95964285714291</v>
      </c>
      <c r="Z188" s="2">
        <f>IFERROR(VLOOKUP(Tabla2[[#This Row],[Client]],Inflow_Outflow!A:O,11,FALSE),"")</f>
        <v>24</v>
      </c>
      <c r="AA188" s="2">
        <f>IFERROR(VLOOKUP(Tabla2[[#This Row],[Client]],Inflow_Outflow!A:O,12,FALSE),"")</f>
        <v>24</v>
      </c>
      <c r="AB188" s="2">
        <f>IFERROR(VLOOKUP(Tabla2[[#This Row],[Client]],Inflow_Outflow!A:O,13,FALSE),"")</f>
        <v>3</v>
      </c>
      <c r="AC188" s="2">
        <f>IFERROR(VLOOKUP(Tabla2[[#This Row],[Client]],Inflow_Outflow!A:O,14,FALSE),"")</f>
        <v>6</v>
      </c>
      <c r="AD188" s="2">
        <f>IFERROR(VLOOKUP(Tabla2[[#This Row],[Client]],Inflow_Outflow!A:O,15,FALSE),"")</f>
        <v>10</v>
      </c>
      <c r="AE188" s="2">
        <f>IFERROR(VLOOKUP(Tabla2[[#This Row],[Client]],Sales_Revenues!A:G,2,FALSE),"")</f>
        <v>1</v>
      </c>
      <c r="AF188" s="2">
        <f>IFERROR(VLOOKUP(Tabla2[[#This Row],[Client]],Sales_Revenues!A:G,3,FALSE),"")</f>
        <v>0</v>
      </c>
      <c r="AG188" s="2">
        <f>IFERROR(VLOOKUP(Tabla2[[#This Row],[Client]],Sales_Revenues!A:G,4,FALSE),"")</f>
        <v>1</v>
      </c>
      <c r="AH188" s="2">
        <f>IFERROR(VLOOKUP(Tabla2[[#This Row],[Client]],Sales_Revenues!A:G,5,FALSE),"")</f>
        <v>2.7010714285714283</v>
      </c>
      <c r="AI188" s="2">
        <f>IFERROR(VLOOKUP(Tabla2[[#This Row],[Client]],Sales_Revenues!A:G,6,FALSE),"")</f>
        <v>0</v>
      </c>
      <c r="AJ188" s="2">
        <f>IFERROR(VLOOKUP(Tabla2[[#This Row],[Client]],Sales_Revenues!A:G,7,FALSE),"")</f>
        <v>15.75</v>
      </c>
    </row>
    <row r="189" spans="1:36">
      <c r="A189">
        <v>188</v>
      </c>
      <c r="B189">
        <v>1</v>
      </c>
      <c r="E189">
        <v>1</v>
      </c>
      <c r="H189">
        <v>748.68535714285713</v>
      </c>
      <c r="I189" t="s">
        <v>38</v>
      </c>
      <c r="J189" t="s">
        <v>38</v>
      </c>
      <c r="K189">
        <v>0</v>
      </c>
      <c r="L189" t="s">
        <v>38</v>
      </c>
      <c r="M189" t="s">
        <v>38</v>
      </c>
      <c r="N189" t="str">
        <f>IFERROR(VLOOKUP(Tabla2[[#This Row],[Client]],Soc_Dem!A:D,2,FALSE),"")</f>
        <v>F</v>
      </c>
      <c r="O189">
        <f>IFERROR(VLOOKUP(Tabla2[[#This Row],[Client]],Soc_Dem!A:D,3,FALSE),"")</f>
        <v>30</v>
      </c>
      <c r="P189">
        <f>IFERROR(VLOOKUP(Tabla2[[#This Row],[Client]],Soc_Dem!A:D,4,FALSE),"")</f>
        <v>53</v>
      </c>
      <c r="Q189" s="2">
        <f>IFERROR(VLOOKUP(Tabla2[[#This Row],[Client]],Inflow_Outflow!A:O,2,FALSE),"")</f>
        <v>2906.7821428571428</v>
      </c>
      <c r="R189" s="2">
        <f>IFERROR(VLOOKUP(Tabla2[[#This Row],[Client]],Inflow_Outflow!A:O,3,FALSE),"")</f>
        <v>1922.457142857143</v>
      </c>
      <c r="S189" s="2">
        <f>IFERROR(VLOOKUP(Tabla2[[#This Row],[Client]],Inflow_Outflow!A:O,4,FALSE),"")</f>
        <v>29</v>
      </c>
      <c r="T189" s="2">
        <f>IFERROR(VLOOKUP(Tabla2[[#This Row],[Client]],Inflow_Outflow!A:O,5,FALSE),"")</f>
        <v>26</v>
      </c>
      <c r="U189" s="2">
        <f>IFERROR(VLOOKUP(Tabla2[[#This Row],[Client]],Inflow_Outflow!A:O,6,FALSE),"")</f>
        <v>2869.128214285714</v>
      </c>
      <c r="V189" s="2">
        <f>IFERROR(VLOOKUP(Tabla2[[#This Row],[Client]],Inflow_Outflow!A:O,7,FALSE),"")</f>
        <v>1922.457142857143</v>
      </c>
      <c r="W189" s="2">
        <f>IFERROR(VLOOKUP(Tabla2[[#This Row],[Client]],Inflow_Outflow!A:O,8,FALSE),"")</f>
        <v>185.71428571428572</v>
      </c>
      <c r="X189" s="2">
        <f>IFERROR(VLOOKUP(Tabla2[[#This Row],[Client]],Inflow_Outflow!A:O,9,FALSE),"")</f>
        <v>238.7392857142857</v>
      </c>
      <c r="Y189" s="2">
        <f>IFERROR(VLOOKUP(Tabla2[[#This Row],[Client]],Inflow_Outflow!A:O,10,FALSE),"")</f>
        <v>508.5</v>
      </c>
      <c r="Z189" s="2">
        <f>IFERROR(VLOOKUP(Tabla2[[#This Row],[Client]],Inflow_Outflow!A:O,11,FALSE),"")</f>
        <v>56</v>
      </c>
      <c r="AA189" s="2">
        <f>IFERROR(VLOOKUP(Tabla2[[#This Row],[Client]],Inflow_Outflow!A:O,12,FALSE),"")</f>
        <v>33</v>
      </c>
      <c r="AB189" s="2">
        <f>IFERROR(VLOOKUP(Tabla2[[#This Row],[Client]],Inflow_Outflow!A:O,13,FALSE),"")</f>
        <v>4</v>
      </c>
      <c r="AC189" s="2">
        <f>IFERROR(VLOOKUP(Tabla2[[#This Row],[Client]],Inflow_Outflow!A:O,14,FALSE),"")</f>
        <v>14</v>
      </c>
      <c r="AD189" s="2">
        <f>IFERROR(VLOOKUP(Tabla2[[#This Row],[Client]],Inflow_Outflow!A:O,15,FALSE),"")</f>
        <v>8</v>
      </c>
      <c r="AE189" s="2" t="str">
        <f>IFERROR(VLOOKUP(Tabla2[[#This Row],[Client]],Sales_Revenues!A:G,2,FALSE),"")</f>
        <v/>
      </c>
      <c r="AF189" s="2" t="str">
        <f>IFERROR(VLOOKUP(Tabla2[[#This Row],[Client]],Sales_Revenues!A:G,3,FALSE),"")</f>
        <v/>
      </c>
      <c r="AG189" s="2" t="str">
        <f>IFERROR(VLOOKUP(Tabla2[[#This Row],[Client]],Sales_Revenues!A:G,4,FALSE),"")</f>
        <v/>
      </c>
      <c r="AH189" s="2" t="str">
        <f>IFERROR(VLOOKUP(Tabla2[[#This Row],[Client]],Sales_Revenues!A:G,5,FALSE),"")</f>
        <v/>
      </c>
      <c r="AI189" s="2" t="str">
        <f>IFERROR(VLOOKUP(Tabla2[[#This Row],[Client]],Sales_Revenues!A:G,6,FALSE),"")</f>
        <v/>
      </c>
      <c r="AJ189" s="2" t="str">
        <f>IFERROR(VLOOKUP(Tabla2[[#This Row],[Client]],Sales_Revenues!A:G,7,FALSE),"")</f>
        <v/>
      </c>
    </row>
    <row r="190" spans="1:36">
      <c r="A190">
        <v>189</v>
      </c>
      <c r="B190">
        <v>2</v>
      </c>
      <c r="G190">
        <v>1</v>
      </c>
      <c r="H190">
        <v>18245.913214285716</v>
      </c>
      <c r="I190" t="s">
        <v>38</v>
      </c>
      <c r="J190" t="s">
        <v>38</v>
      </c>
      <c r="K190" t="s">
        <v>38</v>
      </c>
      <c r="L190" t="s">
        <v>38</v>
      </c>
      <c r="M190">
        <v>6001.4167857142866</v>
      </c>
      <c r="N190" t="str">
        <f>IFERROR(VLOOKUP(Tabla2[[#This Row],[Client]],Soc_Dem!A:D,2,FALSE),"")</f>
        <v>M</v>
      </c>
      <c r="O190">
        <f>IFERROR(VLOOKUP(Tabla2[[#This Row],[Client]],Soc_Dem!A:D,3,FALSE),"")</f>
        <v>16</v>
      </c>
      <c r="P190">
        <f>IFERROR(VLOOKUP(Tabla2[[#This Row],[Client]],Soc_Dem!A:D,4,FALSE),"")</f>
        <v>22</v>
      </c>
      <c r="Q190" s="2">
        <f>IFERROR(VLOOKUP(Tabla2[[#This Row],[Client]],Inflow_Outflow!A:O,2,FALSE),"")</f>
        <v>199.84357142857144</v>
      </c>
      <c r="R190" s="2">
        <f>IFERROR(VLOOKUP(Tabla2[[#This Row],[Client]],Inflow_Outflow!A:O,3,FALSE),"")</f>
        <v>110.71464285714286</v>
      </c>
      <c r="S190" s="2">
        <f>IFERROR(VLOOKUP(Tabla2[[#This Row],[Client]],Inflow_Outflow!A:O,4,FALSE),"")</f>
        <v>3</v>
      </c>
      <c r="T190" s="2">
        <f>IFERROR(VLOOKUP(Tabla2[[#This Row],[Client]],Inflow_Outflow!A:O,5,FALSE),"")</f>
        <v>2</v>
      </c>
      <c r="U190" s="2">
        <f>IFERROR(VLOOKUP(Tabla2[[#This Row],[Client]],Inflow_Outflow!A:O,6,FALSE),"")</f>
        <v>113.28571428571429</v>
      </c>
      <c r="V190" s="2">
        <f>IFERROR(VLOOKUP(Tabla2[[#This Row],[Client]],Inflow_Outflow!A:O,7,FALSE),"")</f>
        <v>106.25</v>
      </c>
      <c r="W190" s="2">
        <f>IFERROR(VLOOKUP(Tabla2[[#This Row],[Client]],Inflow_Outflow!A:O,8,FALSE),"")</f>
        <v>0</v>
      </c>
      <c r="X190" s="2">
        <f>IFERROR(VLOOKUP(Tabla2[[#This Row],[Client]],Inflow_Outflow!A:O,9,FALSE),"")</f>
        <v>0</v>
      </c>
      <c r="Y190" s="2">
        <f>IFERROR(VLOOKUP(Tabla2[[#This Row],[Client]],Inflow_Outflow!A:O,10,FALSE),"")</f>
        <v>0</v>
      </c>
      <c r="Z190" s="2">
        <f>IFERROR(VLOOKUP(Tabla2[[#This Row],[Client]],Inflow_Outflow!A:O,11,FALSE),"")</f>
        <v>4</v>
      </c>
      <c r="AA190" s="2">
        <f>IFERROR(VLOOKUP(Tabla2[[#This Row],[Client]],Inflow_Outflow!A:O,12,FALSE),"")</f>
        <v>2</v>
      </c>
      <c r="AB190" s="2">
        <f>IFERROR(VLOOKUP(Tabla2[[#This Row],[Client]],Inflow_Outflow!A:O,13,FALSE),"")</f>
        <v>0</v>
      </c>
      <c r="AC190" s="2">
        <f>IFERROR(VLOOKUP(Tabla2[[#This Row],[Client]],Inflow_Outflow!A:O,14,FALSE),"")</f>
        <v>0</v>
      </c>
      <c r="AD190" s="2">
        <f>IFERROR(VLOOKUP(Tabla2[[#This Row],[Client]],Inflow_Outflow!A:O,15,FALSE),"")</f>
        <v>0</v>
      </c>
      <c r="AE190" s="2">
        <f>IFERROR(VLOOKUP(Tabla2[[#This Row],[Client]],Sales_Revenues!A:G,2,FALSE),"")</f>
        <v>0</v>
      </c>
      <c r="AF190" s="2">
        <f>IFERROR(VLOOKUP(Tabla2[[#This Row],[Client]],Sales_Revenues!A:G,3,FALSE),"")</f>
        <v>0</v>
      </c>
      <c r="AG190" s="2">
        <f>IFERROR(VLOOKUP(Tabla2[[#This Row],[Client]],Sales_Revenues!A:G,4,FALSE),"")</f>
        <v>0</v>
      </c>
      <c r="AH190" s="2">
        <f>IFERROR(VLOOKUP(Tabla2[[#This Row],[Client]],Sales_Revenues!A:G,5,FALSE),"")</f>
        <v>0</v>
      </c>
      <c r="AI190" s="2">
        <f>IFERROR(VLOOKUP(Tabla2[[#This Row],[Client]],Sales_Revenues!A:G,6,FALSE),"")</f>
        <v>0</v>
      </c>
      <c r="AJ190" s="2">
        <f>IFERROR(VLOOKUP(Tabla2[[#This Row],[Client]],Sales_Revenues!A:G,7,FALSE),"")</f>
        <v>0</v>
      </c>
    </row>
    <row r="191" spans="1:36">
      <c r="A191">
        <v>190</v>
      </c>
      <c r="B191">
        <v>1</v>
      </c>
      <c r="C191">
        <v>1</v>
      </c>
      <c r="E191">
        <v>1</v>
      </c>
      <c r="H191">
        <v>3732.89</v>
      </c>
      <c r="I191">
        <v>6177.329642857143</v>
      </c>
      <c r="J191" t="s">
        <v>38</v>
      </c>
      <c r="K191">
        <v>157.9267857142857</v>
      </c>
      <c r="L191" t="s">
        <v>38</v>
      </c>
      <c r="M191" t="s">
        <v>38</v>
      </c>
      <c r="N191" t="str">
        <f>IFERROR(VLOOKUP(Tabla2[[#This Row],[Client]],Soc_Dem!A:D,2,FALSE),"")</f>
        <v>M</v>
      </c>
      <c r="O191">
        <f>IFERROR(VLOOKUP(Tabla2[[#This Row],[Client]],Soc_Dem!A:D,3,FALSE),"")</f>
        <v>50</v>
      </c>
      <c r="P191">
        <f>IFERROR(VLOOKUP(Tabla2[[#This Row],[Client]],Soc_Dem!A:D,4,FALSE),"")</f>
        <v>62</v>
      </c>
      <c r="Q191" s="2">
        <f>IFERROR(VLOOKUP(Tabla2[[#This Row],[Client]],Inflow_Outflow!A:O,2,FALSE),"")</f>
        <v>357.72892857142858</v>
      </c>
      <c r="R191" s="2">
        <f>IFERROR(VLOOKUP(Tabla2[[#This Row],[Client]],Inflow_Outflow!A:O,3,FALSE),"")</f>
        <v>357.14821428571429</v>
      </c>
      <c r="S191" s="2">
        <f>IFERROR(VLOOKUP(Tabla2[[#This Row],[Client]],Inflow_Outflow!A:O,4,FALSE),"")</f>
        <v>3</v>
      </c>
      <c r="T191" s="2">
        <f>IFERROR(VLOOKUP(Tabla2[[#This Row],[Client]],Inflow_Outflow!A:O,5,FALSE),"")</f>
        <v>2</v>
      </c>
      <c r="U191" s="2">
        <f>IFERROR(VLOOKUP(Tabla2[[#This Row],[Client]],Inflow_Outflow!A:O,6,FALSE),"")</f>
        <v>249.96071428571426</v>
      </c>
      <c r="V191" s="2">
        <f>IFERROR(VLOOKUP(Tabla2[[#This Row],[Client]],Inflow_Outflow!A:O,7,FALSE),"")</f>
        <v>249.96071428571426</v>
      </c>
      <c r="W191" s="2">
        <f>IFERROR(VLOOKUP(Tabla2[[#This Row],[Client]],Inflow_Outflow!A:O,8,FALSE),"")</f>
        <v>0</v>
      </c>
      <c r="X191" s="2">
        <f>IFERROR(VLOOKUP(Tabla2[[#This Row],[Client]],Inflow_Outflow!A:O,9,FALSE),"")</f>
        <v>48.603571428571435</v>
      </c>
      <c r="Y191" s="2">
        <f>IFERROR(VLOOKUP(Tabla2[[#This Row],[Client]],Inflow_Outflow!A:O,10,FALSE),"")</f>
        <v>198.96428571428572</v>
      </c>
      <c r="Z191" s="2">
        <f>IFERROR(VLOOKUP(Tabla2[[#This Row],[Client]],Inflow_Outflow!A:O,11,FALSE),"")</f>
        <v>5</v>
      </c>
      <c r="AA191" s="2">
        <f>IFERROR(VLOOKUP(Tabla2[[#This Row],[Client]],Inflow_Outflow!A:O,12,FALSE),"")</f>
        <v>5</v>
      </c>
      <c r="AB191" s="2">
        <f>IFERROR(VLOOKUP(Tabla2[[#This Row],[Client]],Inflow_Outflow!A:O,13,FALSE),"")</f>
        <v>0</v>
      </c>
      <c r="AC191" s="2">
        <f>IFERROR(VLOOKUP(Tabla2[[#This Row],[Client]],Inflow_Outflow!A:O,14,FALSE),"")</f>
        <v>2</v>
      </c>
      <c r="AD191" s="2">
        <f>IFERROR(VLOOKUP(Tabla2[[#This Row],[Client]],Inflow_Outflow!A:O,15,FALSE),"")</f>
        <v>2</v>
      </c>
      <c r="AE191" s="2">
        <f>IFERROR(VLOOKUP(Tabla2[[#This Row],[Client]],Sales_Revenues!A:G,2,FALSE),"")</f>
        <v>0</v>
      </c>
      <c r="AF191" s="2">
        <f>IFERROR(VLOOKUP(Tabla2[[#This Row],[Client]],Sales_Revenues!A:G,3,FALSE),"")</f>
        <v>0</v>
      </c>
      <c r="AG191" s="2">
        <f>IFERROR(VLOOKUP(Tabla2[[#This Row],[Client]],Sales_Revenues!A:G,4,FALSE),"")</f>
        <v>0</v>
      </c>
      <c r="AH191" s="2">
        <f>IFERROR(VLOOKUP(Tabla2[[#This Row],[Client]],Sales_Revenues!A:G,5,FALSE),"")</f>
        <v>0</v>
      </c>
      <c r="AI191" s="2">
        <f>IFERROR(VLOOKUP(Tabla2[[#This Row],[Client]],Sales_Revenues!A:G,6,FALSE),"")</f>
        <v>0</v>
      </c>
      <c r="AJ191" s="2">
        <f>IFERROR(VLOOKUP(Tabla2[[#This Row],[Client]],Sales_Revenues!A:G,7,FALSE),"")</f>
        <v>0</v>
      </c>
    </row>
    <row r="192" spans="1:36">
      <c r="A192">
        <v>191</v>
      </c>
      <c r="B192">
        <v>1</v>
      </c>
      <c r="H192">
        <v>1047.5860714285714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tr">
        <f>IFERROR(VLOOKUP(Tabla2[[#This Row],[Client]],Soc_Dem!A:D,2,FALSE),"")</f>
        <v>M</v>
      </c>
      <c r="O192">
        <f>IFERROR(VLOOKUP(Tabla2[[#This Row],[Client]],Soc_Dem!A:D,3,FALSE),"")</f>
        <v>59</v>
      </c>
      <c r="P192">
        <f>IFERROR(VLOOKUP(Tabla2[[#This Row],[Client]],Soc_Dem!A:D,4,FALSE),"")</f>
        <v>150</v>
      </c>
      <c r="Q192" s="2">
        <f>IFERROR(VLOOKUP(Tabla2[[#This Row],[Client]],Inflow_Outflow!A:O,2,FALSE),"")</f>
        <v>998.68107142857139</v>
      </c>
      <c r="R192" s="2">
        <f>IFERROR(VLOOKUP(Tabla2[[#This Row],[Client]],Inflow_Outflow!A:O,3,FALSE),"")</f>
        <v>998.68107142857139</v>
      </c>
      <c r="S192" s="2">
        <f>IFERROR(VLOOKUP(Tabla2[[#This Row],[Client]],Inflow_Outflow!A:O,4,FALSE),"")</f>
        <v>4</v>
      </c>
      <c r="T192" s="2">
        <f>IFERROR(VLOOKUP(Tabla2[[#This Row],[Client]],Inflow_Outflow!A:O,5,FALSE),"")</f>
        <v>4</v>
      </c>
      <c r="U192" s="2">
        <f>IFERROR(VLOOKUP(Tabla2[[#This Row],[Client]],Inflow_Outflow!A:O,6,FALSE),"")</f>
        <v>995.41035714285715</v>
      </c>
      <c r="V192" s="2">
        <f>IFERROR(VLOOKUP(Tabla2[[#This Row],[Client]],Inflow_Outflow!A:O,7,FALSE),"")</f>
        <v>995.41035714285715</v>
      </c>
      <c r="W192" s="2">
        <f>IFERROR(VLOOKUP(Tabla2[[#This Row],[Client]],Inflow_Outflow!A:O,8,FALSE),"")</f>
        <v>114.28571428571429</v>
      </c>
      <c r="X192" s="2">
        <f>IFERROR(VLOOKUP(Tabla2[[#This Row],[Client]],Inflow_Outflow!A:O,9,FALSE),"")</f>
        <v>83.946785714285724</v>
      </c>
      <c r="Y192" s="2">
        <f>IFERROR(VLOOKUP(Tabla2[[#This Row],[Client]],Inflow_Outflow!A:O,10,FALSE),"")</f>
        <v>790.03499999999997</v>
      </c>
      <c r="Z192" s="2">
        <f>IFERROR(VLOOKUP(Tabla2[[#This Row],[Client]],Inflow_Outflow!A:O,11,FALSE),"")</f>
        <v>19</v>
      </c>
      <c r="AA192" s="2">
        <f>IFERROR(VLOOKUP(Tabla2[[#This Row],[Client]],Inflow_Outflow!A:O,12,FALSE),"")</f>
        <v>19</v>
      </c>
      <c r="AB192" s="2">
        <f>IFERROR(VLOOKUP(Tabla2[[#This Row],[Client]],Inflow_Outflow!A:O,13,FALSE),"")</f>
        <v>6</v>
      </c>
      <c r="AC192" s="2">
        <f>IFERROR(VLOOKUP(Tabla2[[#This Row],[Client]],Inflow_Outflow!A:O,14,FALSE),"")</f>
        <v>5</v>
      </c>
      <c r="AD192" s="2">
        <f>IFERROR(VLOOKUP(Tabla2[[#This Row],[Client]],Inflow_Outflow!A:O,15,FALSE),"")</f>
        <v>4</v>
      </c>
      <c r="AE192" s="2">
        <f>IFERROR(VLOOKUP(Tabla2[[#This Row],[Client]],Sales_Revenues!A:G,2,FALSE),"")</f>
        <v>0</v>
      </c>
      <c r="AF192" s="2">
        <f>IFERROR(VLOOKUP(Tabla2[[#This Row],[Client]],Sales_Revenues!A:G,3,FALSE),"")</f>
        <v>0</v>
      </c>
      <c r="AG192" s="2">
        <f>IFERROR(VLOOKUP(Tabla2[[#This Row],[Client]],Sales_Revenues!A:G,4,FALSE),"")</f>
        <v>0</v>
      </c>
      <c r="AH192" s="2">
        <f>IFERROR(VLOOKUP(Tabla2[[#This Row],[Client]],Sales_Revenues!A:G,5,FALSE),"")</f>
        <v>0</v>
      </c>
      <c r="AI192" s="2">
        <f>IFERROR(VLOOKUP(Tabla2[[#This Row],[Client]],Sales_Revenues!A:G,6,FALSE),"")</f>
        <v>0</v>
      </c>
      <c r="AJ192" s="2">
        <f>IFERROR(VLOOKUP(Tabla2[[#This Row],[Client]],Sales_Revenues!A:G,7,FALSE),"")</f>
        <v>0</v>
      </c>
    </row>
    <row r="193" spans="1:36">
      <c r="A193">
        <v>192</v>
      </c>
      <c r="B193">
        <v>1</v>
      </c>
      <c r="C193">
        <v>2</v>
      </c>
      <c r="D193">
        <v>4</v>
      </c>
      <c r="H193">
        <v>5.2953571428571431</v>
      </c>
      <c r="I193">
        <v>12783.565000000001</v>
      </c>
      <c r="J193">
        <v>367.85714285714283</v>
      </c>
      <c r="K193" t="s">
        <v>38</v>
      </c>
      <c r="L193" t="s">
        <v>38</v>
      </c>
      <c r="M193" t="s">
        <v>38</v>
      </c>
      <c r="N193" t="str">
        <f>IFERROR(VLOOKUP(Tabla2[[#This Row],[Client]],Soc_Dem!A:D,2,FALSE),"")</f>
        <v>F</v>
      </c>
      <c r="O193">
        <f>IFERROR(VLOOKUP(Tabla2[[#This Row],[Client]],Soc_Dem!A:D,3,FALSE),"")</f>
        <v>61</v>
      </c>
      <c r="P193">
        <f>IFERROR(VLOOKUP(Tabla2[[#This Row],[Client]],Soc_Dem!A:D,4,FALSE),"")</f>
        <v>57</v>
      </c>
      <c r="Q193" s="2">
        <f>IFERROR(VLOOKUP(Tabla2[[#This Row],[Client]],Inflow_Outflow!A:O,2,FALSE),"")</f>
        <v>20.7</v>
      </c>
      <c r="R193" s="2">
        <f>IFERROR(VLOOKUP(Tabla2[[#This Row],[Client]],Inflow_Outflow!A:O,3,FALSE),"")</f>
        <v>2.3928571428571431E-2</v>
      </c>
      <c r="S193" s="2">
        <f>IFERROR(VLOOKUP(Tabla2[[#This Row],[Client]],Inflow_Outflow!A:O,4,FALSE),"")</f>
        <v>3</v>
      </c>
      <c r="T193" s="2">
        <f>IFERROR(VLOOKUP(Tabla2[[#This Row],[Client]],Inflow_Outflow!A:O,5,FALSE),"")</f>
        <v>1</v>
      </c>
      <c r="U193" s="2">
        <f>IFERROR(VLOOKUP(Tabla2[[#This Row],[Client]],Inflow_Outflow!A:O,6,FALSE),"")</f>
        <v>0</v>
      </c>
      <c r="V193" s="2">
        <f>IFERROR(VLOOKUP(Tabla2[[#This Row],[Client]],Inflow_Outflow!A:O,7,FALSE),"")</f>
        <v>0</v>
      </c>
      <c r="W193" s="2">
        <f>IFERROR(VLOOKUP(Tabla2[[#This Row],[Client]],Inflow_Outflow!A:O,8,FALSE),"")</f>
        <v>0</v>
      </c>
      <c r="X193" s="2">
        <f>IFERROR(VLOOKUP(Tabla2[[#This Row],[Client]],Inflow_Outflow!A:O,9,FALSE),"")</f>
        <v>0</v>
      </c>
      <c r="Y193" s="2">
        <f>IFERROR(VLOOKUP(Tabla2[[#This Row],[Client]],Inflow_Outflow!A:O,10,FALSE),"")</f>
        <v>0</v>
      </c>
      <c r="Z193" s="2">
        <f>IFERROR(VLOOKUP(Tabla2[[#This Row],[Client]],Inflow_Outflow!A:O,11,FALSE),"")</f>
        <v>0</v>
      </c>
      <c r="AA193" s="2">
        <f>IFERROR(VLOOKUP(Tabla2[[#This Row],[Client]],Inflow_Outflow!A:O,12,FALSE),"")</f>
        <v>0</v>
      </c>
      <c r="AB193" s="2">
        <f>IFERROR(VLOOKUP(Tabla2[[#This Row],[Client]],Inflow_Outflow!A:O,13,FALSE),"")</f>
        <v>0</v>
      </c>
      <c r="AC193" s="2">
        <f>IFERROR(VLOOKUP(Tabla2[[#This Row],[Client]],Inflow_Outflow!A:O,14,FALSE),"")</f>
        <v>0</v>
      </c>
      <c r="AD193" s="2">
        <f>IFERROR(VLOOKUP(Tabla2[[#This Row],[Client]],Inflow_Outflow!A:O,15,FALSE),"")</f>
        <v>0</v>
      </c>
      <c r="AE193" s="2">
        <f>IFERROR(VLOOKUP(Tabla2[[#This Row],[Client]],Sales_Revenues!A:G,2,FALSE),"")</f>
        <v>0</v>
      </c>
      <c r="AF193" s="2">
        <f>IFERROR(VLOOKUP(Tabla2[[#This Row],[Client]],Sales_Revenues!A:G,3,FALSE),"")</f>
        <v>0</v>
      </c>
      <c r="AG193" s="2">
        <f>IFERROR(VLOOKUP(Tabla2[[#This Row],[Client]],Sales_Revenues!A:G,4,FALSE),"")</f>
        <v>1</v>
      </c>
      <c r="AH193" s="2">
        <f>IFERROR(VLOOKUP(Tabla2[[#This Row],[Client]],Sales_Revenues!A:G,5,FALSE),"")</f>
        <v>0</v>
      </c>
      <c r="AI193" s="2">
        <f>IFERROR(VLOOKUP(Tabla2[[#This Row],[Client]],Sales_Revenues!A:G,6,FALSE),"")</f>
        <v>0</v>
      </c>
      <c r="AJ193" s="2">
        <f>IFERROR(VLOOKUP(Tabla2[[#This Row],[Client]],Sales_Revenues!A:G,7,FALSE),"")</f>
        <v>6.8571428571428568</v>
      </c>
    </row>
    <row r="194" spans="1:36">
      <c r="A194">
        <v>193</v>
      </c>
      <c r="B194">
        <v>1</v>
      </c>
      <c r="C194">
        <v>1</v>
      </c>
      <c r="H194">
        <v>142.9532142857143</v>
      </c>
      <c r="I194">
        <v>106.15285714285714</v>
      </c>
      <c r="J194" t="s">
        <v>38</v>
      </c>
      <c r="K194" t="s">
        <v>38</v>
      </c>
      <c r="L194" t="s">
        <v>38</v>
      </c>
      <c r="M194" t="s">
        <v>38</v>
      </c>
      <c r="N194" t="str">
        <f>IFERROR(VLOOKUP(Tabla2[[#This Row],[Client]],Soc_Dem!A:D,2,FALSE),"")</f>
        <v>F</v>
      </c>
      <c r="O194">
        <f>IFERROR(VLOOKUP(Tabla2[[#This Row],[Client]],Soc_Dem!A:D,3,FALSE),"")</f>
        <v>64</v>
      </c>
      <c r="P194">
        <f>IFERROR(VLOOKUP(Tabla2[[#This Row],[Client]],Soc_Dem!A:D,4,FALSE),"")</f>
        <v>181</v>
      </c>
      <c r="Q194" s="2">
        <f>IFERROR(VLOOKUP(Tabla2[[#This Row],[Client]],Inflow_Outflow!A:O,2,FALSE),"")</f>
        <v>902.49642857142862</v>
      </c>
      <c r="R194" s="2">
        <f>IFERROR(VLOOKUP(Tabla2[[#This Row],[Client]],Inflow_Outflow!A:O,3,FALSE),"")</f>
        <v>898.58035714285711</v>
      </c>
      <c r="S194" s="2">
        <f>IFERROR(VLOOKUP(Tabla2[[#This Row],[Client]],Inflow_Outflow!A:O,4,FALSE),"")</f>
        <v>6</v>
      </c>
      <c r="T194" s="2">
        <f>IFERROR(VLOOKUP(Tabla2[[#This Row],[Client]],Inflow_Outflow!A:O,5,FALSE),"")</f>
        <v>5</v>
      </c>
      <c r="U194" s="2">
        <f>IFERROR(VLOOKUP(Tabla2[[#This Row],[Client]],Inflow_Outflow!A:O,6,FALSE),"")</f>
        <v>1474.7142857142858</v>
      </c>
      <c r="V194" s="2">
        <f>IFERROR(VLOOKUP(Tabla2[[#This Row],[Client]],Inflow_Outflow!A:O,7,FALSE),"")</f>
        <v>1474.7142857142858</v>
      </c>
      <c r="W194" s="2">
        <f>IFERROR(VLOOKUP(Tabla2[[#This Row],[Client]],Inflow_Outflow!A:O,8,FALSE),"")</f>
        <v>0</v>
      </c>
      <c r="X194" s="2">
        <f>IFERROR(VLOOKUP(Tabla2[[#This Row],[Client]],Inflow_Outflow!A:O,9,FALSE),"")</f>
        <v>0</v>
      </c>
      <c r="Y194" s="2">
        <f>IFERROR(VLOOKUP(Tabla2[[#This Row],[Client]],Inflow_Outflow!A:O,10,FALSE),"")</f>
        <v>1472.2142857142858</v>
      </c>
      <c r="Z194" s="2">
        <f>IFERROR(VLOOKUP(Tabla2[[#This Row],[Client]],Inflow_Outflow!A:O,11,FALSE),"")</f>
        <v>6</v>
      </c>
      <c r="AA194" s="2">
        <f>IFERROR(VLOOKUP(Tabla2[[#This Row],[Client]],Inflow_Outflow!A:O,12,FALSE),"")</f>
        <v>6</v>
      </c>
      <c r="AB194" s="2">
        <f>IFERROR(VLOOKUP(Tabla2[[#This Row],[Client]],Inflow_Outflow!A:O,13,FALSE),"")</f>
        <v>0</v>
      </c>
      <c r="AC194" s="2">
        <f>IFERROR(VLOOKUP(Tabla2[[#This Row],[Client]],Inflow_Outflow!A:O,14,FALSE),"")</f>
        <v>0</v>
      </c>
      <c r="AD194" s="2">
        <f>IFERROR(VLOOKUP(Tabla2[[#This Row],[Client]],Inflow_Outflow!A:O,15,FALSE),"")</f>
        <v>5</v>
      </c>
      <c r="AE194" s="2">
        <f>IFERROR(VLOOKUP(Tabla2[[#This Row],[Client]],Sales_Revenues!A:G,2,FALSE),"")</f>
        <v>0</v>
      </c>
      <c r="AF194" s="2">
        <f>IFERROR(VLOOKUP(Tabla2[[#This Row],[Client]],Sales_Revenues!A:G,3,FALSE),"")</f>
        <v>0</v>
      </c>
      <c r="AG194" s="2">
        <f>IFERROR(VLOOKUP(Tabla2[[#This Row],[Client]],Sales_Revenues!A:G,4,FALSE),"")</f>
        <v>0</v>
      </c>
      <c r="AH194" s="2">
        <f>IFERROR(VLOOKUP(Tabla2[[#This Row],[Client]],Sales_Revenues!A:G,5,FALSE),"")</f>
        <v>0</v>
      </c>
      <c r="AI194" s="2">
        <f>IFERROR(VLOOKUP(Tabla2[[#This Row],[Client]],Sales_Revenues!A:G,6,FALSE),"")</f>
        <v>0</v>
      </c>
      <c r="AJ194" s="2">
        <f>IFERROR(VLOOKUP(Tabla2[[#This Row],[Client]],Sales_Revenues!A:G,7,FALSE),"")</f>
        <v>0</v>
      </c>
    </row>
    <row r="195" spans="1:36">
      <c r="A195">
        <v>194</v>
      </c>
      <c r="B195">
        <v>1</v>
      </c>
      <c r="H195">
        <v>239.06392857142856</v>
      </c>
      <c r="I195" t="s">
        <v>38</v>
      </c>
      <c r="J195" t="s">
        <v>38</v>
      </c>
      <c r="K195" t="s">
        <v>38</v>
      </c>
      <c r="L195" t="s">
        <v>38</v>
      </c>
      <c r="M195" t="s">
        <v>38</v>
      </c>
      <c r="N195" t="str">
        <f>IFERROR(VLOOKUP(Tabla2[[#This Row],[Client]],Soc_Dem!A:D,2,FALSE),"")</f>
        <v>M</v>
      </c>
      <c r="O195">
        <f>IFERROR(VLOOKUP(Tabla2[[#This Row],[Client]],Soc_Dem!A:D,3,FALSE),"")</f>
        <v>27</v>
      </c>
      <c r="P195">
        <f>IFERROR(VLOOKUP(Tabla2[[#This Row],[Client]],Soc_Dem!A:D,4,FALSE),"")</f>
        <v>2</v>
      </c>
      <c r="Q195" s="2">
        <f>IFERROR(VLOOKUP(Tabla2[[#This Row],[Client]],Inflow_Outflow!A:O,2,FALSE),"")</f>
        <v>58.930714285714281</v>
      </c>
      <c r="R195" s="2">
        <f>IFERROR(VLOOKUP(Tabla2[[#This Row],[Client]],Inflow_Outflow!A:O,3,FALSE),"")</f>
        <v>58.930714285714281</v>
      </c>
      <c r="S195" s="2">
        <f>IFERROR(VLOOKUP(Tabla2[[#This Row],[Client]],Inflow_Outflow!A:O,4,FALSE),"")</f>
        <v>3</v>
      </c>
      <c r="T195" s="2">
        <f>IFERROR(VLOOKUP(Tabla2[[#This Row],[Client]],Inflow_Outflow!A:O,5,FALSE),"")</f>
        <v>3</v>
      </c>
      <c r="U195" s="2">
        <f>IFERROR(VLOOKUP(Tabla2[[#This Row],[Client]],Inflow_Outflow!A:O,6,FALSE),"")</f>
        <v>342.70714285714286</v>
      </c>
      <c r="V195" s="2">
        <f>IFERROR(VLOOKUP(Tabla2[[#This Row],[Client]],Inflow_Outflow!A:O,7,FALSE),"")</f>
        <v>342.70714285714286</v>
      </c>
      <c r="W195" s="2">
        <f>IFERROR(VLOOKUP(Tabla2[[#This Row],[Client]],Inflow_Outflow!A:O,8,FALSE),"")</f>
        <v>0</v>
      </c>
      <c r="X195" s="2">
        <f>IFERROR(VLOOKUP(Tabla2[[#This Row],[Client]],Inflow_Outflow!A:O,9,FALSE),"")</f>
        <v>0</v>
      </c>
      <c r="Y195" s="2">
        <f>IFERROR(VLOOKUP(Tabla2[[#This Row],[Client]],Inflow_Outflow!A:O,10,FALSE),"")</f>
        <v>0</v>
      </c>
      <c r="Z195" s="2">
        <f>IFERROR(VLOOKUP(Tabla2[[#This Row],[Client]],Inflow_Outflow!A:O,11,FALSE),"")</f>
        <v>3</v>
      </c>
      <c r="AA195" s="2">
        <f>IFERROR(VLOOKUP(Tabla2[[#This Row],[Client]],Inflow_Outflow!A:O,12,FALSE),"")</f>
        <v>3</v>
      </c>
      <c r="AB195" s="2">
        <f>IFERROR(VLOOKUP(Tabla2[[#This Row],[Client]],Inflow_Outflow!A:O,13,FALSE),"")</f>
        <v>0</v>
      </c>
      <c r="AC195" s="2">
        <f>IFERROR(VLOOKUP(Tabla2[[#This Row],[Client]],Inflow_Outflow!A:O,14,FALSE),"")</f>
        <v>0</v>
      </c>
      <c r="AD195" s="2">
        <f>IFERROR(VLOOKUP(Tabla2[[#This Row],[Client]],Inflow_Outflow!A:O,15,FALSE),"")</f>
        <v>0</v>
      </c>
      <c r="AE195" s="2">
        <f>IFERROR(VLOOKUP(Tabla2[[#This Row],[Client]],Sales_Revenues!A:G,2,FALSE),"")</f>
        <v>0</v>
      </c>
      <c r="AF195" s="2">
        <f>IFERROR(VLOOKUP(Tabla2[[#This Row],[Client]],Sales_Revenues!A:G,3,FALSE),"")</f>
        <v>1</v>
      </c>
      <c r="AG195" s="2">
        <f>IFERROR(VLOOKUP(Tabla2[[#This Row],[Client]],Sales_Revenues!A:G,4,FALSE),"")</f>
        <v>0</v>
      </c>
      <c r="AH195" s="2">
        <f>IFERROR(VLOOKUP(Tabla2[[#This Row],[Client]],Sales_Revenues!A:G,5,FALSE),"")</f>
        <v>0</v>
      </c>
      <c r="AI195" s="2">
        <f>IFERROR(VLOOKUP(Tabla2[[#This Row],[Client]],Sales_Revenues!A:G,6,FALSE),"")</f>
        <v>5.4071428571428575</v>
      </c>
      <c r="AJ195" s="2">
        <f>IFERROR(VLOOKUP(Tabla2[[#This Row],[Client]],Sales_Revenues!A:G,7,FALSE),"")</f>
        <v>0</v>
      </c>
    </row>
    <row r="196" spans="1:36">
      <c r="A196">
        <v>195</v>
      </c>
      <c r="B196">
        <v>1</v>
      </c>
      <c r="H196">
        <v>5826.9814285714292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tr">
        <f>IFERROR(VLOOKUP(Tabla2[[#This Row],[Client]],Soc_Dem!A:D,2,FALSE),"")</f>
        <v>M</v>
      </c>
      <c r="O196">
        <f>IFERROR(VLOOKUP(Tabla2[[#This Row],[Client]],Soc_Dem!A:D,3,FALSE),"")</f>
        <v>65</v>
      </c>
      <c r="P196">
        <f>IFERROR(VLOOKUP(Tabla2[[#This Row],[Client]],Soc_Dem!A:D,4,FALSE),"")</f>
        <v>162</v>
      </c>
      <c r="Q196" s="2">
        <f>IFERROR(VLOOKUP(Tabla2[[#This Row],[Client]],Inflow_Outflow!A:O,2,FALSE),"")</f>
        <v>3350.0160714285712</v>
      </c>
      <c r="R196" s="2">
        <f>IFERROR(VLOOKUP(Tabla2[[#This Row],[Client]],Inflow_Outflow!A:O,3,FALSE),"")</f>
        <v>3350.0160714285712</v>
      </c>
      <c r="S196" s="2">
        <f>IFERROR(VLOOKUP(Tabla2[[#This Row],[Client]],Inflow_Outflow!A:O,4,FALSE),"")</f>
        <v>8</v>
      </c>
      <c r="T196" s="2">
        <f>IFERROR(VLOOKUP(Tabla2[[#This Row],[Client]],Inflow_Outflow!A:O,5,FALSE),"")</f>
        <v>8</v>
      </c>
      <c r="U196" s="2">
        <f>IFERROR(VLOOKUP(Tabla2[[#This Row],[Client]],Inflow_Outflow!A:O,6,FALSE),"")</f>
        <v>4292.5714285714284</v>
      </c>
      <c r="V196" s="2">
        <f>IFERROR(VLOOKUP(Tabla2[[#This Row],[Client]],Inflow_Outflow!A:O,7,FALSE),"")</f>
        <v>4292.5714285714284</v>
      </c>
      <c r="W196" s="2">
        <f>IFERROR(VLOOKUP(Tabla2[[#This Row],[Client]],Inflow_Outflow!A:O,8,FALSE),"")</f>
        <v>0</v>
      </c>
      <c r="X196" s="2">
        <f>IFERROR(VLOOKUP(Tabla2[[#This Row],[Client]],Inflow_Outflow!A:O,9,FALSE),"")</f>
        <v>53.5</v>
      </c>
      <c r="Y196" s="2">
        <f>IFERROR(VLOOKUP(Tabla2[[#This Row],[Client]],Inflow_Outflow!A:O,10,FALSE),"")</f>
        <v>4232.2857142857147</v>
      </c>
      <c r="Z196" s="2">
        <f>IFERROR(VLOOKUP(Tabla2[[#This Row],[Client]],Inflow_Outflow!A:O,11,FALSE),"")</f>
        <v>18</v>
      </c>
      <c r="AA196" s="2">
        <f>IFERROR(VLOOKUP(Tabla2[[#This Row],[Client]],Inflow_Outflow!A:O,12,FALSE),"")</f>
        <v>18</v>
      </c>
      <c r="AB196" s="2">
        <f>IFERROR(VLOOKUP(Tabla2[[#This Row],[Client]],Inflow_Outflow!A:O,13,FALSE),"")</f>
        <v>0</v>
      </c>
      <c r="AC196" s="2">
        <f>IFERROR(VLOOKUP(Tabla2[[#This Row],[Client]],Inflow_Outflow!A:O,14,FALSE),"")</f>
        <v>1</v>
      </c>
      <c r="AD196" s="2">
        <f>IFERROR(VLOOKUP(Tabla2[[#This Row],[Client]],Inflow_Outflow!A:O,15,FALSE),"")</f>
        <v>15</v>
      </c>
      <c r="AE196" s="2">
        <f>IFERROR(VLOOKUP(Tabla2[[#This Row],[Client]],Sales_Revenues!A:G,2,FALSE),"")</f>
        <v>0</v>
      </c>
      <c r="AF196" s="2">
        <f>IFERROR(VLOOKUP(Tabla2[[#This Row],[Client]],Sales_Revenues!A:G,3,FALSE),"")</f>
        <v>0</v>
      </c>
      <c r="AG196" s="2">
        <f>IFERROR(VLOOKUP(Tabla2[[#This Row],[Client]],Sales_Revenues!A:G,4,FALSE),"")</f>
        <v>0</v>
      </c>
      <c r="AH196" s="2">
        <f>IFERROR(VLOOKUP(Tabla2[[#This Row],[Client]],Sales_Revenues!A:G,5,FALSE),"")</f>
        <v>0</v>
      </c>
      <c r="AI196" s="2">
        <f>IFERROR(VLOOKUP(Tabla2[[#This Row],[Client]],Sales_Revenues!A:G,6,FALSE),"")</f>
        <v>0</v>
      </c>
      <c r="AJ196" s="2">
        <f>IFERROR(VLOOKUP(Tabla2[[#This Row],[Client]],Sales_Revenues!A:G,7,FALSE),"")</f>
        <v>0</v>
      </c>
    </row>
    <row r="197" spans="1:36">
      <c r="A197">
        <v>196</v>
      </c>
      <c r="B197">
        <v>1</v>
      </c>
      <c r="C197">
        <v>1</v>
      </c>
      <c r="H197">
        <v>56.396071428571425</v>
      </c>
      <c r="I197">
        <v>4.5714285714285714E-2</v>
      </c>
      <c r="J197" t="s">
        <v>38</v>
      </c>
      <c r="K197" t="s">
        <v>38</v>
      </c>
      <c r="L197" t="s">
        <v>38</v>
      </c>
      <c r="M197" t="s">
        <v>38</v>
      </c>
      <c r="N197" t="str">
        <f>IFERROR(VLOOKUP(Tabla2[[#This Row],[Client]],Soc_Dem!A:D,2,FALSE),"")</f>
        <v>M</v>
      </c>
      <c r="O197">
        <f>IFERROR(VLOOKUP(Tabla2[[#This Row],[Client]],Soc_Dem!A:D,3,FALSE),"")</f>
        <v>63</v>
      </c>
      <c r="P197">
        <f>IFERROR(VLOOKUP(Tabla2[[#This Row],[Client]],Soc_Dem!A:D,4,FALSE),"")</f>
        <v>75</v>
      </c>
      <c r="Q197" s="2">
        <f>IFERROR(VLOOKUP(Tabla2[[#This Row],[Client]],Inflow_Outflow!A:O,2,FALSE),"")</f>
        <v>18350.822142857145</v>
      </c>
      <c r="R197" s="2">
        <f>IFERROR(VLOOKUP(Tabla2[[#This Row],[Client]],Inflow_Outflow!A:O,3,FALSE),"")</f>
        <v>1353.5742857142857</v>
      </c>
      <c r="S197" s="2">
        <f>IFERROR(VLOOKUP(Tabla2[[#This Row],[Client]],Inflow_Outflow!A:O,4,FALSE),"")</f>
        <v>10</v>
      </c>
      <c r="T197" s="2">
        <f>IFERROR(VLOOKUP(Tabla2[[#This Row],[Client]],Inflow_Outflow!A:O,5,FALSE),"")</f>
        <v>4</v>
      </c>
      <c r="U197" s="2">
        <f>IFERROR(VLOOKUP(Tabla2[[#This Row],[Client]],Inflow_Outflow!A:O,6,FALSE),"")</f>
        <v>1100.1007142857143</v>
      </c>
      <c r="V197" s="2">
        <f>IFERROR(VLOOKUP(Tabla2[[#This Row],[Client]],Inflow_Outflow!A:O,7,FALSE),"")</f>
        <v>1100.1007142857143</v>
      </c>
      <c r="W197" s="2">
        <f>IFERROR(VLOOKUP(Tabla2[[#This Row],[Client]],Inflow_Outflow!A:O,8,FALSE),"")</f>
        <v>375</v>
      </c>
      <c r="X197" s="2">
        <f>IFERROR(VLOOKUP(Tabla2[[#This Row],[Client]],Inflow_Outflow!A:O,9,FALSE),"")</f>
        <v>95.468571428571423</v>
      </c>
      <c r="Y197" s="2">
        <f>IFERROR(VLOOKUP(Tabla2[[#This Row],[Client]],Inflow_Outflow!A:O,10,FALSE),"")</f>
        <v>377.92857142857144</v>
      </c>
      <c r="Z197" s="2">
        <f>IFERROR(VLOOKUP(Tabla2[[#This Row],[Client]],Inflow_Outflow!A:O,11,FALSE),"")</f>
        <v>21</v>
      </c>
      <c r="AA197" s="2">
        <f>IFERROR(VLOOKUP(Tabla2[[#This Row],[Client]],Inflow_Outflow!A:O,12,FALSE),"")</f>
        <v>21</v>
      </c>
      <c r="AB197" s="2">
        <f>IFERROR(VLOOKUP(Tabla2[[#This Row],[Client]],Inflow_Outflow!A:O,13,FALSE),"")</f>
        <v>1</v>
      </c>
      <c r="AC197" s="2">
        <f>IFERROR(VLOOKUP(Tabla2[[#This Row],[Client]],Inflow_Outflow!A:O,14,FALSE),"")</f>
        <v>3</v>
      </c>
      <c r="AD197" s="2">
        <f>IFERROR(VLOOKUP(Tabla2[[#This Row],[Client]],Inflow_Outflow!A:O,15,FALSE),"")</f>
        <v>14</v>
      </c>
      <c r="AE197" s="2" t="str">
        <f>IFERROR(VLOOKUP(Tabla2[[#This Row],[Client]],Sales_Revenues!A:G,2,FALSE),"")</f>
        <v/>
      </c>
      <c r="AF197" s="2" t="str">
        <f>IFERROR(VLOOKUP(Tabla2[[#This Row],[Client]],Sales_Revenues!A:G,3,FALSE),"")</f>
        <v/>
      </c>
      <c r="AG197" s="2" t="str">
        <f>IFERROR(VLOOKUP(Tabla2[[#This Row],[Client]],Sales_Revenues!A:G,4,FALSE),"")</f>
        <v/>
      </c>
      <c r="AH197" s="2" t="str">
        <f>IFERROR(VLOOKUP(Tabla2[[#This Row],[Client]],Sales_Revenues!A:G,5,FALSE),"")</f>
        <v/>
      </c>
      <c r="AI197" s="2" t="str">
        <f>IFERROR(VLOOKUP(Tabla2[[#This Row],[Client]],Sales_Revenues!A:G,6,FALSE),"")</f>
        <v/>
      </c>
      <c r="AJ197" s="2" t="str">
        <f>IFERROR(VLOOKUP(Tabla2[[#This Row],[Client]],Sales_Revenues!A:G,7,FALSE),"")</f>
        <v/>
      </c>
    </row>
    <row r="198" spans="1:36">
      <c r="A198">
        <v>197</v>
      </c>
      <c r="B198">
        <v>1</v>
      </c>
      <c r="C198">
        <v>1</v>
      </c>
      <c r="D198">
        <v>4</v>
      </c>
      <c r="H198">
        <v>686.30785714285707</v>
      </c>
      <c r="I198">
        <v>191591.18964285712</v>
      </c>
      <c r="J198">
        <v>0</v>
      </c>
      <c r="K198" t="s">
        <v>38</v>
      </c>
      <c r="L198" t="s">
        <v>38</v>
      </c>
      <c r="M198" t="s">
        <v>38</v>
      </c>
      <c r="N198" t="str">
        <f>IFERROR(VLOOKUP(Tabla2[[#This Row],[Client]],Soc_Dem!A:D,2,FALSE),"")</f>
        <v>M</v>
      </c>
      <c r="O198">
        <f>IFERROR(VLOOKUP(Tabla2[[#This Row],[Client]],Soc_Dem!A:D,3,FALSE),"")</f>
        <v>70</v>
      </c>
      <c r="P198">
        <f>IFERROR(VLOOKUP(Tabla2[[#This Row],[Client]],Soc_Dem!A:D,4,FALSE),"")</f>
        <v>58</v>
      </c>
      <c r="Q198" s="2">
        <f>IFERROR(VLOOKUP(Tabla2[[#This Row],[Client]],Inflow_Outflow!A:O,2,FALSE),"")</f>
        <v>29178.796071428573</v>
      </c>
      <c r="R198" s="2">
        <f>IFERROR(VLOOKUP(Tabla2[[#This Row],[Client]],Inflow_Outflow!A:O,3,FALSE),"")</f>
        <v>29178.26892857143</v>
      </c>
      <c r="S198" s="2">
        <f>IFERROR(VLOOKUP(Tabla2[[#This Row],[Client]],Inflow_Outflow!A:O,4,FALSE),"")</f>
        <v>10</v>
      </c>
      <c r="T198" s="2">
        <f>IFERROR(VLOOKUP(Tabla2[[#This Row],[Client]],Inflow_Outflow!A:O,5,FALSE),"")</f>
        <v>9</v>
      </c>
      <c r="U198" s="2">
        <f>IFERROR(VLOOKUP(Tabla2[[#This Row],[Client]],Inflow_Outflow!A:O,6,FALSE),"")</f>
        <v>30910.964285714286</v>
      </c>
      <c r="V198" s="2">
        <f>IFERROR(VLOOKUP(Tabla2[[#This Row],[Client]],Inflow_Outflow!A:O,7,FALSE),"")</f>
        <v>30910.964285714286</v>
      </c>
      <c r="W198" s="2">
        <f>IFERROR(VLOOKUP(Tabla2[[#This Row],[Client]],Inflow_Outflow!A:O,8,FALSE),"")</f>
        <v>0</v>
      </c>
      <c r="X198" s="2">
        <f>IFERROR(VLOOKUP(Tabla2[[#This Row],[Client]],Inflow_Outflow!A:O,9,FALSE),"")</f>
        <v>0</v>
      </c>
      <c r="Y198" s="2">
        <f>IFERROR(VLOOKUP(Tabla2[[#This Row],[Client]],Inflow_Outflow!A:O,10,FALSE),"")</f>
        <v>2241.3571428571427</v>
      </c>
      <c r="Z198" s="2">
        <f>IFERROR(VLOOKUP(Tabla2[[#This Row],[Client]],Inflow_Outflow!A:O,11,FALSE),"")</f>
        <v>11</v>
      </c>
      <c r="AA198" s="2">
        <f>IFERROR(VLOOKUP(Tabla2[[#This Row],[Client]],Inflow_Outflow!A:O,12,FALSE),"")</f>
        <v>11</v>
      </c>
      <c r="AB198" s="2">
        <f>IFERROR(VLOOKUP(Tabla2[[#This Row],[Client]],Inflow_Outflow!A:O,13,FALSE),"")</f>
        <v>0</v>
      </c>
      <c r="AC198" s="2">
        <f>IFERROR(VLOOKUP(Tabla2[[#This Row],[Client]],Inflow_Outflow!A:O,14,FALSE),"")</f>
        <v>0</v>
      </c>
      <c r="AD198" s="2">
        <f>IFERROR(VLOOKUP(Tabla2[[#This Row],[Client]],Inflow_Outflow!A:O,15,FALSE),"")</f>
        <v>3</v>
      </c>
      <c r="AE198" s="2" t="str">
        <f>IFERROR(VLOOKUP(Tabla2[[#This Row],[Client]],Sales_Revenues!A:G,2,FALSE),"")</f>
        <v/>
      </c>
      <c r="AF198" s="2" t="str">
        <f>IFERROR(VLOOKUP(Tabla2[[#This Row],[Client]],Sales_Revenues!A:G,3,FALSE),"")</f>
        <v/>
      </c>
      <c r="AG198" s="2" t="str">
        <f>IFERROR(VLOOKUP(Tabla2[[#This Row],[Client]],Sales_Revenues!A:G,4,FALSE),"")</f>
        <v/>
      </c>
      <c r="AH198" s="2" t="str">
        <f>IFERROR(VLOOKUP(Tabla2[[#This Row],[Client]],Sales_Revenues!A:G,5,FALSE),"")</f>
        <v/>
      </c>
      <c r="AI198" s="2" t="str">
        <f>IFERROR(VLOOKUP(Tabla2[[#This Row],[Client]],Sales_Revenues!A:G,6,FALSE),"")</f>
        <v/>
      </c>
      <c r="AJ198" s="2" t="str">
        <f>IFERROR(VLOOKUP(Tabla2[[#This Row],[Client]],Sales_Revenues!A:G,7,FALSE),"")</f>
        <v/>
      </c>
    </row>
    <row r="199" spans="1:36">
      <c r="A199">
        <v>198</v>
      </c>
      <c r="B199">
        <v>1</v>
      </c>
      <c r="D199">
        <v>3</v>
      </c>
      <c r="H199">
        <v>3991.9914285714285</v>
      </c>
      <c r="I199" t="s">
        <v>38</v>
      </c>
      <c r="J199">
        <v>0</v>
      </c>
      <c r="K199" t="s">
        <v>38</v>
      </c>
      <c r="L199" t="s">
        <v>38</v>
      </c>
      <c r="M199" t="s">
        <v>38</v>
      </c>
      <c r="N199" t="str">
        <f>IFERROR(VLOOKUP(Tabla2[[#This Row],[Client]],Soc_Dem!A:D,2,FALSE),"")</f>
        <v>F</v>
      </c>
      <c r="O199">
        <f>IFERROR(VLOOKUP(Tabla2[[#This Row],[Client]],Soc_Dem!A:D,3,FALSE),"")</f>
        <v>54</v>
      </c>
      <c r="P199">
        <f>IFERROR(VLOOKUP(Tabla2[[#This Row],[Client]],Soc_Dem!A:D,4,FALSE),"")</f>
        <v>5</v>
      </c>
      <c r="Q199" s="2">
        <f>IFERROR(VLOOKUP(Tabla2[[#This Row],[Client]],Inflow_Outflow!A:O,2,FALSE),"")</f>
        <v>377.04321428571427</v>
      </c>
      <c r="R199" s="2">
        <f>IFERROR(VLOOKUP(Tabla2[[#This Row],[Client]],Inflow_Outflow!A:O,3,FALSE),"")</f>
        <v>377.04321428571427</v>
      </c>
      <c r="S199" s="2">
        <f>IFERROR(VLOOKUP(Tabla2[[#This Row],[Client]],Inflow_Outflow!A:O,4,FALSE),"")</f>
        <v>2</v>
      </c>
      <c r="T199" s="2">
        <f>IFERROR(VLOOKUP(Tabla2[[#This Row],[Client]],Inflow_Outflow!A:O,5,FALSE),"")</f>
        <v>2</v>
      </c>
      <c r="U199" s="2">
        <f>IFERROR(VLOOKUP(Tabla2[[#This Row],[Client]],Inflow_Outflow!A:O,6,FALSE),"")</f>
        <v>393.80714285714288</v>
      </c>
      <c r="V199" s="2">
        <f>IFERROR(VLOOKUP(Tabla2[[#This Row],[Client]],Inflow_Outflow!A:O,7,FALSE),"")</f>
        <v>393.80714285714288</v>
      </c>
      <c r="W199" s="2">
        <f>IFERROR(VLOOKUP(Tabla2[[#This Row],[Client]],Inflow_Outflow!A:O,8,FALSE),"")</f>
        <v>178.57142857142858</v>
      </c>
      <c r="X199" s="2">
        <f>IFERROR(VLOOKUP(Tabla2[[#This Row],[Client]],Inflow_Outflow!A:O,9,FALSE),"")</f>
        <v>29.12857142857143</v>
      </c>
      <c r="Y199" s="2">
        <f>IFERROR(VLOOKUP(Tabla2[[#This Row],[Client]],Inflow_Outflow!A:O,10,FALSE),"")</f>
        <v>183.60714285714286</v>
      </c>
      <c r="Z199" s="2">
        <f>IFERROR(VLOOKUP(Tabla2[[#This Row],[Client]],Inflow_Outflow!A:O,11,FALSE),"")</f>
        <v>11</v>
      </c>
      <c r="AA199" s="2">
        <f>IFERROR(VLOOKUP(Tabla2[[#This Row],[Client]],Inflow_Outflow!A:O,12,FALSE),"")</f>
        <v>11</v>
      </c>
      <c r="AB199" s="2">
        <f>IFERROR(VLOOKUP(Tabla2[[#This Row],[Client]],Inflow_Outflow!A:O,13,FALSE),"")</f>
        <v>1</v>
      </c>
      <c r="AC199" s="2">
        <f>IFERROR(VLOOKUP(Tabla2[[#This Row],[Client]],Inflow_Outflow!A:O,14,FALSE),"")</f>
        <v>3</v>
      </c>
      <c r="AD199" s="2">
        <f>IFERROR(VLOOKUP(Tabla2[[#This Row],[Client]],Inflow_Outflow!A:O,15,FALSE),"")</f>
        <v>6</v>
      </c>
      <c r="AE199" s="2">
        <f>IFERROR(VLOOKUP(Tabla2[[#This Row],[Client]],Sales_Revenues!A:G,2,FALSE),"")</f>
        <v>0</v>
      </c>
      <c r="AF199" s="2">
        <f>IFERROR(VLOOKUP(Tabla2[[#This Row],[Client]],Sales_Revenues!A:G,3,FALSE),"")</f>
        <v>0</v>
      </c>
      <c r="AG199" s="2">
        <f>IFERROR(VLOOKUP(Tabla2[[#This Row],[Client]],Sales_Revenues!A:G,4,FALSE),"")</f>
        <v>0</v>
      </c>
      <c r="AH199" s="2">
        <f>IFERROR(VLOOKUP(Tabla2[[#This Row],[Client]],Sales_Revenues!A:G,5,FALSE),"")</f>
        <v>0</v>
      </c>
      <c r="AI199" s="2">
        <f>IFERROR(VLOOKUP(Tabla2[[#This Row],[Client]],Sales_Revenues!A:G,6,FALSE),"")</f>
        <v>0</v>
      </c>
      <c r="AJ199" s="2">
        <f>IFERROR(VLOOKUP(Tabla2[[#This Row],[Client]],Sales_Revenues!A:G,7,FALSE),"")</f>
        <v>0</v>
      </c>
    </row>
    <row r="200" spans="1:36">
      <c r="A200">
        <v>199</v>
      </c>
      <c r="B200">
        <v>1</v>
      </c>
      <c r="G200">
        <v>1</v>
      </c>
      <c r="H200">
        <v>151.82464285714286</v>
      </c>
      <c r="I200" t="s">
        <v>38</v>
      </c>
      <c r="J200" t="s">
        <v>38</v>
      </c>
      <c r="K200" t="s">
        <v>38</v>
      </c>
      <c r="L200" t="s">
        <v>38</v>
      </c>
      <c r="M200">
        <v>4461.2364285714284</v>
      </c>
      <c r="N200" t="str">
        <f>IFERROR(VLOOKUP(Tabla2[[#This Row],[Client]],Soc_Dem!A:D,2,FALSE),"")</f>
        <v>F</v>
      </c>
      <c r="O200">
        <f>IFERROR(VLOOKUP(Tabla2[[#This Row],[Client]],Soc_Dem!A:D,3,FALSE),"")</f>
        <v>47</v>
      </c>
      <c r="P200">
        <f>IFERROR(VLOOKUP(Tabla2[[#This Row],[Client]],Soc_Dem!A:D,4,FALSE),"")</f>
        <v>151</v>
      </c>
      <c r="Q200" s="2">
        <f>IFERROR(VLOOKUP(Tabla2[[#This Row],[Client]],Inflow_Outflow!A:O,2,FALSE),"")</f>
        <v>1480.5939285714285</v>
      </c>
      <c r="R200" s="2">
        <f>IFERROR(VLOOKUP(Tabla2[[#This Row],[Client]],Inflow_Outflow!A:O,3,FALSE),"")</f>
        <v>1460.4732142857142</v>
      </c>
      <c r="S200" s="2">
        <f>IFERROR(VLOOKUP(Tabla2[[#This Row],[Client]],Inflow_Outflow!A:O,4,FALSE),"")</f>
        <v>4</v>
      </c>
      <c r="T200" s="2">
        <f>IFERROR(VLOOKUP(Tabla2[[#This Row],[Client]],Inflow_Outflow!A:O,5,FALSE),"")</f>
        <v>3</v>
      </c>
      <c r="U200" s="2">
        <f>IFERROR(VLOOKUP(Tabla2[[#This Row],[Client]],Inflow_Outflow!A:O,6,FALSE),"")</f>
        <v>1171.2635714285714</v>
      </c>
      <c r="V200" s="2">
        <f>IFERROR(VLOOKUP(Tabla2[[#This Row],[Client]],Inflow_Outflow!A:O,7,FALSE),"")</f>
        <v>1166.9778571428571</v>
      </c>
      <c r="W200" s="2">
        <f>IFERROR(VLOOKUP(Tabla2[[#This Row],[Client]],Inflow_Outflow!A:O,8,FALSE),"")</f>
        <v>214.28571428571428</v>
      </c>
      <c r="X200" s="2">
        <f>IFERROR(VLOOKUP(Tabla2[[#This Row],[Client]],Inflow_Outflow!A:O,9,FALSE),"")</f>
        <v>130.61357142857142</v>
      </c>
      <c r="Y200" s="2">
        <f>IFERROR(VLOOKUP(Tabla2[[#This Row],[Client]],Inflow_Outflow!A:O,10,FALSE),"")</f>
        <v>487.53571428571428</v>
      </c>
      <c r="Z200" s="2">
        <f>IFERROR(VLOOKUP(Tabla2[[#This Row],[Client]],Inflow_Outflow!A:O,11,FALSE),"")</f>
        <v>43</v>
      </c>
      <c r="AA200" s="2">
        <f>IFERROR(VLOOKUP(Tabla2[[#This Row],[Client]],Inflow_Outflow!A:O,12,FALSE),"")</f>
        <v>41</v>
      </c>
      <c r="AB200" s="2">
        <f>IFERROR(VLOOKUP(Tabla2[[#This Row],[Client]],Inflow_Outflow!A:O,13,FALSE),"")</f>
        <v>4</v>
      </c>
      <c r="AC200" s="2">
        <f>IFERROR(VLOOKUP(Tabla2[[#This Row],[Client]],Inflow_Outflow!A:O,14,FALSE),"")</f>
        <v>12</v>
      </c>
      <c r="AD200" s="2">
        <f>IFERROR(VLOOKUP(Tabla2[[#This Row],[Client]],Inflow_Outflow!A:O,15,FALSE),"")</f>
        <v>3</v>
      </c>
      <c r="AE200" s="2" t="str">
        <f>IFERROR(VLOOKUP(Tabla2[[#This Row],[Client]],Sales_Revenues!A:G,2,FALSE),"")</f>
        <v/>
      </c>
      <c r="AF200" s="2" t="str">
        <f>IFERROR(VLOOKUP(Tabla2[[#This Row],[Client]],Sales_Revenues!A:G,3,FALSE),"")</f>
        <v/>
      </c>
      <c r="AG200" s="2" t="str">
        <f>IFERROR(VLOOKUP(Tabla2[[#This Row],[Client]],Sales_Revenues!A:G,4,FALSE),"")</f>
        <v/>
      </c>
      <c r="AH200" s="2" t="str">
        <f>IFERROR(VLOOKUP(Tabla2[[#This Row],[Client]],Sales_Revenues!A:G,5,FALSE),"")</f>
        <v/>
      </c>
      <c r="AI200" s="2" t="str">
        <f>IFERROR(VLOOKUP(Tabla2[[#This Row],[Client]],Sales_Revenues!A:G,6,FALSE),"")</f>
        <v/>
      </c>
      <c r="AJ200" s="2" t="str">
        <f>IFERROR(VLOOKUP(Tabla2[[#This Row],[Client]],Sales_Revenues!A:G,7,FALSE),"")</f>
        <v/>
      </c>
    </row>
    <row r="201" spans="1:36">
      <c r="A201">
        <v>200</v>
      </c>
      <c r="B201">
        <v>2</v>
      </c>
      <c r="D201">
        <v>2</v>
      </c>
      <c r="F201">
        <v>1</v>
      </c>
      <c r="H201">
        <v>0</v>
      </c>
      <c r="I201" t="s">
        <v>38</v>
      </c>
      <c r="J201">
        <v>0</v>
      </c>
      <c r="K201" t="s">
        <v>38</v>
      </c>
      <c r="L201">
        <v>476.71428571428572</v>
      </c>
      <c r="M201" t="s">
        <v>38</v>
      </c>
      <c r="N201" t="str">
        <f>IFERROR(VLOOKUP(Tabla2[[#This Row],[Client]],Soc_Dem!A:D,2,FALSE),"")</f>
        <v>F</v>
      </c>
      <c r="O201">
        <f>IFERROR(VLOOKUP(Tabla2[[#This Row],[Client]],Soc_Dem!A:D,3,FALSE),"")</f>
        <v>24</v>
      </c>
      <c r="P201">
        <f>IFERROR(VLOOKUP(Tabla2[[#This Row],[Client]],Soc_Dem!A:D,4,FALSE),"")</f>
        <v>129</v>
      </c>
      <c r="Q201" s="2">
        <f>IFERROR(VLOOKUP(Tabla2[[#This Row],[Client]],Inflow_Outflow!A:O,2,FALSE),"")</f>
        <v>20182.245714285713</v>
      </c>
      <c r="R201" s="2">
        <f>IFERROR(VLOOKUP(Tabla2[[#This Row],[Client]],Inflow_Outflow!A:O,3,FALSE),"")</f>
        <v>16530.457857142857</v>
      </c>
      <c r="S201" s="2">
        <f>IFERROR(VLOOKUP(Tabla2[[#This Row],[Client]],Inflow_Outflow!A:O,4,FALSE),"")</f>
        <v>10</v>
      </c>
      <c r="T201" s="2">
        <f>IFERROR(VLOOKUP(Tabla2[[#This Row],[Client]],Inflow_Outflow!A:O,5,FALSE),"")</f>
        <v>4</v>
      </c>
      <c r="U201" s="2">
        <f>IFERROR(VLOOKUP(Tabla2[[#This Row],[Client]],Inflow_Outflow!A:O,6,FALSE),"")</f>
        <v>7658.0632142857139</v>
      </c>
      <c r="V201" s="2">
        <f>IFERROR(VLOOKUP(Tabla2[[#This Row],[Client]],Inflow_Outflow!A:O,7,FALSE),"")</f>
        <v>7040.221428571429</v>
      </c>
      <c r="W201" s="2">
        <f>IFERROR(VLOOKUP(Tabla2[[#This Row],[Client]],Inflow_Outflow!A:O,8,FALSE),"")</f>
        <v>667.85714285714289</v>
      </c>
      <c r="X201" s="2">
        <f>IFERROR(VLOOKUP(Tabla2[[#This Row],[Client]],Inflow_Outflow!A:O,9,FALSE),"")</f>
        <v>2470.3357142857139</v>
      </c>
      <c r="Y201" s="2">
        <f>IFERROR(VLOOKUP(Tabla2[[#This Row],[Client]],Inflow_Outflow!A:O,10,FALSE),"")</f>
        <v>892.35142857142853</v>
      </c>
      <c r="Z201" s="2">
        <f>IFERROR(VLOOKUP(Tabla2[[#This Row],[Client]],Inflow_Outflow!A:O,11,FALSE),"")</f>
        <v>62</v>
      </c>
      <c r="AA201" s="2">
        <f>IFERROR(VLOOKUP(Tabla2[[#This Row],[Client]],Inflow_Outflow!A:O,12,FALSE),"")</f>
        <v>38</v>
      </c>
      <c r="AB201" s="2">
        <f>IFERROR(VLOOKUP(Tabla2[[#This Row],[Client]],Inflow_Outflow!A:O,13,FALSE),"")</f>
        <v>4</v>
      </c>
      <c r="AC201" s="2">
        <f>IFERROR(VLOOKUP(Tabla2[[#This Row],[Client]],Inflow_Outflow!A:O,14,FALSE),"")</f>
        <v>39</v>
      </c>
      <c r="AD201" s="2">
        <f>IFERROR(VLOOKUP(Tabla2[[#This Row],[Client]],Inflow_Outflow!A:O,15,FALSE),"")</f>
        <v>10</v>
      </c>
      <c r="AE201" s="2" t="str">
        <f>IFERROR(VLOOKUP(Tabla2[[#This Row],[Client]],Sales_Revenues!A:G,2,FALSE),"")</f>
        <v/>
      </c>
      <c r="AF201" s="2" t="str">
        <f>IFERROR(VLOOKUP(Tabla2[[#This Row],[Client]],Sales_Revenues!A:G,3,FALSE),"")</f>
        <v/>
      </c>
      <c r="AG201" s="2" t="str">
        <f>IFERROR(VLOOKUP(Tabla2[[#This Row],[Client]],Sales_Revenues!A:G,4,FALSE),"")</f>
        <v/>
      </c>
      <c r="AH201" s="2" t="str">
        <f>IFERROR(VLOOKUP(Tabla2[[#This Row],[Client]],Sales_Revenues!A:G,5,FALSE),"")</f>
        <v/>
      </c>
      <c r="AI201" s="2" t="str">
        <f>IFERROR(VLOOKUP(Tabla2[[#This Row],[Client]],Sales_Revenues!A:G,6,FALSE),"")</f>
        <v/>
      </c>
      <c r="AJ201" s="2" t="str">
        <f>IFERROR(VLOOKUP(Tabla2[[#This Row],[Client]],Sales_Revenues!A:G,7,FALSE),"")</f>
        <v/>
      </c>
    </row>
    <row r="202" spans="1:36">
      <c r="A202">
        <v>201</v>
      </c>
      <c r="B202">
        <v>2</v>
      </c>
      <c r="H202">
        <v>5112.8564285714292</v>
      </c>
      <c r="I202" t="s">
        <v>38</v>
      </c>
      <c r="J202" t="s">
        <v>38</v>
      </c>
      <c r="K202" t="s">
        <v>38</v>
      </c>
      <c r="L202" t="s">
        <v>38</v>
      </c>
      <c r="M202" t="s">
        <v>38</v>
      </c>
      <c r="N202" t="str">
        <f>IFERROR(VLOOKUP(Tabla2[[#This Row],[Client]],Soc_Dem!A:D,2,FALSE),"")</f>
        <v>M</v>
      </c>
      <c r="O202">
        <f>IFERROR(VLOOKUP(Tabla2[[#This Row],[Client]],Soc_Dem!A:D,3,FALSE),"")</f>
        <v>68</v>
      </c>
      <c r="P202">
        <f>IFERROR(VLOOKUP(Tabla2[[#This Row],[Client]],Soc_Dem!A:D,4,FALSE),"")</f>
        <v>34</v>
      </c>
      <c r="Q202" s="2">
        <f>IFERROR(VLOOKUP(Tabla2[[#This Row],[Client]],Inflow_Outflow!A:O,2,FALSE),"")</f>
        <v>475.3592857142857</v>
      </c>
      <c r="R202" s="2">
        <f>IFERROR(VLOOKUP(Tabla2[[#This Row],[Client]],Inflow_Outflow!A:O,3,FALSE),"")</f>
        <v>475.3592857142857</v>
      </c>
      <c r="S202" s="2">
        <f>IFERROR(VLOOKUP(Tabla2[[#This Row],[Client]],Inflow_Outflow!A:O,4,FALSE),"")</f>
        <v>2</v>
      </c>
      <c r="T202" s="2">
        <f>IFERROR(VLOOKUP(Tabla2[[#This Row],[Client]],Inflow_Outflow!A:O,5,FALSE),"")</f>
        <v>2</v>
      </c>
      <c r="U202" s="2">
        <f>IFERROR(VLOOKUP(Tabla2[[#This Row],[Client]],Inflow_Outflow!A:O,6,FALSE),"")</f>
        <v>837.00357142857138</v>
      </c>
      <c r="V202" s="2">
        <f>IFERROR(VLOOKUP(Tabla2[[#This Row],[Client]],Inflow_Outflow!A:O,7,FALSE),"")</f>
        <v>837.00357142857138</v>
      </c>
      <c r="W202" s="2">
        <f>IFERROR(VLOOKUP(Tabla2[[#This Row],[Client]],Inflow_Outflow!A:O,8,FALSE),"")</f>
        <v>464.28571428571428</v>
      </c>
      <c r="X202" s="2">
        <f>IFERROR(VLOOKUP(Tabla2[[#This Row],[Client]],Inflow_Outflow!A:O,9,FALSE),"")</f>
        <v>0</v>
      </c>
      <c r="Y202" s="2">
        <f>IFERROR(VLOOKUP(Tabla2[[#This Row],[Client]],Inflow_Outflow!A:O,10,FALSE),"")</f>
        <v>0</v>
      </c>
      <c r="Z202" s="2">
        <f>IFERROR(VLOOKUP(Tabla2[[#This Row],[Client]],Inflow_Outflow!A:O,11,FALSE),"")</f>
        <v>6</v>
      </c>
      <c r="AA202" s="2">
        <f>IFERROR(VLOOKUP(Tabla2[[#This Row],[Client]],Inflow_Outflow!A:O,12,FALSE),"")</f>
        <v>6</v>
      </c>
      <c r="AB202" s="2">
        <f>IFERROR(VLOOKUP(Tabla2[[#This Row],[Client]],Inflow_Outflow!A:O,13,FALSE),"")</f>
        <v>3</v>
      </c>
      <c r="AC202" s="2">
        <f>IFERROR(VLOOKUP(Tabla2[[#This Row],[Client]],Inflow_Outflow!A:O,14,FALSE),"")</f>
        <v>0</v>
      </c>
      <c r="AD202" s="2">
        <f>IFERROR(VLOOKUP(Tabla2[[#This Row],[Client]],Inflow_Outflow!A:O,15,FALSE),"")</f>
        <v>0</v>
      </c>
      <c r="AE202" s="2" t="str">
        <f>IFERROR(VLOOKUP(Tabla2[[#This Row],[Client]],Sales_Revenues!A:G,2,FALSE),"")</f>
        <v/>
      </c>
      <c r="AF202" s="2" t="str">
        <f>IFERROR(VLOOKUP(Tabla2[[#This Row],[Client]],Sales_Revenues!A:G,3,FALSE),"")</f>
        <v/>
      </c>
      <c r="AG202" s="2" t="str">
        <f>IFERROR(VLOOKUP(Tabla2[[#This Row],[Client]],Sales_Revenues!A:G,4,FALSE),"")</f>
        <v/>
      </c>
      <c r="AH202" s="2" t="str">
        <f>IFERROR(VLOOKUP(Tabla2[[#This Row],[Client]],Sales_Revenues!A:G,5,FALSE),"")</f>
        <v/>
      </c>
      <c r="AI202" s="2" t="str">
        <f>IFERROR(VLOOKUP(Tabla2[[#This Row],[Client]],Sales_Revenues!A:G,6,FALSE),"")</f>
        <v/>
      </c>
      <c r="AJ202" s="2" t="str">
        <f>IFERROR(VLOOKUP(Tabla2[[#This Row],[Client]],Sales_Revenues!A:G,7,FALSE),"")</f>
        <v/>
      </c>
    </row>
    <row r="203" spans="1:36">
      <c r="A203">
        <v>202</v>
      </c>
      <c r="B203">
        <v>1</v>
      </c>
      <c r="E203">
        <v>1</v>
      </c>
      <c r="F203">
        <v>1</v>
      </c>
      <c r="H203">
        <v>42.951428571428572</v>
      </c>
      <c r="I203" t="s">
        <v>38</v>
      </c>
      <c r="J203" t="s">
        <v>38</v>
      </c>
      <c r="K203">
        <v>0</v>
      </c>
      <c r="L203">
        <v>254.98964285714285</v>
      </c>
      <c r="M203" t="s">
        <v>38</v>
      </c>
      <c r="N203" t="str">
        <f>IFERROR(VLOOKUP(Tabla2[[#This Row],[Client]],Soc_Dem!A:D,2,FALSE),"")</f>
        <v>F</v>
      </c>
      <c r="O203">
        <f>IFERROR(VLOOKUP(Tabla2[[#This Row],[Client]],Soc_Dem!A:D,3,FALSE),"")</f>
        <v>61</v>
      </c>
      <c r="P203">
        <f>IFERROR(VLOOKUP(Tabla2[[#This Row],[Client]],Soc_Dem!A:D,4,FALSE),"")</f>
        <v>150</v>
      </c>
      <c r="Q203" s="2">
        <f>IFERROR(VLOOKUP(Tabla2[[#This Row],[Client]],Inflow_Outflow!A:O,2,FALSE),"")</f>
        <v>1190.0650000000001</v>
      </c>
      <c r="R203" s="2">
        <f>IFERROR(VLOOKUP(Tabla2[[#This Row],[Client]],Inflow_Outflow!A:O,3,FALSE),"")</f>
        <v>1125.1067857142857</v>
      </c>
      <c r="S203" s="2">
        <f>IFERROR(VLOOKUP(Tabla2[[#This Row],[Client]],Inflow_Outflow!A:O,4,FALSE),"")</f>
        <v>9</v>
      </c>
      <c r="T203" s="2">
        <f>IFERROR(VLOOKUP(Tabla2[[#This Row],[Client]],Inflow_Outflow!A:O,5,FALSE),"")</f>
        <v>4</v>
      </c>
      <c r="U203" s="2">
        <f>IFERROR(VLOOKUP(Tabla2[[#This Row],[Client]],Inflow_Outflow!A:O,6,FALSE),"")</f>
        <v>1577.0528571428572</v>
      </c>
      <c r="V203" s="2">
        <f>IFERROR(VLOOKUP(Tabla2[[#This Row],[Client]],Inflow_Outflow!A:O,7,FALSE),"")</f>
        <v>1336.6535714285715</v>
      </c>
      <c r="W203" s="2">
        <f>IFERROR(VLOOKUP(Tabla2[[#This Row],[Client]],Inflow_Outflow!A:O,8,FALSE),"")</f>
        <v>0</v>
      </c>
      <c r="X203" s="2">
        <f>IFERROR(VLOOKUP(Tabla2[[#This Row],[Client]],Inflow_Outflow!A:O,9,FALSE),"")</f>
        <v>235.89928571428572</v>
      </c>
      <c r="Y203" s="2">
        <f>IFERROR(VLOOKUP(Tabla2[[#This Row],[Client]],Inflow_Outflow!A:O,10,FALSE),"")</f>
        <v>966.96428571428567</v>
      </c>
      <c r="Z203" s="2">
        <f>IFERROR(VLOOKUP(Tabla2[[#This Row],[Client]],Inflow_Outflow!A:O,11,FALSE),"")</f>
        <v>18</v>
      </c>
      <c r="AA203" s="2">
        <f>IFERROR(VLOOKUP(Tabla2[[#This Row],[Client]],Inflow_Outflow!A:O,12,FALSE),"")</f>
        <v>12</v>
      </c>
      <c r="AB203" s="2">
        <f>IFERROR(VLOOKUP(Tabla2[[#This Row],[Client]],Inflow_Outflow!A:O,13,FALSE),"")</f>
        <v>0</v>
      </c>
      <c r="AC203" s="2">
        <f>IFERROR(VLOOKUP(Tabla2[[#This Row],[Client]],Inflow_Outflow!A:O,14,FALSE),"")</f>
        <v>2</v>
      </c>
      <c r="AD203" s="2">
        <f>IFERROR(VLOOKUP(Tabla2[[#This Row],[Client]],Inflow_Outflow!A:O,15,FALSE),"")</f>
        <v>6</v>
      </c>
      <c r="AE203" s="2">
        <f>IFERROR(VLOOKUP(Tabla2[[#This Row],[Client]],Sales_Revenues!A:G,2,FALSE),"")</f>
        <v>0</v>
      </c>
      <c r="AF203" s="2">
        <f>IFERROR(VLOOKUP(Tabla2[[#This Row],[Client]],Sales_Revenues!A:G,3,FALSE),"")</f>
        <v>0</v>
      </c>
      <c r="AG203" s="2">
        <f>IFERROR(VLOOKUP(Tabla2[[#This Row],[Client]],Sales_Revenues!A:G,4,FALSE),"")</f>
        <v>0</v>
      </c>
      <c r="AH203" s="2">
        <f>IFERROR(VLOOKUP(Tabla2[[#This Row],[Client]],Sales_Revenues!A:G,5,FALSE),"")</f>
        <v>0</v>
      </c>
      <c r="AI203" s="2">
        <f>IFERROR(VLOOKUP(Tabla2[[#This Row],[Client]],Sales_Revenues!A:G,6,FALSE),"")</f>
        <v>0</v>
      </c>
      <c r="AJ203" s="2">
        <f>IFERROR(VLOOKUP(Tabla2[[#This Row],[Client]],Sales_Revenues!A:G,7,FALSE),"")</f>
        <v>0</v>
      </c>
    </row>
    <row r="204" spans="1:36">
      <c r="A204">
        <v>203</v>
      </c>
      <c r="B204">
        <v>1</v>
      </c>
      <c r="H204">
        <v>10.772857142857143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tr">
        <f>IFERROR(VLOOKUP(Tabla2[[#This Row],[Client]],Soc_Dem!A:D,2,FALSE),"")</f>
        <v>F</v>
      </c>
      <c r="O204">
        <f>IFERROR(VLOOKUP(Tabla2[[#This Row],[Client]],Soc_Dem!A:D,3,FALSE),"")</f>
        <v>57</v>
      </c>
      <c r="P204">
        <f>IFERROR(VLOOKUP(Tabla2[[#This Row],[Client]],Soc_Dem!A:D,4,FALSE),"")</f>
        <v>181</v>
      </c>
      <c r="Q204" s="2">
        <f>IFERROR(VLOOKUP(Tabla2[[#This Row],[Client]],Inflow_Outflow!A:O,2,FALSE),"")</f>
        <v>503.57464285714286</v>
      </c>
      <c r="R204" s="2">
        <f>IFERROR(VLOOKUP(Tabla2[[#This Row],[Client]],Inflow_Outflow!A:O,3,FALSE),"")</f>
        <v>503.57464285714286</v>
      </c>
      <c r="S204" s="2">
        <f>IFERROR(VLOOKUP(Tabla2[[#This Row],[Client]],Inflow_Outflow!A:O,4,FALSE),"")</f>
        <v>2</v>
      </c>
      <c r="T204" s="2">
        <f>IFERROR(VLOOKUP(Tabla2[[#This Row],[Client]],Inflow_Outflow!A:O,5,FALSE),"")</f>
        <v>2</v>
      </c>
      <c r="U204" s="2">
        <f>IFERROR(VLOOKUP(Tabla2[[#This Row],[Client]],Inflow_Outflow!A:O,6,FALSE),"")</f>
        <v>556.39285714285711</v>
      </c>
      <c r="V204" s="2">
        <f>IFERROR(VLOOKUP(Tabla2[[#This Row],[Client]],Inflow_Outflow!A:O,7,FALSE),"")</f>
        <v>556.39285714285711</v>
      </c>
      <c r="W204" s="2">
        <f>IFERROR(VLOOKUP(Tabla2[[#This Row],[Client]],Inflow_Outflow!A:O,8,FALSE),"")</f>
        <v>553.57142857142856</v>
      </c>
      <c r="X204" s="2">
        <f>IFERROR(VLOOKUP(Tabla2[[#This Row],[Client]],Inflow_Outflow!A:O,9,FALSE),"")</f>
        <v>0</v>
      </c>
      <c r="Y204" s="2">
        <f>IFERROR(VLOOKUP(Tabla2[[#This Row],[Client]],Inflow_Outflow!A:O,10,FALSE),"")</f>
        <v>0</v>
      </c>
      <c r="Z204" s="2">
        <f>IFERROR(VLOOKUP(Tabla2[[#This Row],[Client]],Inflow_Outflow!A:O,11,FALSE),"")</f>
        <v>11</v>
      </c>
      <c r="AA204" s="2">
        <f>IFERROR(VLOOKUP(Tabla2[[#This Row],[Client]],Inflow_Outflow!A:O,12,FALSE),"")</f>
        <v>11</v>
      </c>
      <c r="AB204" s="2">
        <f>IFERROR(VLOOKUP(Tabla2[[#This Row],[Client]],Inflow_Outflow!A:O,13,FALSE),"")</f>
        <v>6</v>
      </c>
      <c r="AC204" s="2">
        <f>IFERROR(VLOOKUP(Tabla2[[#This Row],[Client]],Inflow_Outflow!A:O,14,FALSE),"")</f>
        <v>0</v>
      </c>
      <c r="AD204" s="2">
        <f>IFERROR(VLOOKUP(Tabla2[[#This Row],[Client]],Inflow_Outflow!A:O,15,FALSE),"")</f>
        <v>0</v>
      </c>
      <c r="AE204" s="2">
        <f>IFERROR(VLOOKUP(Tabla2[[#This Row],[Client]],Sales_Revenues!A:G,2,FALSE),"")</f>
        <v>1</v>
      </c>
      <c r="AF204" s="2">
        <f>IFERROR(VLOOKUP(Tabla2[[#This Row],[Client]],Sales_Revenues!A:G,3,FALSE),"")</f>
        <v>1</v>
      </c>
      <c r="AG204" s="2">
        <f>IFERROR(VLOOKUP(Tabla2[[#This Row],[Client]],Sales_Revenues!A:G,4,FALSE),"")</f>
        <v>1</v>
      </c>
      <c r="AH204" s="2">
        <f>IFERROR(VLOOKUP(Tabla2[[#This Row],[Client]],Sales_Revenues!A:G,5,FALSE),"")</f>
        <v>0.64160714285714282</v>
      </c>
      <c r="AI204" s="2">
        <f>IFERROR(VLOOKUP(Tabla2[[#This Row],[Client]],Sales_Revenues!A:G,6,FALSE),"")</f>
        <v>16.945357142857144</v>
      </c>
      <c r="AJ204" s="2">
        <f>IFERROR(VLOOKUP(Tabla2[[#This Row],[Client]],Sales_Revenues!A:G,7,FALSE),"")</f>
        <v>5.7142857142857144</v>
      </c>
    </row>
    <row r="205" spans="1:36">
      <c r="A205">
        <v>204</v>
      </c>
      <c r="B205">
        <v>1</v>
      </c>
      <c r="H205">
        <v>0.68214285714285716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  <c r="N205" t="str">
        <f>IFERROR(VLOOKUP(Tabla2[[#This Row],[Client]],Soc_Dem!A:D,2,FALSE),"")</f>
        <v>F</v>
      </c>
      <c r="O205">
        <f>IFERROR(VLOOKUP(Tabla2[[#This Row],[Client]],Soc_Dem!A:D,3,FALSE),"")</f>
        <v>41</v>
      </c>
      <c r="P205">
        <f>IFERROR(VLOOKUP(Tabla2[[#This Row],[Client]],Soc_Dem!A:D,4,FALSE),"")</f>
        <v>12</v>
      </c>
      <c r="Q205" s="2">
        <f>IFERROR(VLOOKUP(Tabla2[[#This Row],[Client]],Inflow_Outflow!A:O,2,FALSE),"")</f>
        <v>349.27107142857142</v>
      </c>
      <c r="R205" s="2">
        <f>IFERROR(VLOOKUP(Tabla2[[#This Row],[Client]],Inflow_Outflow!A:O,3,FALSE),"")</f>
        <v>349.27107142857142</v>
      </c>
      <c r="S205" s="2">
        <f>IFERROR(VLOOKUP(Tabla2[[#This Row],[Client]],Inflow_Outflow!A:O,4,FALSE),"")</f>
        <v>2</v>
      </c>
      <c r="T205" s="2">
        <f>IFERROR(VLOOKUP(Tabla2[[#This Row],[Client]],Inflow_Outflow!A:O,5,FALSE),"")</f>
        <v>2</v>
      </c>
      <c r="U205" s="2">
        <f>IFERROR(VLOOKUP(Tabla2[[#This Row],[Client]],Inflow_Outflow!A:O,6,FALSE),"")</f>
        <v>397.25</v>
      </c>
      <c r="V205" s="2">
        <f>IFERROR(VLOOKUP(Tabla2[[#This Row],[Client]],Inflow_Outflow!A:O,7,FALSE),"")</f>
        <v>397.25</v>
      </c>
      <c r="W205" s="2">
        <f>IFERROR(VLOOKUP(Tabla2[[#This Row],[Client]],Inflow_Outflow!A:O,8,FALSE),"")</f>
        <v>357.14285714285717</v>
      </c>
      <c r="X205" s="2">
        <f>IFERROR(VLOOKUP(Tabla2[[#This Row],[Client]],Inflow_Outflow!A:O,9,FALSE),"")</f>
        <v>0</v>
      </c>
      <c r="Y205" s="2">
        <f>IFERROR(VLOOKUP(Tabla2[[#This Row],[Client]],Inflow_Outflow!A:O,10,FALSE),"")</f>
        <v>38.571428571428569</v>
      </c>
      <c r="Z205" s="2">
        <f>IFERROR(VLOOKUP(Tabla2[[#This Row],[Client]],Inflow_Outflow!A:O,11,FALSE),"")</f>
        <v>6</v>
      </c>
      <c r="AA205" s="2">
        <f>IFERROR(VLOOKUP(Tabla2[[#This Row],[Client]],Inflow_Outflow!A:O,12,FALSE),"")</f>
        <v>6</v>
      </c>
      <c r="AB205" s="2">
        <f>IFERROR(VLOOKUP(Tabla2[[#This Row],[Client]],Inflow_Outflow!A:O,13,FALSE),"")</f>
        <v>2</v>
      </c>
      <c r="AC205" s="2">
        <f>IFERROR(VLOOKUP(Tabla2[[#This Row],[Client]],Inflow_Outflow!A:O,14,FALSE),"")</f>
        <v>0</v>
      </c>
      <c r="AD205" s="2">
        <f>IFERROR(VLOOKUP(Tabla2[[#This Row],[Client]],Inflow_Outflow!A:O,15,FALSE),"")</f>
        <v>1</v>
      </c>
      <c r="AE205" s="2">
        <f>IFERROR(VLOOKUP(Tabla2[[#This Row],[Client]],Sales_Revenues!A:G,2,FALSE),"")</f>
        <v>0</v>
      </c>
      <c r="AF205" s="2">
        <f>IFERROR(VLOOKUP(Tabla2[[#This Row],[Client]],Sales_Revenues!A:G,3,FALSE),"")</f>
        <v>0</v>
      </c>
      <c r="AG205" s="2">
        <f>IFERROR(VLOOKUP(Tabla2[[#This Row],[Client]],Sales_Revenues!A:G,4,FALSE),"")</f>
        <v>0</v>
      </c>
      <c r="AH205" s="2">
        <f>IFERROR(VLOOKUP(Tabla2[[#This Row],[Client]],Sales_Revenues!A:G,5,FALSE),"")</f>
        <v>0</v>
      </c>
      <c r="AI205" s="2">
        <f>IFERROR(VLOOKUP(Tabla2[[#This Row],[Client]],Sales_Revenues!A:G,6,FALSE),"")</f>
        <v>0</v>
      </c>
      <c r="AJ205" s="2">
        <f>IFERROR(VLOOKUP(Tabla2[[#This Row],[Client]],Sales_Revenues!A:G,7,FALSE),"")</f>
        <v>0</v>
      </c>
    </row>
    <row r="206" spans="1:36">
      <c r="A206">
        <v>205</v>
      </c>
      <c r="B206">
        <v>1</v>
      </c>
      <c r="E206">
        <v>1</v>
      </c>
      <c r="H206">
        <v>3234.503214285714</v>
      </c>
      <c r="I206" t="s">
        <v>38</v>
      </c>
      <c r="J206" t="s">
        <v>38</v>
      </c>
      <c r="K206">
        <v>29.376071428571429</v>
      </c>
      <c r="L206" t="s">
        <v>38</v>
      </c>
      <c r="M206" t="s">
        <v>38</v>
      </c>
      <c r="N206" t="str">
        <f>IFERROR(VLOOKUP(Tabla2[[#This Row],[Client]],Soc_Dem!A:D,2,FALSE),"")</f>
        <v>M</v>
      </c>
      <c r="O206">
        <f>IFERROR(VLOOKUP(Tabla2[[#This Row],[Client]],Soc_Dem!A:D,3,FALSE),"")</f>
        <v>19</v>
      </c>
      <c r="P206">
        <f>IFERROR(VLOOKUP(Tabla2[[#This Row],[Client]],Soc_Dem!A:D,4,FALSE),"")</f>
        <v>9</v>
      </c>
      <c r="Q206" s="2">
        <f>IFERROR(VLOOKUP(Tabla2[[#This Row],[Client]],Inflow_Outflow!A:O,2,FALSE),"")</f>
        <v>713.75285714285724</v>
      </c>
      <c r="R206" s="2">
        <f>IFERROR(VLOOKUP(Tabla2[[#This Row],[Client]],Inflow_Outflow!A:O,3,FALSE),"")</f>
        <v>713.75285714285724</v>
      </c>
      <c r="S206" s="2">
        <f>IFERROR(VLOOKUP(Tabla2[[#This Row],[Client]],Inflow_Outflow!A:O,4,FALSE),"")</f>
        <v>5</v>
      </c>
      <c r="T206" s="2">
        <f>IFERROR(VLOOKUP(Tabla2[[#This Row],[Client]],Inflow_Outflow!A:O,5,FALSE),"")</f>
        <v>5</v>
      </c>
      <c r="U206" s="2">
        <f>IFERROR(VLOOKUP(Tabla2[[#This Row],[Client]],Inflow_Outflow!A:O,6,FALSE),"")</f>
        <v>819.28499999999997</v>
      </c>
      <c r="V206" s="2">
        <f>IFERROR(VLOOKUP(Tabla2[[#This Row],[Client]],Inflow_Outflow!A:O,7,FALSE),"")</f>
        <v>819.28499999999997</v>
      </c>
      <c r="W206" s="2">
        <f>IFERROR(VLOOKUP(Tabla2[[#This Row],[Client]],Inflow_Outflow!A:O,8,FALSE),"")</f>
        <v>35.714285714285715</v>
      </c>
      <c r="X206" s="2">
        <f>IFERROR(VLOOKUP(Tabla2[[#This Row],[Client]],Inflow_Outflow!A:O,9,FALSE),"")</f>
        <v>86.5</v>
      </c>
      <c r="Y206" s="2">
        <f>IFERROR(VLOOKUP(Tabla2[[#This Row],[Client]],Inflow_Outflow!A:O,10,FALSE),"")</f>
        <v>693.8207142857143</v>
      </c>
      <c r="Z206" s="2">
        <f>IFERROR(VLOOKUP(Tabla2[[#This Row],[Client]],Inflow_Outflow!A:O,11,FALSE),"")</f>
        <v>15</v>
      </c>
      <c r="AA206" s="2">
        <f>IFERROR(VLOOKUP(Tabla2[[#This Row],[Client]],Inflow_Outflow!A:O,12,FALSE),"")</f>
        <v>15</v>
      </c>
      <c r="AB206" s="2">
        <f>IFERROR(VLOOKUP(Tabla2[[#This Row],[Client]],Inflow_Outflow!A:O,13,FALSE),"")</f>
        <v>1</v>
      </c>
      <c r="AC206" s="2">
        <f>IFERROR(VLOOKUP(Tabla2[[#This Row],[Client]],Inflow_Outflow!A:O,14,FALSE),"")</f>
        <v>1</v>
      </c>
      <c r="AD206" s="2">
        <f>IFERROR(VLOOKUP(Tabla2[[#This Row],[Client]],Inflow_Outflow!A:O,15,FALSE),"")</f>
        <v>12</v>
      </c>
      <c r="AE206" s="2">
        <f>IFERROR(VLOOKUP(Tabla2[[#This Row],[Client]],Sales_Revenues!A:G,2,FALSE),"")</f>
        <v>0</v>
      </c>
      <c r="AF206" s="2">
        <f>IFERROR(VLOOKUP(Tabla2[[#This Row],[Client]],Sales_Revenues!A:G,3,FALSE),"")</f>
        <v>0</v>
      </c>
      <c r="AG206" s="2">
        <f>IFERROR(VLOOKUP(Tabla2[[#This Row],[Client]],Sales_Revenues!A:G,4,FALSE),"")</f>
        <v>0</v>
      </c>
      <c r="AH206" s="2">
        <f>IFERROR(VLOOKUP(Tabla2[[#This Row],[Client]],Sales_Revenues!A:G,5,FALSE),"")</f>
        <v>0</v>
      </c>
      <c r="AI206" s="2">
        <f>IFERROR(VLOOKUP(Tabla2[[#This Row],[Client]],Sales_Revenues!A:G,6,FALSE),"")</f>
        <v>0</v>
      </c>
      <c r="AJ206" s="2">
        <f>IFERROR(VLOOKUP(Tabla2[[#This Row],[Client]],Sales_Revenues!A:G,7,FALSE),"")</f>
        <v>0</v>
      </c>
    </row>
    <row r="207" spans="1:36">
      <c r="A207">
        <v>206</v>
      </c>
      <c r="B207">
        <v>1</v>
      </c>
      <c r="C207">
        <v>1</v>
      </c>
      <c r="H207">
        <v>11335.070714285714</v>
      </c>
      <c r="I207">
        <v>22893.822857142859</v>
      </c>
      <c r="J207" t="s">
        <v>38</v>
      </c>
      <c r="K207" t="s">
        <v>38</v>
      </c>
      <c r="L207" t="s">
        <v>38</v>
      </c>
      <c r="M207" t="s">
        <v>38</v>
      </c>
      <c r="N207" t="str">
        <f>IFERROR(VLOOKUP(Tabla2[[#This Row],[Client]],Soc_Dem!A:D,2,FALSE),"")</f>
        <v>M</v>
      </c>
      <c r="O207">
        <f>IFERROR(VLOOKUP(Tabla2[[#This Row],[Client]],Soc_Dem!A:D,3,FALSE),"")</f>
        <v>83</v>
      </c>
      <c r="P207">
        <f>IFERROR(VLOOKUP(Tabla2[[#This Row],[Client]],Soc_Dem!A:D,4,FALSE),"")</f>
        <v>205</v>
      </c>
      <c r="Q207" s="2">
        <f>IFERROR(VLOOKUP(Tabla2[[#This Row],[Client]],Inflow_Outflow!A:O,2,FALSE),"")</f>
        <v>371.43714285714287</v>
      </c>
      <c r="R207" s="2">
        <f>IFERROR(VLOOKUP(Tabla2[[#This Row],[Client]],Inflow_Outflow!A:O,3,FALSE),"")</f>
        <v>0</v>
      </c>
      <c r="S207" s="2">
        <f>IFERROR(VLOOKUP(Tabla2[[#This Row],[Client]],Inflow_Outflow!A:O,4,FALSE),"")</f>
        <v>3</v>
      </c>
      <c r="T207" s="2">
        <f>IFERROR(VLOOKUP(Tabla2[[#This Row],[Client]],Inflow_Outflow!A:O,5,FALSE),"")</f>
        <v>0</v>
      </c>
      <c r="U207" s="2">
        <f>IFERROR(VLOOKUP(Tabla2[[#This Row],[Client]],Inflow_Outflow!A:O,6,FALSE),"")</f>
        <v>755.53571428571433</v>
      </c>
      <c r="V207" s="2">
        <f>IFERROR(VLOOKUP(Tabla2[[#This Row],[Client]],Inflow_Outflow!A:O,7,FALSE),"")</f>
        <v>0</v>
      </c>
      <c r="W207" s="2">
        <f>IFERROR(VLOOKUP(Tabla2[[#This Row],[Client]],Inflow_Outflow!A:O,8,FALSE),"")</f>
        <v>0</v>
      </c>
      <c r="X207" s="2">
        <f>IFERROR(VLOOKUP(Tabla2[[#This Row],[Client]],Inflow_Outflow!A:O,9,FALSE),"")</f>
        <v>0</v>
      </c>
      <c r="Y207" s="2">
        <f>IFERROR(VLOOKUP(Tabla2[[#This Row],[Client]],Inflow_Outflow!A:O,10,FALSE),"")</f>
        <v>41.25</v>
      </c>
      <c r="Z207" s="2">
        <f>IFERROR(VLOOKUP(Tabla2[[#This Row],[Client]],Inflow_Outflow!A:O,11,FALSE),"")</f>
        <v>3</v>
      </c>
      <c r="AA207" s="2">
        <f>IFERROR(VLOOKUP(Tabla2[[#This Row],[Client]],Inflow_Outflow!A:O,12,FALSE),"")</f>
        <v>0</v>
      </c>
      <c r="AB207" s="2">
        <f>IFERROR(VLOOKUP(Tabla2[[#This Row],[Client]],Inflow_Outflow!A:O,13,FALSE),"")</f>
        <v>0</v>
      </c>
      <c r="AC207" s="2">
        <f>IFERROR(VLOOKUP(Tabla2[[#This Row],[Client]],Inflow_Outflow!A:O,14,FALSE),"")</f>
        <v>0</v>
      </c>
      <c r="AD207" s="2">
        <f>IFERROR(VLOOKUP(Tabla2[[#This Row],[Client]],Inflow_Outflow!A:O,15,FALSE),"")</f>
        <v>2</v>
      </c>
      <c r="AE207" s="2" t="str">
        <f>IFERROR(VLOOKUP(Tabla2[[#This Row],[Client]],Sales_Revenues!A:G,2,FALSE),"")</f>
        <v/>
      </c>
      <c r="AF207" s="2" t="str">
        <f>IFERROR(VLOOKUP(Tabla2[[#This Row],[Client]],Sales_Revenues!A:G,3,FALSE),"")</f>
        <v/>
      </c>
      <c r="AG207" s="2" t="str">
        <f>IFERROR(VLOOKUP(Tabla2[[#This Row],[Client]],Sales_Revenues!A:G,4,FALSE),"")</f>
        <v/>
      </c>
      <c r="AH207" s="2" t="str">
        <f>IFERROR(VLOOKUP(Tabla2[[#This Row],[Client]],Sales_Revenues!A:G,5,FALSE),"")</f>
        <v/>
      </c>
      <c r="AI207" s="2" t="str">
        <f>IFERROR(VLOOKUP(Tabla2[[#This Row],[Client]],Sales_Revenues!A:G,6,FALSE),"")</f>
        <v/>
      </c>
      <c r="AJ207" s="2" t="str">
        <f>IFERROR(VLOOKUP(Tabla2[[#This Row],[Client]],Sales_Revenues!A:G,7,FALSE),"")</f>
        <v/>
      </c>
    </row>
    <row r="208" spans="1:36">
      <c r="A208">
        <v>207</v>
      </c>
      <c r="B208">
        <v>1</v>
      </c>
      <c r="H208">
        <v>176.65142857142857</v>
      </c>
      <c r="I208" t="s">
        <v>38</v>
      </c>
      <c r="J208" t="s">
        <v>38</v>
      </c>
      <c r="K208" t="s">
        <v>38</v>
      </c>
      <c r="L208" t="s">
        <v>38</v>
      </c>
      <c r="M208" t="s">
        <v>38</v>
      </c>
      <c r="N208" t="str">
        <f>IFERROR(VLOOKUP(Tabla2[[#This Row],[Client]],Soc_Dem!A:D,2,FALSE),"")</f>
        <v>F</v>
      </c>
      <c r="O208">
        <f>IFERROR(VLOOKUP(Tabla2[[#This Row],[Client]],Soc_Dem!A:D,3,FALSE),"")</f>
        <v>41</v>
      </c>
      <c r="P208">
        <f>IFERROR(VLOOKUP(Tabla2[[#This Row],[Client]],Soc_Dem!A:D,4,FALSE),"")</f>
        <v>25</v>
      </c>
      <c r="Q208" s="2">
        <f>IFERROR(VLOOKUP(Tabla2[[#This Row],[Client]],Inflow_Outflow!A:O,2,FALSE),"")</f>
        <v>53.603928571428575</v>
      </c>
      <c r="R208" s="2">
        <f>IFERROR(VLOOKUP(Tabla2[[#This Row],[Client]],Inflow_Outflow!A:O,3,FALSE),"")</f>
        <v>53.603928571428575</v>
      </c>
      <c r="S208" s="2">
        <f>IFERROR(VLOOKUP(Tabla2[[#This Row],[Client]],Inflow_Outflow!A:O,4,FALSE),"")</f>
        <v>3</v>
      </c>
      <c r="T208" s="2">
        <f>IFERROR(VLOOKUP(Tabla2[[#This Row],[Client]],Inflow_Outflow!A:O,5,FALSE),"")</f>
        <v>3</v>
      </c>
      <c r="U208" s="2">
        <f>IFERROR(VLOOKUP(Tabla2[[#This Row],[Client]],Inflow_Outflow!A:O,6,FALSE),"")</f>
        <v>16.248928571428571</v>
      </c>
      <c r="V208" s="2">
        <f>IFERROR(VLOOKUP(Tabla2[[#This Row],[Client]],Inflow_Outflow!A:O,7,FALSE),"")</f>
        <v>16.248928571428571</v>
      </c>
      <c r="W208" s="2">
        <f>IFERROR(VLOOKUP(Tabla2[[#This Row],[Client]],Inflow_Outflow!A:O,8,FALSE),"")</f>
        <v>0</v>
      </c>
      <c r="X208" s="2">
        <f>IFERROR(VLOOKUP(Tabla2[[#This Row],[Client]],Inflow_Outflow!A:O,9,FALSE),"")</f>
        <v>0</v>
      </c>
      <c r="Y208" s="2">
        <f>IFERROR(VLOOKUP(Tabla2[[#This Row],[Client]],Inflow_Outflow!A:O,10,FALSE),"")</f>
        <v>0</v>
      </c>
      <c r="Z208" s="2">
        <f>IFERROR(VLOOKUP(Tabla2[[#This Row],[Client]],Inflow_Outflow!A:O,11,FALSE),"")</f>
        <v>3</v>
      </c>
      <c r="AA208" s="2">
        <f>IFERROR(VLOOKUP(Tabla2[[#This Row],[Client]],Inflow_Outflow!A:O,12,FALSE),"")</f>
        <v>3</v>
      </c>
      <c r="AB208" s="2">
        <f>IFERROR(VLOOKUP(Tabla2[[#This Row],[Client]],Inflow_Outflow!A:O,13,FALSE),"")</f>
        <v>0</v>
      </c>
      <c r="AC208" s="2">
        <f>IFERROR(VLOOKUP(Tabla2[[#This Row],[Client]],Inflow_Outflow!A:O,14,FALSE),"")</f>
        <v>0</v>
      </c>
      <c r="AD208" s="2">
        <f>IFERROR(VLOOKUP(Tabla2[[#This Row],[Client]],Inflow_Outflow!A:O,15,FALSE),"")</f>
        <v>0</v>
      </c>
      <c r="AE208" s="2" t="str">
        <f>IFERROR(VLOOKUP(Tabla2[[#This Row],[Client]],Sales_Revenues!A:G,2,FALSE),"")</f>
        <v/>
      </c>
      <c r="AF208" s="2" t="str">
        <f>IFERROR(VLOOKUP(Tabla2[[#This Row],[Client]],Sales_Revenues!A:G,3,FALSE),"")</f>
        <v/>
      </c>
      <c r="AG208" s="2" t="str">
        <f>IFERROR(VLOOKUP(Tabla2[[#This Row],[Client]],Sales_Revenues!A:G,4,FALSE),"")</f>
        <v/>
      </c>
      <c r="AH208" s="2" t="str">
        <f>IFERROR(VLOOKUP(Tabla2[[#This Row],[Client]],Sales_Revenues!A:G,5,FALSE),"")</f>
        <v/>
      </c>
      <c r="AI208" s="2" t="str">
        <f>IFERROR(VLOOKUP(Tabla2[[#This Row],[Client]],Sales_Revenues!A:G,6,FALSE),"")</f>
        <v/>
      </c>
      <c r="AJ208" s="2" t="str">
        <f>IFERROR(VLOOKUP(Tabla2[[#This Row],[Client]],Sales_Revenues!A:G,7,FALSE),"")</f>
        <v/>
      </c>
    </row>
    <row r="209" spans="1:36">
      <c r="A209">
        <v>208</v>
      </c>
      <c r="B209">
        <v>1</v>
      </c>
      <c r="H209">
        <v>1.04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tr">
        <f>IFERROR(VLOOKUP(Tabla2[[#This Row],[Client]],Soc_Dem!A:D,2,FALSE),"")</f>
        <v>F</v>
      </c>
      <c r="O209">
        <f>IFERROR(VLOOKUP(Tabla2[[#This Row],[Client]],Soc_Dem!A:D,3,FALSE),"")</f>
        <v>40</v>
      </c>
      <c r="P209">
        <f>IFERROR(VLOOKUP(Tabla2[[#This Row],[Client]],Soc_Dem!A:D,4,FALSE),"")</f>
        <v>183</v>
      </c>
      <c r="Q209" s="2">
        <f>IFERROR(VLOOKUP(Tabla2[[#This Row],[Client]],Inflow_Outflow!A:O,2,FALSE),"")</f>
        <v>0</v>
      </c>
      <c r="R209" s="2">
        <f>IFERROR(VLOOKUP(Tabla2[[#This Row],[Client]],Inflow_Outflow!A:O,3,FALSE),"")</f>
        <v>0</v>
      </c>
      <c r="S209" s="2">
        <f>IFERROR(VLOOKUP(Tabla2[[#This Row],[Client]],Inflow_Outflow!A:O,4,FALSE),"")</f>
        <v>0</v>
      </c>
      <c r="T209" s="2">
        <f>IFERROR(VLOOKUP(Tabla2[[#This Row],[Client]],Inflow_Outflow!A:O,5,FALSE),"")</f>
        <v>0</v>
      </c>
      <c r="U209" s="2">
        <f>IFERROR(VLOOKUP(Tabla2[[#This Row],[Client]],Inflow_Outflow!A:O,6,FALSE),"")</f>
        <v>0.8928571428571429</v>
      </c>
      <c r="V209" s="2">
        <f>IFERROR(VLOOKUP(Tabla2[[#This Row],[Client]],Inflow_Outflow!A:O,7,FALSE),"")</f>
        <v>0.8928571428571429</v>
      </c>
      <c r="W209" s="2">
        <f>IFERROR(VLOOKUP(Tabla2[[#This Row],[Client]],Inflow_Outflow!A:O,8,FALSE),"")</f>
        <v>0</v>
      </c>
      <c r="X209" s="2">
        <f>IFERROR(VLOOKUP(Tabla2[[#This Row],[Client]],Inflow_Outflow!A:O,9,FALSE),"")</f>
        <v>0</v>
      </c>
      <c r="Y209" s="2">
        <f>IFERROR(VLOOKUP(Tabla2[[#This Row],[Client]],Inflow_Outflow!A:O,10,FALSE),"")</f>
        <v>0</v>
      </c>
      <c r="Z209" s="2">
        <f>IFERROR(VLOOKUP(Tabla2[[#This Row],[Client]],Inflow_Outflow!A:O,11,FALSE),"")</f>
        <v>1</v>
      </c>
      <c r="AA209" s="2">
        <f>IFERROR(VLOOKUP(Tabla2[[#This Row],[Client]],Inflow_Outflow!A:O,12,FALSE),"")</f>
        <v>1</v>
      </c>
      <c r="AB209" s="2">
        <f>IFERROR(VLOOKUP(Tabla2[[#This Row],[Client]],Inflow_Outflow!A:O,13,FALSE),"")</f>
        <v>0</v>
      </c>
      <c r="AC209" s="2">
        <f>IFERROR(VLOOKUP(Tabla2[[#This Row],[Client]],Inflow_Outflow!A:O,14,FALSE),"")</f>
        <v>0</v>
      </c>
      <c r="AD209" s="2">
        <f>IFERROR(VLOOKUP(Tabla2[[#This Row],[Client]],Inflow_Outflow!A:O,15,FALSE),"")</f>
        <v>0</v>
      </c>
      <c r="AE209" s="2">
        <f>IFERROR(VLOOKUP(Tabla2[[#This Row],[Client]],Sales_Revenues!A:G,2,FALSE),"")</f>
        <v>0</v>
      </c>
      <c r="AF209" s="2">
        <f>IFERROR(VLOOKUP(Tabla2[[#This Row],[Client]],Sales_Revenues!A:G,3,FALSE),"")</f>
        <v>0</v>
      </c>
      <c r="AG209" s="2">
        <f>IFERROR(VLOOKUP(Tabla2[[#This Row],[Client]],Sales_Revenues!A:G,4,FALSE),"")</f>
        <v>1</v>
      </c>
      <c r="AH209" s="2">
        <f>IFERROR(VLOOKUP(Tabla2[[#This Row],[Client]],Sales_Revenues!A:G,5,FALSE),"")</f>
        <v>0</v>
      </c>
      <c r="AI209" s="2">
        <f>IFERROR(VLOOKUP(Tabla2[[#This Row],[Client]],Sales_Revenues!A:G,6,FALSE),"")</f>
        <v>0</v>
      </c>
      <c r="AJ209" s="2">
        <f>IFERROR(VLOOKUP(Tabla2[[#This Row],[Client]],Sales_Revenues!A:G,7,FALSE),"")</f>
        <v>5.8017857142857139</v>
      </c>
    </row>
    <row r="210" spans="1:36">
      <c r="A210">
        <v>209</v>
      </c>
      <c r="B210">
        <v>1</v>
      </c>
      <c r="H210">
        <v>6833.3828571428576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  <c r="N210" t="str">
        <f>IFERROR(VLOOKUP(Tabla2[[#This Row],[Client]],Soc_Dem!A:D,2,FALSE),"")</f>
        <v>M</v>
      </c>
      <c r="O210">
        <f>IFERROR(VLOOKUP(Tabla2[[#This Row],[Client]],Soc_Dem!A:D,3,FALSE),"")</f>
        <v>70</v>
      </c>
      <c r="P210">
        <f>IFERROR(VLOOKUP(Tabla2[[#This Row],[Client]],Soc_Dem!A:D,4,FALSE),"")</f>
        <v>16</v>
      </c>
      <c r="Q210" s="2">
        <f>IFERROR(VLOOKUP(Tabla2[[#This Row],[Client]],Inflow_Outflow!A:O,2,FALSE),"")</f>
        <v>178.57249999999999</v>
      </c>
      <c r="R210" s="2">
        <f>IFERROR(VLOOKUP(Tabla2[[#This Row],[Client]],Inflow_Outflow!A:O,3,FALSE),"")</f>
        <v>178.57249999999999</v>
      </c>
      <c r="S210" s="2">
        <f>IFERROR(VLOOKUP(Tabla2[[#This Row],[Client]],Inflow_Outflow!A:O,4,FALSE),"")</f>
        <v>2</v>
      </c>
      <c r="T210" s="2">
        <f>IFERROR(VLOOKUP(Tabla2[[#This Row],[Client]],Inflow_Outflow!A:O,5,FALSE),"")</f>
        <v>2</v>
      </c>
      <c r="U210" s="2">
        <f>IFERROR(VLOOKUP(Tabla2[[#This Row],[Client]],Inflow_Outflow!A:O,6,FALSE),"")</f>
        <v>175.21428571428572</v>
      </c>
      <c r="V210" s="2">
        <f>IFERROR(VLOOKUP(Tabla2[[#This Row],[Client]],Inflow_Outflow!A:O,7,FALSE),"")</f>
        <v>175.21428571428572</v>
      </c>
      <c r="W210" s="2">
        <f>IFERROR(VLOOKUP(Tabla2[[#This Row],[Client]],Inflow_Outflow!A:O,8,FALSE),"")</f>
        <v>0</v>
      </c>
      <c r="X210" s="2">
        <f>IFERROR(VLOOKUP(Tabla2[[#This Row],[Client]],Inflow_Outflow!A:O,9,FALSE),"")</f>
        <v>0</v>
      </c>
      <c r="Y210" s="2">
        <f>IFERROR(VLOOKUP(Tabla2[[#This Row],[Client]],Inflow_Outflow!A:O,10,FALSE),"")</f>
        <v>172.82142857142858</v>
      </c>
      <c r="Z210" s="2">
        <f>IFERROR(VLOOKUP(Tabla2[[#This Row],[Client]],Inflow_Outflow!A:O,11,FALSE),"")</f>
        <v>3</v>
      </c>
      <c r="AA210" s="2">
        <f>IFERROR(VLOOKUP(Tabla2[[#This Row],[Client]],Inflow_Outflow!A:O,12,FALSE),"")</f>
        <v>3</v>
      </c>
      <c r="AB210" s="2">
        <f>IFERROR(VLOOKUP(Tabla2[[#This Row],[Client]],Inflow_Outflow!A:O,13,FALSE),"")</f>
        <v>0</v>
      </c>
      <c r="AC210" s="2">
        <f>IFERROR(VLOOKUP(Tabla2[[#This Row],[Client]],Inflow_Outflow!A:O,14,FALSE),"")</f>
        <v>0</v>
      </c>
      <c r="AD210" s="2">
        <f>IFERROR(VLOOKUP(Tabla2[[#This Row],[Client]],Inflow_Outflow!A:O,15,FALSE),"")</f>
        <v>2</v>
      </c>
      <c r="AE210" s="2">
        <f>IFERROR(VLOOKUP(Tabla2[[#This Row],[Client]],Sales_Revenues!A:G,2,FALSE),"")</f>
        <v>1</v>
      </c>
      <c r="AF210" s="2">
        <f>IFERROR(VLOOKUP(Tabla2[[#This Row],[Client]],Sales_Revenues!A:G,3,FALSE),"")</f>
        <v>0</v>
      </c>
      <c r="AG210" s="2">
        <f>IFERROR(VLOOKUP(Tabla2[[#This Row],[Client]],Sales_Revenues!A:G,4,FALSE),"")</f>
        <v>0</v>
      </c>
      <c r="AH210" s="2">
        <f>IFERROR(VLOOKUP(Tabla2[[#This Row],[Client]],Sales_Revenues!A:G,5,FALSE),"")</f>
        <v>0.26071428571428573</v>
      </c>
      <c r="AI210" s="2">
        <f>IFERROR(VLOOKUP(Tabla2[[#This Row],[Client]],Sales_Revenues!A:G,6,FALSE),"")</f>
        <v>0</v>
      </c>
      <c r="AJ210" s="2">
        <f>IFERROR(VLOOKUP(Tabla2[[#This Row],[Client]],Sales_Revenues!A:G,7,FALSE),"")</f>
        <v>0</v>
      </c>
    </row>
    <row r="211" spans="1:36">
      <c r="A211">
        <v>210</v>
      </c>
      <c r="B211">
        <v>1</v>
      </c>
      <c r="C211">
        <v>1</v>
      </c>
      <c r="D211">
        <v>7</v>
      </c>
      <c r="E211">
        <v>1</v>
      </c>
      <c r="F211">
        <v>1</v>
      </c>
      <c r="G211">
        <v>1</v>
      </c>
      <c r="H211">
        <v>60226.141785714288</v>
      </c>
      <c r="I211">
        <v>2501.6967857142854</v>
      </c>
      <c r="J211">
        <v>0</v>
      </c>
      <c r="K211">
        <v>0</v>
      </c>
      <c r="L211">
        <v>494.08857142857141</v>
      </c>
      <c r="M211">
        <v>1193.5246428571429</v>
      </c>
      <c r="N211" t="str">
        <f>IFERROR(VLOOKUP(Tabla2[[#This Row],[Client]],Soc_Dem!A:D,2,FALSE),"")</f>
        <v>M</v>
      </c>
      <c r="O211">
        <f>IFERROR(VLOOKUP(Tabla2[[#This Row],[Client]],Soc_Dem!A:D,3,FALSE),"")</f>
        <v>55</v>
      </c>
      <c r="P211">
        <f>IFERROR(VLOOKUP(Tabla2[[#This Row],[Client]],Soc_Dem!A:D,4,FALSE),"")</f>
        <v>120</v>
      </c>
      <c r="Q211" s="2">
        <f>IFERROR(VLOOKUP(Tabla2[[#This Row],[Client]],Inflow_Outflow!A:O,2,FALSE),"")</f>
        <v>8900.3064285714281</v>
      </c>
      <c r="R211" s="2">
        <f>IFERROR(VLOOKUP(Tabla2[[#This Row],[Client]],Inflow_Outflow!A:O,3,FALSE),"")</f>
        <v>5592.9353571428574</v>
      </c>
      <c r="S211" s="2">
        <f>IFERROR(VLOOKUP(Tabla2[[#This Row],[Client]],Inflow_Outflow!A:O,4,FALSE),"")</f>
        <v>43</v>
      </c>
      <c r="T211" s="2">
        <f>IFERROR(VLOOKUP(Tabla2[[#This Row],[Client]],Inflow_Outflow!A:O,5,FALSE),"")</f>
        <v>29</v>
      </c>
      <c r="U211" s="2">
        <f>IFERROR(VLOOKUP(Tabla2[[#This Row],[Client]],Inflow_Outflow!A:O,6,FALSE),"")</f>
        <v>12011.994642857142</v>
      </c>
      <c r="V211" s="2">
        <f>IFERROR(VLOOKUP(Tabla2[[#This Row],[Client]],Inflow_Outflow!A:O,7,FALSE),"")</f>
        <v>5592.9353571428574</v>
      </c>
      <c r="W211" s="2">
        <f>IFERROR(VLOOKUP(Tabla2[[#This Row],[Client]],Inflow_Outflow!A:O,8,FALSE),"")</f>
        <v>678.57142857142856</v>
      </c>
      <c r="X211" s="2">
        <f>IFERROR(VLOOKUP(Tabla2[[#This Row],[Client]],Inflow_Outflow!A:O,9,FALSE),"")</f>
        <v>1805.7825</v>
      </c>
      <c r="Y211" s="2">
        <f>IFERROR(VLOOKUP(Tabla2[[#This Row],[Client]],Inflow_Outflow!A:O,10,FALSE),"")</f>
        <v>926.98142857142852</v>
      </c>
      <c r="Z211" s="2">
        <f>IFERROR(VLOOKUP(Tabla2[[#This Row],[Client]],Inflow_Outflow!A:O,11,FALSE),"")</f>
        <v>80</v>
      </c>
      <c r="AA211" s="2">
        <f>IFERROR(VLOOKUP(Tabla2[[#This Row],[Client]],Inflow_Outflow!A:O,12,FALSE),"")</f>
        <v>44</v>
      </c>
      <c r="AB211" s="2">
        <f>IFERROR(VLOOKUP(Tabla2[[#This Row],[Client]],Inflow_Outflow!A:O,13,FALSE),"")</f>
        <v>2</v>
      </c>
      <c r="AC211" s="2">
        <f>IFERROR(VLOOKUP(Tabla2[[#This Row],[Client]],Inflow_Outflow!A:O,14,FALSE),"")</f>
        <v>27</v>
      </c>
      <c r="AD211" s="2">
        <f>IFERROR(VLOOKUP(Tabla2[[#This Row],[Client]],Inflow_Outflow!A:O,15,FALSE),"")</f>
        <v>7</v>
      </c>
      <c r="AE211" s="2">
        <f>IFERROR(VLOOKUP(Tabla2[[#This Row],[Client]],Sales_Revenues!A:G,2,FALSE),"")</f>
        <v>0</v>
      </c>
      <c r="AF211" s="2">
        <f>IFERROR(VLOOKUP(Tabla2[[#This Row],[Client]],Sales_Revenues!A:G,3,FALSE),"")</f>
        <v>0</v>
      </c>
      <c r="AG211" s="2">
        <f>IFERROR(VLOOKUP(Tabla2[[#This Row],[Client]],Sales_Revenues!A:G,4,FALSE),"")</f>
        <v>0</v>
      </c>
      <c r="AH211" s="2">
        <f>IFERROR(VLOOKUP(Tabla2[[#This Row],[Client]],Sales_Revenues!A:G,5,FALSE),"")</f>
        <v>0</v>
      </c>
      <c r="AI211" s="2">
        <f>IFERROR(VLOOKUP(Tabla2[[#This Row],[Client]],Sales_Revenues!A:G,6,FALSE),"")</f>
        <v>0</v>
      </c>
      <c r="AJ211" s="2">
        <f>IFERROR(VLOOKUP(Tabla2[[#This Row],[Client]],Sales_Revenues!A:G,7,FALSE),"")</f>
        <v>0</v>
      </c>
    </row>
    <row r="212" spans="1:36">
      <c r="A212">
        <v>211</v>
      </c>
      <c r="B212">
        <v>1</v>
      </c>
      <c r="C212">
        <v>1</v>
      </c>
      <c r="D212">
        <v>15</v>
      </c>
      <c r="E212">
        <v>1</v>
      </c>
      <c r="H212">
        <v>6047.5882142857145</v>
      </c>
      <c r="I212">
        <v>1610.6814285714286</v>
      </c>
      <c r="J212">
        <v>303.24321428571426</v>
      </c>
      <c r="K212">
        <v>272.93928571428575</v>
      </c>
      <c r="L212" t="s">
        <v>38</v>
      </c>
      <c r="M212" t="s">
        <v>38</v>
      </c>
      <c r="N212" t="str">
        <f>IFERROR(VLOOKUP(Tabla2[[#This Row],[Client]],Soc_Dem!A:D,2,FALSE),"")</f>
        <v>F</v>
      </c>
      <c r="O212">
        <f>IFERROR(VLOOKUP(Tabla2[[#This Row],[Client]],Soc_Dem!A:D,3,FALSE),"")</f>
        <v>44</v>
      </c>
      <c r="P212">
        <f>IFERROR(VLOOKUP(Tabla2[[#This Row],[Client]],Soc_Dem!A:D,4,FALSE),"")</f>
        <v>71</v>
      </c>
      <c r="Q212" s="2">
        <f>IFERROR(VLOOKUP(Tabla2[[#This Row],[Client]],Inflow_Outflow!A:O,2,FALSE),"")</f>
        <v>480.56107142857138</v>
      </c>
      <c r="R212" s="2">
        <f>IFERROR(VLOOKUP(Tabla2[[#This Row],[Client]],Inflow_Outflow!A:O,3,FALSE),"")</f>
        <v>478.39357142857142</v>
      </c>
      <c r="S212" s="2">
        <f>IFERROR(VLOOKUP(Tabla2[[#This Row],[Client]],Inflow_Outflow!A:O,4,FALSE),"")</f>
        <v>3</v>
      </c>
      <c r="T212" s="2">
        <f>IFERROR(VLOOKUP(Tabla2[[#This Row],[Client]],Inflow_Outflow!A:O,5,FALSE),"")</f>
        <v>2</v>
      </c>
      <c r="U212" s="2">
        <f>IFERROR(VLOOKUP(Tabla2[[#This Row],[Client]],Inflow_Outflow!A:O,6,FALSE),"")</f>
        <v>37.892857142857146</v>
      </c>
      <c r="V212" s="2">
        <f>IFERROR(VLOOKUP(Tabla2[[#This Row],[Client]],Inflow_Outflow!A:O,7,FALSE),"")</f>
        <v>37.892857142857146</v>
      </c>
      <c r="W212" s="2">
        <f>IFERROR(VLOOKUP(Tabla2[[#This Row],[Client]],Inflow_Outflow!A:O,8,FALSE),"")</f>
        <v>0</v>
      </c>
      <c r="X212" s="2">
        <f>IFERROR(VLOOKUP(Tabla2[[#This Row],[Client]],Inflow_Outflow!A:O,9,FALSE),"")</f>
        <v>0</v>
      </c>
      <c r="Y212" s="2">
        <f>IFERROR(VLOOKUP(Tabla2[[#This Row],[Client]],Inflow_Outflow!A:O,10,FALSE),"")</f>
        <v>35.714285714285715</v>
      </c>
      <c r="Z212" s="2">
        <f>IFERROR(VLOOKUP(Tabla2[[#This Row],[Client]],Inflow_Outflow!A:O,11,FALSE),"")</f>
        <v>2</v>
      </c>
      <c r="AA212" s="2">
        <f>IFERROR(VLOOKUP(Tabla2[[#This Row],[Client]],Inflow_Outflow!A:O,12,FALSE),"")</f>
        <v>2</v>
      </c>
      <c r="AB212" s="2">
        <f>IFERROR(VLOOKUP(Tabla2[[#This Row],[Client]],Inflow_Outflow!A:O,13,FALSE),"")</f>
        <v>0</v>
      </c>
      <c r="AC212" s="2">
        <f>IFERROR(VLOOKUP(Tabla2[[#This Row],[Client]],Inflow_Outflow!A:O,14,FALSE),"")</f>
        <v>0</v>
      </c>
      <c r="AD212" s="2">
        <f>IFERROR(VLOOKUP(Tabla2[[#This Row],[Client]],Inflow_Outflow!A:O,15,FALSE),"")</f>
        <v>1</v>
      </c>
      <c r="AE212" s="2" t="str">
        <f>IFERROR(VLOOKUP(Tabla2[[#This Row],[Client]],Sales_Revenues!A:G,2,FALSE),"")</f>
        <v/>
      </c>
      <c r="AF212" s="2" t="str">
        <f>IFERROR(VLOOKUP(Tabla2[[#This Row],[Client]],Sales_Revenues!A:G,3,FALSE),"")</f>
        <v/>
      </c>
      <c r="AG212" s="2" t="str">
        <f>IFERROR(VLOOKUP(Tabla2[[#This Row],[Client]],Sales_Revenues!A:G,4,FALSE),"")</f>
        <v/>
      </c>
      <c r="AH212" s="2" t="str">
        <f>IFERROR(VLOOKUP(Tabla2[[#This Row],[Client]],Sales_Revenues!A:G,5,FALSE),"")</f>
        <v/>
      </c>
      <c r="AI212" s="2" t="str">
        <f>IFERROR(VLOOKUP(Tabla2[[#This Row],[Client]],Sales_Revenues!A:G,6,FALSE),"")</f>
        <v/>
      </c>
      <c r="AJ212" s="2" t="str">
        <f>IFERROR(VLOOKUP(Tabla2[[#This Row],[Client]],Sales_Revenues!A:G,7,FALSE),"")</f>
        <v/>
      </c>
    </row>
    <row r="213" spans="1:36">
      <c r="A213">
        <v>212</v>
      </c>
      <c r="B213">
        <v>1</v>
      </c>
      <c r="E213">
        <v>1</v>
      </c>
      <c r="H213">
        <v>226.81428571428572</v>
      </c>
      <c r="I213" t="s">
        <v>38</v>
      </c>
      <c r="J213" t="s">
        <v>38</v>
      </c>
      <c r="K213">
        <v>386.65071428571429</v>
      </c>
      <c r="L213" t="s">
        <v>38</v>
      </c>
      <c r="M213" t="s">
        <v>38</v>
      </c>
      <c r="N213" t="str">
        <f>IFERROR(VLOOKUP(Tabla2[[#This Row],[Client]],Soc_Dem!A:D,2,FALSE),"")</f>
        <v>F</v>
      </c>
      <c r="O213">
        <f>IFERROR(VLOOKUP(Tabla2[[#This Row],[Client]],Soc_Dem!A:D,3,FALSE),"")</f>
        <v>23</v>
      </c>
      <c r="P213">
        <f>IFERROR(VLOOKUP(Tabla2[[#This Row],[Client]],Soc_Dem!A:D,4,FALSE),"")</f>
        <v>68</v>
      </c>
      <c r="Q213" s="2">
        <f>IFERROR(VLOOKUP(Tabla2[[#This Row],[Client]],Inflow_Outflow!A:O,2,FALSE),"")</f>
        <v>370.5467857142857</v>
      </c>
      <c r="R213" s="2">
        <f>IFERROR(VLOOKUP(Tabla2[[#This Row],[Client]],Inflow_Outflow!A:O,3,FALSE),"")</f>
        <v>370.5467857142857</v>
      </c>
      <c r="S213" s="2">
        <f>IFERROR(VLOOKUP(Tabla2[[#This Row],[Client]],Inflow_Outflow!A:O,4,FALSE),"")</f>
        <v>2</v>
      </c>
      <c r="T213" s="2">
        <f>IFERROR(VLOOKUP(Tabla2[[#This Row],[Client]],Inflow_Outflow!A:O,5,FALSE),"")</f>
        <v>2</v>
      </c>
      <c r="U213" s="2">
        <f>IFERROR(VLOOKUP(Tabla2[[#This Row],[Client]],Inflow_Outflow!A:O,6,FALSE),"")</f>
        <v>260.01249999999999</v>
      </c>
      <c r="V213" s="2">
        <f>IFERROR(VLOOKUP(Tabla2[[#This Row],[Client]],Inflow_Outflow!A:O,7,FALSE),"")</f>
        <v>260.01249999999999</v>
      </c>
      <c r="W213" s="2">
        <f>IFERROR(VLOOKUP(Tabla2[[#This Row],[Client]],Inflow_Outflow!A:O,8,FALSE),"")</f>
        <v>214.28571428571428</v>
      </c>
      <c r="X213" s="2">
        <f>IFERROR(VLOOKUP(Tabla2[[#This Row],[Client]],Inflow_Outflow!A:O,9,FALSE),"")</f>
        <v>25.476785714285715</v>
      </c>
      <c r="Y213" s="2">
        <f>IFERROR(VLOOKUP(Tabla2[[#This Row],[Client]],Inflow_Outflow!A:O,10,FALSE),"")</f>
        <v>17.857142857142858</v>
      </c>
      <c r="Z213" s="2">
        <f>IFERROR(VLOOKUP(Tabla2[[#This Row],[Client]],Inflow_Outflow!A:O,11,FALSE),"")</f>
        <v>8</v>
      </c>
      <c r="AA213" s="2">
        <f>IFERROR(VLOOKUP(Tabla2[[#This Row],[Client]],Inflow_Outflow!A:O,12,FALSE),"")</f>
        <v>8</v>
      </c>
      <c r="AB213" s="2">
        <f>IFERROR(VLOOKUP(Tabla2[[#This Row],[Client]],Inflow_Outflow!A:O,13,FALSE),"")</f>
        <v>3</v>
      </c>
      <c r="AC213" s="2">
        <f>IFERROR(VLOOKUP(Tabla2[[#This Row],[Client]],Inflow_Outflow!A:O,14,FALSE),"")</f>
        <v>2</v>
      </c>
      <c r="AD213" s="2">
        <f>IFERROR(VLOOKUP(Tabla2[[#This Row],[Client]],Inflow_Outflow!A:O,15,FALSE),"")</f>
        <v>1</v>
      </c>
      <c r="AE213" s="2">
        <f>IFERROR(VLOOKUP(Tabla2[[#This Row],[Client]],Sales_Revenues!A:G,2,FALSE),"")</f>
        <v>0</v>
      </c>
      <c r="AF213" s="2">
        <f>IFERROR(VLOOKUP(Tabla2[[#This Row],[Client]],Sales_Revenues!A:G,3,FALSE),"")</f>
        <v>0</v>
      </c>
      <c r="AG213" s="2">
        <f>IFERROR(VLOOKUP(Tabla2[[#This Row],[Client]],Sales_Revenues!A:G,4,FALSE),"")</f>
        <v>0</v>
      </c>
      <c r="AH213" s="2">
        <f>IFERROR(VLOOKUP(Tabla2[[#This Row],[Client]],Sales_Revenues!A:G,5,FALSE),"")</f>
        <v>0</v>
      </c>
      <c r="AI213" s="2">
        <f>IFERROR(VLOOKUP(Tabla2[[#This Row],[Client]],Sales_Revenues!A:G,6,FALSE),"")</f>
        <v>0</v>
      </c>
      <c r="AJ213" s="2">
        <f>IFERROR(VLOOKUP(Tabla2[[#This Row],[Client]],Sales_Revenues!A:G,7,FALSE),"")</f>
        <v>0</v>
      </c>
    </row>
    <row r="214" spans="1:36">
      <c r="A214">
        <v>213</v>
      </c>
      <c r="B214">
        <v>1</v>
      </c>
      <c r="H214">
        <v>2462.121785714286</v>
      </c>
      <c r="I214" t="s">
        <v>38</v>
      </c>
      <c r="J214" t="s">
        <v>38</v>
      </c>
      <c r="K214" t="s">
        <v>38</v>
      </c>
      <c r="L214" t="s">
        <v>38</v>
      </c>
      <c r="M214" t="s">
        <v>38</v>
      </c>
      <c r="N214" t="str">
        <f>IFERROR(VLOOKUP(Tabla2[[#This Row],[Client]],Soc_Dem!A:D,2,FALSE),"")</f>
        <v>F</v>
      </c>
      <c r="O214">
        <f>IFERROR(VLOOKUP(Tabla2[[#This Row],[Client]],Soc_Dem!A:D,3,FALSE),"")</f>
        <v>47</v>
      </c>
      <c r="P214">
        <f>IFERROR(VLOOKUP(Tabla2[[#This Row],[Client]],Soc_Dem!A:D,4,FALSE),"")</f>
        <v>151</v>
      </c>
      <c r="Q214" s="2">
        <f>IFERROR(VLOOKUP(Tabla2[[#This Row],[Client]],Inflow_Outflow!A:O,2,FALSE),"")</f>
        <v>403.2525</v>
      </c>
      <c r="R214" s="2">
        <f>IFERROR(VLOOKUP(Tabla2[[#This Row],[Client]],Inflow_Outflow!A:O,3,FALSE),"")</f>
        <v>403.2525</v>
      </c>
      <c r="S214" s="2">
        <f>IFERROR(VLOOKUP(Tabla2[[#This Row],[Client]],Inflow_Outflow!A:O,4,FALSE),"")</f>
        <v>3</v>
      </c>
      <c r="T214" s="2">
        <f>IFERROR(VLOOKUP(Tabla2[[#This Row],[Client]],Inflow_Outflow!A:O,5,FALSE),"")</f>
        <v>3</v>
      </c>
      <c r="U214" s="2">
        <f>IFERROR(VLOOKUP(Tabla2[[#This Row],[Client]],Inflow_Outflow!A:O,6,FALSE),"")</f>
        <v>388.89285714285717</v>
      </c>
      <c r="V214" s="2">
        <f>IFERROR(VLOOKUP(Tabla2[[#This Row],[Client]],Inflow_Outflow!A:O,7,FALSE),"")</f>
        <v>388.89285714285717</v>
      </c>
      <c r="W214" s="2">
        <f>IFERROR(VLOOKUP(Tabla2[[#This Row],[Client]],Inflow_Outflow!A:O,8,FALSE),"")</f>
        <v>64.285714285714292</v>
      </c>
      <c r="X214" s="2">
        <f>IFERROR(VLOOKUP(Tabla2[[#This Row],[Client]],Inflow_Outflow!A:O,9,FALSE),"")</f>
        <v>0</v>
      </c>
      <c r="Y214" s="2">
        <f>IFERROR(VLOOKUP(Tabla2[[#This Row],[Client]],Inflow_Outflow!A:O,10,FALSE),"")</f>
        <v>324.60714285714283</v>
      </c>
      <c r="Z214" s="2">
        <f>IFERROR(VLOOKUP(Tabla2[[#This Row],[Client]],Inflow_Outflow!A:O,11,FALSE),"")</f>
        <v>2</v>
      </c>
      <c r="AA214" s="2">
        <f>IFERROR(VLOOKUP(Tabla2[[#This Row],[Client]],Inflow_Outflow!A:O,12,FALSE),"")</f>
        <v>2</v>
      </c>
      <c r="AB214" s="2">
        <f>IFERROR(VLOOKUP(Tabla2[[#This Row],[Client]],Inflow_Outflow!A:O,13,FALSE),"")</f>
        <v>1</v>
      </c>
      <c r="AC214" s="2">
        <f>IFERROR(VLOOKUP(Tabla2[[#This Row],[Client]],Inflow_Outflow!A:O,14,FALSE),"")</f>
        <v>0</v>
      </c>
      <c r="AD214" s="2">
        <f>IFERROR(VLOOKUP(Tabla2[[#This Row],[Client]],Inflow_Outflow!A:O,15,FALSE),"")</f>
        <v>1</v>
      </c>
      <c r="AE214" s="2">
        <f>IFERROR(VLOOKUP(Tabla2[[#This Row],[Client]],Sales_Revenues!A:G,2,FALSE),"")</f>
        <v>0</v>
      </c>
      <c r="AF214" s="2">
        <f>IFERROR(VLOOKUP(Tabla2[[#This Row],[Client]],Sales_Revenues!A:G,3,FALSE),"")</f>
        <v>0</v>
      </c>
      <c r="AG214" s="2">
        <f>IFERROR(VLOOKUP(Tabla2[[#This Row],[Client]],Sales_Revenues!A:G,4,FALSE),"")</f>
        <v>1</v>
      </c>
      <c r="AH214" s="2">
        <f>IFERROR(VLOOKUP(Tabla2[[#This Row],[Client]],Sales_Revenues!A:G,5,FALSE),"")</f>
        <v>0</v>
      </c>
      <c r="AI214" s="2">
        <f>IFERROR(VLOOKUP(Tabla2[[#This Row],[Client]],Sales_Revenues!A:G,6,FALSE),"")</f>
        <v>0</v>
      </c>
      <c r="AJ214" s="2">
        <f>IFERROR(VLOOKUP(Tabla2[[#This Row],[Client]],Sales_Revenues!A:G,7,FALSE),"")</f>
        <v>19.107142857142858</v>
      </c>
    </row>
    <row r="215" spans="1:36">
      <c r="A215">
        <v>214</v>
      </c>
      <c r="B215">
        <v>1</v>
      </c>
      <c r="E215">
        <v>1</v>
      </c>
      <c r="F215">
        <v>1</v>
      </c>
      <c r="H215">
        <v>565.79999999999995</v>
      </c>
      <c r="I215" t="s">
        <v>38</v>
      </c>
      <c r="J215" t="s">
        <v>38</v>
      </c>
      <c r="K215">
        <v>0</v>
      </c>
      <c r="L215">
        <v>3522.2335714285714</v>
      </c>
      <c r="M215" t="s">
        <v>38</v>
      </c>
      <c r="N215" t="str">
        <f>IFERROR(VLOOKUP(Tabla2[[#This Row],[Client]],Soc_Dem!A:D,2,FALSE),"")</f>
        <v>M</v>
      </c>
      <c r="O215">
        <f>IFERROR(VLOOKUP(Tabla2[[#This Row],[Client]],Soc_Dem!A:D,3,FALSE),"")</f>
        <v>39</v>
      </c>
      <c r="P215">
        <f>IFERROR(VLOOKUP(Tabla2[[#This Row],[Client]],Soc_Dem!A:D,4,FALSE),"")</f>
        <v>9</v>
      </c>
      <c r="Q215" s="2">
        <f>IFERROR(VLOOKUP(Tabla2[[#This Row],[Client]],Inflow_Outflow!A:O,2,FALSE),"")</f>
        <v>491.04535714285714</v>
      </c>
      <c r="R215" s="2">
        <f>IFERROR(VLOOKUP(Tabla2[[#This Row],[Client]],Inflow_Outflow!A:O,3,FALSE),"")</f>
        <v>490.33107142857142</v>
      </c>
      <c r="S215" s="2">
        <f>IFERROR(VLOOKUP(Tabla2[[#This Row],[Client]],Inflow_Outflow!A:O,4,FALSE),"")</f>
        <v>3</v>
      </c>
      <c r="T215" s="2">
        <f>IFERROR(VLOOKUP(Tabla2[[#This Row],[Client]],Inflow_Outflow!A:O,5,FALSE),"")</f>
        <v>2</v>
      </c>
      <c r="U215" s="2">
        <f>IFERROR(VLOOKUP(Tabla2[[#This Row],[Client]],Inflow_Outflow!A:O,6,FALSE),"")</f>
        <v>809.03214285714296</v>
      </c>
      <c r="V215" s="2">
        <f>IFERROR(VLOOKUP(Tabla2[[#This Row],[Client]],Inflow_Outflow!A:O,7,FALSE),"")</f>
        <v>807.60357142857151</v>
      </c>
      <c r="W215" s="2">
        <f>IFERROR(VLOOKUP(Tabla2[[#This Row],[Client]],Inflow_Outflow!A:O,8,FALSE),"")</f>
        <v>214.28571428571428</v>
      </c>
      <c r="X215" s="2">
        <f>IFERROR(VLOOKUP(Tabla2[[#This Row],[Client]],Inflow_Outflow!A:O,9,FALSE),"")</f>
        <v>139.71071428571429</v>
      </c>
      <c r="Y215" s="2">
        <f>IFERROR(VLOOKUP(Tabla2[[#This Row],[Client]],Inflow_Outflow!A:O,10,FALSE),"")</f>
        <v>450.21428571428572</v>
      </c>
      <c r="Z215" s="2">
        <f>IFERROR(VLOOKUP(Tabla2[[#This Row],[Client]],Inflow_Outflow!A:O,11,FALSE),"")</f>
        <v>19</v>
      </c>
      <c r="AA215" s="2">
        <f>IFERROR(VLOOKUP(Tabla2[[#This Row],[Client]],Inflow_Outflow!A:O,12,FALSE),"")</f>
        <v>17</v>
      </c>
      <c r="AB215" s="2">
        <f>IFERROR(VLOOKUP(Tabla2[[#This Row],[Client]],Inflow_Outflow!A:O,13,FALSE),"")</f>
        <v>2</v>
      </c>
      <c r="AC215" s="2">
        <f>IFERROR(VLOOKUP(Tabla2[[#This Row],[Client]],Inflow_Outflow!A:O,14,FALSE),"")</f>
        <v>9</v>
      </c>
      <c r="AD215" s="2">
        <f>IFERROR(VLOOKUP(Tabla2[[#This Row],[Client]],Inflow_Outflow!A:O,15,FALSE),"")</f>
        <v>5</v>
      </c>
      <c r="AE215" s="2" t="str">
        <f>IFERROR(VLOOKUP(Tabla2[[#This Row],[Client]],Sales_Revenues!A:G,2,FALSE),"")</f>
        <v/>
      </c>
      <c r="AF215" s="2" t="str">
        <f>IFERROR(VLOOKUP(Tabla2[[#This Row],[Client]],Sales_Revenues!A:G,3,FALSE),"")</f>
        <v/>
      </c>
      <c r="AG215" s="2" t="str">
        <f>IFERROR(VLOOKUP(Tabla2[[#This Row],[Client]],Sales_Revenues!A:G,4,FALSE),"")</f>
        <v/>
      </c>
      <c r="AH215" s="2" t="str">
        <f>IFERROR(VLOOKUP(Tabla2[[#This Row],[Client]],Sales_Revenues!A:G,5,FALSE),"")</f>
        <v/>
      </c>
      <c r="AI215" s="2" t="str">
        <f>IFERROR(VLOOKUP(Tabla2[[#This Row],[Client]],Sales_Revenues!A:G,6,FALSE),"")</f>
        <v/>
      </c>
      <c r="AJ215" s="2" t="str">
        <f>IFERROR(VLOOKUP(Tabla2[[#This Row],[Client]],Sales_Revenues!A:G,7,FALSE),"")</f>
        <v/>
      </c>
    </row>
    <row r="216" spans="1:36">
      <c r="A216">
        <v>215</v>
      </c>
      <c r="B216">
        <v>1</v>
      </c>
      <c r="H216">
        <v>12891.626785714285</v>
      </c>
      <c r="I216" t="s">
        <v>38</v>
      </c>
      <c r="J216" t="s">
        <v>38</v>
      </c>
      <c r="K216" t="s">
        <v>38</v>
      </c>
      <c r="L216" t="s">
        <v>38</v>
      </c>
      <c r="M216" t="s">
        <v>38</v>
      </c>
      <c r="N216" t="str">
        <f>IFERROR(VLOOKUP(Tabla2[[#This Row],[Client]],Soc_Dem!A:D,2,FALSE),"")</f>
        <v>M</v>
      </c>
      <c r="O216">
        <f>IFERROR(VLOOKUP(Tabla2[[#This Row],[Client]],Soc_Dem!A:D,3,FALSE),"")</f>
        <v>32</v>
      </c>
      <c r="P216">
        <f>IFERROR(VLOOKUP(Tabla2[[#This Row],[Client]],Soc_Dem!A:D,4,FALSE),"")</f>
        <v>94</v>
      </c>
      <c r="Q216" s="2">
        <f>IFERROR(VLOOKUP(Tabla2[[#This Row],[Client]],Inflow_Outflow!A:O,2,FALSE),"")</f>
        <v>601.36750000000006</v>
      </c>
      <c r="R216" s="2">
        <f>IFERROR(VLOOKUP(Tabla2[[#This Row],[Client]],Inflow_Outflow!A:O,3,FALSE),"")</f>
        <v>601.36750000000006</v>
      </c>
      <c r="S216" s="2">
        <f>IFERROR(VLOOKUP(Tabla2[[#This Row],[Client]],Inflow_Outflow!A:O,4,FALSE),"")</f>
        <v>3</v>
      </c>
      <c r="T216" s="2">
        <f>IFERROR(VLOOKUP(Tabla2[[#This Row],[Client]],Inflow_Outflow!A:O,5,FALSE),"")</f>
        <v>3</v>
      </c>
      <c r="U216" s="2">
        <f>IFERROR(VLOOKUP(Tabla2[[#This Row],[Client]],Inflow_Outflow!A:O,6,FALSE),"")</f>
        <v>645.67857142857144</v>
      </c>
      <c r="V216" s="2">
        <f>IFERROR(VLOOKUP(Tabla2[[#This Row],[Client]],Inflow_Outflow!A:O,7,FALSE),"")</f>
        <v>645.67857142857144</v>
      </c>
      <c r="W216" s="2">
        <f>IFERROR(VLOOKUP(Tabla2[[#This Row],[Client]],Inflow_Outflow!A:O,8,FALSE),"")</f>
        <v>250</v>
      </c>
      <c r="X216" s="2">
        <f>IFERROR(VLOOKUP(Tabla2[[#This Row],[Client]],Inflow_Outflow!A:O,9,FALSE),"")</f>
        <v>14.25</v>
      </c>
      <c r="Y216" s="2">
        <f>IFERROR(VLOOKUP(Tabla2[[#This Row],[Client]],Inflow_Outflow!A:O,10,FALSE),"")</f>
        <v>378.82142857142856</v>
      </c>
      <c r="Z216" s="2">
        <f>IFERROR(VLOOKUP(Tabla2[[#This Row],[Client]],Inflow_Outflow!A:O,11,FALSE),"")</f>
        <v>9</v>
      </c>
      <c r="AA216" s="2">
        <f>IFERROR(VLOOKUP(Tabla2[[#This Row],[Client]],Inflow_Outflow!A:O,12,FALSE),"")</f>
        <v>9</v>
      </c>
      <c r="AB216" s="2">
        <f>IFERROR(VLOOKUP(Tabla2[[#This Row],[Client]],Inflow_Outflow!A:O,13,FALSE),"")</f>
        <v>1</v>
      </c>
      <c r="AC216" s="2">
        <f>IFERROR(VLOOKUP(Tabla2[[#This Row],[Client]],Inflow_Outflow!A:O,14,FALSE),"")</f>
        <v>1</v>
      </c>
      <c r="AD216" s="2">
        <f>IFERROR(VLOOKUP(Tabla2[[#This Row],[Client]],Inflow_Outflow!A:O,15,FALSE),"")</f>
        <v>6</v>
      </c>
      <c r="AE216" s="2">
        <f>IFERROR(VLOOKUP(Tabla2[[#This Row],[Client]],Sales_Revenues!A:G,2,FALSE),"")</f>
        <v>0</v>
      </c>
      <c r="AF216" s="2">
        <f>IFERROR(VLOOKUP(Tabla2[[#This Row],[Client]],Sales_Revenues!A:G,3,FALSE),"")</f>
        <v>0</v>
      </c>
      <c r="AG216" s="2">
        <f>IFERROR(VLOOKUP(Tabla2[[#This Row],[Client]],Sales_Revenues!A:G,4,FALSE),"")</f>
        <v>1</v>
      </c>
      <c r="AH216" s="2">
        <f>IFERROR(VLOOKUP(Tabla2[[#This Row],[Client]],Sales_Revenues!A:G,5,FALSE),"")</f>
        <v>0</v>
      </c>
      <c r="AI216" s="2">
        <f>IFERROR(VLOOKUP(Tabla2[[#This Row],[Client]],Sales_Revenues!A:G,6,FALSE),"")</f>
        <v>0</v>
      </c>
      <c r="AJ216" s="2">
        <f>IFERROR(VLOOKUP(Tabla2[[#This Row],[Client]],Sales_Revenues!A:G,7,FALSE),"")</f>
        <v>12.511785714285713</v>
      </c>
    </row>
    <row r="217" spans="1:36">
      <c r="A217">
        <v>216</v>
      </c>
      <c r="B217">
        <v>1</v>
      </c>
      <c r="E217">
        <v>1</v>
      </c>
      <c r="H217">
        <v>192.09071428571428</v>
      </c>
      <c r="I217" t="s">
        <v>38</v>
      </c>
      <c r="J217" t="s">
        <v>38</v>
      </c>
      <c r="K217">
        <v>246.51785714285714</v>
      </c>
      <c r="L217" t="s">
        <v>38</v>
      </c>
      <c r="M217" t="s">
        <v>38</v>
      </c>
      <c r="N217" t="str">
        <f>IFERROR(VLOOKUP(Tabla2[[#This Row],[Client]],Soc_Dem!A:D,2,FALSE),"")</f>
        <v>F</v>
      </c>
      <c r="O217">
        <f>IFERROR(VLOOKUP(Tabla2[[#This Row],[Client]],Soc_Dem!A:D,3,FALSE),"")</f>
        <v>61</v>
      </c>
      <c r="P217">
        <f>IFERROR(VLOOKUP(Tabla2[[#This Row],[Client]],Soc_Dem!A:D,4,FALSE),"")</f>
        <v>71</v>
      </c>
      <c r="Q217" s="2">
        <f>IFERROR(VLOOKUP(Tabla2[[#This Row],[Client]],Inflow_Outflow!A:O,2,FALSE),"")</f>
        <v>135.71642857142857</v>
      </c>
      <c r="R217" s="2">
        <f>IFERROR(VLOOKUP(Tabla2[[#This Row],[Client]],Inflow_Outflow!A:O,3,FALSE),"")</f>
        <v>135.71642857142857</v>
      </c>
      <c r="S217" s="2">
        <f>IFERROR(VLOOKUP(Tabla2[[#This Row],[Client]],Inflow_Outflow!A:O,4,FALSE),"")</f>
        <v>2</v>
      </c>
      <c r="T217" s="2">
        <f>IFERROR(VLOOKUP(Tabla2[[#This Row],[Client]],Inflow_Outflow!A:O,5,FALSE),"")</f>
        <v>2</v>
      </c>
      <c r="U217" s="2">
        <f>IFERROR(VLOOKUP(Tabla2[[#This Row],[Client]],Inflow_Outflow!A:O,6,FALSE),"")</f>
        <v>3.3928571428571428</v>
      </c>
      <c r="V217" s="2">
        <f>IFERROR(VLOOKUP(Tabla2[[#This Row],[Client]],Inflow_Outflow!A:O,7,FALSE),"")</f>
        <v>3.3928571428571428</v>
      </c>
      <c r="W217" s="2">
        <f>IFERROR(VLOOKUP(Tabla2[[#This Row],[Client]],Inflow_Outflow!A:O,8,FALSE),"")</f>
        <v>0</v>
      </c>
      <c r="X217" s="2">
        <f>IFERROR(VLOOKUP(Tabla2[[#This Row],[Client]],Inflow_Outflow!A:O,9,FALSE),"")</f>
        <v>0</v>
      </c>
      <c r="Y217" s="2">
        <f>IFERROR(VLOOKUP(Tabla2[[#This Row],[Client]],Inflow_Outflow!A:O,10,FALSE),"")</f>
        <v>0</v>
      </c>
      <c r="Z217" s="2">
        <f>IFERROR(VLOOKUP(Tabla2[[#This Row],[Client]],Inflow_Outflow!A:O,11,FALSE),"")</f>
        <v>1</v>
      </c>
      <c r="AA217" s="2">
        <f>IFERROR(VLOOKUP(Tabla2[[#This Row],[Client]],Inflow_Outflow!A:O,12,FALSE),"")</f>
        <v>1</v>
      </c>
      <c r="AB217" s="2">
        <f>IFERROR(VLOOKUP(Tabla2[[#This Row],[Client]],Inflow_Outflow!A:O,13,FALSE),"")</f>
        <v>0</v>
      </c>
      <c r="AC217" s="2">
        <f>IFERROR(VLOOKUP(Tabla2[[#This Row],[Client]],Inflow_Outflow!A:O,14,FALSE),"")</f>
        <v>0</v>
      </c>
      <c r="AD217" s="2">
        <f>IFERROR(VLOOKUP(Tabla2[[#This Row],[Client]],Inflow_Outflow!A:O,15,FALSE),"")</f>
        <v>0</v>
      </c>
      <c r="AE217" s="2" t="str">
        <f>IFERROR(VLOOKUP(Tabla2[[#This Row],[Client]],Sales_Revenues!A:G,2,FALSE),"")</f>
        <v/>
      </c>
      <c r="AF217" s="2" t="str">
        <f>IFERROR(VLOOKUP(Tabla2[[#This Row],[Client]],Sales_Revenues!A:G,3,FALSE),"")</f>
        <v/>
      </c>
      <c r="AG217" s="2" t="str">
        <f>IFERROR(VLOOKUP(Tabla2[[#This Row],[Client]],Sales_Revenues!A:G,4,FALSE),"")</f>
        <v/>
      </c>
      <c r="AH217" s="2" t="str">
        <f>IFERROR(VLOOKUP(Tabla2[[#This Row],[Client]],Sales_Revenues!A:G,5,FALSE),"")</f>
        <v/>
      </c>
      <c r="AI217" s="2" t="str">
        <f>IFERROR(VLOOKUP(Tabla2[[#This Row],[Client]],Sales_Revenues!A:G,6,FALSE),"")</f>
        <v/>
      </c>
      <c r="AJ217" s="2" t="str">
        <f>IFERROR(VLOOKUP(Tabla2[[#This Row],[Client]],Sales_Revenues!A:G,7,FALSE),"")</f>
        <v/>
      </c>
    </row>
    <row r="218" spans="1:36">
      <c r="A218">
        <v>217</v>
      </c>
      <c r="B218">
        <v>1</v>
      </c>
      <c r="C218">
        <v>1</v>
      </c>
      <c r="H218">
        <v>8134.3614285714284</v>
      </c>
      <c r="I218">
        <v>0</v>
      </c>
      <c r="J218" t="s">
        <v>38</v>
      </c>
      <c r="K218" t="s">
        <v>38</v>
      </c>
      <c r="L218" t="s">
        <v>38</v>
      </c>
      <c r="M218" t="s">
        <v>38</v>
      </c>
      <c r="N218" t="str">
        <f>IFERROR(VLOOKUP(Tabla2[[#This Row],[Client]],Soc_Dem!A:D,2,FALSE),"")</f>
        <v>M</v>
      </c>
      <c r="O218">
        <f>IFERROR(VLOOKUP(Tabla2[[#This Row],[Client]],Soc_Dem!A:D,3,FALSE),"")</f>
        <v>17</v>
      </c>
      <c r="P218">
        <f>IFERROR(VLOOKUP(Tabla2[[#This Row],[Client]],Soc_Dem!A:D,4,FALSE),"")</f>
        <v>152</v>
      </c>
      <c r="Q218" s="2">
        <f>IFERROR(VLOOKUP(Tabla2[[#This Row],[Client]],Inflow_Outflow!A:O,2,FALSE),"")</f>
        <v>11454.822857142857</v>
      </c>
      <c r="R218" s="2">
        <f>IFERROR(VLOOKUP(Tabla2[[#This Row],[Client]],Inflow_Outflow!A:O,3,FALSE),"")</f>
        <v>4.3571428571428573E-2</v>
      </c>
      <c r="S218" s="2">
        <f>IFERROR(VLOOKUP(Tabla2[[#This Row],[Client]],Inflow_Outflow!A:O,4,FALSE),"")</f>
        <v>3</v>
      </c>
      <c r="T218" s="2">
        <f>IFERROR(VLOOKUP(Tabla2[[#This Row],[Client]],Inflow_Outflow!A:O,5,FALSE),"")</f>
        <v>1</v>
      </c>
      <c r="U218" s="2">
        <f>IFERROR(VLOOKUP(Tabla2[[#This Row],[Client]],Inflow_Outflow!A:O,6,FALSE),"")</f>
        <v>11430.357142857143</v>
      </c>
      <c r="V218" s="2">
        <f>IFERROR(VLOOKUP(Tabla2[[#This Row],[Client]],Inflow_Outflow!A:O,7,FALSE),"")</f>
        <v>11430.357142857143</v>
      </c>
      <c r="W218" s="2">
        <f>IFERROR(VLOOKUP(Tabla2[[#This Row],[Client]],Inflow_Outflow!A:O,8,FALSE),"")</f>
        <v>0</v>
      </c>
      <c r="X218" s="2">
        <f>IFERROR(VLOOKUP(Tabla2[[#This Row],[Client]],Inflow_Outflow!A:O,9,FALSE),"")</f>
        <v>0</v>
      </c>
      <c r="Y218" s="2">
        <f>IFERROR(VLOOKUP(Tabla2[[#This Row],[Client]],Inflow_Outflow!A:O,10,FALSE),"")</f>
        <v>11428.571428571429</v>
      </c>
      <c r="Z218" s="2">
        <f>IFERROR(VLOOKUP(Tabla2[[#This Row],[Client]],Inflow_Outflow!A:O,11,FALSE),"")</f>
        <v>2</v>
      </c>
      <c r="AA218" s="2">
        <f>IFERROR(VLOOKUP(Tabla2[[#This Row],[Client]],Inflow_Outflow!A:O,12,FALSE),"")</f>
        <v>2</v>
      </c>
      <c r="AB218" s="2">
        <f>IFERROR(VLOOKUP(Tabla2[[#This Row],[Client]],Inflow_Outflow!A:O,13,FALSE),"")</f>
        <v>0</v>
      </c>
      <c r="AC218" s="2">
        <f>IFERROR(VLOOKUP(Tabla2[[#This Row],[Client]],Inflow_Outflow!A:O,14,FALSE),"")</f>
        <v>0</v>
      </c>
      <c r="AD218" s="2">
        <f>IFERROR(VLOOKUP(Tabla2[[#This Row],[Client]],Inflow_Outflow!A:O,15,FALSE),"")</f>
        <v>1</v>
      </c>
      <c r="AE218" s="2" t="str">
        <f>IFERROR(VLOOKUP(Tabla2[[#This Row],[Client]],Sales_Revenues!A:G,2,FALSE),"")</f>
        <v/>
      </c>
      <c r="AF218" s="2" t="str">
        <f>IFERROR(VLOOKUP(Tabla2[[#This Row],[Client]],Sales_Revenues!A:G,3,FALSE),"")</f>
        <v/>
      </c>
      <c r="AG218" s="2" t="str">
        <f>IFERROR(VLOOKUP(Tabla2[[#This Row],[Client]],Sales_Revenues!A:G,4,FALSE),"")</f>
        <v/>
      </c>
      <c r="AH218" s="2" t="str">
        <f>IFERROR(VLOOKUP(Tabla2[[#This Row],[Client]],Sales_Revenues!A:G,5,FALSE),"")</f>
        <v/>
      </c>
      <c r="AI218" s="2" t="str">
        <f>IFERROR(VLOOKUP(Tabla2[[#This Row],[Client]],Sales_Revenues!A:G,6,FALSE),"")</f>
        <v/>
      </c>
      <c r="AJ218" s="2" t="str">
        <f>IFERROR(VLOOKUP(Tabla2[[#This Row],[Client]],Sales_Revenues!A:G,7,FALSE),"")</f>
        <v/>
      </c>
    </row>
    <row r="219" spans="1:36">
      <c r="A219">
        <v>218</v>
      </c>
      <c r="B219">
        <v>1</v>
      </c>
      <c r="E219">
        <v>1</v>
      </c>
      <c r="G219">
        <v>1</v>
      </c>
      <c r="H219">
        <v>121.69535714285713</v>
      </c>
      <c r="I219" t="s">
        <v>38</v>
      </c>
      <c r="J219" t="s">
        <v>38</v>
      </c>
      <c r="K219">
        <v>0</v>
      </c>
      <c r="L219" t="s">
        <v>38</v>
      </c>
      <c r="M219">
        <v>1280.5314285714285</v>
      </c>
      <c r="N219" t="str">
        <f>IFERROR(VLOOKUP(Tabla2[[#This Row],[Client]],Soc_Dem!A:D,2,FALSE),"")</f>
        <v>M</v>
      </c>
      <c r="O219">
        <f>IFERROR(VLOOKUP(Tabla2[[#This Row],[Client]],Soc_Dem!A:D,3,FALSE),"")</f>
        <v>40</v>
      </c>
      <c r="P219">
        <f>IFERROR(VLOOKUP(Tabla2[[#This Row],[Client]],Soc_Dem!A:D,4,FALSE),"")</f>
        <v>26</v>
      </c>
      <c r="Q219" s="2">
        <f>IFERROR(VLOOKUP(Tabla2[[#This Row],[Client]],Inflow_Outflow!A:O,2,FALSE),"")</f>
        <v>1950.9017857142858</v>
      </c>
      <c r="R219" s="2">
        <f>IFERROR(VLOOKUP(Tabla2[[#This Row],[Client]],Inflow_Outflow!A:O,3,FALSE),"")</f>
        <v>1373.1585714285716</v>
      </c>
      <c r="S219" s="2">
        <f>IFERROR(VLOOKUP(Tabla2[[#This Row],[Client]],Inflow_Outflow!A:O,4,FALSE),"")</f>
        <v>17</v>
      </c>
      <c r="T219" s="2">
        <f>IFERROR(VLOOKUP(Tabla2[[#This Row],[Client]],Inflow_Outflow!A:O,5,FALSE),"")</f>
        <v>14</v>
      </c>
      <c r="U219" s="2">
        <f>IFERROR(VLOOKUP(Tabla2[[#This Row],[Client]],Inflow_Outflow!A:O,6,FALSE),"")</f>
        <v>2083.9275000000002</v>
      </c>
      <c r="V219" s="2">
        <f>IFERROR(VLOOKUP(Tabla2[[#This Row],[Client]],Inflow_Outflow!A:O,7,FALSE),"")</f>
        <v>1363.6978571428572</v>
      </c>
      <c r="W219" s="2">
        <f>IFERROR(VLOOKUP(Tabla2[[#This Row],[Client]],Inflow_Outflow!A:O,8,FALSE),"")</f>
        <v>485.71428571428572</v>
      </c>
      <c r="X219" s="2">
        <f>IFERROR(VLOOKUP(Tabla2[[#This Row],[Client]],Inflow_Outflow!A:O,9,FALSE),"")</f>
        <v>39</v>
      </c>
      <c r="Y219" s="2">
        <f>IFERROR(VLOOKUP(Tabla2[[#This Row],[Client]],Inflow_Outflow!A:O,10,FALSE),"")</f>
        <v>216.85714285714286</v>
      </c>
      <c r="Z219" s="2">
        <f>IFERROR(VLOOKUP(Tabla2[[#This Row],[Client]],Inflow_Outflow!A:O,11,FALSE),"")</f>
        <v>27</v>
      </c>
      <c r="AA219" s="2">
        <f>IFERROR(VLOOKUP(Tabla2[[#This Row],[Client]],Inflow_Outflow!A:O,12,FALSE),"")</f>
        <v>14</v>
      </c>
      <c r="AB219" s="2">
        <f>IFERROR(VLOOKUP(Tabla2[[#This Row],[Client]],Inflow_Outflow!A:O,13,FALSE),"")</f>
        <v>4</v>
      </c>
      <c r="AC219" s="2">
        <f>IFERROR(VLOOKUP(Tabla2[[#This Row],[Client]],Inflow_Outflow!A:O,14,FALSE),"")</f>
        <v>2</v>
      </c>
      <c r="AD219" s="2">
        <f>IFERROR(VLOOKUP(Tabla2[[#This Row],[Client]],Inflow_Outflow!A:O,15,FALSE),"")</f>
        <v>2</v>
      </c>
      <c r="AE219" s="2">
        <f>IFERROR(VLOOKUP(Tabla2[[#This Row],[Client]],Sales_Revenues!A:G,2,FALSE),"")</f>
        <v>0</v>
      </c>
      <c r="AF219" s="2">
        <f>IFERROR(VLOOKUP(Tabla2[[#This Row],[Client]],Sales_Revenues!A:G,3,FALSE),"")</f>
        <v>0</v>
      </c>
      <c r="AG219" s="2">
        <f>IFERROR(VLOOKUP(Tabla2[[#This Row],[Client]],Sales_Revenues!A:G,4,FALSE),"")</f>
        <v>0</v>
      </c>
      <c r="AH219" s="2">
        <f>IFERROR(VLOOKUP(Tabla2[[#This Row],[Client]],Sales_Revenues!A:G,5,FALSE),"")</f>
        <v>0</v>
      </c>
      <c r="AI219" s="2">
        <f>IFERROR(VLOOKUP(Tabla2[[#This Row],[Client]],Sales_Revenues!A:G,6,FALSE),"")</f>
        <v>0</v>
      </c>
      <c r="AJ219" s="2">
        <f>IFERROR(VLOOKUP(Tabla2[[#This Row],[Client]],Sales_Revenues!A:G,7,FALSE),"")</f>
        <v>0</v>
      </c>
    </row>
    <row r="220" spans="1:36">
      <c r="A220">
        <v>219</v>
      </c>
      <c r="B220">
        <v>1</v>
      </c>
      <c r="C220">
        <v>1</v>
      </c>
      <c r="D220">
        <v>27</v>
      </c>
      <c r="H220">
        <v>1400.1689285714288</v>
      </c>
      <c r="I220">
        <v>389883.83071428572</v>
      </c>
      <c r="J220">
        <v>15095.649285714286</v>
      </c>
      <c r="K220" t="s">
        <v>38</v>
      </c>
      <c r="L220" t="s">
        <v>38</v>
      </c>
      <c r="M220" t="s">
        <v>38</v>
      </c>
      <c r="N220" t="str">
        <f>IFERROR(VLOOKUP(Tabla2[[#This Row],[Client]],Soc_Dem!A:D,2,FALSE),"")</f>
        <v>M</v>
      </c>
      <c r="O220">
        <f>IFERROR(VLOOKUP(Tabla2[[#This Row],[Client]],Soc_Dem!A:D,3,FALSE),"")</f>
        <v>70</v>
      </c>
      <c r="P220">
        <f>IFERROR(VLOOKUP(Tabla2[[#This Row],[Client]],Soc_Dem!A:D,4,FALSE),"")</f>
        <v>50</v>
      </c>
      <c r="Q220" s="2">
        <f>IFERROR(VLOOKUP(Tabla2[[#This Row],[Client]],Inflow_Outflow!A:O,2,FALSE),"")</f>
        <v>33213.0075</v>
      </c>
      <c r="R220" s="2">
        <f>IFERROR(VLOOKUP(Tabla2[[#This Row],[Client]],Inflow_Outflow!A:O,3,FALSE),"")</f>
        <v>8192.971071428572</v>
      </c>
      <c r="S220" s="2">
        <f>IFERROR(VLOOKUP(Tabla2[[#This Row],[Client]],Inflow_Outflow!A:O,4,FALSE),"")</f>
        <v>6</v>
      </c>
      <c r="T220" s="2">
        <f>IFERROR(VLOOKUP(Tabla2[[#This Row],[Client]],Inflow_Outflow!A:O,5,FALSE),"")</f>
        <v>3</v>
      </c>
      <c r="U220" s="2">
        <f>IFERROR(VLOOKUP(Tabla2[[#This Row],[Client]],Inflow_Outflow!A:O,6,FALSE),"")</f>
        <v>40102.309285714284</v>
      </c>
      <c r="V220" s="2">
        <f>IFERROR(VLOOKUP(Tabla2[[#This Row],[Client]],Inflow_Outflow!A:O,7,FALSE),"")</f>
        <v>40102.309285714284</v>
      </c>
      <c r="W220" s="2">
        <f>IFERROR(VLOOKUP(Tabla2[[#This Row],[Client]],Inflow_Outflow!A:O,8,FALSE),"")</f>
        <v>0</v>
      </c>
      <c r="X220" s="2">
        <f>IFERROR(VLOOKUP(Tabla2[[#This Row],[Client]],Inflow_Outflow!A:O,9,FALSE),"")</f>
        <v>0</v>
      </c>
      <c r="Y220" s="2">
        <f>IFERROR(VLOOKUP(Tabla2[[#This Row],[Client]],Inflow_Outflow!A:O,10,FALSE),"")</f>
        <v>25498.309285714287</v>
      </c>
      <c r="Z220" s="2">
        <f>IFERROR(VLOOKUP(Tabla2[[#This Row],[Client]],Inflow_Outflow!A:O,11,FALSE),"")</f>
        <v>17</v>
      </c>
      <c r="AA220" s="2">
        <f>IFERROR(VLOOKUP(Tabla2[[#This Row],[Client]],Inflow_Outflow!A:O,12,FALSE),"")</f>
        <v>17</v>
      </c>
      <c r="AB220" s="2">
        <f>IFERROR(VLOOKUP(Tabla2[[#This Row],[Client]],Inflow_Outflow!A:O,13,FALSE),"")</f>
        <v>0</v>
      </c>
      <c r="AC220" s="2">
        <f>IFERROR(VLOOKUP(Tabla2[[#This Row],[Client]],Inflow_Outflow!A:O,14,FALSE),"")</f>
        <v>0</v>
      </c>
      <c r="AD220" s="2">
        <f>IFERROR(VLOOKUP(Tabla2[[#This Row],[Client]],Inflow_Outflow!A:O,15,FALSE),"")</f>
        <v>9</v>
      </c>
      <c r="AE220" s="2">
        <f>IFERROR(VLOOKUP(Tabla2[[#This Row],[Client]],Sales_Revenues!A:G,2,FALSE),"")</f>
        <v>0</v>
      </c>
      <c r="AF220" s="2">
        <f>IFERROR(VLOOKUP(Tabla2[[#This Row],[Client]],Sales_Revenues!A:G,3,FALSE),"")</f>
        <v>1</v>
      </c>
      <c r="AG220" s="2">
        <f>IFERROR(VLOOKUP(Tabla2[[#This Row],[Client]],Sales_Revenues!A:G,4,FALSE),"")</f>
        <v>0</v>
      </c>
      <c r="AH220" s="2">
        <f>IFERROR(VLOOKUP(Tabla2[[#This Row],[Client]],Sales_Revenues!A:G,5,FALSE),"")</f>
        <v>0</v>
      </c>
      <c r="AI220" s="2">
        <f>IFERROR(VLOOKUP(Tabla2[[#This Row],[Client]],Sales_Revenues!A:G,6,FALSE),"")</f>
        <v>4.2867857142857142</v>
      </c>
      <c r="AJ220" s="2">
        <f>IFERROR(VLOOKUP(Tabla2[[#This Row],[Client]],Sales_Revenues!A:G,7,FALSE),"")</f>
        <v>0</v>
      </c>
    </row>
    <row r="221" spans="1:36">
      <c r="A221">
        <v>220</v>
      </c>
      <c r="B221">
        <v>1</v>
      </c>
      <c r="E221">
        <v>1</v>
      </c>
      <c r="G221">
        <v>1</v>
      </c>
      <c r="H221">
        <v>252.36035714285714</v>
      </c>
      <c r="I221" t="s">
        <v>38</v>
      </c>
      <c r="J221" t="s">
        <v>38</v>
      </c>
      <c r="K221">
        <v>0</v>
      </c>
      <c r="L221" t="s">
        <v>38</v>
      </c>
      <c r="M221">
        <v>293.5996428571429</v>
      </c>
      <c r="N221" t="str">
        <f>IFERROR(VLOOKUP(Tabla2[[#This Row],[Client]],Soc_Dem!A:D,2,FALSE),"")</f>
        <v>F</v>
      </c>
      <c r="O221">
        <f>IFERROR(VLOOKUP(Tabla2[[#This Row],[Client]],Soc_Dem!A:D,3,FALSE),"")</f>
        <v>51</v>
      </c>
      <c r="P221">
        <f>IFERROR(VLOOKUP(Tabla2[[#This Row],[Client]],Soc_Dem!A:D,4,FALSE),"")</f>
        <v>29</v>
      </c>
      <c r="Q221" s="2">
        <f>IFERROR(VLOOKUP(Tabla2[[#This Row],[Client]],Inflow_Outflow!A:O,2,FALSE),"")</f>
        <v>476.47214285714284</v>
      </c>
      <c r="R221" s="2">
        <f>IFERROR(VLOOKUP(Tabla2[[#This Row],[Client]],Inflow_Outflow!A:O,3,FALSE),"")</f>
        <v>455.43214285714288</v>
      </c>
      <c r="S221" s="2">
        <f>IFERROR(VLOOKUP(Tabla2[[#This Row],[Client]],Inflow_Outflow!A:O,4,FALSE),"")</f>
        <v>4</v>
      </c>
      <c r="T221" s="2">
        <f>IFERROR(VLOOKUP(Tabla2[[#This Row],[Client]],Inflow_Outflow!A:O,5,FALSE),"")</f>
        <v>3</v>
      </c>
      <c r="U221" s="2">
        <f>IFERROR(VLOOKUP(Tabla2[[#This Row],[Client]],Inflow_Outflow!A:O,6,FALSE),"")</f>
        <v>324.25</v>
      </c>
      <c r="V221" s="2">
        <f>IFERROR(VLOOKUP(Tabla2[[#This Row],[Client]],Inflow_Outflow!A:O,7,FALSE),"")</f>
        <v>319.21428571428572</v>
      </c>
      <c r="W221" s="2">
        <f>IFERROR(VLOOKUP(Tabla2[[#This Row],[Client]],Inflow_Outflow!A:O,8,FALSE),"")</f>
        <v>0</v>
      </c>
      <c r="X221" s="2">
        <f>IFERROR(VLOOKUP(Tabla2[[#This Row],[Client]],Inflow_Outflow!A:O,9,FALSE),"")</f>
        <v>0</v>
      </c>
      <c r="Y221" s="2">
        <f>IFERROR(VLOOKUP(Tabla2[[#This Row],[Client]],Inflow_Outflow!A:O,10,FALSE),"")</f>
        <v>275.67857142857144</v>
      </c>
      <c r="Z221" s="2">
        <f>IFERROR(VLOOKUP(Tabla2[[#This Row],[Client]],Inflow_Outflow!A:O,11,FALSE),"")</f>
        <v>9</v>
      </c>
      <c r="AA221" s="2">
        <f>IFERROR(VLOOKUP(Tabla2[[#This Row],[Client]],Inflow_Outflow!A:O,12,FALSE),"")</f>
        <v>7</v>
      </c>
      <c r="AB221" s="2">
        <f>IFERROR(VLOOKUP(Tabla2[[#This Row],[Client]],Inflow_Outflow!A:O,13,FALSE),"")</f>
        <v>0</v>
      </c>
      <c r="AC221" s="2">
        <f>IFERROR(VLOOKUP(Tabla2[[#This Row],[Client]],Inflow_Outflow!A:O,14,FALSE),"")</f>
        <v>0</v>
      </c>
      <c r="AD221" s="2">
        <f>IFERROR(VLOOKUP(Tabla2[[#This Row],[Client]],Inflow_Outflow!A:O,15,FALSE),"")</f>
        <v>5</v>
      </c>
      <c r="AE221" s="2">
        <f>IFERROR(VLOOKUP(Tabla2[[#This Row],[Client]],Sales_Revenues!A:G,2,FALSE),"")</f>
        <v>0</v>
      </c>
      <c r="AF221" s="2">
        <f>IFERROR(VLOOKUP(Tabla2[[#This Row],[Client]],Sales_Revenues!A:G,3,FALSE),"")</f>
        <v>0</v>
      </c>
      <c r="AG221" s="2">
        <f>IFERROR(VLOOKUP(Tabla2[[#This Row],[Client]],Sales_Revenues!A:G,4,FALSE),"")</f>
        <v>0</v>
      </c>
      <c r="AH221" s="2">
        <f>IFERROR(VLOOKUP(Tabla2[[#This Row],[Client]],Sales_Revenues!A:G,5,FALSE),"")</f>
        <v>0</v>
      </c>
      <c r="AI221" s="2">
        <f>IFERROR(VLOOKUP(Tabla2[[#This Row],[Client]],Sales_Revenues!A:G,6,FALSE),"")</f>
        <v>0</v>
      </c>
      <c r="AJ221" s="2">
        <f>IFERROR(VLOOKUP(Tabla2[[#This Row],[Client]],Sales_Revenues!A:G,7,FALSE),"")</f>
        <v>0</v>
      </c>
    </row>
    <row r="222" spans="1:36">
      <c r="A222">
        <v>221</v>
      </c>
      <c r="B222">
        <v>1</v>
      </c>
      <c r="F222">
        <v>1</v>
      </c>
      <c r="H222">
        <v>1442.2846428571429</v>
      </c>
      <c r="I222" t="s">
        <v>38</v>
      </c>
      <c r="J222" t="s">
        <v>38</v>
      </c>
      <c r="K222" t="s">
        <v>38</v>
      </c>
      <c r="L222">
        <v>0</v>
      </c>
      <c r="M222" t="s">
        <v>38</v>
      </c>
      <c r="N222" t="str">
        <f>IFERROR(VLOOKUP(Tabla2[[#This Row],[Client]],Soc_Dem!A:D,2,FALSE),"")</f>
        <v>M</v>
      </c>
      <c r="O222">
        <f>IFERROR(VLOOKUP(Tabla2[[#This Row],[Client]],Soc_Dem!A:D,3,FALSE),"")</f>
        <v>42</v>
      </c>
      <c r="P222">
        <f>IFERROR(VLOOKUP(Tabla2[[#This Row],[Client]],Soc_Dem!A:D,4,FALSE),"")</f>
        <v>186</v>
      </c>
      <c r="Q222" s="2">
        <f>IFERROR(VLOOKUP(Tabla2[[#This Row],[Client]],Inflow_Outflow!A:O,2,FALSE),"")</f>
        <v>358.57214285714286</v>
      </c>
      <c r="R222" s="2">
        <f>IFERROR(VLOOKUP(Tabla2[[#This Row],[Client]],Inflow_Outflow!A:O,3,FALSE),"")</f>
        <v>357.14321428571429</v>
      </c>
      <c r="S222" s="2">
        <f>IFERROR(VLOOKUP(Tabla2[[#This Row],[Client]],Inflow_Outflow!A:O,4,FALSE),"")</f>
        <v>8</v>
      </c>
      <c r="T222" s="2">
        <f>IFERROR(VLOOKUP(Tabla2[[#This Row],[Client]],Inflow_Outflow!A:O,5,FALSE),"")</f>
        <v>5</v>
      </c>
      <c r="U222" s="2">
        <f>IFERROR(VLOOKUP(Tabla2[[#This Row],[Client]],Inflow_Outflow!A:O,6,FALSE),"")</f>
        <v>416.1035714285714</v>
      </c>
      <c r="V222" s="2">
        <f>IFERROR(VLOOKUP(Tabla2[[#This Row],[Client]],Inflow_Outflow!A:O,7,FALSE),"")</f>
        <v>414.67500000000001</v>
      </c>
      <c r="W222" s="2">
        <f>IFERROR(VLOOKUP(Tabla2[[#This Row],[Client]],Inflow_Outflow!A:O,8,FALSE),"")</f>
        <v>10.714285714285714</v>
      </c>
      <c r="X222" s="2">
        <f>IFERROR(VLOOKUP(Tabla2[[#This Row],[Client]],Inflow_Outflow!A:O,9,FALSE),"")</f>
        <v>0</v>
      </c>
      <c r="Y222" s="2">
        <f>IFERROR(VLOOKUP(Tabla2[[#This Row],[Client]],Inflow_Outflow!A:O,10,FALSE),"")</f>
        <v>252.14285714285714</v>
      </c>
      <c r="Z222" s="2">
        <f>IFERROR(VLOOKUP(Tabla2[[#This Row],[Client]],Inflow_Outflow!A:O,11,FALSE),"")</f>
        <v>12</v>
      </c>
      <c r="AA222" s="2">
        <f>IFERROR(VLOOKUP(Tabla2[[#This Row],[Client]],Inflow_Outflow!A:O,12,FALSE),"")</f>
        <v>10</v>
      </c>
      <c r="AB222" s="2">
        <f>IFERROR(VLOOKUP(Tabla2[[#This Row],[Client]],Inflow_Outflow!A:O,13,FALSE),"")</f>
        <v>1</v>
      </c>
      <c r="AC222" s="2">
        <f>IFERROR(VLOOKUP(Tabla2[[#This Row],[Client]],Inflow_Outflow!A:O,14,FALSE),"")</f>
        <v>0</v>
      </c>
      <c r="AD222" s="2">
        <f>IFERROR(VLOOKUP(Tabla2[[#This Row],[Client]],Inflow_Outflow!A:O,15,FALSE),"")</f>
        <v>6</v>
      </c>
      <c r="AE222" s="2">
        <f>IFERROR(VLOOKUP(Tabla2[[#This Row],[Client]],Sales_Revenues!A:G,2,FALSE),"")</f>
        <v>0</v>
      </c>
      <c r="AF222" s="2">
        <f>IFERROR(VLOOKUP(Tabla2[[#This Row],[Client]],Sales_Revenues!A:G,3,FALSE),"")</f>
        <v>0</v>
      </c>
      <c r="AG222" s="2">
        <f>IFERROR(VLOOKUP(Tabla2[[#This Row],[Client]],Sales_Revenues!A:G,4,FALSE),"")</f>
        <v>1</v>
      </c>
      <c r="AH222" s="2">
        <f>IFERROR(VLOOKUP(Tabla2[[#This Row],[Client]],Sales_Revenues!A:G,5,FALSE),"")</f>
        <v>0</v>
      </c>
      <c r="AI222" s="2">
        <f>IFERROR(VLOOKUP(Tabla2[[#This Row],[Client]],Sales_Revenues!A:G,6,FALSE),"")</f>
        <v>0</v>
      </c>
      <c r="AJ222" s="2">
        <f>IFERROR(VLOOKUP(Tabla2[[#This Row],[Client]],Sales_Revenues!A:G,7,FALSE),"")</f>
        <v>7.243214285714286</v>
      </c>
    </row>
    <row r="223" spans="1:36">
      <c r="A223">
        <v>222</v>
      </c>
      <c r="B223">
        <v>1</v>
      </c>
      <c r="H223">
        <v>0</v>
      </c>
      <c r="I223" t="s">
        <v>38</v>
      </c>
      <c r="J223" t="s">
        <v>38</v>
      </c>
      <c r="K223" t="s">
        <v>38</v>
      </c>
      <c r="L223" t="s">
        <v>38</v>
      </c>
      <c r="M223" t="s">
        <v>38</v>
      </c>
      <c r="N223" t="str">
        <f>IFERROR(VLOOKUP(Tabla2[[#This Row],[Client]],Soc_Dem!A:D,2,FALSE),"")</f>
        <v>F</v>
      </c>
      <c r="O223">
        <f>IFERROR(VLOOKUP(Tabla2[[#This Row],[Client]],Soc_Dem!A:D,3,FALSE),"")</f>
        <v>70</v>
      </c>
      <c r="P223">
        <f>IFERROR(VLOOKUP(Tabla2[[#This Row],[Client]],Soc_Dem!A:D,4,FALSE),"")</f>
        <v>68</v>
      </c>
      <c r="Q223" s="2">
        <f>IFERROR(VLOOKUP(Tabla2[[#This Row],[Client]],Inflow_Outflow!A:O,2,FALSE),"")</f>
        <v>879.96892857142859</v>
      </c>
      <c r="R223" s="2">
        <f>IFERROR(VLOOKUP(Tabla2[[#This Row],[Client]],Inflow_Outflow!A:O,3,FALSE),"")</f>
        <v>879.96892857142859</v>
      </c>
      <c r="S223" s="2">
        <f>IFERROR(VLOOKUP(Tabla2[[#This Row],[Client]],Inflow_Outflow!A:O,4,FALSE),"")</f>
        <v>3</v>
      </c>
      <c r="T223" s="2">
        <f>IFERROR(VLOOKUP(Tabla2[[#This Row],[Client]],Inflow_Outflow!A:O,5,FALSE),"")</f>
        <v>3</v>
      </c>
      <c r="U223" s="2">
        <f>IFERROR(VLOOKUP(Tabla2[[#This Row],[Client]],Inflow_Outflow!A:O,6,FALSE),"")</f>
        <v>815.07142857142856</v>
      </c>
      <c r="V223" s="2">
        <f>IFERROR(VLOOKUP(Tabla2[[#This Row],[Client]],Inflow_Outflow!A:O,7,FALSE),"")</f>
        <v>815.07142857142856</v>
      </c>
      <c r="W223" s="2">
        <f>IFERROR(VLOOKUP(Tabla2[[#This Row],[Client]],Inflow_Outflow!A:O,8,FALSE),"")</f>
        <v>0</v>
      </c>
      <c r="X223" s="2">
        <f>IFERROR(VLOOKUP(Tabla2[[#This Row],[Client]],Inflow_Outflow!A:O,9,FALSE),"")</f>
        <v>28.392857142857142</v>
      </c>
      <c r="Y223" s="2">
        <f>IFERROR(VLOOKUP(Tabla2[[#This Row],[Client]],Inflow_Outflow!A:O,10,FALSE),"")</f>
        <v>757.14285714285711</v>
      </c>
      <c r="Z223" s="2">
        <f>IFERROR(VLOOKUP(Tabla2[[#This Row],[Client]],Inflow_Outflow!A:O,11,FALSE),"")</f>
        <v>14</v>
      </c>
      <c r="AA223" s="2">
        <f>IFERROR(VLOOKUP(Tabla2[[#This Row],[Client]],Inflow_Outflow!A:O,12,FALSE),"")</f>
        <v>14</v>
      </c>
      <c r="AB223" s="2">
        <f>IFERROR(VLOOKUP(Tabla2[[#This Row],[Client]],Inflow_Outflow!A:O,13,FALSE),"")</f>
        <v>0</v>
      </c>
      <c r="AC223" s="2">
        <f>IFERROR(VLOOKUP(Tabla2[[#This Row],[Client]],Inflow_Outflow!A:O,14,FALSE),"")</f>
        <v>1</v>
      </c>
      <c r="AD223" s="2">
        <f>IFERROR(VLOOKUP(Tabla2[[#This Row],[Client]],Inflow_Outflow!A:O,15,FALSE),"")</f>
        <v>10</v>
      </c>
      <c r="AE223" s="2">
        <f>IFERROR(VLOOKUP(Tabla2[[#This Row],[Client]],Sales_Revenues!A:G,2,FALSE),"")</f>
        <v>1</v>
      </c>
      <c r="AF223" s="2">
        <f>IFERROR(VLOOKUP(Tabla2[[#This Row],[Client]],Sales_Revenues!A:G,3,FALSE),"")</f>
        <v>0</v>
      </c>
      <c r="AG223" s="2">
        <f>IFERROR(VLOOKUP(Tabla2[[#This Row],[Client]],Sales_Revenues!A:G,4,FALSE),"")</f>
        <v>1</v>
      </c>
      <c r="AH223" s="2">
        <f>IFERROR(VLOOKUP(Tabla2[[#This Row],[Client]],Sales_Revenues!A:G,5,FALSE),"")</f>
        <v>8.9173214285714284</v>
      </c>
      <c r="AI223" s="2">
        <f>IFERROR(VLOOKUP(Tabla2[[#This Row],[Client]],Sales_Revenues!A:G,6,FALSE),"")</f>
        <v>0</v>
      </c>
      <c r="AJ223" s="2">
        <f>IFERROR(VLOOKUP(Tabla2[[#This Row],[Client]],Sales_Revenues!A:G,7,FALSE),"")</f>
        <v>2.1071428571428572</v>
      </c>
    </row>
    <row r="224" spans="1:36">
      <c r="A224">
        <v>223</v>
      </c>
      <c r="B224">
        <v>1</v>
      </c>
      <c r="H224">
        <v>1899.3332142857143</v>
      </c>
      <c r="I224" t="s">
        <v>38</v>
      </c>
      <c r="J224" t="s">
        <v>38</v>
      </c>
      <c r="K224" t="s">
        <v>38</v>
      </c>
      <c r="L224" t="s">
        <v>38</v>
      </c>
      <c r="M224" t="s">
        <v>38</v>
      </c>
      <c r="N224" t="str">
        <f>IFERROR(VLOOKUP(Tabla2[[#This Row],[Client]],Soc_Dem!A:D,2,FALSE),"")</f>
        <v>M</v>
      </c>
      <c r="O224">
        <f>IFERROR(VLOOKUP(Tabla2[[#This Row],[Client]],Soc_Dem!A:D,3,FALSE),"")</f>
        <v>30</v>
      </c>
      <c r="P224">
        <f>IFERROR(VLOOKUP(Tabla2[[#This Row],[Client]],Soc_Dem!A:D,4,FALSE),"")</f>
        <v>76</v>
      </c>
      <c r="Q224" s="2">
        <f>IFERROR(VLOOKUP(Tabla2[[#This Row],[Client]],Inflow_Outflow!A:O,2,FALSE),"")</f>
        <v>0.54749999999999999</v>
      </c>
      <c r="R224" s="2">
        <f>IFERROR(VLOOKUP(Tabla2[[#This Row],[Client]],Inflow_Outflow!A:O,3,FALSE),"")</f>
        <v>0.54749999999999999</v>
      </c>
      <c r="S224" s="2">
        <f>IFERROR(VLOOKUP(Tabla2[[#This Row],[Client]],Inflow_Outflow!A:O,4,FALSE),"")</f>
        <v>1</v>
      </c>
      <c r="T224" s="2">
        <f>IFERROR(VLOOKUP(Tabla2[[#This Row],[Client]],Inflow_Outflow!A:O,5,FALSE),"")</f>
        <v>1</v>
      </c>
      <c r="U224" s="2">
        <f>IFERROR(VLOOKUP(Tabla2[[#This Row],[Client]],Inflow_Outflow!A:O,6,FALSE),"")</f>
        <v>81.910357142857137</v>
      </c>
      <c r="V224" s="2">
        <f>IFERROR(VLOOKUP(Tabla2[[#This Row],[Client]],Inflow_Outflow!A:O,7,FALSE),"")</f>
        <v>81.910357142857137</v>
      </c>
      <c r="W224" s="2">
        <f>IFERROR(VLOOKUP(Tabla2[[#This Row],[Client]],Inflow_Outflow!A:O,8,FALSE),"")</f>
        <v>0</v>
      </c>
      <c r="X224" s="2">
        <f>IFERROR(VLOOKUP(Tabla2[[#This Row],[Client]],Inflow_Outflow!A:O,9,FALSE),"")</f>
        <v>0</v>
      </c>
      <c r="Y224" s="2">
        <f>IFERROR(VLOOKUP(Tabla2[[#This Row],[Client]],Inflow_Outflow!A:O,10,FALSE),"")</f>
        <v>71.428571428571431</v>
      </c>
      <c r="Z224" s="2">
        <f>IFERROR(VLOOKUP(Tabla2[[#This Row],[Client]],Inflow_Outflow!A:O,11,FALSE),"")</f>
        <v>5</v>
      </c>
      <c r="AA224" s="2">
        <f>IFERROR(VLOOKUP(Tabla2[[#This Row],[Client]],Inflow_Outflow!A:O,12,FALSE),"")</f>
        <v>5</v>
      </c>
      <c r="AB224" s="2">
        <f>IFERROR(VLOOKUP(Tabla2[[#This Row],[Client]],Inflow_Outflow!A:O,13,FALSE),"")</f>
        <v>0</v>
      </c>
      <c r="AC224" s="2">
        <f>IFERROR(VLOOKUP(Tabla2[[#This Row],[Client]],Inflow_Outflow!A:O,14,FALSE),"")</f>
        <v>0</v>
      </c>
      <c r="AD224" s="2">
        <f>IFERROR(VLOOKUP(Tabla2[[#This Row],[Client]],Inflow_Outflow!A:O,15,FALSE),"")</f>
        <v>1</v>
      </c>
      <c r="AE224" s="2" t="str">
        <f>IFERROR(VLOOKUP(Tabla2[[#This Row],[Client]],Sales_Revenues!A:G,2,FALSE),"")</f>
        <v/>
      </c>
      <c r="AF224" s="2" t="str">
        <f>IFERROR(VLOOKUP(Tabla2[[#This Row],[Client]],Sales_Revenues!A:G,3,FALSE),"")</f>
        <v/>
      </c>
      <c r="AG224" s="2" t="str">
        <f>IFERROR(VLOOKUP(Tabla2[[#This Row],[Client]],Sales_Revenues!A:G,4,FALSE),"")</f>
        <v/>
      </c>
      <c r="AH224" s="2" t="str">
        <f>IFERROR(VLOOKUP(Tabla2[[#This Row],[Client]],Sales_Revenues!A:G,5,FALSE),"")</f>
        <v/>
      </c>
      <c r="AI224" s="2" t="str">
        <f>IFERROR(VLOOKUP(Tabla2[[#This Row],[Client]],Sales_Revenues!A:G,6,FALSE),"")</f>
        <v/>
      </c>
      <c r="AJ224" s="2" t="str">
        <f>IFERROR(VLOOKUP(Tabla2[[#This Row],[Client]],Sales_Revenues!A:G,7,FALSE),"")</f>
        <v/>
      </c>
    </row>
    <row r="225" spans="1:36">
      <c r="A225">
        <v>224</v>
      </c>
      <c r="B225">
        <v>1</v>
      </c>
      <c r="D225">
        <v>1</v>
      </c>
      <c r="H225">
        <v>215.4725</v>
      </c>
      <c r="I225" t="s">
        <v>38</v>
      </c>
      <c r="J225">
        <v>0</v>
      </c>
      <c r="K225" t="s">
        <v>38</v>
      </c>
      <c r="L225" t="s">
        <v>38</v>
      </c>
      <c r="M225" t="s">
        <v>38</v>
      </c>
      <c r="N225" t="str">
        <f>IFERROR(VLOOKUP(Tabla2[[#This Row],[Client]],Soc_Dem!A:D,2,FALSE),"")</f>
        <v>F</v>
      </c>
      <c r="O225">
        <f>IFERROR(VLOOKUP(Tabla2[[#This Row],[Client]],Soc_Dem!A:D,3,FALSE),"")</f>
        <v>83</v>
      </c>
      <c r="P225">
        <f>IFERROR(VLOOKUP(Tabla2[[#This Row],[Client]],Soc_Dem!A:D,4,FALSE),"")</f>
        <v>175</v>
      </c>
      <c r="Q225" s="2">
        <f>IFERROR(VLOOKUP(Tabla2[[#This Row],[Client]],Inflow_Outflow!A:O,2,FALSE),"")</f>
        <v>1370.0346428571429</v>
      </c>
      <c r="R225" s="2">
        <f>IFERROR(VLOOKUP(Tabla2[[#This Row],[Client]],Inflow_Outflow!A:O,3,FALSE),"")</f>
        <v>1370.0346428571429</v>
      </c>
      <c r="S225" s="2">
        <f>IFERROR(VLOOKUP(Tabla2[[#This Row],[Client]],Inflow_Outflow!A:O,4,FALSE),"")</f>
        <v>2</v>
      </c>
      <c r="T225" s="2">
        <f>IFERROR(VLOOKUP(Tabla2[[#This Row],[Client]],Inflow_Outflow!A:O,5,FALSE),"")</f>
        <v>2</v>
      </c>
      <c r="U225" s="2">
        <f>IFERROR(VLOOKUP(Tabla2[[#This Row],[Client]],Inflow_Outflow!A:O,6,FALSE),"")</f>
        <v>0.8928571428571429</v>
      </c>
      <c r="V225" s="2">
        <f>IFERROR(VLOOKUP(Tabla2[[#This Row],[Client]],Inflow_Outflow!A:O,7,FALSE),"")</f>
        <v>0.8928571428571429</v>
      </c>
      <c r="W225" s="2">
        <f>IFERROR(VLOOKUP(Tabla2[[#This Row],[Client]],Inflow_Outflow!A:O,8,FALSE),"")</f>
        <v>0</v>
      </c>
      <c r="X225" s="2">
        <f>IFERROR(VLOOKUP(Tabla2[[#This Row],[Client]],Inflow_Outflow!A:O,9,FALSE),"")</f>
        <v>0</v>
      </c>
      <c r="Y225" s="2">
        <f>IFERROR(VLOOKUP(Tabla2[[#This Row],[Client]],Inflow_Outflow!A:O,10,FALSE),"")</f>
        <v>0</v>
      </c>
      <c r="Z225" s="2">
        <f>IFERROR(VLOOKUP(Tabla2[[#This Row],[Client]],Inflow_Outflow!A:O,11,FALSE),"")</f>
        <v>1</v>
      </c>
      <c r="AA225" s="2">
        <f>IFERROR(VLOOKUP(Tabla2[[#This Row],[Client]],Inflow_Outflow!A:O,12,FALSE),"")</f>
        <v>1</v>
      </c>
      <c r="AB225" s="2">
        <f>IFERROR(VLOOKUP(Tabla2[[#This Row],[Client]],Inflow_Outflow!A:O,13,FALSE),"")</f>
        <v>0</v>
      </c>
      <c r="AC225" s="2">
        <f>IFERROR(VLOOKUP(Tabla2[[#This Row],[Client]],Inflow_Outflow!A:O,14,FALSE),"")</f>
        <v>0</v>
      </c>
      <c r="AD225" s="2">
        <f>IFERROR(VLOOKUP(Tabla2[[#This Row],[Client]],Inflow_Outflow!A:O,15,FALSE),"")</f>
        <v>0</v>
      </c>
      <c r="AE225" s="2" t="str">
        <f>IFERROR(VLOOKUP(Tabla2[[#This Row],[Client]],Sales_Revenues!A:G,2,FALSE),"")</f>
        <v/>
      </c>
      <c r="AF225" s="2" t="str">
        <f>IFERROR(VLOOKUP(Tabla2[[#This Row],[Client]],Sales_Revenues!A:G,3,FALSE),"")</f>
        <v/>
      </c>
      <c r="AG225" s="2" t="str">
        <f>IFERROR(VLOOKUP(Tabla2[[#This Row],[Client]],Sales_Revenues!A:G,4,FALSE),"")</f>
        <v/>
      </c>
      <c r="AH225" s="2" t="str">
        <f>IFERROR(VLOOKUP(Tabla2[[#This Row],[Client]],Sales_Revenues!A:G,5,FALSE),"")</f>
        <v/>
      </c>
      <c r="AI225" s="2" t="str">
        <f>IFERROR(VLOOKUP(Tabla2[[#This Row],[Client]],Sales_Revenues!A:G,6,FALSE),"")</f>
        <v/>
      </c>
      <c r="AJ225" s="2" t="str">
        <f>IFERROR(VLOOKUP(Tabla2[[#This Row],[Client]],Sales_Revenues!A:G,7,FALSE),"")</f>
        <v/>
      </c>
    </row>
    <row r="226" spans="1:36">
      <c r="A226">
        <v>225</v>
      </c>
      <c r="B226">
        <v>1</v>
      </c>
      <c r="E226">
        <v>1</v>
      </c>
      <c r="H226">
        <v>345.68607142857138</v>
      </c>
      <c r="I226" t="s">
        <v>38</v>
      </c>
      <c r="J226" t="s">
        <v>38</v>
      </c>
      <c r="K226">
        <v>618.39750000000004</v>
      </c>
      <c r="L226" t="s">
        <v>38</v>
      </c>
      <c r="M226" t="s">
        <v>38</v>
      </c>
      <c r="N226" t="str">
        <f>IFERROR(VLOOKUP(Tabla2[[#This Row],[Client]],Soc_Dem!A:D,2,FALSE),"")</f>
        <v>M</v>
      </c>
      <c r="O226">
        <f>IFERROR(VLOOKUP(Tabla2[[#This Row],[Client]],Soc_Dem!A:D,3,FALSE),"")</f>
        <v>14</v>
      </c>
      <c r="P226">
        <f>IFERROR(VLOOKUP(Tabla2[[#This Row],[Client]],Soc_Dem!A:D,4,FALSE),"")</f>
        <v>187</v>
      </c>
      <c r="Q226" s="2">
        <f>IFERROR(VLOOKUP(Tabla2[[#This Row],[Client]],Inflow_Outflow!A:O,2,FALSE),"")</f>
        <v>7.4999999999999997E-3</v>
      </c>
      <c r="R226" s="2">
        <f>IFERROR(VLOOKUP(Tabla2[[#This Row],[Client]],Inflow_Outflow!A:O,3,FALSE),"")</f>
        <v>7.4999999999999997E-3</v>
      </c>
      <c r="S226" s="2">
        <f>IFERROR(VLOOKUP(Tabla2[[#This Row],[Client]],Inflow_Outflow!A:O,4,FALSE),"")</f>
        <v>1</v>
      </c>
      <c r="T226" s="2">
        <f>IFERROR(VLOOKUP(Tabla2[[#This Row],[Client]],Inflow_Outflow!A:O,5,FALSE),"")</f>
        <v>1</v>
      </c>
      <c r="U226" s="2">
        <f>IFERROR(VLOOKUP(Tabla2[[#This Row],[Client]],Inflow_Outflow!A:O,6,FALSE),"")</f>
        <v>130.52142857142857</v>
      </c>
      <c r="V226" s="2">
        <f>IFERROR(VLOOKUP(Tabla2[[#This Row],[Client]],Inflow_Outflow!A:O,7,FALSE),"")</f>
        <v>130.52142857142857</v>
      </c>
      <c r="W226" s="2">
        <f>IFERROR(VLOOKUP(Tabla2[[#This Row],[Client]],Inflow_Outflow!A:O,8,FALSE),"")</f>
        <v>0</v>
      </c>
      <c r="X226" s="2">
        <f>IFERROR(VLOOKUP(Tabla2[[#This Row],[Client]],Inflow_Outflow!A:O,9,FALSE),"")</f>
        <v>111.23571428571428</v>
      </c>
      <c r="Y226" s="2">
        <f>IFERROR(VLOOKUP(Tabla2[[#This Row],[Client]],Inflow_Outflow!A:O,10,FALSE),"")</f>
        <v>19.285714285714285</v>
      </c>
      <c r="Z226" s="2">
        <f>IFERROR(VLOOKUP(Tabla2[[#This Row],[Client]],Inflow_Outflow!A:O,11,FALSE),"")</f>
        <v>5</v>
      </c>
      <c r="AA226" s="2">
        <f>IFERROR(VLOOKUP(Tabla2[[#This Row],[Client]],Inflow_Outflow!A:O,12,FALSE),"")</f>
        <v>5</v>
      </c>
      <c r="AB226" s="2">
        <f>IFERROR(VLOOKUP(Tabla2[[#This Row],[Client]],Inflow_Outflow!A:O,13,FALSE),"")</f>
        <v>0</v>
      </c>
      <c r="AC226" s="2">
        <f>IFERROR(VLOOKUP(Tabla2[[#This Row],[Client]],Inflow_Outflow!A:O,14,FALSE),"")</f>
        <v>4</v>
      </c>
      <c r="AD226" s="2">
        <f>IFERROR(VLOOKUP(Tabla2[[#This Row],[Client]],Inflow_Outflow!A:O,15,FALSE),"")</f>
        <v>1</v>
      </c>
      <c r="AE226" s="2">
        <f>IFERROR(VLOOKUP(Tabla2[[#This Row],[Client]],Sales_Revenues!A:G,2,FALSE),"")</f>
        <v>0</v>
      </c>
      <c r="AF226" s="2">
        <f>IFERROR(VLOOKUP(Tabla2[[#This Row],[Client]],Sales_Revenues!A:G,3,FALSE),"")</f>
        <v>0</v>
      </c>
      <c r="AG226" s="2">
        <f>IFERROR(VLOOKUP(Tabla2[[#This Row],[Client]],Sales_Revenues!A:G,4,FALSE),"")</f>
        <v>1</v>
      </c>
      <c r="AH226" s="2">
        <f>IFERROR(VLOOKUP(Tabla2[[#This Row],[Client]],Sales_Revenues!A:G,5,FALSE),"")</f>
        <v>0</v>
      </c>
      <c r="AI226" s="2">
        <f>IFERROR(VLOOKUP(Tabla2[[#This Row],[Client]],Sales_Revenues!A:G,6,FALSE),"")</f>
        <v>0</v>
      </c>
      <c r="AJ226" s="2">
        <f>IFERROR(VLOOKUP(Tabla2[[#This Row],[Client]],Sales_Revenues!A:G,7,FALSE),"")</f>
        <v>8.1307142857142853</v>
      </c>
    </row>
    <row r="227" spans="1:36">
      <c r="A227">
        <v>226</v>
      </c>
      <c r="B227">
        <v>1</v>
      </c>
      <c r="H227">
        <v>15718.977857142858</v>
      </c>
      <c r="I227" t="s">
        <v>38</v>
      </c>
      <c r="J227" t="s">
        <v>38</v>
      </c>
      <c r="K227" t="s">
        <v>38</v>
      </c>
      <c r="L227" t="s">
        <v>38</v>
      </c>
      <c r="M227" t="s">
        <v>38</v>
      </c>
      <c r="N227" t="str">
        <f>IFERROR(VLOOKUP(Tabla2[[#This Row],[Client]],Soc_Dem!A:D,2,FALSE),"")</f>
        <v>F</v>
      </c>
      <c r="O227">
        <f>IFERROR(VLOOKUP(Tabla2[[#This Row],[Client]],Soc_Dem!A:D,3,FALSE),"")</f>
        <v>57</v>
      </c>
      <c r="P227">
        <f>IFERROR(VLOOKUP(Tabla2[[#This Row],[Client]],Soc_Dem!A:D,4,FALSE),"")</f>
        <v>107</v>
      </c>
      <c r="Q227" s="2">
        <f>IFERROR(VLOOKUP(Tabla2[[#This Row],[Client]],Inflow_Outflow!A:O,2,FALSE),"")</f>
        <v>2071.4757142857143</v>
      </c>
      <c r="R227" s="2">
        <f>IFERROR(VLOOKUP(Tabla2[[#This Row],[Client]],Inflow_Outflow!A:O,3,FALSE),"")</f>
        <v>2071.4757142857143</v>
      </c>
      <c r="S227" s="2">
        <f>IFERROR(VLOOKUP(Tabla2[[#This Row],[Client]],Inflow_Outflow!A:O,4,FALSE),"")</f>
        <v>2</v>
      </c>
      <c r="T227" s="2">
        <f>IFERROR(VLOOKUP(Tabla2[[#This Row],[Client]],Inflow_Outflow!A:O,5,FALSE),"")</f>
        <v>2</v>
      </c>
      <c r="U227" s="2">
        <f>IFERROR(VLOOKUP(Tabla2[[#This Row],[Client]],Inflow_Outflow!A:O,6,FALSE),"")</f>
        <v>1289.1785714285713</v>
      </c>
      <c r="V227" s="2">
        <f>IFERROR(VLOOKUP(Tabla2[[#This Row],[Client]],Inflow_Outflow!A:O,7,FALSE),"")</f>
        <v>1289.1785714285713</v>
      </c>
      <c r="W227" s="2">
        <f>IFERROR(VLOOKUP(Tabla2[[#This Row],[Client]],Inflow_Outflow!A:O,8,FALSE),"")</f>
        <v>0</v>
      </c>
      <c r="X227" s="2">
        <f>IFERROR(VLOOKUP(Tabla2[[#This Row],[Client]],Inflow_Outflow!A:O,9,FALSE),"")</f>
        <v>0</v>
      </c>
      <c r="Y227" s="2">
        <f>IFERROR(VLOOKUP(Tabla2[[#This Row],[Client]],Inflow_Outflow!A:O,10,FALSE),"")</f>
        <v>1285.7142857142858</v>
      </c>
      <c r="Z227" s="2">
        <f>IFERROR(VLOOKUP(Tabla2[[#This Row],[Client]],Inflow_Outflow!A:O,11,FALSE),"")</f>
        <v>3</v>
      </c>
      <c r="AA227" s="2">
        <f>IFERROR(VLOOKUP(Tabla2[[#This Row],[Client]],Inflow_Outflow!A:O,12,FALSE),"")</f>
        <v>3</v>
      </c>
      <c r="AB227" s="2">
        <f>IFERROR(VLOOKUP(Tabla2[[#This Row],[Client]],Inflow_Outflow!A:O,13,FALSE),"")</f>
        <v>0</v>
      </c>
      <c r="AC227" s="2">
        <f>IFERROR(VLOOKUP(Tabla2[[#This Row],[Client]],Inflow_Outflow!A:O,14,FALSE),"")</f>
        <v>0</v>
      </c>
      <c r="AD227" s="2">
        <f>IFERROR(VLOOKUP(Tabla2[[#This Row],[Client]],Inflow_Outflow!A:O,15,FALSE),"")</f>
        <v>2</v>
      </c>
      <c r="AE227" s="2" t="str">
        <f>IFERROR(VLOOKUP(Tabla2[[#This Row],[Client]],Sales_Revenues!A:G,2,FALSE),"")</f>
        <v/>
      </c>
      <c r="AF227" s="2" t="str">
        <f>IFERROR(VLOOKUP(Tabla2[[#This Row],[Client]],Sales_Revenues!A:G,3,FALSE),"")</f>
        <v/>
      </c>
      <c r="AG227" s="2" t="str">
        <f>IFERROR(VLOOKUP(Tabla2[[#This Row],[Client]],Sales_Revenues!A:G,4,FALSE),"")</f>
        <v/>
      </c>
      <c r="AH227" s="2" t="str">
        <f>IFERROR(VLOOKUP(Tabla2[[#This Row],[Client]],Sales_Revenues!A:G,5,FALSE),"")</f>
        <v/>
      </c>
      <c r="AI227" s="2" t="str">
        <f>IFERROR(VLOOKUP(Tabla2[[#This Row],[Client]],Sales_Revenues!A:G,6,FALSE),"")</f>
        <v/>
      </c>
      <c r="AJ227" s="2" t="str">
        <f>IFERROR(VLOOKUP(Tabla2[[#This Row],[Client]],Sales_Revenues!A:G,7,FALSE),"")</f>
        <v/>
      </c>
    </row>
    <row r="228" spans="1:36">
      <c r="A228">
        <v>227</v>
      </c>
      <c r="B228">
        <v>1</v>
      </c>
      <c r="C228">
        <v>1</v>
      </c>
      <c r="D228">
        <v>8</v>
      </c>
      <c r="H228">
        <v>4710.7196428571424</v>
      </c>
      <c r="I228">
        <v>7194.8810714285719</v>
      </c>
      <c r="J228">
        <v>0</v>
      </c>
      <c r="K228" t="s">
        <v>38</v>
      </c>
      <c r="L228" t="s">
        <v>38</v>
      </c>
      <c r="M228" t="s">
        <v>38</v>
      </c>
      <c r="N228" t="str">
        <f>IFERROR(VLOOKUP(Tabla2[[#This Row],[Client]],Soc_Dem!A:D,2,FALSE),"")</f>
        <v>F</v>
      </c>
      <c r="O228">
        <f>IFERROR(VLOOKUP(Tabla2[[#This Row],[Client]],Soc_Dem!A:D,3,FALSE),"")</f>
        <v>36</v>
      </c>
      <c r="P228">
        <f>IFERROR(VLOOKUP(Tabla2[[#This Row],[Client]],Soc_Dem!A:D,4,FALSE),"")</f>
        <v>151</v>
      </c>
      <c r="Q228" s="2">
        <f>IFERROR(VLOOKUP(Tabla2[[#This Row],[Client]],Inflow_Outflow!A:O,2,FALSE),"")</f>
        <v>52.422499999999999</v>
      </c>
      <c r="R228" s="2">
        <f>IFERROR(VLOOKUP(Tabla2[[#This Row],[Client]],Inflow_Outflow!A:O,3,FALSE),"")</f>
        <v>3.2142857142857142E-3</v>
      </c>
      <c r="S228" s="2">
        <f>IFERROR(VLOOKUP(Tabla2[[#This Row],[Client]],Inflow_Outflow!A:O,4,FALSE),"")</f>
        <v>2</v>
      </c>
      <c r="T228" s="2">
        <f>IFERROR(VLOOKUP(Tabla2[[#This Row],[Client]],Inflow_Outflow!A:O,5,FALSE),"")</f>
        <v>1</v>
      </c>
      <c r="U228" s="2">
        <f>IFERROR(VLOOKUP(Tabla2[[#This Row],[Client]],Inflow_Outflow!A:O,6,FALSE),"")</f>
        <v>0</v>
      </c>
      <c r="V228" s="2">
        <f>IFERROR(VLOOKUP(Tabla2[[#This Row],[Client]],Inflow_Outflow!A:O,7,FALSE),"")</f>
        <v>0</v>
      </c>
      <c r="W228" s="2">
        <f>IFERROR(VLOOKUP(Tabla2[[#This Row],[Client]],Inflow_Outflow!A:O,8,FALSE),"")</f>
        <v>0</v>
      </c>
      <c r="X228" s="2">
        <f>IFERROR(VLOOKUP(Tabla2[[#This Row],[Client]],Inflow_Outflow!A:O,9,FALSE),"")</f>
        <v>0</v>
      </c>
      <c r="Y228" s="2">
        <f>IFERROR(VLOOKUP(Tabla2[[#This Row],[Client]],Inflow_Outflow!A:O,10,FALSE),"")</f>
        <v>0</v>
      </c>
      <c r="Z228" s="2">
        <f>IFERROR(VLOOKUP(Tabla2[[#This Row],[Client]],Inflow_Outflow!A:O,11,FALSE),"")</f>
        <v>0</v>
      </c>
      <c r="AA228" s="2">
        <f>IFERROR(VLOOKUP(Tabla2[[#This Row],[Client]],Inflow_Outflow!A:O,12,FALSE),"")</f>
        <v>0</v>
      </c>
      <c r="AB228" s="2">
        <f>IFERROR(VLOOKUP(Tabla2[[#This Row],[Client]],Inflow_Outflow!A:O,13,FALSE),"")</f>
        <v>0</v>
      </c>
      <c r="AC228" s="2">
        <f>IFERROR(VLOOKUP(Tabla2[[#This Row],[Client]],Inflow_Outflow!A:O,14,FALSE),"")</f>
        <v>0</v>
      </c>
      <c r="AD228" s="2">
        <f>IFERROR(VLOOKUP(Tabla2[[#This Row],[Client]],Inflow_Outflow!A:O,15,FALSE),"")</f>
        <v>0</v>
      </c>
      <c r="AE228" s="2" t="str">
        <f>IFERROR(VLOOKUP(Tabla2[[#This Row],[Client]],Sales_Revenues!A:G,2,FALSE),"")</f>
        <v/>
      </c>
      <c r="AF228" s="2" t="str">
        <f>IFERROR(VLOOKUP(Tabla2[[#This Row],[Client]],Sales_Revenues!A:G,3,FALSE),"")</f>
        <v/>
      </c>
      <c r="AG228" s="2" t="str">
        <f>IFERROR(VLOOKUP(Tabla2[[#This Row],[Client]],Sales_Revenues!A:G,4,FALSE),"")</f>
        <v/>
      </c>
      <c r="AH228" s="2" t="str">
        <f>IFERROR(VLOOKUP(Tabla2[[#This Row],[Client]],Sales_Revenues!A:G,5,FALSE),"")</f>
        <v/>
      </c>
      <c r="AI228" s="2" t="str">
        <f>IFERROR(VLOOKUP(Tabla2[[#This Row],[Client]],Sales_Revenues!A:G,6,FALSE),"")</f>
        <v/>
      </c>
      <c r="AJ228" s="2" t="str">
        <f>IFERROR(VLOOKUP(Tabla2[[#This Row],[Client]],Sales_Revenues!A:G,7,FALSE),"")</f>
        <v/>
      </c>
    </row>
    <row r="229" spans="1:36">
      <c r="A229">
        <v>228</v>
      </c>
      <c r="B229">
        <v>1</v>
      </c>
      <c r="C229">
        <v>1</v>
      </c>
      <c r="H229">
        <v>10138.789999999999</v>
      </c>
      <c r="I229">
        <v>1.1092857142857142</v>
      </c>
      <c r="J229" t="s">
        <v>38</v>
      </c>
      <c r="K229" t="s">
        <v>38</v>
      </c>
      <c r="L229" t="s">
        <v>38</v>
      </c>
      <c r="M229" t="s">
        <v>38</v>
      </c>
      <c r="N229" t="str">
        <f>IFERROR(VLOOKUP(Tabla2[[#This Row],[Client]],Soc_Dem!A:D,2,FALSE),"")</f>
        <v>F</v>
      </c>
      <c r="O229">
        <f>IFERROR(VLOOKUP(Tabla2[[#This Row],[Client]],Soc_Dem!A:D,3,FALSE),"")</f>
        <v>38</v>
      </c>
      <c r="P229">
        <f>IFERROR(VLOOKUP(Tabla2[[#This Row],[Client]],Soc_Dem!A:D,4,FALSE),"")</f>
        <v>158</v>
      </c>
      <c r="Q229" s="2">
        <f>IFERROR(VLOOKUP(Tabla2[[#This Row],[Client]],Inflow_Outflow!A:O,2,FALSE),"")</f>
        <v>1428.5942857142857</v>
      </c>
      <c r="R229" s="2">
        <f>IFERROR(VLOOKUP(Tabla2[[#This Row],[Client]],Inflow_Outflow!A:O,3,FALSE),"")</f>
        <v>1428.5942857142857</v>
      </c>
      <c r="S229" s="2">
        <f>IFERROR(VLOOKUP(Tabla2[[#This Row],[Client]],Inflow_Outflow!A:O,4,FALSE),"")</f>
        <v>2</v>
      </c>
      <c r="T229" s="2">
        <f>IFERROR(VLOOKUP(Tabla2[[#This Row],[Client]],Inflow_Outflow!A:O,5,FALSE),"")</f>
        <v>2</v>
      </c>
      <c r="U229" s="2">
        <f>IFERROR(VLOOKUP(Tabla2[[#This Row],[Client]],Inflow_Outflow!A:O,6,FALSE),"")</f>
        <v>900.89285714285711</v>
      </c>
      <c r="V229" s="2">
        <f>IFERROR(VLOOKUP(Tabla2[[#This Row],[Client]],Inflow_Outflow!A:O,7,FALSE),"")</f>
        <v>900.89285714285711</v>
      </c>
      <c r="W229" s="2">
        <f>IFERROR(VLOOKUP(Tabla2[[#This Row],[Client]],Inflow_Outflow!A:O,8,FALSE),"")</f>
        <v>357.14285714285717</v>
      </c>
      <c r="X229" s="2">
        <f>IFERROR(VLOOKUP(Tabla2[[#This Row],[Client]],Inflow_Outflow!A:O,9,FALSE),"")</f>
        <v>208.96428571428572</v>
      </c>
      <c r="Y229" s="2">
        <f>IFERROR(VLOOKUP(Tabla2[[#This Row],[Client]],Inflow_Outflow!A:O,10,FALSE),"")</f>
        <v>330.92857142857144</v>
      </c>
      <c r="Z229" s="2">
        <f>IFERROR(VLOOKUP(Tabla2[[#This Row],[Client]],Inflow_Outflow!A:O,11,FALSE),"")</f>
        <v>12</v>
      </c>
      <c r="AA229" s="2">
        <f>IFERROR(VLOOKUP(Tabla2[[#This Row],[Client]],Inflow_Outflow!A:O,12,FALSE),"")</f>
        <v>12</v>
      </c>
      <c r="AB229" s="2">
        <f>IFERROR(VLOOKUP(Tabla2[[#This Row],[Client]],Inflow_Outflow!A:O,13,FALSE),"")</f>
        <v>1</v>
      </c>
      <c r="AC229" s="2">
        <f>IFERROR(VLOOKUP(Tabla2[[#This Row],[Client]],Inflow_Outflow!A:O,14,FALSE),"")</f>
        <v>2</v>
      </c>
      <c r="AD229" s="2">
        <f>IFERROR(VLOOKUP(Tabla2[[#This Row],[Client]],Inflow_Outflow!A:O,15,FALSE),"")</f>
        <v>7</v>
      </c>
      <c r="AE229" s="2" t="str">
        <f>IFERROR(VLOOKUP(Tabla2[[#This Row],[Client]],Sales_Revenues!A:G,2,FALSE),"")</f>
        <v/>
      </c>
      <c r="AF229" s="2" t="str">
        <f>IFERROR(VLOOKUP(Tabla2[[#This Row],[Client]],Sales_Revenues!A:G,3,FALSE),"")</f>
        <v/>
      </c>
      <c r="AG229" s="2" t="str">
        <f>IFERROR(VLOOKUP(Tabla2[[#This Row],[Client]],Sales_Revenues!A:G,4,FALSE),"")</f>
        <v/>
      </c>
      <c r="AH229" s="2" t="str">
        <f>IFERROR(VLOOKUP(Tabla2[[#This Row],[Client]],Sales_Revenues!A:G,5,FALSE),"")</f>
        <v/>
      </c>
      <c r="AI229" s="2" t="str">
        <f>IFERROR(VLOOKUP(Tabla2[[#This Row],[Client]],Sales_Revenues!A:G,6,FALSE),"")</f>
        <v/>
      </c>
      <c r="AJ229" s="2" t="str">
        <f>IFERROR(VLOOKUP(Tabla2[[#This Row],[Client]],Sales_Revenues!A:G,7,FALSE),"")</f>
        <v/>
      </c>
    </row>
    <row r="230" spans="1:36">
      <c r="A230">
        <v>229</v>
      </c>
      <c r="B230">
        <v>2</v>
      </c>
      <c r="H230">
        <v>264.95571428571429</v>
      </c>
      <c r="I230" t="s">
        <v>38</v>
      </c>
      <c r="J230" t="s">
        <v>38</v>
      </c>
      <c r="K230" t="s">
        <v>38</v>
      </c>
      <c r="L230" t="s">
        <v>38</v>
      </c>
      <c r="M230" t="s">
        <v>38</v>
      </c>
      <c r="N230" t="str">
        <f>IFERROR(VLOOKUP(Tabla2[[#This Row],[Client]],Soc_Dem!A:D,2,FALSE),"")</f>
        <v>M</v>
      </c>
      <c r="O230">
        <f>IFERROR(VLOOKUP(Tabla2[[#This Row],[Client]],Soc_Dem!A:D,3,FALSE),"")</f>
        <v>74</v>
      </c>
      <c r="P230">
        <f>IFERROR(VLOOKUP(Tabla2[[#This Row],[Client]],Soc_Dem!A:D,4,FALSE),"")</f>
        <v>141</v>
      </c>
      <c r="Q230" s="2">
        <f>IFERROR(VLOOKUP(Tabla2[[#This Row],[Client]],Inflow_Outflow!A:O,2,FALSE),"")</f>
        <v>178.62285714285713</v>
      </c>
      <c r="R230" s="2">
        <f>IFERROR(VLOOKUP(Tabla2[[#This Row],[Client]],Inflow_Outflow!A:O,3,FALSE),"")</f>
        <v>178.62285714285713</v>
      </c>
      <c r="S230" s="2">
        <f>IFERROR(VLOOKUP(Tabla2[[#This Row],[Client]],Inflow_Outflow!A:O,4,FALSE),"")</f>
        <v>2</v>
      </c>
      <c r="T230" s="2">
        <f>IFERROR(VLOOKUP(Tabla2[[#This Row],[Client]],Inflow_Outflow!A:O,5,FALSE),"")</f>
        <v>2</v>
      </c>
      <c r="U230" s="2">
        <f>IFERROR(VLOOKUP(Tabla2[[#This Row],[Client]],Inflow_Outflow!A:O,6,FALSE),"")</f>
        <v>19.821428571428573</v>
      </c>
      <c r="V230" s="2">
        <f>IFERROR(VLOOKUP(Tabla2[[#This Row],[Client]],Inflow_Outflow!A:O,7,FALSE),"")</f>
        <v>19.821428571428573</v>
      </c>
      <c r="W230" s="2">
        <f>IFERROR(VLOOKUP(Tabla2[[#This Row],[Client]],Inflow_Outflow!A:O,8,FALSE),"")</f>
        <v>0</v>
      </c>
      <c r="X230" s="2">
        <f>IFERROR(VLOOKUP(Tabla2[[#This Row],[Client]],Inflow_Outflow!A:O,9,FALSE),"")</f>
        <v>0</v>
      </c>
      <c r="Y230" s="2">
        <f>IFERROR(VLOOKUP(Tabla2[[#This Row],[Client]],Inflow_Outflow!A:O,10,FALSE),"")</f>
        <v>17.857142857142858</v>
      </c>
      <c r="Z230" s="2">
        <f>IFERROR(VLOOKUP(Tabla2[[#This Row],[Client]],Inflow_Outflow!A:O,11,FALSE),"")</f>
        <v>2</v>
      </c>
      <c r="AA230" s="2">
        <f>IFERROR(VLOOKUP(Tabla2[[#This Row],[Client]],Inflow_Outflow!A:O,12,FALSE),"")</f>
        <v>2</v>
      </c>
      <c r="AB230" s="2">
        <f>IFERROR(VLOOKUP(Tabla2[[#This Row],[Client]],Inflow_Outflow!A:O,13,FALSE),"")</f>
        <v>0</v>
      </c>
      <c r="AC230" s="2">
        <f>IFERROR(VLOOKUP(Tabla2[[#This Row],[Client]],Inflow_Outflow!A:O,14,FALSE),"")</f>
        <v>0</v>
      </c>
      <c r="AD230" s="2">
        <f>IFERROR(VLOOKUP(Tabla2[[#This Row],[Client]],Inflow_Outflow!A:O,15,FALSE),"")</f>
        <v>1</v>
      </c>
      <c r="AE230" s="2" t="str">
        <f>IFERROR(VLOOKUP(Tabla2[[#This Row],[Client]],Sales_Revenues!A:G,2,FALSE),"")</f>
        <v/>
      </c>
      <c r="AF230" s="2" t="str">
        <f>IFERROR(VLOOKUP(Tabla2[[#This Row],[Client]],Sales_Revenues!A:G,3,FALSE),"")</f>
        <v/>
      </c>
      <c r="AG230" s="2" t="str">
        <f>IFERROR(VLOOKUP(Tabla2[[#This Row],[Client]],Sales_Revenues!A:G,4,FALSE),"")</f>
        <v/>
      </c>
      <c r="AH230" s="2" t="str">
        <f>IFERROR(VLOOKUP(Tabla2[[#This Row],[Client]],Sales_Revenues!A:G,5,FALSE),"")</f>
        <v/>
      </c>
      <c r="AI230" s="2" t="str">
        <f>IFERROR(VLOOKUP(Tabla2[[#This Row],[Client]],Sales_Revenues!A:G,6,FALSE),"")</f>
        <v/>
      </c>
      <c r="AJ230" s="2" t="str">
        <f>IFERROR(VLOOKUP(Tabla2[[#This Row],[Client]],Sales_Revenues!A:G,7,FALSE),"")</f>
        <v/>
      </c>
    </row>
    <row r="231" spans="1:36">
      <c r="A231">
        <v>230</v>
      </c>
      <c r="B231">
        <v>1</v>
      </c>
      <c r="E231">
        <v>1</v>
      </c>
      <c r="H231">
        <v>74934.956071428576</v>
      </c>
      <c r="I231" t="s">
        <v>38</v>
      </c>
      <c r="J231" t="s">
        <v>38</v>
      </c>
      <c r="K231">
        <v>0</v>
      </c>
      <c r="L231" t="s">
        <v>38</v>
      </c>
      <c r="M231" t="s">
        <v>38</v>
      </c>
      <c r="N231" t="str">
        <f>IFERROR(VLOOKUP(Tabla2[[#This Row],[Client]],Soc_Dem!A:D,2,FALSE),"")</f>
        <v>M</v>
      </c>
      <c r="O231">
        <f>IFERROR(VLOOKUP(Tabla2[[#This Row],[Client]],Soc_Dem!A:D,3,FALSE),"")</f>
        <v>40</v>
      </c>
      <c r="P231">
        <f>IFERROR(VLOOKUP(Tabla2[[#This Row],[Client]],Soc_Dem!A:D,4,FALSE),"")</f>
        <v>271</v>
      </c>
      <c r="Q231" s="2">
        <f>IFERROR(VLOOKUP(Tabla2[[#This Row],[Client]],Inflow_Outflow!A:O,2,FALSE),"")</f>
        <v>5155.0432142857144</v>
      </c>
      <c r="R231" s="2">
        <f>IFERROR(VLOOKUP(Tabla2[[#This Row],[Client]],Inflow_Outflow!A:O,3,FALSE),"")</f>
        <v>3491.4614285714283</v>
      </c>
      <c r="S231" s="2">
        <f>IFERROR(VLOOKUP(Tabla2[[#This Row],[Client]],Inflow_Outflow!A:O,4,FALSE),"")</f>
        <v>26</v>
      </c>
      <c r="T231" s="2">
        <f>IFERROR(VLOOKUP(Tabla2[[#This Row],[Client]],Inflow_Outflow!A:O,5,FALSE),"")</f>
        <v>22</v>
      </c>
      <c r="U231" s="2">
        <f>IFERROR(VLOOKUP(Tabla2[[#This Row],[Client]],Inflow_Outflow!A:O,6,FALSE),"")</f>
        <v>5331.3157142857144</v>
      </c>
      <c r="V231" s="2">
        <f>IFERROR(VLOOKUP(Tabla2[[#This Row],[Client]],Inflow_Outflow!A:O,7,FALSE),"")</f>
        <v>3480.247142857143</v>
      </c>
      <c r="W231" s="2">
        <f>IFERROR(VLOOKUP(Tabla2[[#This Row],[Client]],Inflow_Outflow!A:O,8,FALSE),"")</f>
        <v>0</v>
      </c>
      <c r="X231" s="2">
        <f>IFERROR(VLOOKUP(Tabla2[[#This Row],[Client]],Inflow_Outflow!A:O,9,FALSE),"")</f>
        <v>113.1082142857143</v>
      </c>
      <c r="Y231" s="2">
        <f>IFERROR(VLOOKUP(Tabla2[[#This Row],[Client]],Inflow_Outflow!A:O,10,FALSE),"")</f>
        <v>1267.0714285714287</v>
      </c>
      <c r="Z231" s="2">
        <f>IFERROR(VLOOKUP(Tabla2[[#This Row],[Client]],Inflow_Outflow!A:O,11,FALSE),"")</f>
        <v>41</v>
      </c>
      <c r="AA231" s="2">
        <f>IFERROR(VLOOKUP(Tabla2[[#This Row],[Client]],Inflow_Outflow!A:O,12,FALSE),"")</f>
        <v>22</v>
      </c>
      <c r="AB231" s="2">
        <f>IFERROR(VLOOKUP(Tabla2[[#This Row],[Client]],Inflow_Outflow!A:O,13,FALSE),"")</f>
        <v>0</v>
      </c>
      <c r="AC231" s="2">
        <f>IFERROR(VLOOKUP(Tabla2[[#This Row],[Client]],Inflow_Outflow!A:O,14,FALSE),"")</f>
        <v>2</v>
      </c>
      <c r="AD231" s="2">
        <f>IFERROR(VLOOKUP(Tabla2[[#This Row],[Client]],Inflow_Outflow!A:O,15,FALSE),"")</f>
        <v>12</v>
      </c>
      <c r="AE231" s="2">
        <f>IFERROR(VLOOKUP(Tabla2[[#This Row],[Client]],Sales_Revenues!A:G,2,FALSE),"")</f>
        <v>0</v>
      </c>
      <c r="AF231" s="2">
        <f>IFERROR(VLOOKUP(Tabla2[[#This Row],[Client]],Sales_Revenues!A:G,3,FALSE),"")</f>
        <v>1</v>
      </c>
      <c r="AG231" s="2">
        <f>IFERROR(VLOOKUP(Tabla2[[#This Row],[Client]],Sales_Revenues!A:G,4,FALSE),"")</f>
        <v>0</v>
      </c>
      <c r="AH231" s="2">
        <f>IFERROR(VLOOKUP(Tabla2[[#This Row],[Client]],Sales_Revenues!A:G,5,FALSE),"")</f>
        <v>0</v>
      </c>
      <c r="AI231" s="2">
        <f>IFERROR(VLOOKUP(Tabla2[[#This Row],[Client]],Sales_Revenues!A:G,6,FALSE),"")</f>
        <v>1.9642857142857142</v>
      </c>
      <c r="AJ231" s="2">
        <f>IFERROR(VLOOKUP(Tabla2[[#This Row],[Client]],Sales_Revenues!A:G,7,FALSE),"")</f>
        <v>0</v>
      </c>
    </row>
    <row r="232" spans="1:36">
      <c r="A232">
        <v>231</v>
      </c>
      <c r="B232">
        <v>2</v>
      </c>
      <c r="E232">
        <v>1</v>
      </c>
      <c r="H232">
        <v>113.78107142857142</v>
      </c>
      <c r="I232" t="s">
        <v>38</v>
      </c>
      <c r="J232" t="s">
        <v>38</v>
      </c>
      <c r="K232">
        <v>0</v>
      </c>
      <c r="L232" t="s">
        <v>38</v>
      </c>
      <c r="M232" t="s">
        <v>38</v>
      </c>
      <c r="N232" t="str">
        <f>IFERROR(VLOOKUP(Tabla2[[#This Row],[Client]],Soc_Dem!A:D,2,FALSE),"")</f>
        <v>M</v>
      </c>
      <c r="O232">
        <f>IFERROR(VLOOKUP(Tabla2[[#This Row],[Client]],Soc_Dem!A:D,3,FALSE),"")</f>
        <v>27</v>
      </c>
      <c r="P232">
        <f>IFERROR(VLOOKUP(Tabla2[[#This Row],[Client]],Soc_Dem!A:D,4,FALSE),"")</f>
        <v>216</v>
      </c>
      <c r="Q232" s="2">
        <f>IFERROR(VLOOKUP(Tabla2[[#This Row],[Client]],Inflow_Outflow!A:O,2,FALSE),"")</f>
        <v>899.31464285714287</v>
      </c>
      <c r="R232" s="2">
        <f>IFERROR(VLOOKUP(Tabla2[[#This Row],[Client]],Inflow_Outflow!A:O,3,FALSE),"")</f>
        <v>857.43285714285707</v>
      </c>
      <c r="S232" s="2">
        <f>IFERROR(VLOOKUP(Tabla2[[#This Row],[Client]],Inflow_Outflow!A:O,4,FALSE),"")</f>
        <v>8</v>
      </c>
      <c r="T232" s="2">
        <f>IFERROR(VLOOKUP(Tabla2[[#This Row],[Client]],Inflow_Outflow!A:O,5,FALSE),"")</f>
        <v>6</v>
      </c>
      <c r="U232" s="2">
        <f>IFERROR(VLOOKUP(Tabla2[[#This Row],[Client]],Inflow_Outflow!A:O,6,FALSE),"")</f>
        <v>886.32357142857143</v>
      </c>
      <c r="V232" s="2">
        <f>IFERROR(VLOOKUP(Tabla2[[#This Row],[Client]],Inflow_Outflow!A:O,7,FALSE),"")</f>
        <v>844.46357142857141</v>
      </c>
      <c r="W232" s="2">
        <f>IFERROR(VLOOKUP(Tabla2[[#This Row],[Client]],Inflow_Outflow!A:O,8,FALSE),"")</f>
        <v>392.85714285714283</v>
      </c>
      <c r="X232" s="2">
        <f>IFERROR(VLOOKUP(Tabla2[[#This Row],[Client]],Inflow_Outflow!A:O,9,FALSE),"")</f>
        <v>123.65357142857144</v>
      </c>
      <c r="Y232" s="2">
        <f>IFERROR(VLOOKUP(Tabla2[[#This Row],[Client]],Inflow_Outflow!A:O,10,FALSE),"")</f>
        <v>284.17821428571426</v>
      </c>
      <c r="Z232" s="2">
        <f>IFERROR(VLOOKUP(Tabla2[[#This Row],[Client]],Inflow_Outflow!A:O,11,FALSE),"")</f>
        <v>24</v>
      </c>
      <c r="AA232" s="2">
        <f>IFERROR(VLOOKUP(Tabla2[[#This Row],[Client]],Inflow_Outflow!A:O,12,FALSE),"")</f>
        <v>22</v>
      </c>
      <c r="AB232" s="2">
        <f>IFERROR(VLOOKUP(Tabla2[[#This Row],[Client]],Inflow_Outflow!A:O,13,FALSE),"")</f>
        <v>2</v>
      </c>
      <c r="AC232" s="2">
        <f>IFERROR(VLOOKUP(Tabla2[[#This Row],[Client]],Inflow_Outflow!A:O,14,FALSE),"")</f>
        <v>9</v>
      </c>
      <c r="AD232" s="2">
        <f>IFERROR(VLOOKUP(Tabla2[[#This Row],[Client]],Inflow_Outflow!A:O,15,FALSE),"")</f>
        <v>7</v>
      </c>
      <c r="AE232" s="2" t="str">
        <f>IFERROR(VLOOKUP(Tabla2[[#This Row],[Client]],Sales_Revenues!A:G,2,FALSE),"")</f>
        <v/>
      </c>
      <c r="AF232" s="2" t="str">
        <f>IFERROR(VLOOKUP(Tabla2[[#This Row],[Client]],Sales_Revenues!A:G,3,FALSE),"")</f>
        <v/>
      </c>
      <c r="AG232" s="2" t="str">
        <f>IFERROR(VLOOKUP(Tabla2[[#This Row],[Client]],Sales_Revenues!A:G,4,FALSE),"")</f>
        <v/>
      </c>
      <c r="AH232" s="2" t="str">
        <f>IFERROR(VLOOKUP(Tabla2[[#This Row],[Client]],Sales_Revenues!A:G,5,FALSE),"")</f>
        <v/>
      </c>
      <c r="AI232" s="2" t="str">
        <f>IFERROR(VLOOKUP(Tabla2[[#This Row],[Client]],Sales_Revenues!A:G,6,FALSE),"")</f>
        <v/>
      </c>
      <c r="AJ232" s="2" t="str">
        <f>IFERROR(VLOOKUP(Tabla2[[#This Row],[Client]],Sales_Revenues!A:G,7,FALSE),"")</f>
        <v/>
      </c>
    </row>
    <row r="233" spans="1:36">
      <c r="A233">
        <v>232</v>
      </c>
      <c r="B233">
        <v>1</v>
      </c>
      <c r="H233">
        <v>33.354285714285716</v>
      </c>
      <c r="I233" t="s">
        <v>38</v>
      </c>
      <c r="J233" t="s">
        <v>38</v>
      </c>
      <c r="K233" t="s">
        <v>38</v>
      </c>
      <c r="L233" t="s">
        <v>38</v>
      </c>
      <c r="M233" t="s">
        <v>38</v>
      </c>
      <c r="N233" t="str">
        <f>IFERROR(VLOOKUP(Tabla2[[#This Row],[Client]],Soc_Dem!A:D,2,FALSE),"")</f>
        <v>M</v>
      </c>
      <c r="O233">
        <f>IFERROR(VLOOKUP(Tabla2[[#This Row],[Client]],Soc_Dem!A:D,3,FALSE),"")</f>
        <v>38</v>
      </c>
      <c r="P233">
        <f>IFERROR(VLOOKUP(Tabla2[[#This Row],[Client]],Soc_Dem!A:D,4,FALSE),"")</f>
        <v>4</v>
      </c>
      <c r="Q233" s="2">
        <f>IFERROR(VLOOKUP(Tabla2[[#This Row],[Client]],Inflow_Outflow!A:O,2,FALSE),"")</f>
        <v>542.96857142857141</v>
      </c>
      <c r="R233" s="2">
        <f>IFERROR(VLOOKUP(Tabla2[[#This Row],[Client]],Inflow_Outflow!A:O,3,FALSE),"")</f>
        <v>542.96857142857141</v>
      </c>
      <c r="S233" s="2">
        <f>IFERROR(VLOOKUP(Tabla2[[#This Row],[Client]],Inflow_Outflow!A:O,4,FALSE),"")</f>
        <v>2</v>
      </c>
      <c r="T233" s="2">
        <f>IFERROR(VLOOKUP(Tabla2[[#This Row],[Client]],Inflow_Outflow!A:O,5,FALSE),"")</f>
        <v>2</v>
      </c>
      <c r="U233" s="2">
        <f>IFERROR(VLOOKUP(Tabla2[[#This Row],[Client]],Inflow_Outflow!A:O,6,FALSE),"")</f>
        <v>479.30642857142857</v>
      </c>
      <c r="V233" s="2">
        <f>IFERROR(VLOOKUP(Tabla2[[#This Row],[Client]],Inflow_Outflow!A:O,7,FALSE),"")</f>
        <v>479.30642857142857</v>
      </c>
      <c r="W233" s="2">
        <f>IFERROR(VLOOKUP(Tabla2[[#This Row],[Client]],Inflow_Outflow!A:O,8,FALSE),"")</f>
        <v>0</v>
      </c>
      <c r="X233" s="2">
        <f>IFERROR(VLOOKUP(Tabla2[[#This Row],[Client]],Inflow_Outflow!A:O,9,FALSE),"")</f>
        <v>62.913571428571423</v>
      </c>
      <c r="Y233" s="2">
        <f>IFERROR(VLOOKUP(Tabla2[[#This Row],[Client]],Inflow_Outflow!A:O,10,FALSE),"")</f>
        <v>413.57142857142856</v>
      </c>
      <c r="Z233" s="2">
        <f>IFERROR(VLOOKUP(Tabla2[[#This Row],[Client]],Inflow_Outflow!A:O,11,FALSE),"")</f>
        <v>9</v>
      </c>
      <c r="AA233" s="2">
        <f>IFERROR(VLOOKUP(Tabla2[[#This Row],[Client]],Inflow_Outflow!A:O,12,FALSE),"")</f>
        <v>9</v>
      </c>
      <c r="AB233" s="2">
        <f>IFERROR(VLOOKUP(Tabla2[[#This Row],[Client]],Inflow_Outflow!A:O,13,FALSE),"")</f>
        <v>0</v>
      </c>
      <c r="AC233" s="2">
        <f>IFERROR(VLOOKUP(Tabla2[[#This Row],[Client]],Inflow_Outflow!A:O,14,FALSE),"")</f>
        <v>3</v>
      </c>
      <c r="AD233" s="2">
        <f>IFERROR(VLOOKUP(Tabla2[[#This Row],[Client]],Inflow_Outflow!A:O,15,FALSE),"")</f>
        <v>5</v>
      </c>
      <c r="AE233" s="2" t="str">
        <f>IFERROR(VLOOKUP(Tabla2[[#This Row],[Client]],Sales_Revenues!A:G,2,FALSE),"")</f>
        <v/>
      </c>
      <c r="AF233" s="2" t="str">
        <f>IFERROR(VLOOKUP(Tabla2[[#This Row],[Client]],Sales_Revenues!A:G,3,FALSE),"")</f>
        <v/>
      </c>
      <c r="AG233" s="2" t="str">
        <f>IFERROR(VLOOKUP(Tabla2[[#This Row],[Client]],Sales_Revenues!A:G,4,FALSE),"")</f>
        <v/>
      </c>
      <c r="AH233" s="2" t="str">
        <f>IFERROR(VLOOKUP(Tabla2[[#This Row],[Client]],Sales_Revenues!A:G,5,FALSE),"")</f>
        <v/>
      </c>
      <c r="AI233" s="2" t="str">
        <f>IFERROR(VLOOKUP(Tabla2[[#This Row],[Client]],Sales_Revenues!A:G,6,FALSE),"")</f>
        <v/>
      </c>
      <c r="AJ233" s="2" t="str">
        <f>IFERROR(VLOOKUP(Tabla2[[#This Row],[Client]],Sales_Revenues!A:G,7,FALSE),"")</f>
        <v/>
      </c>
    </row>
    <row r="234" spans="1:36">
      <c r="A234">
        <v>233</v>
      </c>
      <c r="B234">
        <v>1</v>
      </c>
      <c r="H234">
        <v>15.982142857142858</v>
      </c>
      <c r="I234" t="s">
        <v>38</v>
      </c>
      <c r="J234" t="s">
        <v>38</v>
      </c>
      <c r="K234" t="s">
        <v>38</v>
      </c>
      <c r="L234" t="s">
        <v>38</v>
      </c>
      <c r="M234" t="s">
        <v>38</v>
      </c>
      <c r="N234" t="str">
        <f>IFERROR(VLOOKUP(Tabla2[[#This Row],[Client]],Soc_Dem!A:D,2,FALSE),"")</f>
        <v>M</v>
      </c>
      <c r="O234">
        <f>IFERROR(VLOOKUP(Tabla2[[#This Row],[Client]],Soc_Dem!A:D,3,FALSE),"")</f>
        <v>32</v>
      </c>
      <c r="P234">
        <f>IFERROR(VLOOKUP(Tabla2[[#This Row],[Client]],Soc_Dem!A:D,4,FALSE),"")</f>
        <v>85</v>
      </c>
      <c r="Q234" s="2">
        <f>IFERROR(VLOOKUP(Tabla2[[#This Row],[Client]],Inflow_Outflow!A:O,2,FALSE),"")</f>
        <v>821.43214285714282</v>
      </c>
      <c r="R234" s="2">
        <f>IFERROR(VLOOKUP(Tabla2[[#This Row],[Client]],Inflow_Outflow!A:O,3,FALSE),"")</f>
        <v>821.43214285714282</v>
      </c>
      <c r="S234" s="2">
        <f>IFERROR(VLOOKUP(Tabla2[[#This Row],[Client]],Inflow_Outflow!A:O,4,FALSE),"")</f>
        <v>3</v>
      </c>
      <c r="T234" s="2">
        <f>IFERROR(VLOOKUP(Tabla2[[#This Row],[Client]],Inflow_Outflow!A:O,5,FALSE),"")</f>
        <v>3</v>
      </c>
      <c r="U234" s="2">
        <f>IFERROR(VLOOKUP(Tabla2[[#This Row],[Client]],Inflow_Outflow!A:O,6,FALSE),"")</f>
        <v>6.25</v>
      </c>
      <c r="V234" s="2">
        <f>IFERROR(VLOOKUP(Tabla2[[#This Row],[Client]],Inflow_Outflow!A:O,7,FALSE),"")</f>
        <v>6.25</v>
      </c>
      <c r="W234" s="2">
        <f>IFERROR(VLOOKUP(Tabla2[[#This Row],[Client]],Inflow_Outflow!A:O,8,FALSE),"")</f>
        <v>0</v>
      </c>
      <c r="X234" s="2">
        <f>IFERROR(VLOOKUP(Tabla2[[#This Row],[Client]],Inflow_Outflow!A:O,9,FALSE),"")</f>
        <v>0</v>
      </c>
      <c r="Y234" s="2">
        <f>IFERROR(VLOOKUP(Tabla2[[#This Row],[Client]],Inflow_Outflow!A:O,10,FALSE),"")</f>
        <v>0</v>
      </c>
      <c r="Z234" s="2">
        <f>IFERROR(VLOOKUP(Tabla2[[#This Row],[Client]],Inflow_Outflow!A:O,11,FALSE),"")</f>
        <v>2</v>
      </c>
      <c r="AA234" s="2">
        <f>IFERROR(VLOOKUP(Tabla2[[#This Row],[Client]],Inflow_Outflow!A:O,12,FALSE),"")</f>
        <v>2</v>
      </c>
      <c r="AB234" s="2">
        <f>IFERROR(VLOOKUP(Tabla2[[#This Row],[Client]],Inflow_Outflow!A:O,13,FALSE),"")</f>
        <v>0</v>
      </c>
      <c r="AC234" s="2">
        <f>IFERROR(VLOOKUP(Tabla2[[#This Row],[Client]],Inflow_Outflow!A:O,14,FALSE),"")</f>
        <v>0</v>
      </c>
      <c r="AD234" s="2">
        <f>IFERROR(VLOOKUP(Tabla2[[#This Row],[Client]],Inflow_Outflow!A:O,15,FALSE),"")</f>
        <v>0</v>
      </c>
      <c r="AE234" s="2" t="str">
        <f>IFERROR(VLOOKUP(Tabla2[[#This Row],[Client]],Sales_Revenues!A:G,2,FALSE),"")</f>
        <v/>
      </c>
      <c r="AF234" s="2" t="str">
        <f>IFERROR(VLOOKUP(Tabla2[[#This Row],[Client]],Sales_Revenues!A:G,3,FALSE),"")</f>
        <v/>
      </c>
      <c r="AG234" s="2" t="str">
        <f>IFERROR(VLOOKUP(Tabla2[[#This Row],[Client]],Sales_Revenues!A:G,4,FALSE),"")</f>
        <v/>
      </c>
      <c r="AH234" s="2" t="str">
        <f>IFERROR(VLOOKUP(Tabla2[[#This Row],[Client]],Sales_Revenues!A:G,5,FALSE),"")</f>
        <v/>
      </c>
      <c r="AI234" s="2" t="str">
        <f>IFERROR(VLOOKUP(Tabla2[[#This Row],[Client]],Sales_Revenues!A:G,6,FALSE),"")</f>
        <v/>
      </c>
      <c r="AJ234" s="2" t="str">
        <f>IFERROR(VLOOKUP(Tabla2[[#This Row],[Client]],Sales_Revenues!A:G,7,FALSE),"")</f>
        <v/>
      </c>
    </row>
    <row r="235" spans="1:36">
      <c r="A235">
        <v>234</v>
      </c>
      <c r="B235">
        <v>1</v>
      </c>
      <c r="E235">
        <v>1</v>
      </c>
      <c r="H235">
        <v>856.34464285714296</v>
      </c>
      <c r="I235" t="s">
        <v>38</v>
      </c>
      <c r="J235" t="s">
        <v>38</v>
      </c>
      <c r="K235">
        <v>418.78749999999997</v>
      </c>
      <c r="L235" t="s">
        <v>38</v>
      </c>
      <c r="M235" t="s">
        <v>38</v>
      </c>
      <c r="N235" t="str">
        <f>IFERROR(VLOOKUP(Tabla2[[#This Row],[Client]],Soc_Dem!A:D,2,FALSE),"")</f>
        <v>F</v>
      </c>
      <c r="O235">
        <f>IFERROR(VLOOKUP(Tabla2[[#This Row],[Client]],Soc_Dem!A:D,3,FALSE),"")</f>
        <v>54</v>
      </c>
      <c r="P235">
        <f>IFERROR(VLOOKUP(Tabla2[[#This Row],[Client]],Soc_Dem!A:D,4,FALSE),"")</f>
        <v>150</v>
      </c>
      <c r="Q235" s="2">
        <f>IFERROR(VLOOKUP(Tabla2[[#This Row],[Client]],Inflow_Outflow!A:O,2,FALSE),"")</f>
        <v>1695.4353571428571</v>
      </c>
      <c r="R235" s="2">
        <f>IFERROR(VLOOKUP(Tabla2[[#This Row],[Client]],Inflow_Outflow!A:O,3,FALSE),"")</f>
        <v>1287.6846428571428</v>
      </c>
      <c r="S235" s="2">
        <f>IFERROR(VLOOKUP(Tabla2[[#This Row],[Client]],Inflow_Outflow!A:O,4,FALSE),"")</f>
        <v>6</v>
      </c>
      <c r="T235" s="2">
        <f>IFERROR(VLOOKUP(Tabla2[[#This Row],[Client]],Inflow_Outflow!A:O,5,FALSE),"")</f>
        <v>4</v>
      </c>
      <c r="U235" s="2">
        <f>IFERROR(VLOOKUP(Tabla2[[#This Row],[Client]],Inflow_Outflow!A:O,6,FALSE),"")</f>
        <v>1576.8621428571428</v>
      </c>
      <c r="V235" s="2">
        <f>IFERROR(VLOOKUP(Tabla2[[#This Row],[Client]],Inflow_Outflow!A:O,7,FALSE),"")</f>
        <v>1170.8935714285712</v>
      </c>
      <c r="W235" s="2">
        <f>IFERROR(VLOOKUP(Tabla2[[#This Row],[Client]],Inflow_Outflow!A:O,8,FALSE),"")</f>
        <v>357.14285714285717</v>
      </c>
      <c r="X235" s="2">
        <f>IFERROR(VLOOKUP(Tabla2[[#This Row],[Client]],Inflow_Outflow!A:O,9,FALSE),"")</f>
        <v>0</v>
      </c>
      <c r="Y235" s="2">
        <f>IFERROR(VLOOKUP(Tabla2[[#This Row],[Client]],Inflow_Outflow!A:O,10,FALSE),"")</f>
        <v>406</v>
      </c>
      <c r="Z235" s="2">
        <f>IFERROR(VLOOKUP(Tabla2[[#This Row],[Client]],Inflow_Outflow!A:O,11,FALSE),"")</f>
        <v>9</v>
      </c>
      <c r="AA235" s="2">
        <f>IFERROR(VLOOKUP(Tabla2[[#This Row],[Client]],Inflow_Outflow!A:O,12,FALSE),"")</f>
        <v>7</v>
      </c>
      <c r="AB235" s="2">
        <f>IFERROR(VLOOKUP(Tabla2[[#This Row],[Client]],Inflow_Outflow!A:O,13,FALSE),"")</f>
        <v>1</v>
      </c>
      <c r="AC235" s="2">
        <f>IFERROR(VLOOKUP(Tabla2[[#This Row],[Client]],Inflow_Outflow!A:O,14,FALSE),"")</f>
        <v>0</v>
      </c>
      <c r="AD235" s="2">
        <f>IFERROR(VLOOKUP(Tabla2[[#This Row],[Client]],Inflow_Outflow!A:O,15,FALSE),"")</f>
        <v>4</v>
      </c>
      <c r="AE235" s="2">
        <f>IFERROR(VLOOKUP(Tabla2[[#This Row],[Client]],Sales_Revenues!A:G,2,FALSE),"")</f>
        <v>0</v>
      </c>
      <c r="AF235" s="2">
        <f>IFERROR(VLOOKUP(Tabla2[[#This Row],[Client]],Sales_Revenues!A:G,3,FALSE),"")</f>
        <v>1</v>
      </c>
      <c r="AG235" s="2">
        <f>IFERROR(VLOOKUP(Tabla2[[#This Row],[Client]],Sales_Revenues!A:G,4,FALSE),"")</f>
        <v>0</v>
      </c>
      <c r="AH235" s="2">
        <f>IFERROR(VLOOKUP(Tabla2[[#This Row],[Client]],Sales_Revenues!A:G,5,FALSE),"")</f>
        <v>0</v>
      </c>
      <c r="AI235" s="2">
        <f>IFERROR(VLOOKUP(Tabla2[[#This Row],[Client]],Sales_Revenues!A:G,6,FALSE),"")</f>
        <v>0.21428571428571427</v>
      </c>
      <c r="AJ235" s="2">
        <f>IFERROR(VLOOKUP(Tabla2[[#This Row],[Client]],Sales_Revenues!A:G,7,FALSE),"")</f>
        <v>0</v>
      </c>
    </row>
    <row r="236" spans="1:36">
      <c r="A236">
        <v>235</v>
      </c>
      <c r="B236">
        <v>1</v>
      </c>
      <c r="G236">
        <v>1</v>
      </c>
      <c r="H236">
        <v>253.83214285714286</v>
      </c>
      <c r="I236" t="s">
        <v>38</v>
      </c>
      <c r="J236" t="s">
        <v>38</v>
      </c>
      <c r="K236" t="s">
        <v>38</v>
      </c>
      <c r="L236" t="s">
        <v>38</v>
      </c>
      <c r="M236">
        <v>1685.7250000000001</v>
      </c>
      <c r="N236" t="str">
        <f>IFERROR(VLOOKUP(Tabla2[[#This Row],[Client]],Soc_Dem!A:D,2,FALSE),"")</f>
        <v>F</v>
      </c>
      <c r="O236">
        <f>IFERROR(VLOOKUP(Tabla2[[#This Row],[Client]],Soc_Dem!A:D,3,FALSE),"")</f>
        <v>26</v>
      </c>
      <c r="P236">
        <f>IFERROR(VLOOKUP(Tabla2[[#This Row],[Client]],Soc_Dem!A:D,4,FALSE),"")</f>
        <v>146</v>
      </c>
      <c r="Q236" s="2">
        <f>IFERROR(VLOOKUP(Tabla2[[#This Row],[Client]],Inflow_Outflow!A:O,2,FALSE),"")</f>
        <v>1037.6596428571429</v>
      </c>
      <c r="R236" s="2">
        <f>IFERROR(VLOOKUP(Tabla2[[#This Row],[Client]],Inflow_Outflow!A:O,3,FALSE),"")</f>
        <v>995.47714285714289</v>
      </c>
      <c r="S236" s="2">
        <f>IFERROR(VLOOKUP(Tabla2[[#This Row],[Client]],Inflow_Outflow!A:O,4,FALSE),"")</f>
        <v>5</v>
      </c>
      <c r="T236" s="2">
        <f>IFERROR(VLOOKUP(Tabla2[[#This Row],[Client]],Inflow_Outflow!A:O,5,FALSE),"")</f>
        <v>4</v>
      </c>
      <c r="U236" s="2">
        <f>IFERROR(VLOOKUP(Tabla2[[#This Row],[Client]],Inflow_Outflow!A:O,6,FALSE),"")</f>
        <v>1122.4178571428572</v>
      </c>
      <c r="V236" s="2">
        <f>IFERROR(VLOOKUP(Tabla2[[#This Row],[Client]],Inflow_Outflow!A:O,7,FALSE),"")</f>
        <v>1116.3107142857143</v>
      </c>
      <c r="W236" s="2">
        <f>IFERROR(VLOOKUP(Tabla2[[#This Row],[Client]],Inflow_Outflow!A:O,8,FALSE),"")</f>
        <v>357.14285714285717</v>
      </c>
      <c r="X236" s="2">
        <f>IFERROR(VLOOKUP(Tabla2[[#This Row],[Client]],Inflow_Outflow!A:O,9,FALSE),"")</f>
        <v>27.589285714285715</v>
      </c>
      <c r="Y236" s="2">
        <f>IFERROR(VLOOKUP(Tabla2[[#This Row],[Client]],Inflow_Outflow!A:O,10,FALSE),"")</f>
        <v>506.71428571428572</v>
      </c>
      <c r="Z236" s="2">
        <f>IFERROR(VLOOKUP(Tabla2[[#This Row],[Client]],Inflow_Outflow!A:O,11,FALSE),"")</f>
        <v>24</v>
      </c>
      <c r="AA236" s="2">
        <f>IFERROR(VLOOKUP(Tabla2[[#This Row],[Client]],Inflow_Outflow!A:O,12,FALSE),"")</f>
        <v>22</v>
      </c>
      <c r="AB236" s="2">
        <f>IFERROR(VLOOKUP(Tabla2[[#This Row],[Client]],Inflow_Outflow!A:O,13,FALSE),"")</f>
        <v>1</v>
      </c>
      <c r="AC236" s="2">
        <f>IFERROR(VLOOKUP(Tabla2[[#This Row],[Client]],Inflow_Outflow!A:O,14,FALSE),"")</f>
        <v>2</v>
      </c>
      <c r="AD236" s="2">
        <f>IFERROR(VLOOKUP(Tabla2[[#This Row],[Client]],Inflow_Outflow!A:O,15,FALSE),"")</f>
        <v>15</v>
      </c>
      <c r="AE236" s="2" t="str">
        <f>IFERROR(VLOOKUP(Tabla2[[#This Row],[Client]],Sales_Revenues!A:G,2,FALSE),"")</f>
        <v/>
      </c>
      <c r="AF236" s="2" t="str">
        <f>IFERROR(VLOOKUP(Tabla2[[#This Row],[Client]],Sales_Revenues!A:G,3,FALSE),"")</f>
        <v/>
      </c>
      <c r="AG236" s="2" t="str">
        <f>IFERROR(VLOOKUP(Tabla2[[#This Row],[Client]],Sales_Revenues!A:G,4,FALSE),"")</f>
        <v/>
      </c>
      <c r="AH236" s="2" t="str">
        <f>IFERROR(VLOOKUP(Tabla2[[#This Row],[Client]],Sales_Revenues!A:G,5,FALSE),"")</f>
        <v/>
      </c>
      <c r="AI236" s="2" t="str">
        <f>IFERROR(VLOOKUP(Tabla2[[#This Row],[Client]],Sales_Revenues!A:G,6,FALSE),"")</f>
        <v/>
      </c>
      <c r="AJ236" s="2" t="str">
        <f>IFERROR(VLOOKUP(Tabla2[[#This Row],[Client]],Sales_Revenues!A:G,7,FALSE),"")</f>
        <v/>
      </c>
    </row>
    <row r="237" spans="1:36">
      <c r="A237">
        <v>236</v>
      </c>
      <c r="B237">
        <v>1</v>
      </c>
      <c r="H237">
        <v>561.10321428571422</v>
      </c>
      <c r="I237" t="s">
        <v>38</v>
      </c>
      <c r="J237" t="s">
        <v>38</v>
      </c>
      <c r="K237" t="s">
        <v>38</v>
      </c>
      <c r="L237" t="s">
        <v>38</v>
      </c>
      <c r="M237" t="s">
        <v>38</v>
      </c>
      <c r="N237" t="str">
        <f>IFERROR(VLOOKUP(Tabla2[[#This Row],[Client]],Soc_Dem!A:D,2,FALSE),"")</f>
        <v>F</v>
      </c>
      <c r="O237">
        <f>IFERROR(VLOOKUP(Tabla2[[#This Row],[Client]],Soc_Dem!A:D,3,FALSE),"")</f>
        <v>37</v>
      </c>
      <c r="P237">
        <f>IFERROR(VLOOKUP(Tabla2[[#This Row],[Client]],Soc_Dem!A:D,4,FALSE),"")</f>
        <v>168</v>
      </c>
      <c r="Q237" s="2">
        <f>IFERROR(VLOOKUP(Tabla2[[#This Row],[Client]],Inflow_Outflow!A:O,2,FALSE),"")</f>
        <v>433.35821428571433</v>
      </c>
      <c r="R237" s="2">
        <f>IFERROR(VLOOKUP(Tabla2[[#This Row],[Client]],Inflow_Outflow!A:O,3,FALSE),"")</f>
        <v>433.35821428571433</v>
      </c>
      <c r="S237" s="2">
        <f>IFERROR(VLOOKUP(Tabla2[[#This Row],[Client]],Inflow_Outflow!A:O,4,FALSE),"")</f>
        <v>3</v>
      </c>
      <c r="T237" s="2">
        <f>IFERROR(VLOOKUP(Tabla2[[#This Row],[Client]],Inflow_Outflow!A:O,5,FALSE),"")</f>
        <v>3</v>
      </c>
      <c r="U237" s="2">
        <f>IFERROR(VLOOKUP(Tabla2[[#This Row],[Client]],Inflow_Outflow!A:O,6,FALSE),"")</f>
        <v>512.73928571428576</v>
      </c>
      <c r="V237" s="2">
        <f>IFERROR(VLOOKUP(Tabla2[[#This Row],[Client]],Inflow_Outflow!A:O,7,FALSE),"")</f>
        <v>512.73928571428576</v>
      </c>
      <c r="W237" s="2">
        <f>IFERROR(VLOOKUP(Tabla2[[#This Row],[Client]],Inflow_Outflow!A:O,8,FALSE),"")</f>
        <v>450</v>
      </c>
      <c r="X237" s="2">
        <f>IFERROR(VLOOKUP(Tabla2[[#This Row],[Client]],Inflow_Outflow!A:O,9,FALSE),"")</f>
        <v>35.346428571428575</v>
      </c>
      <c r="Y237" s="2">
        <f>IFERROR(VLOOKUP(Tabla2[[#This Row],[Client]],Inflow_Outflow!A:O,10,FALSE),"")</f>
        <v>21.428571428571427</v>
      </c>
      <c r="Z237" s="2">
        <f>IFERROR(VLOOKUP(Tabla2[[#This Row],[Client]],Inflow_Outflow!A:O,11,FALSE),"")</f>
        <v>25</v>
      </c>
      <c r="AA237" s="2">
        <f>IFERROR(VLOOKUP(Tabla2[[#This Row],[Client]],Inflow_Outflow!A:O,12,FALSE),"")</f>
        <v>25</v>
      </c>
      <c r="AB237" s="2">
        <f>IFERROR(VLOOKUP(Tabla2[[#This Row],[Client]],Inflow_Outflow!A:O,13,FALSE),"")</f>
        <v>11</v>
      </c>
      <c r="AC237" s="2">
        <f>IFERROR(VLOOKUP(Tabla2[[#This Row],[Client]],Inflow_Outflow!A:O,14,FALSE),"")</f>
        <v>3</v>
      </c>
      <c r="AD237" s="2">
        <f>IFERROR(VLOOKUP(Tabla2[[#This Row],[Client]],Inflow_Outflow!A:O,15,FALSE),"")</f>
        <v>1</v>
      </c>
      <c r="AE237" s="2">
        <f>IFERROR(VLOOKUP(Tabla2[[#This Row],[Client]],Sales_Revenues!A:G,2,FALSE),"")</f>
        <v>0</v>
      </c>
      <c r="AF237" s="2">
        <f>IFERROR(VLOOKUP(Tabla2[[#This Row],[Client]],Sales_Revenues!A:G,3,FALSE),"")</f>
        <v>1</v>
      </c>
      <c r="AG237" s="2">
        <f>IFERROR(VLOOKUP(Tabla2[[#This Row],[Client]],Sales_Revenues!A:G,4,FALSE),"")</f>
        <v>1</v>
      </c>
      <c r="AH237" s="2">
        <f>IFERROR(VLOOKUP(Tabla2[[#This Row],[Client]],Sales_Revenues!A:G,5,FALSE),"")</f>
        <v>0</v>
      </c>
      <c r="AI237" s="2">
        <f>IFERROR(VLOOKUP(Tabla2[[#This Row],[Client]],Sales_Revenues!A:G,6,FALSE),"")</f>
        <v>4.8214285714285712</v>
      </c>
      <c r="AJ237" s="2">
        <f>IFERROR(VLOOKUP(Tabla2[[#This Row],[Client]],Sales_Revenues!A:G,7,FALSE),"")</f>
        <v>32.132857142857141</v>
      </c>
    </row>
    <row r="238" spans="1:36">
      <c r="A238">
        <v>237</v>
      </c>
      <c r="B238">
        <v>1</v>
      </c>
      <c r="H238">
        <v>125.01785714285714</v>
      </c>
      <c r="I238" t="s">
        <v>38</v>
      </c>
      <c r="J238" t="s">
        <v>38</v>
      </c>
      <c r="K238" t="s">
        <v>38</v>
      </c>
      <c r="L238" t="s">
        <v>38</v>
      </c>
      <c r="M238" t="s">
        <v>38</v>
      </c>
      <c r="N238" t="str">
        <f>IFERROR(VLOOKUP(Tabla2[[#This Row],[Client]],Soc_Dem!A:D,2,FALSE),"")</f>
        <v>M</v>
      </c>
      <c r="O238">
        <f>IFERROR(VLOOKUP(Tabla2[[#This Row],[Client]],Soc_Dem!A:D,3,FALSE),"")</f>
        <v>40</v>
      </c>
      <c r="P238">
        <f>IFERROR(VLOOKUP(Tabla2[[#This Row],[Client]],Soc_Dem!A:D,4,FALSE),"")</f>
        <v>173</v>
      </c>
      <c r="Q238" s="2">
        <f>IFERROR(VLOOKUP(Tabla2[[#This Row],[Client]],Inflow_Outflow!A:O,2,FALSE),"")</f>
        <v>5.1785714285714282E-2</v>
      </c>
      <c r="R238" s="2">
        <f>IFERROR(VLOOKUP(Tabla2[[#This Row],[Client]],Inflow_Outflow!A:O,3,FALSE),"")</f>
        <v>5.1785714285714282E-2</v>
      </c>
      <c r="S238" s="2">
        <f>IFERROR(VLOOKUP(Tabla2[[#This Row],[Client]],Inflow_Outflow!A:O,4,FALSE),"")</f>
        <v>1</v>
      </c>
      <c r="T238" s="2">
        <f>IFERROR(VLOOKUP(Tabla2[[#This Row],[Client]],Inflow_Outflow!A:O,5,FALSE),"")</f>
        <v>1</v>
      </c>
      <c r="U238" s="2">
        <f>IFERROR(VLOOKUP(Tabla2[[#This Row],[Client]],Inflow_Outflow!A:O,6,FALSE),"")</f>
        <v>1.9642857142857142</v>
      </c>
      <c r="V238" s="2">
        <f>IFERROR(VLOOKUP(Tabla2[[#This Row],[Client]],Inflow_Outflow!A:O,7,FALSE),"")</f>
        <v>1.9642857142857142</v>
      </c>
      <c r="W238" s="2">
        <f>IFERROR(VLOOKUP(Tabla2[[#This Row],[Client]],Inflow_Outflow!A:O,8,FALSE),"")</f>
        <v>0</v>
      </c>
      <c r="X238" s="2">
        <f>IFERROR(VLOOKUP(Tabla2[[#This Row],[Client]],Inflow_Outflow!A:O,9,FALSE),"")</f>
        <v>0</v>
      </c>
      <c r="Y238" s="2">
        <f>IFERROR(VLOOKUP(Tabla2[[#This Row],[Client]],Inflow_Outflow!A:O,10,FALSE),"")</f>
        <v>0</v>
      </c>
      <c r="Z238" s="2">
        <f>IFERROR(VLOOKUP(Tabla2[[#This Row],[Client]],Inflow_Outflow!A:O,11,FALSE),"")</f>
        <v>1</v>
      </c>
      <c r="AA238" s="2">
        <f>IFERROR(VLOOKUP(Tabla2[[#This Row],[Client]],Inflow_Outflow!A:O,12,FALSE),"")</f>
        <v>1</v>
      </c>
      <c r="AB238" s="2">
        <f>IFERROR(VLOOKUP(Tabla2[[#This Row],[Client]],Inflow_Outflow!A:O,13,FALSE),"")</f>
        <v>0</v>
      </c>
      <c r="AC238" s="2">
        <f>IFERROR(VLOOKUP(Tabla2[[#This Row],[Client]],Inflow_Outflow!A:O,14,FALSE),"")</f>
        <v>0</v>
      </c>
      <c r="AD238" s="2">
        <f>IFERROR(VLOOKUP(Tabla2[[#This Row],[Client]],Inflow_Outflow!A:O,15,FALSE),"")</f>
        <v>0</v>
      </c>
      <c r="AE238" s="2" t="str">
        <f>IFERROR(VLOOKUP(Tabla2[[#This Row],[Client]],Sales_Revenues!A:G,2,FALSE),"")</f>
        <v/>
      </c>
      <c r="AF238" s="2" t="str">
        <f>IFERROR(VLOOKUP(Tabla2[[#This Row],[Client]],Sales_Revenues!A:G,3,FALSE),"")</f>
        <v/>
      </c>
      <c r="AG238" s="2" t="str">
        <f>IFERROR(VLOOKUP(Tabla2[[#This Row],[Client]],Sales_Revenues!A:G,4,FALSE),"")</f>
        <v/>
      </c>
      <c r="AH238" s="2" t="str">
        <f>IFERROR(VLOOKUP(Tabla2[[#This Row],[Client]],Sales_Revenues!A:G,5,FALSE),"")</f>
        <v/>
      </c>
      <c r="AI238" s="2" t="str">
        <f>IFERROR(VLOOKUP(Tabla2[[#This Row],[Client]],Sales_Revenues!A:G,6,FALSE),"")</f>
        <v/>
      </c>
      <c r="AJ238" s="2" t="str">
        <f>IFERROR(VLOOKUP(Tabla2[[#This Row],[Client]],Sales_Revenues!A:G,7,FALSE),"")</f>
        <v/>
      </c>
    </row>
    <row r="239" spans="1:36">
      <c r="A239">
        <v>238</v>
      </c>
      <c r="B239">
        <v>1</v>
      </c>
      <c r="H239">
        <v>563.4078571428571</v>
      </c>
      <c r="I239" t="s">
        <v>38</v>
      </c>
      <c r="J239" t="s">
        <v>38</v>
      </c>
      <c r="K239" t="s">
        <v>38</v>
      </c>
      <c r="L239" t="s">
        <v>38</v>
      </c>
      <c r="M239" t="s">
        <v>38</v>
      </c>
      <c r="N239" t="str">
        <f>IFERROR(VLOOKUP(Tabla2[[#This Row],[Client]],Soc_Dem!A:D,2,FALSE),"")</f>
        <v>M</v>
      </c>
      <c r="O239">
        <f>IFERROR(VLOOKUP(Tabla2[[#This Row],[Client]],Soc_Dem!A:D,3,FALSE),"")</f>
        <v>24</v>
      </c>
      <c r="P239">
        <f>IFERROR(VLOOKUP(Tabla2[[#This Row],[Client]],Soc_Dem!A:D,4,FALSE),"")</f>
        <v>256</v>
      </c>
      <c r="Q239" s="2">
        <f>IFERROR(VLOOKUP(Tabla2[[#This Row],[Client]],Inflow_Outflow!A:O,2,FALSE),"")</f>
        <v>412.46857142857147</v>
      </c>
      <c r="R239" s="2">
        <f>IFERROR(VLOOKUP(Tabla2[[#This Row],[Client]],Inflow_Outflow!A:O,3,FALSE),"")</f>
        <v>412.46857142857147</v>
      </c>
      <c r="S239" s="2">
        <f>IFERROR(VLOOKUP(Tabla2[[#This Row],[Client]],Inflow_Outflow!A:O,4,FALSE),"")</f>
        <v>3</v>
      </c>
      <c r="T239" s="2">
        <f>IFERROR(VLOOKUP(Tabla2[[#This Row],[Client]],Inflow_Outflow!A:O,5,FALSE),"")</f>
        <v>3</v>
      </c>
      <c r="U239" s="2">
        <f>IFERROR(VLOOKUP(Tabla2[[#This Row],[Client]],Inflow_Outflow!A:O,6,FALSE),"")</f>
        <v>491.29642857142852</v>
      </c>
      <c r="V239" s="2">
        <f>IFERROR(VLOOKUP(Tabla2[[#This Row],[Client]],Inflow_Outflow!A:O,7,FALSE),"")</f>
        <v>491.29642857142852</v>
      </c>
      <c r="W239" s="2">
        <f>IFERROR(VLOOKUP(Tabla2[[#This Row],[Client]],Inflow_Outflow!A:O,8,FALSE),"")</f>
        <v>214.28571428571428</v>
      </c>
      <c r="X239" s="2">
        <f>IFERROR(VLOOKUP(Tabla2[[#This Row],[Client]],Inflow_Outflow!A:O,9,FALSE),"")</f>
        <v>26.710714285714285</v>
      </c>
      <c r="Y239" s="2">
        <f>IFERROR(VLOOKUP(Tabla2[[#This Row],[Client]],Inflow_Outflow!A:O,10,FALSE),"")</f>
        <v>68.428571428571431</v>
      </c>
      <c r="Z239" s="2">
        <f>IFERROR(VLOOKUP(Tabla2[[#This Row],[Client]],Inflow_Outflow!A:O,11,FALSE),"")</f>
        <v>12</v>
      </c>
      <c r="AA239" s="2">
        <f>IFERROR(VLOOKUP(Tabla2[[#This Row],[Client]],Inflow_Outflow!A:O,12,FALSE),"")</f>
        <v>12</v>
      </c>
      <c r="AB239" s="2">
        <f>IFERROR(VLOOKUP(Tabla2[[#This Row],[Client]],Inflow_Outflow!A:O,13,FALSE),"")</f>
        <v>2</v>
      </c>
      <c r="AC239" s="2">
        <f>IFERROR(VLOOKUP(Tabla2[[#This Row],[Client]],Inflow_Outflow!A:O,14,FALSE),"")</f>
        <v>2</v>
      </c>
      <c r="AD239" s="2">
        <f>IFERROR(VLOOKUP(Tabla2[[#This Row],[Client]],Inflow_Outflow!A:O,15,FALSE),"")</f>
        <v>5</v>
      </c>
      <c r="AE239" s="2">
        <f>IFERROR(VLOOKUP(Tabla2[[#This Row],[Client]],Sales_Revenues!A:G,2,FALSE),"")</f>
        <v>0</v>
      </c>
      <c r="AF239" s="2">
        <f>IFERROR(VLOOKUP(Tabla2[[#This Row],[Client]],Sales_Revenues!A:G,3,FALSE),"")</f>
        <v>0</v>
      </c>
      <c r="AG239" s="2">
        <f>IFERROR(VLOOKUP(Tabla2[[#This Row],[Client]],Sales_Revenues!A:G,4,FALSE),"")</f>
        <v>0</v>
      </c>
      <c r="AH239" s="2">
        <f>IFERROR(VLOOKUP(Tabla2[[#This Row],[Client]],Sales_Revenues!A:G,5,FALSE),"")</f>
        <v>0</v>
      </c>
      <c r="AI239" s="2">
        <f>IFERROR(VLOOKUP(Tabla2[[#This Row],[Client]],Sales_Revenues!A:G,6,FALSE),"")</f>
        <v>0</v>
      </c>
      <c r="AJ239" s="2">
        <f>IFERROR(VLOOKUP(Tabla2[[#This Row],[Client]],Sales_Revenues!A:G,7,FALSE),"")</f>
        <v>0</v>
      </c>
    </row>
    <row r="240" spans="1:36">
      <c r="A240">
        <v>239</v>
      </c>
      <c r="B240">
        <v>1</v>
      </c>
      <c r="C240">
        <v>1</v>
      </c>
      <c r="D240">
        <v>10</v>
      </c>
      <c r="H240">
        <v>0</v>
      </c>
      <c r="I240">
        <v>2.9442857142857144</v>
      </c>
      <c r="J240">
        <v>227237.10428571427</v>
      </c>
      <c r="K240" t="s">
        <v>38</v>
      </c>
      <c r="L240" t="s">
        <v>38</v>
      </c>
      <c r="M240" t="s">
        <v>38</v>
      </c>
      <c r="N240" t="str">
        <f>IFERROR(VLOOKUP(Tabla2[[#This Row],[Client]],Soc_Dem!A:D,2,FALSE),"")</f>
        <v>F</v>
      </c>
      <c r="O240">
        <f>IFERROR(VLOOKUP(Tabla2[[#This Row],[Client]],Soc_Dem!A:D,3,FALSE),"")</f>
        <v>24</v>
      </c>
      <c r="P240">
        <f>IFERROR(VLOOKUP(Tabla2[[#This Row],[Client]],Soc_Dem!A:D,4,FALSE),"")</f>
        <v>150</v>
      </c>
      <c r="Q240" s="2">
        <f>IFERROR(VLOOKUP(Tabla2[[#This Row],[Client]],Inflow_Outflow!A:O,2,FALSE),"")</f>
        <v>11.424642857142857</v>
      </c>
      <c r="R240" s="2">
        <f>IFERROR(VLOOKUP(Tabla2[[#This Row],[Client]],Inflow_Outflow!A:O,3,FALSE),"")</f>
        <v>3.5714285714285714E-4</v>
      </c>
      <c r="S240" s="2">
        <f>IFERROR(VLOOKUP(Tabla2[[#This Row],[Client]],Inflow_Outflow!A:O,4,FALSE),"")</f>
        <v>3</v>
      </c>
      <c r="T240" s="2">
        <f>IFERROR(VLOOKUP(Tabla2[[#This Row],[Client]],Inflow_Outflow!A:O,5,FALSE),"")</f>
        <v>1</v>
      </c>
      <c r="U240" s="2">
        <f>IFERROR(VLOOKUP(Tabla2[[#This Row],[Client]],Inflow_Outflow!A:O,6,FALSE),"")</f>
        <v>12</v>
      </c>
      <c r="V240" s="2">
        <f>IFERROR(VLOOKUP(Tabla2[[#This Row],[Client]],Inflow_Outflow!A:O,7,FALSE),"")</f>
        <v>12</v>
      </c>
      <c r="W240" s="2">
        <f>IFERROR(VLOOKUP(Tabla2[[#This Row],[Client]],Inflow_Outflow!A:O,8,FALSE),"")</f>
        <v>0</v>
      </c>
      <c r="X240" s="2">
        <f>IFERROR(VLOOKUP(Tabla2[[#This Row],[Client]],Inflow_Outflow!A:O,9,FALSE),"")</f>
        <v>0</v>
      </c>
      <c r="Y240" s="2">
        <f>IFERROR(VLOOKUP(Tabla2[[#This Row],[Client]],Inflow_Outflow!A:O,10,FALSE),"")</f>
        <v>11.785714285714286</v>
      </c>
      <c r="Z240" s="2">
        <f>IFERROR(VLOOKUP(Tabla2[[#This Row],[Client]],Inflow_Outflow!A:O,11,FALSE),"")</f>
        <v>2</v>
      </c>
      <c r="AA240" s="2">
        <f>IFERROR(VLOOKUP(Tabla2[[#This Row],[Client]],Inflow_Outflow!A:O,12,FALSE),"")</f>
        <v>2</v>
      </c>
      <c r="AB240" s="2">
        <f>IFERROR(VLOOKUP(Tabla2[[#This Row],[Client]],Inflow_Outflow!A:O,13,FALSE),"")</f>
        <v>0</v>
      </c>
      <c r="AC240" s="2">
        <f>IFERROR(VLOOKUP(Tabla2[[#This Row],[Client]],Inflow_Outflow!A:O,14,FALSE),"")</f>
        <v>0</v>
      </c>
      <c r="AD240" s="2">
        <f>IFERROR(VLOOKUP(Tabla2[[#This Row],[Client]],Inflow_Outflow!A:O,15,FALSE),"")</f>
        <v>1</v>
      </c>
      <c r="AE240" s="2" t="str">
        <f>IFERROR(VLOOKUP(Tabla2[[#This Row],[Client]],Sales_Revenues!A:G,2,FALSE),"")</f>
        <v/>
      </c>
      <c r="AF240" s="2" t="str">
        <f>IFERROR(VLOOKUP(Tabla2[[#This Row],[Client]],Sales_Revenues!A:G,3,FALSE),"")</f>
        <v/>
      </c>
      <c r="AG240" s="2" t="str">
        <f>IFERROR(VLOOKUP(Tabla2[[#This Row],[Client]],Sales_Revenues!A:G,4,FALSE),"")</f>
        <v/>
      </c>
      <c r="AH240" s="2" t="str">
        <f>IFERROR(VLOOKUP(Tabla2[[#This Row],[Client]],Sales_Revenues!A:G,5,FALSE),"")</f>
        <v/>
      </c>
      <c r="AI240" s="2" t="str">
        <f>IFERROR(VLOOKUP(Tabla2[[#This Row],[Client]],Sales_Revenues!A:G,6,FALSE),"")</f>
        <v/>
      </c>
      <c r="AJ240" s="2" t="str">
        <f>IFERROR(VLOOKUP(Tabla2[[#This Row],[Client]],Sales_Revenues!A:G,7,FALSE),"")</f>
        <v/>
      </c>
    </row>
    <row r="241" spans="1:36">
      <c r="A241">
        <v>240</v>
      </c>
      <c r="B241">
        <v>1</v>
      </c>
      <c r="D241">
        <v>1</v>
      </c>
      <c r="H241">
        <v>299.46928571428572</v>
      </c>
      <c r="I241" t="s">
        <v>38</v>
      </c>
      <c r="J241">
        <v>6123.7132142857145</v>
      </c>
      <c r="K241" t="s">
        <v>38</v>
      </c>
      <c r="L241" t="s">
        <v>38</v>
      </c>
      <c r="M241" t="s">
        <v>38</v>
      </c>
      <c r="N241" t="str">
        <f>IFERROR(VLOOKUP(Tabla2[[#This Row],[Client]],Soc_Dem!A:D,2,FALSE),"")</f>
        <v>M</v>
      </c>
      <c r="O241">
        <f>IFERROR(VLOOKUP(Tabla2[[#This Row],[Client]],Soc_Dem!A:D,3,FALSE),"")</f>
        <v>43</v>
      </c>
      <c r="P241">
        <f>IFERROR(VLOOKUP(Tabla2[[#This Row],[Client]],Soc_Dem!A:D,4,FALSE),"")</f>
        <v>162</v>
      </c>
      <c r="Q241" s="2">
        <f>IFERROR(VLOOKUP(Tabla2[[#This Row],[Client]],Inflow_Outflow!A:O,2,FALSE),"")</f>
        <v>1292.1924999999999</v>
      </c>
      <c r="R241" s="2">
        <f>IFERROR(VLOOKUP(Tabla2[[#This Row],[Client]],Inflow_Outflow!A:O,3,FALSE),"")</f>
        <v>1292.1924999999999</v>
      </c>
      <c r="S241" s="2">
        <f>IFERROR(VLOOKUP(Tabla2[[#This Row],[Client]],Inflow_Outflow!A:O,4,FALSE),"")</f>
        <v>3</v>
      </c>
      <c r="T241" s="2">
        <f>IFERROR(VLOOKUP(Tabla2[[#This Row],[Client]],Inflow_Outflow!A:O,5,FALSE),"")</f>
        <v>3</v>
      </c>
      <c r="U241" s="2">
        <f>IFERROR(VLOOKUP(Tabla2[[#This Row],[Client]],Inflow_Outflow!A:O,6,FALSE),"")</f>
        <v>2156.5871428571431</v>
      </c>
      <c r="V241" s="2">
        <f>IFERROR(VLOOKUP(Tabla2[[#This Row],[Client]],Inflow_Outflow!A:O,7,FALSE),"")</f>
        <v>2156.5871428571431</v>
      </c>
      <c r="W241" s="2">
        <f>IFERROR(VLOOKUP(Tabla2[[#This Row],[Client]],Inflow_Outflow!A:O,8,FALSE),"")</f>
        <v>0</v>
      </c>
      <c r="X241" s="2">
        <f>IFERROR(VLOOKUP(Tabla2[[#This Row],[Client]],Inflow_Outflow!A:O,9,FALSE),"")</f>
        <v>0</v>
      </c>
      <c r="Y241" s="2">
        <f>IFERROR(VLOOKUP(Tabla2[[#This Row],[Client]],Inflow_Outflow!A:O,10,FALSE),"")</f>
        <v>2153.6942857142858</v>
      </c>
      <c r="Z241" s="2">
        <f>IFERROR(VLOOKUP(Tabla2[[#This Row],[Client]],Inflow_Outflow!A:O,11,FALSE),"")</f>
        <v>3</v>
      </c>
      <c r="AA241" s="2">
        <f>IFERROR(VLOOKUP(Tabla2[[#This Row],[Client]],Inflow_Outflow!A:O,12,FALSE),"")</f>
        <v>3</v>
      </c>
      <c r="AB241" s="2">
        <f>IFERROR(VLOOKUP(Tabla2[[#This Row],[Client]],Inflow_Outflow!A:O,13,FALSE),"")</f>
        <v>0</v>
      </c>
      <c r="AC241" s="2">
        <f>IFERROR(VLOOKUP(Tabla2[[#This Row],[Client]],Inflow_Outflow!A:O,14,FALSE),"")</f>
        <v>0</v>
      </c>
      <c r="AD241" s="2">
        <f>IFERROR(VLOOKUP(Tabla2[[#This Row],[Client]],Inflow_Outflow!A:O,15,FALSE),"")</f>
        <v>2</v>
      </c>
      <c r="AE241" s="2" t="str">
        <f>IFERROR(VLOOKUP(Tabla2[[#This Row],[Client]],Sales_Revenues!A:G,2,FALSE),"")</f>
        <v/>
      </c>
      <c r="AF241" s="2" t="str">
        <f>IFERROR(VLOOKUP(Tabla2[[#This Row],[Client]],Sales_Revenues!A:G,3,FALSE),"")</f>
        <v/>
      </c>
      <c r="AG241" s="2" t="str">
        <f>IFERROR(VLOOKUP(Tabla2[[#This Row],[Client]],Sales_Revenues!A:G,4,FALSE),"")</f>
        <v/>
      </c>
      <c r="AH241" s="2" t="str">
        <f>IFERROR(VLOOKUP(Tabla2[[#This Row],[Client]],Sales_Revenues!A:G,5,FALSE),"")</f>
        <v/>
      </c>
      <c r="AI241" s="2" t="str">
        <f>IFERROR(VLOOKUP(Tabla2[[#This Row],[Client]],Sales_Revenues!A:G,6,FALSE),"")</f>
        <v/>
      </c>
      <c r="AJ241" s="2" t="str">
        <f>IFERROR(VLOOKUP(Tabla2[[#This Row],[Client]],Sales_Revenues!A:G,7,FALSE),"")</f>
        <v/>
      </c>
    </row>
    <row r="242" spans="1:36">
      <c r="A242">
        <v>241</v>
      </c>
      <c r="B242">
        <v>1</v>
      </c>
      <c r="H242">
        <v>170.85678571428571</v>
      </c>
      <c r="I242" t="s">
        <v>38</v>
      </c>
      <c r="J242" t="s">
        <v>38</v>
      </c>
      <c r="K242" t="s">
        <v>38</v>
      </c>
      <c r="L242" t="s">
        <v>38</v>
      </c>
      <c r="M242" t="s">
        <v>38</v>
      </c>
      <c r="N242" t="str">
        <f>IFERROR(VLOOKUP(Tabla2[[#This Row],[Client]],Soc_Dem!A:D,2,FALSE),"")</f>
        <v>F</v>
      </c>
      <c r="O242">
        <f>IFERROR(VLOOKUP(Tabla2[[#This Row],[Client]],Soc_Dem!A:D,3,FALSE),"")</f>
        <v>30</v>
      </c>
      <c r="P242">
        <f>IFERROR(VLOOKUP(Tabla2[[#This Row],[Client]],Soc_Dem!A:D,4,FALSE),"")</f>
        <v>12</v>
      </c>
      <c r="Q242" s="2">
        <f>IFERROR(VLOOKUP(Tabla2[[#This Row],[Client]],Inflow_Outflow!A:O,2,FALSE),"")</f>
        <v>285.75928571428574</v>
      </c>
      <c r="R242" s="2">
        <f>IFERROR(VLOOKUP(Tabla2[[#This Row],[Client]],Inflow_Outflow!A:O,3,FALSE),"")</f>
        <v>285.75928571428574</v>
      </c>
      <c r="S242" s="2">
        <f>IFERROR(VLOOKUP(Tabla2[[#This Row],[Client]],Inflow_Outflow!A:O,4,FALSE),"")</f>
        <v>2</v>
      </c>
      <c r="T242" s="2">
        <f>IFERROR(VLOOKUP(Tabla2[[#This Row],[Client]],Inflow_Outflow!A:O,5,FALSE),"")</f>
        <v>2</v>
      </c>
      <c r="U242" s="2">
        <f>IFERROR(VLOOKUP(Tabla2[[#This Row],[Client]],Inflow_Outflow!A:O,6,FALSE),"")</f>
        <v>0</v>
      </c>
      <c r="V242" s="2">
        <f>IFERROR(VLOOKUP(Tabla2[[#This Row],[Client]],Inflow_Outflow!A:O,7,FALSE),"")</f>
        <v>0</v>
      </c>
      <c r="W242" s="2">
        <f>IFERROR(VLOOKUP(Tabla2[[#This Row],[Client]],Inflow_Outflow!A:O,8,FALSE),"")</f>
        <v>0</v>
      </c>
      <c r="X242" s="2">
        <f>IFERROR(VLOOKUP(Tabla2[[#This Row],[Client]],Inflow_Outflow!A:O,9,FALSE),"")</f>
        <v>0</v>
      </c>
      <c r="Y242" s="2">
        <f>IFERROR(VLOOKUP(Tabla2[[#This Row],[Client]],Inflow_Outflow!A:O,10,FALSE),"")</f>
        <v>0</v>
      </c>
      <c r="Z242" s="2">
        <f>IFERROR(VLOOKUP(Tabla2[[#This Row],[Client]],Inflow_Outflow!A:O,11,FALSE),"")</f>
        <v>0</v>
      </c>
      <c r="AA242" s="2">
        <f>IFERROR(VLOOKUP(Tabla2[[#This Row],[Client]],Inflow_Outflow!A:O,12,FALSE),"")</f>
        <v>0</v>
      </c>
      <c r="AB242" s="2">
        <f>IFERROR(VLOOKUP(Tabla2[[#This Row],[Client]],Inflow_Outflow!A:O,13,FALSE),"")</f>
        <v>0</v>
      </c>
      <c r="AC242" s="2">
        <f>IFERROR(VLOOKUP(Tabla2[[#This Row],[Client]],Inflow_Outflow!A:O,14,FALSE),"")</f>
        <v>0</v>
      </c>
      <c r="AD242" s="2">
        <f>IFERROR(VLOOKUP(Tabla2[[#This Row],[Client]],Inflow_Outflow!A:O,15,FALSE),"")</f>
        <v>0</v>
      </c>
      <c r="AE242" s="2">
        <f>IFERROR(VLOOKUP(Tabla2[[#This Row],[Client]],Sales_Revenues!A:G,2,FALSE),"")</f>
        <v>0</v>
      </c>
      <c r="AF242" s="2">
        <f>IFERROR(VLOOKUP(Tabla2[[#This Row],[Client]],Sales_Revenues!A:G,3,FALSE),"")</f>
        <v>0</v>
      </c>
      <c r="AG242" s="2">
        <f>IFERROR(VLOOKUP(Tabla2[[#This Row],[Client]],Sales_Revenues!A:G,4,FALSE),"")</f>
        <v>1</v>
      </c>
      <c r="AH242" s="2">
        <f>IFERROR(VLOOKUP(Tabla2[[#This Row],[Client]],Sales_Revenues!A:G,5,FALSE),"")</f>
        <v>0</v>
      </c>
      <c r="AI242" s="2">
        <f>IFERROR(VLOOKUP(Tabla2[[#This Row],[Client]],Sales_Revenues!A:G,6,FALSE),"")</f>
        <v>0</v>
      </c>
      <c r="AJ242" s="2">
        <f>IFERROR(VLOOKUP(Tabla2[[#This Row],[Client]],Sales_Revenues!A:G,7,FALSE),"")</f>
        <v>23.714285714285715</v>
      </c>
    </row>
    <row r="243" spans="1:36">
      <c r="A243">
        <v>242</v>
      </c>
      <c r="B243">
        <v>1</v>
      </c>
      <c r="H243">
        <v>708.86214285714289</v>
      </c>
      <c r="I243" t="s">
        <v>38</v>
      </c>
      <c r="J243" t="s">
        <v>38</v>
      </c>
      <c r="K243" t="s">
        <v>38</v>
      </c>
      <c r="L243" t="s">
        <v>38</v>
      </c>
      <c r="M243" t="s">
        <v>38</v>
      </c>
      <c r="N243" t="str">
        <f>IFERROR(VLOOKUP(Tabla2[[#This Row],[Client]],Soc_Dem!A:D,2,FALSE),"")</f>
        <v>F</v>
      </c>
      <c r="O243">
        <f>IFERROR(VLOOKUP(Tabla2[[#This Row],[Client]],Soc_Dem!A:D,3,FALSE),"")</f>
        <v>45</v>
      </c>
      <c r="P243">
        <f>IFERROR(VLOOKUP(Tabla2[[#This Row],[Client]],Soc_Dem!A:D,4,FALSE),"")</f>
        <v>146</v>
      </c>
      <c r="Q243" s="2">
        <f>IFERROR(VLOOKUP(Tabla2[[#This Row],[Client]],Inflow_Outflow!A:O,2,FALSE),"")</f>
        <v>1.6428571428571428E-2</v>
      </c>
      <c r="R243" s="2">
        <f>IFERROR(VLOOKUP(Tabla2[[#This Row],[Client]],Inflow_Outflow!A:O,3,FALSE),"")</f>
        <v>1.6428571428571428E-2</v>
      </c>
      <c r="S243" s="2">
        <f>IFERROR(VLOOKUP(Tabla2[[#This Row],[Client]],Inflow_Outflow!A:O,4,FALSE),"")</f>
        <v>1</v>
      </c>
      <c r="T243" s="2">
        <f>IFERROR(VLOOKUP(Tabla2[[#This Row],[Client]],Inflow_Outflow!A:O,5,FALSE),"")</f>
        <v>1</v>
      </c>
      <c r="U243" s="2">
        <f>IFERROR(VLOOKUP(Tabla2[[#This Row],[Client]],Inflow_Outflow!A:O,6,FALSE),"")</f>
        <v>205.78571428571428</v>
      </c>
      <c r="V243" s="2">
        <f>IFERROR(VLOOKUP(Tabla2[[#This Row],[Client]],Inflow_Outflow!A:O,7,FALSE),"")</f>
        <v>205.78571428571428</v>
      </c>
      <c r="W243" s="2">
        <f>IFERROR(VLOOKUP(Tabla2[[#This Row],[Client]],Inflow_Outflow!A:O,8,FALSE),"")</f>
        <v>0</v>
      </c>
      <c r="X243" s="2">
        <f>IFERROR(VLOOKUP(Tabla2[[#This Row],[Client]],Inflow_Outflow!A:O,9,FALSE),"")</f>
        <v>0</v>
      </c>
      <c r="Y243" s="2">
        <f>IFERROR(VLOOKUP(Tabla2[[#This Row],[Client]],Inflow_Outflow!A:O,10,FALSE),"")</f>
        <v>173.60714285714286</v>
      </c>
      <c r="Z243" s="2">
        <f>IFERROR(VLOOKUP(Tabla2[[#This Row],[Client]],Inflow_Outflow!A:O,11,FALSE),"")</f>
        <v>3</v>
      </c>
      <c r="AA243" s="2">
        <f>IFERROR(VLOOKUP(Tabla2[[#This Row],[Client]],Inflow_Outflow!A:O,12,FALSE),"")</f>
        <v>3</v>
      </c>
      <c r="AB243" s="2">
        <f>IFERROR(VLOOKUP(Tabla2[[#This Row],[Client]],Inflow_Outflow!A:O,13,FALSE),"")</f>
        <v>0</v>
      </c>
      <c r="AC243" s="2">
        <f>IFERROR(VLOOKUP(Tabla2[[#This Row],[Client]],Inflow_Outflow!A:O,14,FALSE),"")</f>
        <v>0</v>
      </c>
      <c r="AD243" s="2">
        <f>IFERROR(VLOOKUP(Tabla2[[#This Row],[Client]],Inflow_Outflow!A:O,15,FALSE),"")</f>
        <v>1</v>
      </c>
      <c r="AE243" s="2">
        <f>IFERROR(VLOOKUP(Tabla2[[#This Row],[Client]],Sales_Revenues!A:G,2,FALSE),"")</f>
        <v>0</v>
      </c>
      <c r="AF243" s="2">
        <f>IFERROR(VLOOKUP(Tabla2[[#This Row],[Client]],Sales_Revenues!A:G,3,FALSE),"")</f>
        <v>0</v>
      </c>
      <c r="AG243" s="2">
        <f>IFERROR(VLOOKUP(Tabla2[[#This Row],[Client]],Sales_Revenues!A:G,4,FALSE),"")</f>
        <v>0</v>
      </c>
      <c r="AH243" s="2">
        <f>IFERROR(VLOOKUP(Tabla2[[#This Row],[Client]],Sales_Revenues!A:G,5,FALSE),"")</f>
        <v>0</v>
      </c>
      <c r="AI243" s="2">
        <f>IFERROR(VLOOKUP(Tabla2[[#This Row],[Client]],Sales_Revenues!A:G,6,FALSE),"")</f>
        <v>0</v>
      </c>
      <c r="AJ243" s="2">
        <f>IFERROR(VLOOKUP(Tabla2[[#This Row],[Client]],Sales_Revenues!A:G,7,FALSE),"")</f>
        <v>0</v>
      </c>
    </row>
    <row r="244" spans="1:36">
      <c r="A244">
        <v>243</v>
      </c>
      <c r="B244">
        <v>1</v>
      </c>
      <c r="C244">
        <v>1</v>
      </c>
      <c r="D244">
        <v>11</v>
      </c>
      <c r="H244">
        <v>534.62964285714281</v>
      </c>
      <c r="I244">
        <v>83283.008214285714</v>
      </c>
      <c r="J244">
        <v>0</v>
      </c>
      <c r="K244" t="s">
        <v>38</v>
      </c>
      <c r="L244" t="s">
        <v>38</v>
      </c>
      <c r="M244" t="s">
        <v>38</v>
      </c>
      <c r="N244" t="str">
        <f>IFERROR(VLOOKUP(Tabla2[[#This Row],[Client]],Soc_Dem!A:D,2,FALSE),"")</f>
        <v>M</v>
      </c>
      <c r="O244">
        <f>IFERROR(VLOOKUP(Tabla2[[#This Row],[Client]],Soc_Dem!A:D,3,FALSE),"")</f>
        <v>20</v>
      </c>
      <c r="P244">
        <f>IFERROR(VLOOKUP(Tabla2[[#This Row],[Client]],Soc_Dem!A:D,4,FALSE),"")</f>
        <v>6</v>
      </c>
      <c r="Q244" s="2">
        <f>IFERROR(VLOOKUP(Tabla2[[#This Row],[Client]],Inflow_Outflow!A:O,2,FALSE),"")</f>
        <v>9618.2150000000001</v>
      </c>
      <c r="R244" s="2">
        <f>IFERROR(VLOOKUP(Tabla2[[#This Row],[Client]],Inflow_Outflow!A:O,3,FALSE),"")</f>
        <v>9605.2810714285715</v>
      </c>
      <c r="S244" s="2">
        <f>IFERROR(VLOOKUP(Tabla2[[#This Row],[Client]],Inflow_Outflow!A:O,4,FALSE),"")</f>
        <v>11</v>
      </c>
      <c r="T244" s="2">
        <f>IFERROR(VLOOKUP(Tabla2[[#This Row],[Client]],Inflow_Outflow!A:O,5,FALSE),"")</f>
        <v>8</v>
      </c>
      <c r="U244" s="2">
        <f>IFERROR(VLOOKUP(Tabla2[[#This Row],[Client]],Inflow_Outflow!A:O,6,FALSE),"")</f>
        <v>16060.417142857143</v>
      </c>
      <c r="V244" s="2">
        <f>IFERROR(VLOOKUP(Tabla2[[#This Row],[Client]],Inflow_Outflow!A:O,7,FALSE),"")</f>
        <v>10703.274285714286</v>
      </c>
      <c r="W244" s="2">
        <f>IFERROR(VLOOKUP(Tabla2[[#This Row],[Client]],Inflow_Outflow!A:O,8,FALSE),"")</f>
        <v>9714.2857142857138</v>
      </c>
      <c r="X244" s="2">
        <f>IFERROR(VLOOKUP(Tabla2[[#This Row],[Client]],Inflow_Outflow!A:O,9,FALSE),"")</f>
        <v>640.54214285714284</v>
      </c>
      <c r="Y244" s="2">
        <f>IFERROR(VLOOKUP(Tabla2[[#This Row],[Client]],Inflow_Outflow!A:O,10,FALSE),"")</f>
        <v>344.83928571428572</v>
      </c>
      <c r="Z244" s="2">
        <f>IFERROR(VLOOKUP(Tabla2[[#This Row],[Client]],Inflow_Outflow!A:O,11,FALSE),"")</f>
        <v>32</v>
      </c>
      <c r="AA244" s="2">
        <f>IFERROR(VLOOKUP(Tabla2[[#This Row],[Client]],Inflow_Outflow!A:O,12,FALSE),"")</f>
        <v>31</v>
      </c>
      <c r="AB244" s="2">
        <f>IFERROR(VLOOKUP(Tabla2[[#This Row],[Client]],Inflow_Outflow!A:O,13,FALSE),"")</f>
        <v>6</v>
      </c>
      <c r="AC244" s="2">
        <f>IFERROR(VLOOKUP(Tabla2[[#This Row],[Client]],Inflow_Outflow!A:O,14,FALSE),"")</f>
        <v>16</v>
      </c>
      <c r="AD244" s="2">
        <f>IFERROR(VLOOKUP(Tabla2[[#This Row],[Client]],Inflow_Outflow!A:O,15,FALSE),"")</f>
        <v>7</v>
      </c>
      <c r="AE244" s="2" t="str">
        <f>IFERROR(VLOOKUP(Tabla2[[#This Row],[Client]],Sales_Revenues!A:G,2,FALSE),"")</f>
        <v/>
      </c>
      <c r="AF244" s="2" t="str">
        <f>IFERROR(VLOOKUP(Tabla2[[#This Row],[Client]],Sales_Revenues!A:G,3,FALSE),"")</f>
        <v/>
      </c>
      <c r="AG244" s="2" t="str">
        <f>IFERROR(VLOOKUP(Tabla2[[#This Row],[Client]],Sales_Revenues!A:G,4,FALSE),"")</f>
        <v/>
      </c>
      <c r="AH244" s="2" t="str">
        <f>IFERROR(VLOOKUP(Tabla2[[#This Row],[Client]],Sales_Revenues!A:G,5,FALSE),"")</f>
        <v/>
      </c>
      <c r="AI244" s="2" t="str">
        <f>IFERROR(VLOOKUP(Tabla2[[#This Row],[Client]],Sales_Revenues!A:G,6,FALSE),"")</f>
        <v/>
      </c>
      <c r="AJ244" s="2" t="str">
        <f>IFERROR(VLOOKUP(Tabla2[[#This Row],[Client]],Sales_Revenues!A:G,7,FALSE),"")</f>
        <v/>
      </c>
    </row>
    <row r="245" spans="1:36">
      <c r="A245">
        <v>244</v>
      </c>
      <c r="B245">
        <v>1</v>
      </c>
      <c r="H245">
        <v>5.6428571428571432</v>
      </c>
      <c r="I245" t="s">
        <v>38</v>
      </c>
      <c r="J245" t="s">
        <v>38</v>
      </c>
      <c r="K245" t="s">
        <v>38</v>
      </c>
      <c r="L245" t="s">
        <v>38</v>
      </c>
      <c r="M245" t="s">
        <v>38</v>
      </c>
      <c r="N245" t="str">
        <f>IFERROR(VLOOKUP(Tabla2[[#This Row],[Client]],Soc_Dem!A:D,2,FALSE),"")</f>
        <v>M</v>
      </c>
      <c r="O245">
        <f>IFERROR(VLOOKUP(Tabla2[[#This Row],[Client]],Soc_Dem!A:D,3,FALSE),"")</f>
        <v>41</v>
      </c>
      <c r="P245">
        <f>IFERROR(VLOOKUP(Tabla2[[#This Row],[Client]],Soc_Dem!A:D,4,FALSE),"")</f>
        <v>162</v>
      </c>
      <c r="Q245" s="2">
        <f>IFERROR(VLOOKUP(Tabla2[[#This Row],[Client]],Inflow_Outflow!A:O,2,FALSE),"")</f>
        <v>270.3592857142857</v>
      </c>
      <c r="R245" s="2">
        <f>IFERROR(VLOOKUP(Tabla2[[#This Row],[Client]],Inflow_Outflow!A:O,3,FALSE),"")</f>
        <v>270.3592857142857</v>
      </c>
      <c r="S245" s="2">
        <f>IFERROR(VLOOKUP(Tabla2[[#This Row],[Client]],Inflow_Outflow!A:O,4,FALSE),"")</f>
        <v>3</v>
      </c>
      <c r="T245" s="2">
        <f>IFERROR(VLOOKUP(Tabla2[[#This Row],[Client]],Inflow_Outflow!A:O,5,FALSE),"")</f>
        <v>3</v>
      </c>
      <c r="U245" s="2">
        <f>IFERROR(VLOOKUP(Tabla2[[#This Row],[Client]],Inflow_Outflow!A:O,6,FALSE),"")</f>
        <v>402.55714285714288</v>
      </c>
      <c r="V245" s="2">
        <f>IFERROR(VLOOKUP(Tabla2[[#This Row],[Client]],Inflow_Outflow!A:O,7,FALSE),"")</f>
        <v>402.55714285714288</v>
      </c>
      <c r="W245" s="2">
        <f>IFERROR(VLOOKUP(Tabla2[[#This Row],[Client]],Inflow_Outflow!A:O,8,FALSE),"")</f>
        <v>0</v>
      </c>
      <c r="X245" s="2">
        <f>IFERROR(VLOOKUP(Tabla2[[#This Row],[Client]],Inflow_Outflow!A:O,9,FALSE),"")</f>
        <v>104.95</v>
      </c>
      <c r="Y245" s="2">
        <f>IFERROR(VLOOKUP(Tabla2[[#This Row],[Client]],Inflow_Outflow!A:O,10,FALSE),"")</f>
        <v>292.60714285714283</v>
      </c>
      <c r="Z245" s="2">
        <f>IFERROR(VLOOKUP(Tabla2[[#This Row],[Client]],Inflow_Outflow!A:O,11,FALSE),"")</f>
        <v>14</v>
      </c>
      <c r="AA245" s="2">
        <f>IFERROR(VLOOKUP(Tabla2[[#This Row],[Client]],Inflow_Outflow!A:O,12,FALSE),"")</f>
        <v>14</v>
      </c>
      <c r="AB245" s="2">
        <f>IFERROR(VLOOKUP(Tabla2[[#This Row],[Client]],Inflow_Outflow!A:O,13,FALSE),"")</f>
        <v>0</v>
      </c>
      <c r="AC245" s="2">
        <f>IFERROR(VLOOKUP(Tabla2[[#This Row],[Client]],Inflow_Outflow!A:O,14,FALSE),"")</f>
        <v>5</v>
      </c>
      <c r="AD245" s="2">
        <f>IFERROR(VLOOKUP(Tabla2[[#This Row],[Client]],Inflow_Outflow!A:O,15,FALSE),"")</f>
        <v>7</v>
      </c>
      <c r="AE245" s="2">
        <f>IFERROR(VLOOKUP(Tabla2[[#This Row],[Client]],Sales_Revenues!A:G,2,FALSE),"")</f>
        <v>1</v>
      </c>
      <c r="AF245" s="2">
        <f>IFERROR(VLOOKUP(Tabla2[[#This Row],[Client]],Sales_Revenues!A:G,3,FALSE),"")</f>
        <v>0</v>
      </c>
      <c r="AG245" s="2">
        <f>IFERROR(VLOOKUP(Tabla2[[#This Row],[Client]],Sales_Revenues!A:G,4,FALSE),"")</f>
        <v>0</v>
      </c>
      <c r="AH245" s="2">
        <f>IFERROR(VLOOKUP(Tabla2[[#This Row],[Client]],Sales_Revenues!A:G,5,FALSE),"")</f>
        <v>9.1553571428571434</v>
      </c>
      <c r="AI245" s="2">
        <f>IFERROR(VLOOKUP(Tabla2[[#This Row],[Client]],Sales_Revenues!A:G,6,FALSE),"")</f>
        <v>0</v>
      </c>
      <c r="AJ245" s="2">
        <f>IFERROR(VLOOKUP(Tabla2[[#This Row],[Client]],Sales_Revenues!A:G,7,FALSE),"")</f>
        <v>0</v>
      </c>
    </row>
    <row r="246" spans="1:36">
      <c r="A246">
        <v>245</v>
      </c>
      <c r="B246">
        <v>1</v>
      </c>
      <c r="H246">
        <v>284.38857142857142</v>
      </c>
      <c r="I246" t="s">
        <v>38</v>
      </c>
      <c r="J246" t="s">
        <v>38</v>
      </c>
      <c r="K246" t="s">
        <v>38</v>
      </c>
      <c r="L246" t="s">
        <v>38</v>
      </c>
      <c r="M246" t="s">
        <v>38</v>
      </c>
      <c r="N246" t="str">
        <f>IFERROR(VLOOKUP(Tabla2[[#This Row],[Client]],Soc_Dem!A:D,2,FALSE),"")</f>
        <v>M</v>
      </c>
      <c r="O246">
        <f>IFERROR(VLOOKUP(Tabla2[[#This Row],[Client]],Soc_Dem!A:D,3,FALSE),"")</f>
        <v>26</v>
      </c>
      <c r="P246">
        <f>IFERROR(VLOOKUP(Tabla2[[#This Row],[Client]],Soc_Dem!A:D,4,FALSE),"")</f>
        <v>183</v>
      </c>
      <c r="Q246" s="2">
        <f>IFERROR(VLOOKUP(Tabla2[[#This Row],[Client]],Inflow_Outflow!A:O,2,FALSE),"")</f>
        <v>519.71571428571428</v>
      </c>
      <c r="R246" s="2">
        <f>IFERROR(VLOOKUP(Tabla2[[#This Row],[Client]],Inflow_Outflow!A:O,3,FALSE),"")</f>
        <v>519.71571428571428</v>
      </c>
      <c r="S246" s="2">
        <f>IFERROR(VLOOKUP(Tabla2[[#This Row],[Client]],Inflow_Outflow!A:O,4,FALSE),"")</f>
        <v>3</v>
      </c>
      <c r="T246" s="2">
        <f>IFERROR(VLOOKUP(Tabla2[[#This Row],[Client]],Inflow_Outflow!A:O,5,FALSE),"")</f>
        <v>3</v>
      </c>
      <c r="U246" s="2">
        <f>IFERROR(VLOOKUP(Tabla2[[#This Row],[Client]],Inflow_Outflow!A:O,6,FALSE),"")</f>
        <v>963.23928571428576</v>
      </c>
      <c r="V246" s="2">
        <f>IFERROR(VLOOKUP(Tabla2[[#This Row],[Client]],Inflow_Outflow!A:O,7,FALSE),"")</f>
        <v>963.23928571428576</v>
      </c>
      <c r="W246" s="2">
        <f>IFERROR(VLOOKUP(Tabla2[[#This Row],[Client]],Inflow_Outflow!A:O,8,FALSE),"")</f>
        <v>857.14285714285711</v>
      </c>
      <c r="X246" s="2">
        <f>IFERROR(VLOOKUP(Tabla2[[#This Row],[Client]],Inflow_Outflow!A:O,9,FALSE),"")</f>
        <v>103.91785714285713</v>
      </c>
      <c r="Y246" s="2">
        <f>IFERROR(VLOOKUP(Tabla2[[#This Row],[Client]],Inflow_Outflow!A:O,10,FALSE),"")</f>
        <v>0</v>
      </c>
      <c r="Z246" s="2">
        <f>IFERROR(VLOOKUP(Tabla2[[#This Row],[Client]],Inflow_Outflow!A:O,11,FALSE),"")</f>
        <v>14</v>
      </c>
      <c r="AA246" s="2">
        <f>IFERROR(VLOOKUP(Tabla2[[#This Row],[Client]],Inflow_Outflow!A:O,12,FALSE),"")</f>
        <v>14</v>
      </c>
      <c r="AB246" s="2">
        <f>IFERROR(VLOOKUP(Tabla2[[#This Row],[Client]],Inflow_Outflow!A:O,13,FALSE),"")</f>
        <v>3</v>
      </c>
      <c r="AC246" s="2">
        <f>IFERROR(VLOOKUP(Tabla2[[#This Row],[Client]],Inflow_Outflow!A:O,14,FALSE),"")</f>
        <v>9</v>
      </c>
      <c r="AD246" s="2">
        <f>IFERROR(VLOOKUP(Tabla2[[#This Row],[Client]],Inflow_Outflow!A:O,15,FALSE),"")</f>
        <v>0</v>
      </c>
      <c r="AE246" s="2">
        <f>IFERROR(VLOOKUP(Tabla2[[#This Row],[Client]],Sales_Revenues!A:G,2,FALSE),"")</f>
        <v>0</v>
      </c>
      <c r="AF246" s="2">
        <f>IFERROR(VLOOKUP(Tabla2[[#This Row],[Client]],Sales_Revenues!A:G,3,FALSE),"")</f>
        <v>0</v>
      </c>
      <c r="AG246" s="2">
        <f>IFERROR(VLOOKUP(Tabla2[[#This Row],[Client]],Sales_Revenues!A:G,4,FALSE),"")</f>
        <v>1</v>
      </c>
      <c r="AH246" s="2">
        <f>IFERROR(VLOOKUP(Tabla2[[#This Row],[Client]],Sales_Revenues!A:G,5,FALSE),"")</f>
        <v>0</v>
      </c>
      <c r="AI246" s="2">
        <f>IFERROR(VLOOKUP(Tabla2[[#This Row],[Client]],Sales_Revenues!A:G,6,FALSE),"")</f>
        <v>0</v>
      </c>
      <c r="AJ246" s="2">
        <f>IFERROR(VLOOKUP(Tabla2[[#This Row],[Client]],Sales_Revenues!A:G,7,FALSE),"")</f>
        <v>5.6853571428571428</v>
      </c>
    </row>
    <row r="247" spans="1:36">
      <c r="A247">
        <v>246</v>
      </c>
      <c r="B247">
        <v>2</v>
      </c>
      <c r="G247">
        <v>1</v>
      </c>
      <c r="H247">
        <v>2588.3489285714286</v>
      </c>
      <c r="I247" t="s">
        <v>38</v>
      </c>
      <c r="J247" t="s">
        <v>38</v>
      </c>
      <c r="K247" t="s">
        <v>38</v>
      </c>
      <c r="L247" t="s">
        <v>38</v>
      </c>
      <c r="M247">
        <v>229.35857142857142</v>
      </c>
      <c r="N247" t="str">
        <f>IFERROR(VLOOKUP(Tabla2[[#This Row],[Client]],Soc_Dem!A:D,2,FALSE),"")</f>
        <v>M</v>
      </c>
      <c r="O247">
        <f>IFERROR(VLOOKUP(Tabla2[[#This Row],[Client]],Soc_Dem!A:D,3,FALSE),"")</f>
        <v>62</v>
      </c>
      <c r="P247">
        <f>IFERROR(VLOOKUP(Tabla2[[#This Row],[Client]],Soc_Dem!A:D,4,FALSE),"")</f>
        <v>0</v>
      </c>
      <c r="Q247" s="2">
        <f>IFERROR(VLOOKUP(Tabla2[[#This Row],[Client]],Inflow_Outflow!A:O,2,FALSE),"")</f>
        <v>1190.157857142857</v>
      </c>
      <c r="R247" s="2">
        <f>IFERROR(VLOOKUP(Tabla2[[#This Row],[Client]],Inflow_Outflow!A:O,3,FALSE),"")</f>
        <v>1128.1821428571427</v>
      </c>
      <c r="S247" s="2">
        <f>IFERROR(VLOOKUP(Tabla2[[#This Row],[Client]],Inflow_Outflow!A:O,4,FALSE),"")</f>
        <v>5</v>
      </c>
      <c r="T247" s="2">
        <f>IFERROR(VLOOKUP(Tabla2[[#This Row],[Client]],Inflow_Outflow!A:O,5,FALSE),"")</f>
        <v>4</v>
      </c>
      <c r="U247" s="2">
        <f>IFERROR(VLOOKUP(Tabla2[[#This Row],[Client]],Inflow_Outflow!A:O,6,FALSE),"")</f>
        <v>1128.9892857142856</v>
      </c>
      <c r="V247" s="2">
        <f>IFERROR(VLOOKUP(Tabla2[[#This Row],[Client]],Inflow_Outflow!A:O,7,FALSE),"")</f>
        <v>1126.1678571428572</v>
      </c>
      <c r="W247" s="2">
        <f>IFERROR(VLOOKUP(Tabla2[[#This Row],[Client]],Inflow_Outflow!A:O,8,FALSE),"")</f>
        <v>317.85714285714283</v>
      </c>
      <c r="X247" s="2">
        <f>IFERROR(VLOOKUP(Tabla2[[#This Row],[Client]],Inflow_Outflow!A:O,9,FALSE),"")</f>
        <v>169.91785714285714</v>
      </c>
      <c r="Y247" s="2">
        <f>IFERROR(VLOOKUP(Tabla2[[#This Row],[Client]],Inflow_Outflow!A:O,10,FALSE),"")</f>
        <v>515.32142857142856</v>
      </c>
      <c r="Z247" s="2">
        <f>IFERROR(VLOOKUP(Tabla2[[#This Row],[Client]],Inflow_Outflow!A:O,11,FALSE),"")</f>
        <v>37</v>
      </c>
      <c r="AA247" s="2">
        <f>IFERROR(VLOOKUP(Tabla2[[#This Row],[Client]],Inflow_Outflow!A:O,12,FALSE),"")</f>
        <v>36</v>
      </c>
      <c r="AB247" s="2">
        <f>IFERROR(VLOOKUP(Tabla2[[#This Row],[Client]],Inflow_Outflow!A:O,13,FALSE),"")</f>
        <v>4</v>
      </c>
      <c r="AC247" s="2">
        <f>IFERROR(VLOOKUP(Tabla2[[#This Row],[Client]],Inflow_Outflow!A:O,14,FALSE),"")</f>
        <v>16</v>
      </c>
      <c r="AD247" s="2">
        <f>IFERROR(VLOOKUP(Tabla2[[#This Row],[Client]],Inflow_Outflow!A:O,15,FALSE),"")</f>
        <v>14</v>
      </c>
      <c r="AE247" s="2" t="str">
        <f>IFERROR(VLOOKUP(Tabla2[[#This Row],[Client]],Sales_Revenues!A:G,2,FALSE),"")</f>
        <v/>
      </c>
      <c r="AF247" s="2" t="str">
        <f>IFERROR(VLOOKUP(Tabla2[[#This Row],[Client]],Sales_Revenues!A:G,3,FALSE),"")</f>
        <v/>
      </c>
      <c r="AG247" s="2" t="str">
        <f>IFERROR(VLOOKUP(Tabla2[[#This Row],[Client]],Sales_Revenues!A:G,4,FALSE),"")</f>
        <v/>
      </c>
      <c r="AH247" s="2" t="str">
        <f>IFERROR(VLOOKUP(Tabla2[[#This Row],[Client]],Sales_Revenues!A:G,5,FALSE),"")</f>
        <v/>
      </c>
      <c r="AI247" s="2" t="str">
        <f>IFERROR(VLOOKUP(Tabla2[[#This Row],[Client]],Sales_Revenues!A:G,6,FALSE),"")</f>
        <v/>
      </c>
      <c r="AJ247" s="2" t="str">
        <f>IFERROR(VLOOKUP(Tabla2[[#This Row],[Client]],Sales_Revenues!A:G,7,FALSE),"")</f>
        <v/>
      </c>
    </row>
    <row r="248" spans="1:36">
      <c r="A248">
        <v>247</v>
      </c>
      <c r="B248">
        <v>1</v>
      </c>
      <c r="C248">
        <v>1</v>
      </c>
      <c r="F248">
        <v>1</v>
      </c>
      <c r="H248">
        <v>689.31107142857138</v>
      </c>
      <c r="I248">
        <v>351.86678571428575</v>
      </c>
      <c r="J248" t="s">
        <v>38</v>
      </c>
      <c r="K248" t="s">
        <v>38</v>
      </c>
      <c r="L248">
        <v>0</v>
      </c>
      <c r="M248" t="s">
        <v>38</v>
      </c>
      <c r="N248" t="str">
        <f>IFERROR(VLOOKUP(Tabla2[[#This Row],[Client]],Soc_Dem!A:D,2,FALSE),"")</f>
        <v>F</v>
      </c>
      <c r="O248">
        <f>IFERROR(VLOOKUP(Tabla2[[#This Row],[Client]],Soc_Dem!A:D,3,FALSE),"")</f>
        <v>55</v>
      </c>
      <c r="P248">
        <f>IFERROR(VLOOKUP(Tabla2[[#This Row],[Client]],Soc_Dem!A:D,4,FALSE),"")</f>
        <v>172</v>
      </c>
      <c r="Q248" s="2">
        <f>IFERROR(VLOOKUP(Tabla2[[#This Row],[Client]],Inflow_Outflow!A:O,2,FALSE),"")</f>
        <v>4184.0689285714279</v>
      </c>
      <c r="R248" s="2">
        <f>IFERROR(VLOOKUP(Tabla2[[#This Row],[Client]],Inflow_Outflow!A:O,3,FALSE),"")</f>
        <v>2380.5107142857146</v>
      </c>
      <c r="S248" s="2">
        <f>IFERROR(VLOOKUP(Tabla2[[#This Row],[Client]],Inflow_Outflow!A:O,4,FALSE),"")</f>
        <v>11</v>
      </c>
      <c r="T248" s="2">
        <f>IFERROR(VLOOKUP(Tabla2[[#This Row],[Client]],Inflow_Outflow!A:O,5,FALSE),"")</f>
        <v>5</v>
      </c>
      <c r="U248" s="2">
        <f>IFERROR(VLOOKUP(Tabla2[[#This Row],[Client]],Inflow_Outflow!A:O,6,FALSE),"")</f>
        <v>1233.1071428571429</v>
      </c>
      <c r="V248" s="2">
        <f>IFERROR(VLOOKUP(Tabla2[[#This Row],[Client]],Inflow_Outflow!A:O,7,FALSE),"")</f>
        <v>1230.75</v>
      </c>
      <c r="W248" s="2">
        <f>IFERROR(VLOOKUP(Tabla2[[#This Row],[Client]],Inflow_Outflow!A:O,8,FALSE),"")</f>
        <v>571.42857142857144</v>
      </c>
      <c r="X248" s="2">
        <f>IFERROR(VLOOKUP(Tabla2[[#This Row],[Client]],Inflow_Outflow!A:O,9,FALSE),"")</f>
        <v>246.10714285714286</v>
      </c>
      <c r="Y248" s="2">
        <f>IFERROR(VLOOKUP(Tabla2[[#This Row],[Client]],Inflow_Outflow!A:O,10,FALSE),"")</f>
        <v>410.57142857142856</v>
      </c>
      <c r="Z248" s="2">
        <f>IFERROR(VLOOKUP(Tabla2[[#This Row],[Client]],Inflow_Outflow!A:O,11,FALSE),"")</f>
        <v>22</v>
      </c>
      <c r="AA248" s="2">
        <f>IFERROR(VLOOKUP(Tabla2[[#This Row],[Client]],Inflow_Outflow!A:O,12,FALSE),"")</f>
        <v>18</v>
      </c>
      <c r="AB248" s="2">
        <f>IFERROR(VLOOKUP(Tabla2[[#This Row],[Client]],Inflow_Outflow!A:O,13,FALSE),"")</f>
        <v>4</v>
      </c>
      <c r="AC248" s="2">
        <f>IFERROR(VLOOKUP(Tabla2[[#This Row],[Client]],Inflow_Outflow!A:O,14,FALSE),"")</f>
        <v>3</v>
      </c>
      <c r="AD248" s="2">
        <f>IFERROR(VLOOKUP(Tabla2[[#This Row],[Client]],Inflow_Outflow!A:O,15,FALSE),"")</f>
        <v>8</v>
      </c>
      <c r="AE248" s="2">
        <f>IFERROR(VLOOKUP(Tabla2[[#This Row],[Client]],Sales_Revenues!A:G,2,FALSE),"")</f>
        <v>0</v>
      </c>
      <c r="AF248" s="2">
        <f>IFERROR(VLOOKUP(Tabla2[[#This Row],[Client]],Sales_Revenues!A:G,3,FALSE),"")</f>
        <v>0</v>
      </c>
      <c r="AG248" s="2">
        <f>IFERROR(VLOOKUP(Tabla2[[#This Row],[Client]],Sales_Revenues!A:G,4,FALSE),"")</f>
        <v>0</v>
      </c>
      <c r="AH248" s="2">
        <f>IFERROR(VLOOKUP(Tabla2[[#This Row],[Client]],Sales_Revenues!A:G,5,FALSE),"")</f>
        <v>0</v>
      </c>
      <c r="AI248" s="2">
        <f>IFERROR(VLOOKUP(Tabla2[[#This Row],[Client]],Sales_Revenues!A:G,6,FALSE),"")</f>
        <v>0</v>
      </c>
      <c r="AJ248" s="2">
        <f>IFERROR(VLOOKUP(Tabla2[[#This Row],[Client]],Sales_Revenues!A:G,7,FALSE),"")</f>
        <v>0</v>
      </c>
    </row>
    <row r="249" spans="1:36">
      <c r="A249">
        <v>248</v>
      </c>
      <c r="B249">
        <v>1</v>
      </c>
      <c r="H249">
        <v>776.5903571428571</v>
      </c>
      <c r="I249" t="s">
        <v>38</v>
      </c>
      <c r="J249" t="s">
        <v>38</v>
      </c>
      <c r="K249" t="s">
        <v>38</v>
      </c>
      <c r="L249" t="s">
        <v>38</v>
      </c>
      <c r="M249" t="s">
        <v>38</v>
      </c>
      <c r="N249" t="str">
        <f>IFERROR(VLOOKUP(Tabla2[[#This Row],[Client]],Soc_Dem!A:D,2,FALSE),"")</f>
        <v>F</v>
      </c>
      <c r="O249">
        <f>IFERROR(VLOOKUP(Tabla2[[#This Row],[Client]],Soc_Dem!A:D,3,FALSE),"")</f>
        <v>27</v>
      </c>
      <c r="P249">
        <f>IFERROR(VLOOKUP(Tabla2[[#This Row],[Client]],Soc_Dem!A:D,4,FALSE),"")</f>
        <v>127</v>
      </c>
      <c r="Q249" s="2">
        <f>IFERROR(VLOOKUP(Tabla2[[#This Row],[Client]],Inflow_Outflow!A:O,2,FALSE),"")</f>
        <v>325.01928571428573</v>
      </c>
      <c r="R249" s="2">
        <f>IFERROR(VLOOKUP(Tabla2[[#This Row],[Client]],Inflow_Outflow!A:O,3,FALSE),"")</f>
        <v>325.01928571428573</v>
      </c>
      <c r="S249" s="2">
        <f>IFERROR(VLOOKUP(Tabla2[[#This Row],[Client]],Inflow_Outflow!A:O,4,FALSE),"")</f>
        <v>3</v>
      </c>
      <c r="T249" s="2">
        <f>IFERROR(VLOOKUP(Tabla2[[#This Row],[Client]],Inflow_Outflow!A:O,5,FALSE),"")</f>
        <v>3</v>
      </c>
      <c r="U249" s="2">
        <f>IFERROR(VLOOKUP(Tabla2[[#This Row],[Client]],Inflow_Outflow!A:O,6,FALSE),"")</f>
        <v>253.12392857142859</v>
      </c>
      <c r="V249" s="2">
        <f>IFERROR(VLOOKUP(Tabla2[[#This Row],[Client]],Inflow_Outflow!A:O,7,FALSE),"")</f>
        <v>253.12392857142859</v>
      </c>
      <c r="W249" s="2">
        <f>IFERROR(VLOOKUP(Tabla2[[#This Row],[Client]],Inflow_Outflow!A:O,8,FALSE),"")</f>
        <v>132.14285714285714</v>
      </c>
      <c r="X249" s="2">
        <f>IFERROR(VLOOKUP(Tabla2[[#This Row],[Client]],Inflow_Outflow!A:O,9,FALSE),"")</f>
        <v>72.99499999999999</v>
      </c>
      <c r="Y249" s="2">
        <f>IFERROR(VLOOKUP(Tabla2[[#This Row],[Client]],Inflow_Outflow!A:O,10,FALSE),"")</f>
        <v>47.986071428571428</v>
      </c>
      <c r="Z249" s="2">
        <f>IFERROR(VLOOKUP(Tabla2[[#This Row],[Client]],Inflow_Outflow!A:O,11,FALSE),"")</f>
        <v>14</v>
      </c>
      <c r="AA249" s="2">
        <f>IFERROR(VLOOKUP(Tabla2[[#This Row],[Client]],Inflow_Outflow!A:O,12,FALSE),"")</f>
        <v>14</v>
      </c>
      <c r="AB249" s="2">
        <f>IFERROR(VLOOKUP(Tabla2[[#This Row],[Client]],Inflow_Outflow!A:O,13,FALSE),"")</f>
        <v>4</v>
      </c>
      <c r="AC249" s="2">
        <f>IFERROR(VLOOKUP(Tabla2[[#This Row],[Client]],Inflow_Outflow!A:O,14,FALSE),"")</f>
        <v>9</v>
      </c>
      <c r="AD249" s="2">
        <f>IFERROR(VLOOKUP(Tabla2[[#This Row],[Client]],Inflow_Outflow!A:O,15,FALSE),"")</f>
        <v>1</v>
      </c>
      <c r="AE249" s="2">
        <f>IFERROR(VLOOKUP(Tabla2[[#This Row],[Client]],Sales_Revenues!A:G,2,FALSE),"")</f>
        <v>0</v>
      </c>
      <c r="AF249" s="2">
        <f>IFERROR(VLOOKUP(Tabla2[[#This Row],[Client]],Sales_Revenues!A:G,3,FALSE),"")</f>
        <v>1</v>
      </c>
      <c r="AG249" s="2">
        <f>IFERROR(VLOOKUP(Tabla2[[#This Row],[Client]],Sales_Revenues!A:G,4,FALSE),"")</f>
        <v>0</v>
      </c>
      <c r="AH249" s="2">
        <f>IFERROR(VLOOKUP(Tabla2[[#This Row],[Client]],Sales_Revenues!A:G,5,FALSE),"")</f>
        <v>0</v>
      </c>
      <c r="AI249" s="2">
        <f>IFERROR(VLOOKUP(Tabla2[[#This Row],[Client]],Sales_Revenues!A:G,6,FALSE),"")</f>
        <v>10.608214285714284</v>
      </c>
      <c r="AJ249" s="2">
        <f>IFERROR(VLOOKUP(Tabla2[[#This Row],[Client]],Sales_Revenues!A:G,7,FALSE),"")</f>
        <v>0</v>
      </c>
    </row>
    <row r="250" spans="1:36">
      <c r="A250">
        <v>249</v>
      </c>
      <c r="B250">
        <v>1</v>
      </c>
      <c r="C250">
        <v>1</v>
      </c>
      <c r="H250">
        <v>42.995357142857138</v>
      </c>
      <c r="I250">
        <v>1733.5774999999999</v>
      </c>
      <c r="J250" t="s">
        <v>38</v>
      </c>
      <c r="K250" t="s">
        <v>38</v>
      </c>
      <c r="L250" t="s">
        <v>38</v>
      </c>
      <c r="M250" t="s">
        <v>38</v>
      </c>
      <c r="N250" t="str">
        <f>IFERROR(VLOOKUP(Tabla2[[#This Row],[Client]],Soc_Dem!A:D,2,FALSE),"")</f>
        <v>F</v>
      </c>
      <c r="O250">
        <f>IFERROR(VLOOKUP(Tabla2[[#This Row],[Client]],Soc_Dem!A:D,3,FALSE),"")</f>
        <v>25</v>
      </c>
      <c r="P250">
        <f>IFERROR(VLOOKUP(Tabla2[[#This Row],[Client]],Soc_Dem!A:D,4,FALSE),"")</f>
        <v>196</v>
      </c>
      <c r="Q250" s="2">
        <f>IFERROR(VLOOKUP(Tabla2[[#This Row],[Client]],Inflow_Outflow!A:O,2,FALSE),"")</f>
        <v>2428.6885714285713</v>
      </c>
      <c r="R250" s="2">
        <f>IFERROR(VLOOKUP(Tabla2[[#This Row],[Client]],Inflow_Outflow!A:O,3,FALSE),"")</f>
        <v>2428.6885714285713</v>
      </c>
      <c r="S250" s="2">
        <f>IFERROR(VLOOKUP(Tabla2[[#This Row],[Client]],Inflow_Outflow!A:O,4,FALSE),"")</f>
        <v>2</v>
      </c>
      <c r="T250" s="2">
        <f>IFERROR(VLOOKUP(Tabla2[[#This Row],[Client]],Inflow_Outflow!A:O,5,FALSE),"")</f>
        <v>2</v>
      </c>
      <c r="U250" s="2">
        <f>IFERROR(VLOOKUP(Tabla2[[#This Row],[Client]],Inflow_Outflow!A:O,6,FALSE),"")</f>
        <v>1797.1553571428572</v>
      </c>
      <c r="V250" s="2">
        <f>IFERROR(VLOOKUP(Tabla2[[#This Row],[Client]],Inflow_Outflow!A:O,7,FALSE),"")</f>
        <v>1797.1553571428572</v>
      </c>
      <c r="W250" s="2">
        <f>IFERROR(VLOOKUP(Tabla2[[#This Row],[Client]],Inflow_Outflow!A:O,8,FALSE),"")</f>
        <v>192.85714285714286</v>
      </c>
      <c r="X250" s="2">
        <f>IFERROR(VLOOKUP(Tabla2[[#This Row],[Client]],Inflow_Outflow!A:O,9,FALSE),"")</f>
        <v>563.24678571428569</v>
      </c>
      <c r="Y250" s="2">
        <f>IFERROR(VLOOKUP(Tabla2[[#This Row],[Client]],Inflow_Outflow!A:O,10,FALSE),"")</f>
        <v>1041.0514285714285</v>
      </c>
      <c r="Z250" s="2">
        <f>IFERROR(VLOOKUP(Tabla2[[#This Row],[Client]],Inflow_Outflow!A:O,11,FALSE),"")</f>
        <v>22</v>
      </c>
      <c r="AA250" s="2">
        <f>IFERROR(VLOOKUP(Tabla2[[#This Row],[Client]],Inflow_Outflow!A:O,12,FALSE),"")</f>
        <v>22</v>
      </c>
      <c r="AB250" s="2">
        <f>IFERROR(VLOOKUP(Tabla2[[#This Row],[Client]],Inflow_Outflow!A:O,13,FALSE),"")</f>
        <v>3</v>
      </c>
      <c r="AC250" s="2">
        <f>IFERROR(VLOOKUP(Tabla2[[#This Row],[Client]],Inflow_Outflow!A:O,14,FALSE),"")</f>
        <v>10</v>
      </c>
      <c r="AD250" s="2">
        <f>IFERROR(VLOOKUP(Tabla2[[#This Row],[Client]],Inflow_Outflow!A:O,15,FALSE),"")</f>
        <v>9</v>
      </c>
      <c r="AE250" s="2">
        <f>IFERROR(VLOOKUP(Tabla2[[#This Row],[Client]],Sales_Revenues!A:G,2,FALSE),"")</f>
        <v>0</v>
      </c>
      <c r="AF250" s="2">
        <f>IFERROR(VLOOKUP(Tabla2[[#This Row],[Client]],Sales_Revenues!A:G,3,FALSE),"")</f>
        <v>0</v>
      </c>
      <c r="AG250" s="2">
        <f>IFERROR(VLOOKUP(Tabla2[[#This Row],[Client]],Sales_Revenues!A:G,4,FALSE),"")</f>
        <v>1</v>
      </c>
      <c r="AH250" s="2">
        <f>IFERROR(VLOOKUP(Tabla2[[#This Row],[Client]],Sales_Revenues!A:G,5,FALSE),"")</f>
        <v>0</v>
      </c>
      <c r="AI250" s="2">
        <f>IFERROR(VLOOKUP(Tabla2[[#This Row],[Client]],Sales_Revenues!A:G,6,FALSE),"")</f>
        <v>0</v>
      </c>
      <c r="AJ250" s="2">
        <f>IFERROR(VLOOKUP(Tabla2[[#This Row],[Client]],Sales_Revenues!A:G,7,FALSE),"")</f>
        <v>11.75</v>
      </c>
    </row>
    <row r="251" spans="1:36">
      <c r="A251">
        <v>250</v>
      </c>
      <c r="B251">
        <v>1</v>
      </c>
      <c r="H251">
        <v>536.95142857142855</v>
      </c>
      <c r="I251" t="s">
        <v>38</v>
      </c>
      <c r="J251" t="s">
        <v>38</v>
      </c>
      <c r="K251" t="s">
        <v>38</v>
      </c>
      <c r="L251" t="s">
        <v>38</v>
      </c>
      <c r="M251" t="s">
        <v>38</v>
      </c>
      <c r="N251" t="str">
        <f>IFERROR(VLOOKUP(Tabla2[[#This Row],[Client]],Soc_Dem!A:D,2,FALSE),"")</f>
        <v>F</v>
      </c>
      <c r="O251">
        <f>IFERROR(VLOOKUP(Tabla2[[#This Row],[Client]],Soc_Dem!A:D,3,FALSE),"")</f>
        <v>31</v>
      </c>
      <c r="P251">
        <f>IFERROR(VLOOKUP(Tabla2[[#This Row],[Client]],Soc_Dem!A:D,4,FALSE),"")</f>
        <v>42</v>
      </c>
      <c r="Q251" s="2">
        <f>IFERROR(VLOOKUP(Tabla2[[#This Row],[Client]],Inflow_Outflow!A:O,2,FALSE),"")</f>
        <v>3460.5292857142858</v>
      </c>
      <c r="R251" s="2">
        <f>IFERROR(VLOOKUP(Tabla2[[#This Row],[Client]],Inflow_Outflow!A:O,3,FALSE),"")</f>
        <v>3460.5292857142858</v>
      </c>
      <c r="S251" s="2">
        <f>IFERROR(VLOOKUP(Tabla2[[#This Row],[Client]],Inflow_Outflow!A:O,4,FALSE),"")</f>
        <v>5</v>
      </c>
      <c r="T251" s="2">
        <f>IFERROR(VLOOKUP(Tabla2[[#This Row],[Client]],Inflow_Outflow!A:O,5,FALSE),"")</f>
        <v>5</v>
      </c>
      <c r="U251" s="2">
        <f>IFERROR(VLOOKUP(Tabla2[[#This Row],[Client]],Inflow_Outflow!A:O,6,FALSE),"")</f>
        <v>2245.5628571428574</v>
      </c>
      <c r="V251" s="2">
        <f>IFERROR(VLOOKUP(Tabla2[[#This Row],[Client]],Inflow_Outflow!A:O,7,FALSE),"")</f>
        <v>2245.5628571428574</v>
      </c>
      <c r="W251" s="2">
        <f>IFERROR(VLOOKUP(Tabla2[[#This Row],[Client]],Inflow_Outflow!A:O,8,FALSE),"")</f>
        <v>635.1446428571428</v>
      </c>
      <c r="X251" s="2">
        <f>IFERROR(VLOOKUP(Tabla2[[#This Row],[Client]],Inflow_Outflow!A:O,9,FALSE),"")</f>
        <v>1043.1371428571429</v>
      </c>
      <c r="Y251" s="2">
        <f>IFERROR(VLOOKUP(Tabla2[[#This Row],[Client]],Inflow_Outflow!A:O,10,FALSE),"")</f>
        <v>0</v>
      </c>
      <c r="Z251" s="2">
        <f>IFERROR(VLOOKUP(Tabla2[[#This Row],[Client]],Inflow_Outflow!A:O,11,FALSE),"")</f>
        <v>24</v>
      </c>
      <c r="AA251" s="2">
        <f>IFERROR(VLOOKUP(Tabla2[[#This Row],[Client]],Inflow_Outflow!A:O,12,FALSE),"")</f>
        <v>24</v>
      </c>
      <c r="AB251" s="2">
        <f>IFERROR(VLOOKUP(Tabla2[[#This Row],[Client]],Inflow_Outflow!A:O,13,FALSE),"")</f>
        <v>2</v>
      </c>
      <c r="AC251" s="2">
        <f>IFERROR(VLOOKUP(Tabla2[[#This Row],[Client]],Inflow_Outflow!A:O,14,FALSE),"")</f>
        <v>17</v>
      </c>
      <c r="AD251" s="2">
        <f>IFERROR(VLOOKUP(Tabla2[[#This Row],[Client]],Inflow_Outflow!A:O,15,FALSE),"")</f>
        <v>0</v>
      </c>
      <c r="AE251" s="2">
        <f>IFERROR(VLOOKUP(Tabla2[[#This Row],[Client]],Sales_Revenues!A:G,2,FALSE),"")</f>
        <v>0</v>
      </c>
      <c r="AF251" s="2">
        <f>IFERROR(VLOOKUP(Tabla2[[#This Row],[Client]],Sales_Revenues!A:G,3,FALSE),"")</f>
        <v>0</v>
      </c>
      <c r="AG251" s="2">
        <f>IFERROR(VLOOKUP(Tabla2[[#This Row],[Client]],Sales_Revenues!A:G,4,FALSE),"")</f>
        <v>0</v>
      </c>
      <c r="AH251" s="2">
        <f>IFERROR(VLOOKUP(Tabla2[[#This Row],[Client]],Sales_Revenues!A:G,5,FALSE),"")</f>
        <v>0</v>
      </c>
      <c r="AI251" s="2">
        <f>IFERROR(VLOOKUP(Tabla2[[#This Row],[Client]],Sales_Revenues!A:G,6,FALSE),"")</f>
        <v>0</v>
      </c>
      <c r="AJ251" s="2">
        <f>IFERROR(VLOOKUP(Tabla2[[#This Row],[Client]],Sales_Revenues!A:G,7,FALSE),"")</f>
        <v>0</v>
      </c>
    </row>
    <row r="252" spans="1:36">
      <c r="A252">
        <v>251</v>
      </c>
      <c r="B252">
        <v>1</v>
      </c>
      <c r="C252">
        <v>1</v>
      </c>
      <c r="H252">
        <v>0</v>
      </c>
      <c r="I252">
        <v>6432.5999999999995</v>
      </c>
      <c r="J252" t="s">
        <v>38</v>
      </c>
      <c r="K252" t="s">
        <v>38</v>
      </c>
      <c r="L252" t="s">
        <v>38</v>
      </c>
      <c r="M252" t="s">
        <v>38</v>
      </c>
      <c r="N252" t="str">
        <f>IFERROR(VLOOKUP(Tabla2[[#This Row],[Client]],Soc_Dem!A:D,2,FALSE),"")</f>
        <v>F</v>
      </c>
      <c r="O252">
        <f>IFERROR(VLOOKUP(Tabla2[[#This Row],[Client]],Soc_Dem!A:D,3,FALSE),"")</f>
        <v>67</v>
      </c>
      <c r="P252">
        <f>IFERROR(VLOOKUP(Tabla2[[#This Row],[Client]],Soc_Dem!A:D,4,FALSE),"")</f>
        <v>8</v>
      </c>
      <c r="Q252" s="2">
        <f>IFERROR(VLOOKUP(Tabla2[[#This Row],[Client]],Inflow_Outflow!A:O,2,FALSE),"")</f>
        <v>1270.847857142857</v>
      </c>
      <c r="R252" s="2">
        <f>IFERROR(VLOOKUP(Tabla2[[#This Row],[Client]],Inflow_Outflow!A:O,3,FALSE),"")</f>
        <v>1141.8757142857144</v>
      </c>
      <c r="S252" s="2">
        <f>IFERROR(VLOOKUP(Tabla2[[#This Row],[Client]],Inflow_Outflow!A:O,4,FALSE),"")</f>
        <v>5</v>
      </c>
      <c r="T252" s="2">
        <f>IFERROR(VLOOKUP(Tabla2[[#This Row],[Client]],Inflow_Outflow!A:O,5,FALSE),"")</f>
        <v>3</v>
      </c>
      <c r="U252" s="2">
        <f>IFERROR(VLOOKUP(Tabla2[[#This Row],[Client]],Inflow_Outflow!A:O,6,FALSE),"")</f>
        <v>1410.6821428571427</v>
      </c>
      <c r="V252" s="2">
        <f>IFERROR(VLOOKUP(Tabla2[[#This Row],[Client]],Inflow_Outflow!A:O,7,FALSE),"")</f>
        <v>1410.6821428571427</v>
      </c>
      <c r="W252" s="2">
        <f>IFERROR(VLOOKUP(Tabla2[[#This Row],[Client]],Inflow_Outflow!A:O,8,FALSE),"")</f>
        <v>267.85714285714283</v>
      </c>
      <c r="X252" s="2">
        <f>IFERROR(VLOOKUP(Tabla2[[#This Row],[Client]],Inflow_Outflow!A:O,9,FALSE),"")</f>
        <v>0</v>
      </c>
      <c r="Y252" s="2">
        <f>IFERROR(VLOOKUP(Tabla2[[#This Row],[Client]],Inflow_Outflow!A:O,10,FALSE),"")</f>
        <v>1139.4321428571427</v>
      </c>
      <c r="Z252" s="2">
        <f>IFERROR(VLOOKUP(Tabla2[[#This Row],[Client]],Inflow_Outflow!A:O,11,FALSE),"")</f>
        <v>14</v>
      </c>
      <c r="AA252" s="2">
        <f>IFERROR(VLOOKUP(Tabla2[[#This Row],[Client]],Inflow_Outflow!A:O,12,FALSE),"")</f>
        <v>14</v>
      </c>
      <c r="AB252" s="2">
        <f>IFERROR(VLOOKUP(Tabla2[[#This Row],[Client]],Inflow_Outflow!A:O,13,FALSE),"")</f>
        <v>3</v>
      </c>
      <c r="AC252" s="2">
        <f>IFERROR(VLOOKUP(Tabla2[[#This Row],[Client]],Inflow_Outflow!A:O,14,FALSE),"")</f>
        <v>0</v>
      </c>
      <c r="AD252" s="2">
        <f>IFERROR(VLOOKUP(Tabla2[[#This Row],[Client]],Inflow_Outflow!A:O,15,FALSE),"")</f>
        <v>10</v>
      </c>
      <c r="AE252" s="2">
        <f>IFERROR(VLOOKUP(Tabla2[[#This Row],[Client]],Sales_Revenues!A:G,2,FALSE),"")</f>
        <v>0</v>
      </c>
      <c r="AF252" s="2">
        <f>IFERROR(VLOOKUP(Tabla2[[#This Row],[Client]],Sales_Revenues!A:G,3,FALSE),"")</f>
        <v>0</v>
      </c>
      <c r="AG252" s="2">
        <f>IFERROR(VLOOKUP(Tabla2[[#This Row],[Client]],Sales_Revenues!A:G,4,FALSE),"")</f>
        <v>0</v>
      </c>
      <c r="AH252" s="2">
        <f>IFERROR(VLOOKUP(Tabla2[[#This Row],[Client]],Sales_Revenues!A:G,5,FALSE),"")</f>
        <v>0</v>
      </c>
      <c r="AI252" s="2">
        <f>IFERROR(VLOOKUP(Tabla2[[#This Row],[Client]],Sales_Revenues!A:G,6,FALSE),"")</f>
        <v>0</v>
      </c>
      <c r="AJ252" s="2">
        <f>IFERROR(VLOOKUP(Tabla2[[#This Row],[Client]],Sales_Revenues!A:G,7,FALSE),"")</f>
        <v>0</v>
      </c>
    </row>
    <row r="253" spans="1:36">
      <c r="A253">
        <v>252</v>
      </c>
      <c r="B253">
        <v>1</v>
      </c>
      <c r="C253">
        <v>1</v>
      </c>
      <c r="H253">
        <v>130.73357142857142</v>
      </c>
      <c r="I253">
        <v>8247.858214285714</v>
      </c>
      <c r="J253" t="s">
        <v>38</v>
      </c>
      <c r="K253" t="s">
        <v>38</v>
      </c>
      <c r="L253" t="s">
        <v>38</v>
      </c>
      <c r="M253" t="s">
        <v>38</v>
      </c>
      <c r="N253" t="str">
        <f>IFERROR(VLOOKUP(Tabla2[[#This Row],[Client]],Soc_Dem!A:D,2,FALSE),"")</f>
        <v>M</v>
      </c>
      <c r="O253">
        <f>IFERROR(VLOOKUP(Tabla2[[#This Row],[Client]],Soc_Dem!A:D,3,FALSE),"")</f>
        <v>45</v>
      </c>
      <c r="P253">
        <f>IFERROR(VLOOKUP(Tabla2[[#This Row],[Client]],Soc_Dem!A:D,4,FALSE),"")</f>
        <v>79</v>
      </c>
      <c r="Q253" s="2">
        <f>IFERROR(VLOOKUP(Tabla2[[#This Row],[Client]],Inflow_Outflow!A:O,2,FALSE),"")</f>
        <v>398.1464285714286</v>
      </c>
      <c r="R253" s="2">
        <f>IFERROR(VLOOKUP(Tabla2[[#This Row],[Client]],Inflow_Outflow!A:O,3,FALSE),"")</f>
        <v>3.3214285714285717E-2</v>
      </c>
      <c r="S253" s="2">
        <f>IFERROR(VLOOKUP(Tabla2[[#This Row],[Client]],Inflow_Outflow!A:O,4,FALSE),"")</f>
        <v>5</v>
      </c>
      <c r="T253" s="2">
        <f>IFERROR(VLOOKUP(Tabla2[[#This Row],[Client]],Inflow_Outflow!A:O,5,FALSE),"")</f>
        <v>1</v>
      </c>
      <c r="U253" s="2">
        <f>IFERROR(VLOOKUP(Tabla2[[#This Row],[Client]],Inflow_Outflow!A:O,6,FALSE),"")</f>
        <v>969.71428571428567</v>
      </c>
      <c r="V253" s="2">
        <f>IFERROR(VLOOKUP(Tabla2[[#This Row],[Client]],Inflow_Outflow!A:O,7,FALSE),"")</f>
        <v>969.71428571428567</v>
      </c>
      <c r="W253" s="2">
        <f>IFERROR(VLOOKUP(Tabla2[[#This Row],[Client]],Inflow_Outflow!A:O,8,FALSE),"")</f>
        <v>0</v>
      </c>
      <c r="X253" s="2">
        <f>IFERROR(VLOOKUP(Tabla2[[#This Row],[Client]],Inflow_Outflow!A:O,9,FALSE),"")</f>
        <v>775.07142857142856</v>
      </c>
      <c r="Y253" s="2">
        <f>IFERROR(VLOOKUP(Tabla2[[#This Row],[Client]],Inflow_Outflow!A:O,10,FALSE),"")</f>
        <v>190.60714285714286</v>
      </c>
      <c r="Z253" s="2">
        <f>IFERROR(VLOOKUP(Tabla2[[#This Row],[Client]],Inflow_Outflow!A:O,11,FALSE),"")</f>
        <v>5</v>
      </c>
      <c r="AA253" s="2">
        <f>IFERROR(VLOOKUP(Tabla2[[#This Row],[Client]],Inflow_Outflow!A:O,12,FALSE),"")</f>
        <v>5</v>
      </c>
      <c r="AB253" s="2">
        <f>IFERROR(VLOOKUP(Tabla2[[#This Row],[Client]],Inflow_Outflow!A:O,13,FALSE),"")</f>
        <v>0</v>
      </c>
      <c r="AC253" s="2">
        <f>IFERROR(VLOOKUP(Tabla2[[#This Row],[Client]],Inflow_Outflow!A:O,14,FALSE),"")</f>
        <v>1</v>
      </c>
      <c r="AD253" s="2">
        <f>IFERROR(VLOOKUP(Tabla2[[#This Row],[Client]],Inflow_Outflow!A:O,15,FALSE),"")</f>
        <v>3</v>
      </c>
      <c r="AE253" s="2">
        <f>IFERROR(VLOOKUP(Tabla2[[#This Row],[Client]],Sales_Revenues!A:G,2,FALSE),"")</f>
        <v>0</v>
      </c>
      <c r="AF253" s="2">
        <f>IFERROR(VLOOKUP(Tabla2[[#This Row],[Client]],Sales_Revenues!A:G,3,FALSE),"")</f>
        <v>1</v>
      </c>
      <c r="AG253" s="2">
        <f>IFERROR(VLOOKUP(Tabla2[[#This Row],[Client]],Sales_Revenues!A:G,4,FALSE),"")</f>
        <v>0</v>
      </c>
      <c r="AH253" s="2">
        <f>IFERROR(VLOOKUP(Tabla2[[#This Row],[Client]],Sales_Revenues!A:G,5,FALSE),"")</f>
        <v>0</v>
      </c>
      <c r="AI253" s="2">
        <f>IFERROR(VLOOKUP(Tabla2[[#This Row],[Client]],Sales_Revenues!A:G,6,FALSE),"")</f>
        <v>5.6385714285714288</v>
      </c>
      <c r="AJ253" s="2">
        <f>IFERROR(VLOOKUP(Tabla2[[#This Row],[Client]],Sales_Revenues!A:G,7,FALSE),"")</f>
        <v>0</v>
      </c>
    </row>
    <row r="254" spans="1:36">
      <c r="A254">
        <v>253</v>
      </c>
      <c r="B254">
        <v>1</v>
      </c>
      <c r="E254">
        <v>1</v>
      </c>
      <c r="F254">
        <v>1</v>
      </c>
      <c r="H254">
        <v>64.689642857142857</v>
      </c>
      <c r="I254" t="s">
        <v>38</v>
      </c>
      <c r="J254" t="s">
        <v>38</v>
      </c>
      <c r="K254">
        <v>0</v>
      </c>
      <c r="L254">
        <v>779.28571428571433</v>
      </c>
      <c r="M254" t="s">
        <v>38</v>
      </c>
      <c r="N254" t="str">
        <f>IFERROR(VLOOKUP(Tabla2[[#This Row],[Client]],Soc_Dem!A:D,2,FALSE),"")</f>
        <v>M</v>
      </c>
      <c r="O254">
        <f>IFERROR(VLOOKUP(Tabla2[[#This Row],[Client]],Soc_Dem!A:D,3,FALSE),"")</f>
        <v>37</v>
      </c>
      <c r="P254">
        <f>IFERROR(VLOOKUP(Tabla2[[#This Row],[Client]],Soc_Dem!A:D,4,FALSE),"")</f>
        <v>13</v>
      </c>
      <c r="Q254" s="2">
        <f>IFERROR(VLOOKUP(Tabla2[[#This Row],[Client]],Inflow_Outflow!A:O,2,FALSE),"")</f>
        <v>1437.0089285714287</v>
      </c>
      <c r="R254" s="2">
        <f>IFERROR(VLOOKUP(Tabla2[[#This Row],[Client]],Inflow_Outflow!A:O,3,FALSE),"")</f>
        <v>1434.6189285714286</v>
      </c>
      <c r="S254" s="2">
        <f>IFERROR(VLOOKUP(Tabla2[[#This Row],[Client]],Inflow_Outflow!A:O,4,FALSE),"")</f>
        <v>7</v>
      </c>
      <c r="T254" s="2">
        <f>IFERROR(VLOOKUP(Tabla2[[#This Row],[Client]],Inflow_Outflow!A:O,5,FALSE),"")</f>
        <v>3</v>
      </c>
      <c r="U254" s="2">
        <f>IFERROR(VLOOKUP(Tabla2[[#This Row],[Client]],Inflow_Outflow!A:O,6,FALSE),"")</f>
        <v>1656.7857142857142</v>
      </c>
      <c r="V254" s="2">
        <f>IFERROR(VLOOKUP(Tabla2[[#This Row],[Client]],Inflow_Outflow!A:O,7,FALSE),"")</f>
        <v>1654.4285714285713</v>
      </c>
      <c r="W254" s="2">
        <f>IFERROR(VLOOKUP(Tabla2[[#This Row],[Client]],Inflow_Outflow!A:O,8,FALSE),"")</f>
        <v>0</v>
      </c>
      <c r="X254" s="2">
        <f>IFERROR(VLOOKUP(Tabla2[[#This Row],[Client]],Inflow_Outflow!A:O,9,FALSE),"")</f>
        <v>0</v>
      </c>
      <c r="Y254" s="2">
        <f>IFERROR(VLOOKUP(Tabla2[[#This Row],[Client]],Inflow_Outflow!A:O,10,FALSE),"")</f>
        <v>535.85714285714289</v>
      </c>
      <c r="Z254" s="2">
        <f>IFERROR(VLOOKUP(Tabla2[[#This Row],[Client]],Inflow_Outflow!A:O,11,FALSE),"")</f>
        <v>14</v>
      </c>
      <c r="AA254" s="2">
        <f>IFERROR(VLOOKUP(Tabla2[[#This Row],[Client]],Inflow_Outflow!A:O,12,FALSE),"")</f>
        <v>10</v>
      </c>
      <c r="AB254" s="2">
        <f>IFERROR(VLOOKUP(Tabla2[[#This Row],[Client]],Inflow_Outflow!A:O,13,FALSE),"")</f>
        <v>0</v>
      </c>
      <c r="AC254" s="2">
        <f>IFERROR(VLOOKUP(Tabla2[[#This Row],[Client]],Inflow_Outflow!A:O,14,FALSE),"")</f>
        <v>0</v>
      </c>
      <c r="AD254" s="2">
        <f>IFERROR(VLOOKUP(Tabla2[[#This Row],[Client]],Inflow_Outflow!A:O,15,FALSE),"")</f>
        <v>5</v>
      </c>
      <c r="AE254" s="2">
        <f>IFERROR(VLOOKUP(Tabla2[[#This Row],[Client]],Sales_Revenues!A:G,2,FALSE),"")</f>
        <v>0</v>
      </c>
      <c r="AF254" s="2">
        <f>IFERROR(VLOOKUP(Tabla2[[#This Row],[Client]],Sales_Revenues!A:G,3,FALSE),"")</f>
        <v>0</v>
      </c>
      <c r="AG254" s="2">
        <f>IFERROR(VLOOKUP(Tabla2[[#This Row],[Client]],Sales_Revenues!A:G,4,FALSE),"")</f>
        <v>0</v>
      </c>
      <c r="AH254" s="2">
        <f>IFERROR(VLOOKUP(Tabla2[[#This Row],[Client]],Sales_Revenues!A:G,5,FALSE),"")</f>
        <v>0</v>
      </c>
      <c r="AI254" s="2">
        <f>IFERROR(VLOOKUP(Tabla2[[#This Row],[Client]],Sales_Revenues!A:G,6,FALSE),"")</f>
        <v>0</v>
      </c>
      <c r="AJ254" s="2">
        <f>IFERROR(VLOOKUP(Tabla2[[#This Row],[Client]],Sales_Revenues!A:G,7,FALSE),"")</f>
        <v>0</v>
      </c>
    </row>
    <row r="255" spans="1:36">
      <c r="A255">
        <v>254</v>
      </c>
      <c r="B255">
        <v>1</v>
      </c>
      <c r="E255">
        <v>1</v>
      </c>
      <c r="H255">
        <v>1049.0621428571428</v>
      </c>
      <c r="I255" t="s">
        <v>38</v>
      </c>
      <c r="J255" t="s">
        <v>38</v>
      </c>
      <c r="K255">
        <v>0</v>
      </c>
      <c r="L255" t="s">
        <v>38</v>
      </c>
      <c r="M255" t="s">
        <v>38</v>
      </c>
      <c r="N255" t="str">
        <f>IFERROR(VLOOKUP(Tabla2[[#This Row],[Client]],Soc_Dem!A:D,2,FALSE),"")</f>
        <v>F</v>
      </c>
      <c r="O255">
        <f>IFERROR(VLOOKUP(Tabla2[[#This Row],[Client]],Soc_Dem!A:D,3,FALSE),"")</f>
        <v>34</v>
      </c>
      <c r="P255">
        <f>IFERROR(VLOOKUP(Tabla2[[#This Row],[Client]],Soc_Dem!A:D,4,FALSE),"")</f>
        <v>55</v>
      </c>
      <c r="Q255" s="2">
        <f>IFERROR(VLOOKUP(Tabla2[[#This Row],[Client]],Inflow_Outflow!A:O,2,FALSE),"")</f>
        <v>153.57178571428571</v>
      </c>
      <c r="R255" s="2">
        <f>IFERROR(VLOOKUP(Tabla2[[#This Row],[Client]],Inflow_Outflow!A:O,3,FALSE),"")</f>
        <v>153.57178571428571</v>
      </c>
      <c r="S255" s="2">
        <f>IFERROR(VLOOKUP(Tabla2[[#This Row],[Client]],Inflow_Outflow!A:O,4,FALSE),"")</f>
        <v>2</v>
      </c>
      <c r="T255" s="2">
        <f>IFERROR(VLOOKUP(Tabla2[[#This Row],[Client]],Inflow_Outflow!A:O,5,FALSE),"")</f>
        <v>2</v>
      </c>
      <c r="U255" s="2">
        <f>IFERROR(VLOOKUP(Tabla2[[#This Row],[Client]],Inflow_Outflow!A:O,6,FALSE),"")</f>
        <v>148.73571428571429</v>
      </c>
      <c r="V255" s="2">
        <f>IFERROR(VLOOKUP(Tabla2[[#This Row],[Client]],Inflow_Outflow!A:O,7,FALSE),"")</f>
        <v>148.73571428571429</v>
      </c>
      <c r="W255" s="2">
        <f>IFERROR(VLOOKUP(Tabla2[[#This Row],[Client]],Inflow_Outflow!A:O,8,FALSE),"")</f>
        <v>0</v>
      </c>
      <c r="X255" s="2">
        <f>IFERROR(VLOOKUP(Tabla2[[#This Row],[Client]],Inflow_Outflow!A:O,9,FALSE),"")</f>
        <v>0</v>
      </c>
      <c r="Y255" s="2">
        <f>IFERROR(VLOOKUP(Tabla2[[#This Row],[Client]],Inflow_Outflow!A:O,10,FALSE),"")</f>
        <v>0</v>
      </c>
      <c r="Z255" s="2">
        <f>IFERROR(VLOOKUP(Tabla2[[#This Row],[Client]],Inflow_Outflow!A:O,11,FALSE),"")</f>
        <v>3</v>
      </c>
      <c r="AA255" s="2">
        <f>IFERROR(VLOOKUP(Tabla2[[#This Row],[Client]],Inflow_Outflow!A:O,12,FALSE),"")</f>
        <v>3</v>
      </c>
      <c r="AB255" s="2">
        <f>IFERROR(VLOOKUP(Tabla2[[#This Row],[Client]],Inflow_Outflow!A:O,13,FALSE),"")</f>
        <v>0</v>
      </c>
      <c r="AC255" s="2">
        <f>IFERROR(VLOOKUP(Tabla2[[#This Row],[Client]],Inflow_Outflow!A:O,14,FALSE),"")</f>
        <v>0</v>
      </c>
      <c r="AD255" s="2">
        <f>IFERROR(VLOOKUP(Tabla2[[#This Row],[Client]],Inflow_Outflow!A:O,15,FALSE),"")</f>
        <v>0</v>
      </c>
      <c r="AE255" s="2">
        <f>IFERROR(VLOOKUP(Tabla2[[#This Row],[Client]],Sales_Revenues!A:G,2,FALSE),"")</f>
        <v>0</v>
      </c>
      <c r="AF255" s="2">
        <f>IFERROR(VLOOKUP(Tabla2[[#This Row],[Client]],Sales_Revenues!A:G,3,FALSE),"")</f>
        <v>0</v>
      </c>
      <c r="AG255" s="2">
        <f>IFERROR(VLOOKUP(Tabla2[[#This Row],[Client]],Sales_Revenues!A:G,4,FALSE),"")</f>
        <v>0</v>
      </c>
      <c r="AH255" s="2">
        <f>IFERROR(VLOOKUP(Tabla2[[#This Row],[Client]],Sales_Revenues!A:G,5,FALSE),"")</f>
        <v>0</v>
      </c>
      <c r="AI255" s="2">
        <f>IFERROR(VLOOKUP(Tabla2[[#This Row],[Client]],Sales_Revenues!A:G,6,FALSE),"")</f>
        <v>0</v>
      </c>
      <c r="AJ255" s="2">
        <f>IFERROR(VLOOKUP(Tabla2[[#This Row],[Client]],Sales_Revenues!A:G,7,FALSE),"")</f>
        <v>0</v>
      </c>
    </row>
    <row r="256" spans="1:36">
      <c r="A256">
        <v>255</v>
      </c>
      <c r="B256">
        <v>2</v>
      </c>
      <c r="H256">
        <v>0.20749999999999999</v>
      </c>
      <c r="I256" t="s">
        <v>38</v>
      </c>
      <c r="J256" t="s">
        <v>38</v>
      </c>
      <c r="K256" t="s">
        <v>38</v>
      </c>
      <c r="L256" t="s">
        <v>38</v>
      </c>
      <c r="M256" t="s">
        <v>38</v>
      </c>
      <c r="N256" t="str">
        <f>IFERROR(VLOOKUP(Tabla2[[#This Row],[Client]],Soc_Dem!A:D,2,FALSE),"")</f>
        <v>M</v>
      </c>
      <c r="O256">
        <f>IFERROR(VLOOKUP(Tabla2[[#This Row],[Client]],Soc_Dem!A:D,3,FALSE),"")</f>
        <v>73</v>
      </c>
      <c r="P256">
        <f>IFERROR(VLOOKUP(Tabla2[[#This Row],[Client]],Soc_Dem!A:D,4,FALSE),"")</f>
        <v>152</v>
      </c>
      <c r="Q256" s="2">
        <f>IFERROR(VLOOKUP(Tabla2[[#This Row],[Client]],Inflow_Outflow!A:O,2,FALSE),"")</f>
        <v>1160.0149999999999</v>
      </c>
      <c r="R256" s="2">
        <f>IFERROR(VLOOKUP(Tabla2[[#This Row],[Client]],Inflow_Outflow!A:O,3,FALSE),"")</f>
        <v>1160.0149999999999</v>
      </c>
      <c r="S256" s="2">
        <f>IFERROR(VLOOKUP(Tabla2[[#This Row],[Client]],Inflow_Outflow!A:O,4,FALSE),"")</f>
        <v>2</v>
      </c>
      <c r="T256" s="2">
        <f>IFERROR(VLOOKUP(Tabla2[[#This Row],[Client]],Inflow_Outflow!A:O,5,FALSE),"")</f>
        <v>2</v>
      </c>
      <c r="U256" s="2">
        <f>IFERROR(VLOOKUP(Tabla2[[#This Row],[Client]],Inflow_Outflow!A:O,6,FALSE),"")</f>
        <v>1037.1782142857144</v>
      </c>
      <c r="V256" s="2">
        <f>IFERROR(VLOOKUP(Tabla2[[#This Row],[Client]],Inflow_Outflow!A:O,7,FALSE),"")</f>
        <v>1037.1782142857144</v>
      </c>
      <c r="W256" s="2">
        <f>IFERROR(VLOOKUP(Tabla2[[#This Row],[Client]],Inflow_Outflow!A:O,8,FALSE),"")</f>
        <v>500</v>
      </c>
      <c r="X256" s="2">
        <f>IFERROR(VLOOKUP(Tabla2[[#This Row],[Client]],Inflow_Outflow!A:O,9,FALSE),"")</f>
        <v>73.571428571428569</v>
      </c>
      <c r="Y256" s="2">
        <f>IFERROR(VLOOKUP(Tabla2[[#This Row],[Client]],Inflow_Outflow!A:O,10,FALSE),"")</f>
        <v>414.46392857142854</v>
      </c>
      <c r="Z256" s="2">
        <f>IFERROR(VLOOKUP(Tabla2[[#This Row],[Client]],Inflow_Outflow!A:O,11,FALSE),"")</f>
        <v>15</v>
      </c>
      <c r="AA256" s="2">
        <f>IFERROR(VLOOKUP(Tabla2[[#This Row],[Client]],Inflow_Outflow!A:O,12,FALSE),"")</f>
        <v>15</v>
      </c>
      <c r="AB256" s="2">
        <f>IFERROR(VLOOKUP(Tabla2[[#This Row],[Client]],Inflow_Outflow!A:O,13,FALSE),"")</f>
        <v>5</v>
      </c>
      <c r="AC256" s="2">
        <f>IFERROR(VLOOKUP(Tabla2[[#This Row],[Client]],Inflow_Outflow!A:O,14,FALSE),"")</f>
        <v>2</v>
      </c>
      <c r="AD256" s="2">
        <f>IFERROR(VLOOKUP(Tabla2[[#This Row],[Client]],Inflow_Outflow!A:O,15,FALSE),"")</f>
        <v>4</v>
      </c>
      <c r="AE256" s="2" t="str">
        <f>IFERROR(VLOOKUP(Tabla2[[#This Row],[Client]],Sales_Revenues!A:G,2,FALSE),"")</f>
        <v/>
      </c>
      <c r="AF256" s="2" t="str">
        <f>IFERROR(VLOOKUP(Tabla2[[#This Row],[Client]],Sales_Revenues!A:G,3,FALSE),"")</f>
        <v/>
      </c>
      <c r="AG256" s="2" t="str">
        <f>IFERROR(VLOOKUP(Tabla2[[#This Row],[Client]],Sales_Revenues!A:G,4,FALSE),"")</f>
        <v/>
      </c>
      <c r="AH256" s="2" t="str">
        <f>IFERROR(VLOOKUP(Tabla2[[#This Row],[Client]],Sales_Revenues!A:G,5,FALSE),"")</f>
        <v/>
      </c>
      <c r="AI256" s="2" t="str">
        <f>IFERROR(VLOOKUP(Tabla2[[#This Row],[Client]],Sales_Revenues!A:G,6,FALSE),"")</f>
        <v/>
      </c>
      <c r="AJ256" s="2" t="str">
        <f>IFERROR(VLOOKUP(Tabla2[[#This Row],[Client]],Sales_Revenues!A:G,7,FALSE),"")</f>
        <v/>
      </c>
    </row>
    <row r="257" spans="1:36">
      <c r="A257">
        <v>256</v>
      </c>
      <c r="B257">
        <v>1</v>
      </c>
      <c r="E257">
        <v>1</v>
      </c>
      <c r="H257">
        <v>572.16321428571428</v>
      </c>
      <c r="I257" t="s">
        <v>38</v>
      </c>
      <c r="J257" t="s">
        <v>38</v>
      </c>
      <c r="K257">
        <v>0</v>
      </c>
      <c r="L257" t="s">
        <v>38</v>
      </c>
      <c r="M257" t="s">
        <v>38</v>
      </c>
      <c r="N257" t="str">
        <f>IFERROR(VLOOKUP(Tabla2[[#This Row],[Client]],Soc_Dem!A:D,2,FALSE),"")</f>
        <v>F</v>
      </c>
      <c r="O257">
        <f>IFERROR(VLOOKUP(Tabla2[[#This Row],[Client]],Soc_Dem!A:D,3,FALSE),"")</f>
        <v>29</v>
      </c>
      <c r="P257">
        <f>IFERROR(VLOOKUP(Tabla2[[#This Row],[Client]],Soc_Dem!A:D,4,FALSE),"")</f>
        <v>93</v>
      </c>
      <c r="Q257" s="2">
        <f>IFERROR(VLOOKUP(Tabla2[[#This Row],[Client]],Inflow_Outflow!A:O,2,FALSE),"")</f>
        <v>1492.9939285714286</v>
      </c>
      <c r="R257" s="2">
        <f>IFERROR(VLOOKUP(Tabla2[[#This Row],[Client]],Inflow_Outflow!A:O,3,FALSE),"")</f>
        <v>1443.5049999999999</v>
      </c>
      <c r="S257" s="2">
        <f>IFERROR(VLOOKUP(Tabla2[[#This Row],[Client]],Inflow_Outflow!A:O,4,FALSE),"")</f>
        <v>4</v>
      </c>
      <c r="T257" s="2">
        <f>IFERROR(VLOOKUP(Tabla2[[#This Row],[Client]],Inflow_Outflow!A:O,5,FALSE),"")</f>
        <v>2</v>
      </c>
      <c r="U257" s="2">
        <f>IFERROR(VLOOKUP(Tabla2[[#This Row],[Client]],Inflow_Outflow!A:O,6,FALSE),"")</f>
        <v>612.20607142857148</v>
      </c>
      <c r="V257" s="2">
        <f>IFERROR(VLOOKUP(Tabla2[[#This Row],[Client]],Inflow_Outflow!A:O,7,FALSE),"")</f>
        <v>612.20607142857148</v>
      </c>
      <c r="W257" s="2">
        <f>IFERROR(VLOOKUP(Tabla2[[#This Row],[Client]],Inflow_Outflow!A:O,8,FALSE),"")</f>
        <v>107.14285714285714</v>
      </c>
      <c r="X257" s="2">
        <f>IFERROR(VLOOKUP(Tabla2[[#This Row],[Client]],Inflow_Outflow!A:O,9,FALSE),"")</f>
        <v>262.35285714285715</v>
      </c>
      <c r="Y257" s="2">
        <f>IFERROR(VLOOKUP(Tabla2[[#This Row],[Client]],Inflow_Outflow!A:O,10,FALSE),"")</f>
        <v>0</v>
      </c>
      <c r="Z257" s="2">
        <f>IFERROR(VLOOKUP(Tabla2[[#This Row],[Client]],Inflow_Outflow!A:O,11,FALSE),"")</f>
        <v>14</v>
      </c>
      <c r="AA257" s="2">
        <f>IFERROR(VLOOKUP(Tabla2[[#This Row],[Client]],Inflow_Outflow!A:O,12,FALSE),"")</f>
        <v>14</v>
      </c>
      <c r="AB257" s="2">
        <f>IFERROR(VLOOKUP(Tabla2[[#This Row],[Client]],Inflow_Outflow!A:O,13,FALSE),"")</f>
        <v>2</v>
      </c>
      <c r="AC257" s="2">
        <f>IFERROR(VLOOKUP(Tabla2[[#This Row],[Client]],Inflow_Outflow!A:O,14,FALSE),"")</f>
        <v>7</v>
      </c>
      <c r="AD257" s="2">
        <f>IFERROR(VLOOKUP(Tabla2[[#This Row],[Client]],Inflow_Outflow!A:O,15,FALSE),"")</f>
        <v>0</v>
      </c>
      <c r="AE257" s="2">
        <f>IFERROR(VLOOKUP(Tabla2[[#This Row],[Client]],Sales_Revenues!A:G,2,FALSE),"")</f>
        <v>0</v>
      </c>
      <c r="AF257" s="2">
        <f>IFERROR(VLOOKUP(Tabla2[[#This Row],[Client]],Sales_Revenues!A:G,3,FALSE),"")</f>
        <v>0</v>
      </c>
      <c r="AG257" s="2">
        <f>IFERROR(VLOOKUP(Tabla2[[#This Row],[Client]],Sales_Revenues!A:G,4,FALSE),"")</f>
        <v>0</v>
      </c>
      <c r="AH257" s="2">
        <f>IFERROR(VLOOKUP(Tabla2[[#This Row],[Client]],Sales_Revenues!A:G,5,FALSE),"")</f>
        <v>0</v>
      </c>
      <c r="AI257" s="2">
        <f>IFERROR(VLOOKUP(Tabla2[[#This Row],[Client]],Sales_Revenues!A:G,6,FALSE),"")</f>
        <v>0</v>
      </c>
      <c r="AJ257" s="2">
        <f>IFERROR(VLOOKUP(Tabla2[[#This Row],[Client]],Sales_Revenues!A:G,7,FALSE),"")</f>
        <v>0</v>
      </c>
    </row>
    <row r="258" spans="1:36">
      <c r="A258">
        <v>257</v>
      </c>
      <c r="B258">
        <v>1</v>
      </c>
      <c r="G258">
        <v>1</v>
      </c>
      <c r="H258">
        <v>265.50464285714287</v>
      </c>
      <c r="I258" t="s">
        <v>38</v>
      </c>
      <c r="J258" t="s">
        <v>38</v>
      </c>
      <c r="K258" t="s">
        <v>38</v>
      </c>
      <c r="L258" t="s">
        <v>38</v>
      </c>
      <c r="M258">
        <v>9723.5232142857149</v>
      </c>
      <c r="N258" t="str">
        <f>IFERROR(VLOOKUP(Tabla2[[#This Row],[Client]],Soc_Dem!A:D,2,FALSE),"")</f>
        <v>M</v>
      </c>
      <c r="O258">
        <f>IFERROR(VLOOKUP(Tabla2[[#This Row],[Client]],Soc_Dem!A:D,3,FALSE),"")</f>
        <v>45</v>
      </c>
      <c r="P258">
        <f>IFERROR(VLOOKUP(Tabla2[[#This Row],[Client]],Soc_Dem!A:D,4,FALSE),"")</f>
        <v>38</v>
      </c>
      <c r="Q258" s="2">
        <f>IFERROR(VLOOKUP(Tabla2[[#This Row],[Client]],Inflow_Outflow!A:O,2,FALSE),"")</f>
        <v>1688.7975000000001</v>
      </c>
      <c r="R258" s="2">
        <f>IFERROR(VLOOKUP(Tabla2[[#This Row],[Client]],Inflow_Outflow!A:O,3,FALSE),"")</f>
        <v>1654.1114285714286</v>
      </c>
      <c r="S258" s="2">
        <f>IFERROR(VLOOKUP(Tabla2[[#This Row],[Client]],Inflow_Outflow!A:O,4,FALSE),"")</f>
        <v>7</v>
      </c>
      <c r="T258" s="2">
        <f>IFERROR(VLOOKUP(Tabla2[[#This Row],[Client]],Inflow_Outflow!A:O,5,FALSE),"")</f>
        <v>6</v>
      </c>
      <c r="U258" s="2">
        <f>IFERROR(VLOOKUP(Tabla2[[#This Row],[Client]],Inflow_Outflow!A:O,6,FALSE),"")</f>
        <v>1040.8521428571428</v>
      </c>
      <c r="V258" s="2">
        <f>IFERROR(VLOOKUP(Tabla2[[#This Row],[Client]],Inflow_Outflow!A:O,7,FALSE),"")</f>
        <v>1038.7450000000001</v>
      </c>
      <c r="W258" s="2">
        <f>IFERROR(VLOOKUP(Tabla2[[#This Row],[Client]],Inflow_Outflow!A:O,8,FALSE),"")</f>
        <v>0</v>
      </c>
      <c r="X258" s="2">
        <f>IFERROR(VLOOKUP(Tabla2[[#This Row],[Client]],Inflow_Outflow!A:O,9,FALSE),"")</f>
        <v>0</v>
      </c>
      <c r="Y258" s="2">
        <f>IFERROR(VLOOKUP(Tabla2[[#This Row],[Client]],Inflow_Outflow!A:O,10,FALSE),"")</f>
        <v>608.92857142857144</v>
      </c>
      <c r="Z258" s="2">
        <f>IFERROR(VLOOKUP(Tabla2[[#This Row],[Client]],Inflow_Outflow!A:O,11,FALSE),"")</f>
        <v>10</v>
      </c>
      <c r="AA258" s="2">
        <f>IFERROR(VLOOKUP(Tabla2[[#This Row],[Client]],Inflow_Outflow!A:O,12,FALSE),"")</f>
        <v>9</v>
      </c>
      <c r="AB258" s="2">
        <f>IFERROR(VLOOKUP(Tabla2[[#This Row],[Client]],Inflow_Outflow!A:O,13,FALSE),"")</f>
        <v>0</v>
      </c>
      <c r="AC258" s="2">
        <f>IFERROR(VLOOKUP(Tabla2[[#This Row],[Client]],Inflow_Outflow!A:O,14,FALSE),"")</f>
        <v>0</v>
      </c>
      <c r="AD258" s="2">
        <f>IFERROR(VLOOKUP(Tabla2[[#This Row],[Client]],Inflow_Outflow!A:O,15,FALSE),"")</f>
        <v>4</v>
      </c>
      <c r="AE258" s="2" t="str">
        <f>IFERROR(VLOOKUP(Tabla2[[#This Row],[Client]],Sales_Revenues!A:G,2,FALSE),"")</f>
        <v/>
      </c>
      <c r="AF258" s="2" t="str">
        <f>IFERROR(VLOOKUP(Tabla2[[#This Row],[Client]],Sales_Revenues!A:G,3,FALSE),"")</f>
        <v/>
      </c>
      <c r="AG258" s="2" t="str">
        <f>IFERROR(VLOOKUP(Tabla2[[#This Row],[Client]],Sales_Revenues!A:G,4,FALSE),"")</f>
        <v/>
      </c>
      <c r="AH258" s="2" t="str">
        <f>IFERROR(VLOOKUP(Tabla2[[#This Row],[Client]],Sales_Revenues!A:G,5,FALSE),"")</f>
        <v/>
      </c>
      <c r="AI258" s="2" t="str">
        <f>IFERROR(VLOOKUP(Tabla2[[#This Row],[Client]],Sales_Revenues!A:G,6,FALSE),"")</f>
        <v/>
      </c>
      <c r="AJ258" s="2" t="str">
        <f>IFERROR(VLOOKUP(Tabla2[[#This Row],[Client]],Sales_Revenues!A:G,7,FALSE),"")</f>
        <v/>
      </c>
    </row>
    <row r="259" spans="1:36">
      <c r="A259">
        <v>258</v>
      </c>
      <c r="B259">
        <v>1</v>
      </c>
      <c r="H259">
        <v>0</v>
      </c>
      <c r="I259" t="s">
        <v>38</v>
      </c>
      <c r="J259" t="s">
        <v>38</v>
      </c>
      <c r="K259" t="s">
        <v>38</v>
      </c>
      <c r="L259" t="s">
        <v>38</v>
      </c>
      <c r="M259" t="s">
        <v>38</v>
      </c>
      <c r="N259" t="str">
        <f>IFERROR(VLOOKUP(Tabla2[[#This Row],[Client]],Soc_Dem!A:D,2,FALSE),"")</f>
        <v>M</v>
      </c>
      <c r="O259">
        <f>IFERROR(VLOOKUP(Tabla2[[#This Row],[Client]],Soc_Dem!A:D,3,FALSE),"")</f>
        <v>73</v>
      </c>
      <c r="P259">
        <f>IFERROR(VLOOKUP(Tabla2[[#This Row],[Client]],Soc_Dem!A:D,4,FALSE),"")</f>
        <v>182</v>
      </c>
      <c r="Q259" s="2">
        <f>IFERROR(VLOOKUP(Tabla2[[#This Row],[Client]],Inflow_Outflow!A:O,2,FALSE),"")</f>
        <v>1447.7685714285712</v>
      </c>
      <c r="R259" s="2">
        <f>IFERROR(VLOOKUP(Tabla2[[#This Row],[Client]],Inflow_Outflow!A:O,3,FALSE),"")</f>
        <v>1447.7685714285712</v>
      </c>
      <c r="S259" s="2">
        <f>IFERROR(VLOOKUP(Tabla2[[#This Row],[Client]],Inflow_Outflow!A:O,4,FALSE),"")</f>
        <v>2</v>
      </c>
      <c r="T259" s="2">
        <f>IFERROR(VLOOKUP(Tabla2[[#This Row],[Client]],Inflow_Outflow!A:O,5,FALSE),"")</f>
        <v>2</v>
      </c>
      <c r="U259" s="2">
        <f>IFERROR(VLOOKUP(Tabla2[[#This Row],[Client]],Inflow_Outflow!A:O,6,FALSE),"")</f>
        <v>1977.8214285714287</v>
      </c>
      <c r="V259" s="2">
        <f>IFERROR(VLOOKUP(Tabla2[[#This Row],[Client]],Inflow_Outflow!A:O,7,FALSE),"")</f>
        <v>1977.8214285714287</v>
      </c>
      <c r="W259" s="2">
        <f>IFERROR(VLOOKUP(Tabla2[[#This Row],[Client]],Inflow_Outflow!A:O,8,FALSE),"")</f>
        <v>1500</v>
      </c>
      <c r="X259" s="2">
        <f>IFERROR(VLOOKUP(Tabla2[[#This Row],[Client]],Inflow_Outflow!A:O,9,FALSE),"")</f>
        <v>0</v>
      </c>
      <c r="Y259" s="2">
        <f>IFERROR(VLOOKUP(Tabla2[[#This Row],[Client]],Inflow_Outflow!A:O,10,FALSE),"")</f>
        <v>474.21428571428572</v>
      </c>
      <c r="Z259" s="2">
        <f>IFERROR(VLOOKUP(Tabla2[[#This Row],[Client]],Inflow_Outflow!A:O,11,FALSE),"")</f>
        <v>9</v>
      </c>
      <c r="AA259" s="2">
        <f>IFERROR(VLOOKUP(Tabla2[[#This Row],[Client]],Inflow_Outflow!A:O,12,FALSE),"")</f>
        <v>9</v>
      </c>
      <c r="AB259" s="2">
        <f>IFERROR(VLOOKUP(Tabla2[[#This Row],[Client]],Inflow_Outflow!A:O,13,FALSE),"")</f>
        <v>3</v>
      </c>
      <c r="AC259" s="2">
        <f>IFERROR(VLOOKUP(Tabla2[[#This Row],[Client]],Inflow_Outflow!A:O,14,FALSE),"")</f>
        <v>0</v>
      </c>
      <c r="AD259" s="2">
        <f>IFERROR(VLOOKUP(Tabla2[[#This Row],[Client]],Inflow_Outflow!A:O,15,FALSE),"")</f>
        <v>5</v>
      </c>
      <c r="AE259" s="2" t="str">
        <f>IFERROR(VLOOKUP(Tabla2[[#This Row],[Client]],Sales_Revenues!A:G,2,FALSE),"")</f>
        <v/>
      </c>
      <c r="AF259" s="2" t="str">
        <f>IFERROR(VLOOKUP(Tabla2[[#This Row],[Client]],Sales_Revenues!A:G,3,FALSE),"")</f>
        <v/>
      </c>
      <c r="AG259" s="2" t="str">
        <f>IFERROR(VLOOKUP(Tabla2[[#This Row],[Client]],Sales_Revenues!A:G,4,FALSE),"")</f>
        <v/>
      </c>
      <c r="AH259" s="2" t="str">
        <f>IFERROR(VLOOKUP(Tabla2[[#This Row],[Client]],Sales_Revenues!A:G,5,FALSE),"")</f>
        <v/>
      </c>
      <c r="AI259" s="2" t="str">
        <f>IFERROR(VLOOKUP(Tabla2[[#This Row],[Client]],Sales_Revenues!A:G,6,FALSE),"")</f>
        <v/>
      </c>
      <c r="AJ259" s="2" t="str">
        <f>IFERROR(VLOOKUP(Tabla2[[#This Row],[Client]],Sales_Revenues!A:G,7,FALSE),"")</f>
        <v/>
      </c>
    </row>
    <row r="260" spans="1:36">
      <c r="A260">
        <v>259</v>
      </c>
      <c r="B260">
        <v>1</v>
      </c>
      <c r="C260">
        <v>1</v>
      </c>
      <c r="D260">
        <v>10</v>
      </c>
      <c r="H260">
        <v>3260.1164285714285</v>
      </c>
      <c r="I260">
        <v>15882.946071428571</v>
      </c>
      <c r="J260">
        <v>7542.7750000000005</v>
      </c>
      <c r="K260" t="s">
        <v>38</v>
      </c>
      <c r="L260" t="s">
        <v>38</v>
      </c>
      <c r="M260" t="s">
        <v>38</v>
      </c>
      <c r="N260" t="str">
        <f>IFERROR(VLOOKUP(Tabla2[[#This Row],[Client]],Soc_Dem!A:D,2,FALSE),"")</f>
        <v>M</v>
      </c>
      <c r="O260">
        <f>IFERROR(VLOOKUP(Tabla2[[#This Row],[Client]],Soc_Dem!A:D,3,FALSE),"")</f>
        <v>30</v>
      </c>
      <c r="P260">
        <f>IFERROR(VLOOKUP(Tabla2[[#This Row],[Client]],Soc_Dem!A:D,4,FALSE),"")</f>
        <v>21</v>
      </c>
      <c r="Q260" s="2">
        <f>IFERROR(VLOOKUP(Tabla2[[#This Row],[Client]],Inflow_Outflow!A:O,2,FALSE),"")</f>
        <v>794.54071428571422</v>
      </c>
      <c r="R260" s="2">
        <f>IFERROR(VLOOKUP(Tabla2[[#This Row],[Client]],Inflow_Outflow!A:O,3,FALSE),"")</f>
        <v>788.60392857142858</v>
      </c>
      <c r="S260" s="2">
        <f>IFERROR(VLOOKUP(Tabla2[[#This Row],[Client]],Inflow_Outflow!A:O,4,FALSE),"")</f>
        <v>4</v>
      </c>
      <c r="T260" s="2">
        <f>IFERROR(VLOOKUP(Tabla2[[#This Row],[Client]],Inflow_Outflow!A:O,5,FALSE),"")</f>
        <v>2</v>
      </c>
      <c r="U260" s="2">
        <f>IFERROR(VLOOKUP(Tabla2[[#This Row],[Client]],Inflow_Outflow!A:O,6,FALSE),"")</f>
        <v>60.571428571428569</v>
      </c>
      <c r="V260" s="2">
        <f>IFERROR(VLOOKUP(Tabla2[[#This Row],[Client]],Inflow_Outflow!A:O,7,FALSE),"")</f>
        <v>60.571428571428569</v>
      </c>
      <c r="W260" s="2">
        <f>IFERROR(VLOOKUP(Tabla2[[#This Row],[Client]],Inflow_Outflow!A:O,8,FALSE),"")</f>
        <v>0</v>
      </c>
      <c r="X260" s="2">
        <f>IFERROR(VLOOKUP(Tabla2[[#This Row],[Client]],Inflow_Outflow!A:O,9,FALSE),"")</f>
        <v>0</v>
      </c>
      <c r="Y260" s="2">
        <f>IFERROR(VLOOKUP(Tabla2[[#This Row],[Client]],Inflow_Outflow!A:O,10,FALSE),"")</f>
        <v>60.571428571428569</v>
      </c>
      <c r="Z260" s="2">
        <f>IFERROR(VLOOKUP(Tabla2[[#This Row],[Client]],Inflow_Outflow!A:O,11,FALSE),"")</f>
        <v>2</v>
      </c>
      <c r="AA260" s="2">
        <f>IFERROR(VLOOKUP(Tabla2[[#This Row],[Client]],Inflow_Outflow!A:O,12,FALSE),"")</f>
        <v>2</v>
      </c>
      <c r="AB260" s="2">
        <f>IFERROR(VLOOKUP(Tabla2[[#This Row],[Client]],Inflow_Outflow!A:O,13,FALSE),"")</f>
        <v>0</v>
      </c>
      <c r="AC260" s="2">
        <f>IFERROR(VLOOKUP(Tabla2[[#This Row],[Client]],Inflow_Outflow!A:O,14,FALSE),"")</f>
        <v>0</v>
      </c>
      <c r="AD260" s="2">
        <f>IFERROR(VLOOKUP(Tabla2[[#This Row],[Client]],Inflow_Outflow!A:O,15,FALSE),"")</f>
        <v>2</v>
      </c>
      <c r="AE260" s="2">
        <f>IFERROR(VLOOKUP(Tabla2[[#This Row],[Client]],Sales_Revenues!A:G,2,FALSE),"")</f>
        <v>0</v>
      </c>
      <c r="AF260" s="2">
        <f>IFERROR(VLOOKUP(Tabla2[[#This Row],[Client]],Sales_Revenues!A:G,3,FALSE),"")</f>
        <v>0</v>
      </c>
      <c r="AG260" s="2">
        <f>IFERROR(VLOOKUP(Tabla2[[#This Row],[Client]],Sales_Revenues!A:G,4,FALSE),"")</f>
        <v>0</v>
      </c>
      <c r="AH260" s="2">
        <f>IFERROR(VLOOKUP(Tabla2[[#This Row],[Client]],Sales_Revenues!A:G,5,FALSE),"")</f>
        <v>0</v>
      </c>
      <c r="AI260" s="2">
        <f>IFERROR(VLOOKUP(Tabla2[[#This Row],[Client]],Sales_Revenues!A:G,6,FALSE),"")</f>
        <v>0</v>
      </c>
      <c r="AJ260" s="2">
        <f>IFERROR(VLOOKUP(Tabla2[[#This Row],[Client]],Sales_Revenues!A:G,7,FALSE),"")</f>
        <v>0</v>
      </c>
    </row>
    <row r="261" spans="1:36">
      <c r="A261">
        <v>260</v>
      </c>
      <c r="B261">
        <v>1</v>
      </c>
      <c r="H261">
        <v>1927.5210714285713</v>
      </c>
      <c r="I261" t="s">
        <v>38</v>
      </c>
      <c r="J261" t="s">
        <v>38</v>
      </c>
      <c r="K261" t="s">
        <v>38</v>
      </c>
      <c r="L261" t="s">
        <v>38</v>
      </c>
      <c r="M261" t="s">
        <v>38</v>
      </c>
      <c r="N261" t="str">
        <f>IFERROR(VLOOKUP(Tabla2[[#This Row],[Client]],Soc_Dem!A:D,2,FALSE),"")</f>
        <v>M</v>
      </c>
      <c r="O261">
        <f>IFERROR(VLOOKUP(Tabla2[[#This Row],[Client]],Soc_Dem!A:D,3,FALSE),"")</f>
        <v>40</v>
      </c>
      <c r="P261">
        <f>IFERROR(VLOOKUP(Tabla2[[#This Row],[Client]],Soc_Dem!A:D,4,FALSE),"")</f>
        <v>153</v>
      </c>
      <c r="Q261" s="2">
        <f>IFERROR(VLOOKUP(Tabla2[[#This Row],[Client]],Inflow_Outflow!A:O,2,FALSE),"")</f>
        <v>770.58500000000004</v>
      </c>
      <c r="R261" s="2">
        <f>IFERROR(VLOOKUP(Tabla2[[#This Row],[Client]],Inflow_Outflow!A:O,3,FALSE),"")</f>
        <v>770.58500000000004</v>
      </c>
      <c r="S261" s="2">
        <f>IFERROR(VLOOKUP(Tabla2[[#This Row],[Client]],Inflow_Outflow!A:O,4,FALSE),"")</f>
        <v>5</v>
      </c>
      <c r="T261" s="2">
        <f>IFERROR(VLOOKUP(Tabla2[[#This Row],[Client]],Inflow_Outflow!A:O,5,FALSE),"")</f>
        <v>5</v>
      </c>
      <c r="U261" s="2">
        <f>IFERROR(VLOOKUP(Tabla2[[#This Row],[Client]],Inflow_Outflow!A:O,6,FALSE),"")</f>
        <v>346.82142857142856</v>
      </c>
      <c r="V261" s="2">
        <f>IFERROR(VLOOKUP(Tabla2[[#This Row],[Client]],Inflow_Outflow!A:O,7,FALSE),"")</f>
        <v>346.82142857142856</v>
      </c>
      <c r="W261" s="2">
        <f>IFERROR(VLOOKUP(Tabla2[[#This Row],[Client]],Inflow_Outflow!A:O,8,FALSE),"")</f>
        <v>0</v>
      </c>
      <c r="X261" s="2">
        <f>IFERROR(VLOOKUP(Tabla2[[#This Row],[Client]],Inflow_Outflow!A:O,9,FALSE),"")</f>
        <v>75.392857142857139</v>
      </c>
      <c r="Y261" s="2">
        <f>IFERROR(VLOOKUP(Tabla2[[#This Row],[Client]],Inflow_Outflow!A:O,10,FALSE),"")</f>
        <v>268.03571428571428</v>
      </c>
      <c r="Z261" s="2">
        <f>IFERROR(VLOOKUP(Tabla2[[#This Row],[Client]],Inflow_Outflow!A:O,11,FALSE),"")</f>
        <v>14</v>
      </c>
      <c r="AA261" s="2">
        <f>IFERROR(VLOOKUP(Tabla2[[#This Row],[Client]],Inflow_Outflow!A:O,12,FALSE),"")</f>
        <v>14</v>
      </c>
      <c r="AB261" s="2">
        <f>IFERROR(VLOOKUP(Tabla2[[#This Row],[Client]],Inflow_Outflow!A:O,13,FALSE),"")</f>
        <v>0</v>
      </c>
      <c r="AC261" s="2">
        <f>IFERROR(VLOOKUP(Tabla2[[#This Row],[Client]],Inflow_Outflow!A:O,14,FALSE),"")</f>
        <v>2</v>
      </c>
      <c r="AD261" s="2">
        <f>IFERROR(VLOOKUP(Tabla2[[#This Row],[Client]],Inflow_Outflow!A:O,15,FALSE),"")</f>
        <v>11</v>
      </c>
      <c r="AE261" s="2" t="str">
        <f>IFERROR(VLOOKUP(Tabla2[[#This Row],[Client]],Sales_Revenues!A:G,2,FALSE),"")</f>
        <v/>
      </c>
      <c r="AF261" s="2" t="str">
        <f>IFERROR(VLOOKUP(Tabla2[[#This Row],[Client]],Sales_Revenues!A:G,3,FALSE),"")</f>
        <v/>
      </c>
      <c r="AG261" s="2" t="str">
        <f>IFERROR(VLOOKUP(Tabla2[[#This Row],[Client]],Sales_Revenues!A:G,4,FALSE),"")</f>
        <v/>
      </c>
      <c r="AH261" s="2" t="str">
        <f>IFERROR(VLOOKUP(Tabla2[[#This Row],[Client]],Sales_Revenues!A:G,5,FALSE),"")</f>
        <v/>
      </c>
      <c r="AI261" s="2" t="str">
        <f>IFERROR(VLOOKUP(Tabla2[[#This Row],[Client]],Sales_Revenues!A:G,6,FALSE),"")</f>
        <v/>
      </c>
      <c r="AJ261" s="2" t="str">
        <f>IFERROR(VLOOKUP(Tabla2[[#This Row],[Client]],Sales_Revenues!A:G,7,FALSE),"")</f>
        <v/>
      </c>
    </row>
    <row r="262" spans="1:36">
      <c r="A262">
        <v>261</v>
      </c>
      <c r="B262">
        <v>1</v>
      </c>
      <c r="H262">
        <v>194.69499999999999</v>
      </c>
      <c r="I262" t="s">
        <v>38</v>
      </c>
      <c r="J262" t="s">
        <v>38</v>
      </c>
      <c r="K262" t="s">
        <v>38</v>
      </c>
      <c r="L262" t="s">
        <v>38</v>
      </c>
      <c r="M262" t="s">
        <v>38</v>
      </c>
      <c r="N262" t="str">
        <f>IFERROR(VLOOKUP(Tabla2[[#This Row],[Client]],Soc_Dem!A:D,2,FALSE),"")</f>
        <v>F</v>
      </c>
      <c r="O262">
        <f>IFERROR(VLOOKUP(Tabla2[[#This Row],[Client]],Soc_Dem!A:D,3,FALSE),"")</f>
        <v>18</v>
      </c>
      <c r="P262">
        <f>IFERROR(VLOOKUP(Tabla2[[#This Row],[Client]],Soc_Dem!A:D,4,FALSE),"")</f>
        <v>152</v>
      </c>
      <c r="Q262" s="2">
        <f>IFERROR(VLOOKUP(Tabla2[[#This Row],[Client]],Inflow_Outflow!A:O,2,FALSE),"")</f>
        <v>125.06214285714285</v>
      </c>
      <c r="R262" s="2">
        <f>IFERROR(VLOOKUP(Tabla2[[#This Row],[Client]],Inflow_Outflow!A:O,3,FALSE),"")</f>
        <v>125.06214285714285</v>
      </c>
      <c r="S262" s="2">
        <f>IFERROR(VLOOKUP(Tabla2[[#This Row],[Client]],Inflow_Outflow!A:O,4,FALSE),"")</f>
        <v>3</v>
      </c>
      <c r="T262" s="2">
        <f>IFERROR(VLOOKUP(Tabla2[[#This Row],[Client]],Inflow_Outflow!A:O,5,FALSE),"")</f>
        <v>3</v>
      </c>
      <c r="U262" s="2">
        <f>IFERROR(VLOOKUP(Tabla2[[#This Row],[Client]],Inflow_Outflow!A:O,6,FALSE),"")</f>
        <v>140.63821428571427</v>
      </c>
      <c r="V262" s="2">
        <f>IFERROR(VLOOKUP(Tabla2[[#This Row],[Client]],Inflow_Outflow!A:O,7,FALSE),"")</f>
        <v>140.63821428571427</v>
      </c>
      <c r="W262" s="2">
        <f>IFERROR(VLOOKUP(Tabla2[[#This Row],[Client]],Inflow_Outflow!A:O,8,FALSE),"")</f>
        <v>0</v>
      </c>
      <c r="X262" s="2">
        <f>IFERROR(VLOOKUP(Tabla2[[#This Row],[Client]],Inflow_Outflow!A:O,9,FALSE),"")</f>
        <v>0</v>
      </c>
      <c r="Y262" s="2">
        <f>IFERROR(VLOOKUP(Tabla2[[#This Row],[Client]],Inflow_Outflow!A:O,10,FALSE),"")</f>
        <v>134.71428571428572</v>
      </c>
      <c r="Z262" s="2">
        <f>IFERROR(VLOOKUP(Tabla2[[#This Row],[Client]],Inflow_Outflow!A:O,11,FALSE),"")</f>
        <v>7</v>
      </c>
      <c r="AA262" s="2">
        <f>IFERROR(VLOOKUP(Tabla2[[#This Row],[Client]],Inflow_Outflow!A:O,12,FALSE),"")</f>
        <v>7</v>
      </c>
      <c r="AB262" s="2">
        <f>IFERROR(VLOOKUP(Tabla2[[#This Row],[Client]],Inflow_Outflow!A:O,13,FALSE),"")</f>
        <v>0</v>
      </c>
      <c r="AC262" s="2">
        <f>IFERROR(VLOOKUP(Tabla2[[#This Row],[Client]],Inflow_Outflow!A:O,14,FALSE),"")</f>
        <v>0</v>
      </c>
      <c r="AD262" s="2">
        <f>IFERROR(VLOOKUP(Tabla2[[#This Row],[Client]],Inflow_Outflow!A:O,15,FALSE),"")</f>
        <v>4</v>
      </c>
      <c r="AE262" s="2" t="str">
        <f>IFERROR(VLOOKUP(Tabla2[[#This Row],[Client]],Sales_Revenues!A:G,2,FALSE),"")</f>
        <v/>
      </c>
      <c r="AF262" s="2" t="str">
        <f>IFERROR(VLOOKUP(Tabla2[[#This Row],[Client]],Sales_Revenues!A:G,3,FALSE),"")</f>
        <v/>
      </c>
      <c r="AG262" s="2" t="str">
        <f>IFERROR(VLOOKUP(Tabla2[[#This Row],[Client]],Sales_Revenues!A:G,4,FALSE),"")</f>
        <v/>
      </c>
      <c r="AH262" s="2" t="str">
        <f>IFERROR(VLOOKUP(Tabla2[[#This Row],[Client]],Sales_Revenues!A:G,5,FALSE),"")</f>
        <v/>
      </c>
      <c r="AI262" s="2" t="str">
        <f>IFERROR(VLOOKUP(Tabla2[[#This Row],[Client]],Sales_Revenues!A:G,6,FALSE),"")</f>
        <v/>
      </c>
      <c r="AJ262" s="2" t="str">
        <f>IFERROR(VLOOKUP(Tabla2[[#This Row],[Client]],Sales_Revenues!A:G,7,FALSE),"")</f>
        <v/>
      </c>
    </row>
    <row r="263" spans="1:36">
      <c r="A263">
        <v>262</v>
      </c>
      <c r="B263">
        <v>1</v>
      </c>
      <c r="H263">
        <v>2614.3335714285713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  <c r="N263" t="str">
        <f>IFERROR(VLOOKUP(Tabla2[[#This Row],[Client]],Soc_Dem!A:D,2,FALSE),"")</f>
        <v>F</v>
      </c>
      <c r="O263">
        <f>IFERROR(VLOOKUP(Tabla2[[#This Row],[Client]],Soc_Dem!A:D,3,FALSE),"")</f>
        <v>38</v>
      </c>
      <c r="P263">
        <f>IFERROR(VLOOKUP(Tabla2[[#This Row],[Client]],Soc_Dem!A:D,4,FALSE),"")</f>
        <v>72</v>
      </c>
      <c r="Q263" s="2">
        <f>IFERROR(VLOOKUP(Tabla2[[#This Row],[Client]],Inflow_Outflow!A:O,2,FALSE),"")</f>
        <v>973.71</v>
      </c>
      <c r="R263" s="2">
        <f>IFERROR(VLOOKUP(Tabla2[[#This Row],[Client]],Inflow_Outflow!A:O,3,FALSE),"")</f>
        <v>973.71</v>
      </c>
      <c r="S263" s="2">
        <f>IFERROR(VLOOKUP(Tabla2[[#This Row],[Client]],Inflow_Outflow!A:O,4,FALSE),"")</f>
        <v>2</v>
      </c>
      <c r="T263" s="2">
        <f>IFERROR(VLOOKUP(Tabla2[[#This Row],[Client]],Inflow_Outflow!A:O,5,FALSE),"")</f>
        <v>2</v>
      </c>
      <c r="U263" s="2">
        <f>IFERROR(VLOOKUP(Tabla2[[#This Row],[Client]],Inflow_Outflow!A:O,6,FALSE),"")</f>
        <v>506.83214285714286</v>
      </c>
      <c r="V263" s="2">
        <f>IFERROR(VLOOKUP(Tabla2[[#This Row],[Client]],Inflow_Outflow!A:O,7,FALSE),"")</f>
        <v>506.83214285714286</v>
      </c>
      <c r="W263" s="2">
        <f>IFERROR(VLOOKUP(Tabla2[[#This Row],[Client]],Inflow_Outflow!A:O,8,FALSE),"")</f>
        <v>35.714285714285715</v>
      </c>
      <c r="X263" s="2">
        <f>IFERROR(VLOOKUP(Tabla2[[#This Row],[Client]],Inflow_Outflow!A:O,9,FALSE),"")</f>
        <v>46.546428571428571</v>
      </c>
      <c r="Y263" s="2">
        <f>IFERROR(VLOOKUP(Tabla2[[#This Row],[Client]],Inflow_Outflow!A:O,10,FALSE),"")</f>
        <v>417.42857142857144</v>
      </c>
      <c r="Z263" s="2">
        <f>IFERROR(VLOOKUP(Tabla2[[#This Row],[Client]],Inflow_Outflow!A:O,11,FALSE),"")</f>
        <v>13</v>
      </c>
      <c r="AA263" s="2">
        <f>IFERROR(VLOOKUP(Tabla2[[#This Row],[Client]],Inflow_Outflow!A:O,12,FALSE),"")</f>
        <v>13</v>
      </c>
      <c r="AB263" s="2">
        <f>IFERROR(VLOOKUP(Tabla2[[#This Row],[Client]],Inflow_Outflow!A:O,13,FALSE),"")</f>
        <v>1</v>
      </c>
      <c r="AC263" s="2">
        <f>IFERROR(VLOOKUP(Tabla2[[#This Row],[Client]],Inflow_Outflow!A:O,14,FALSE),"")</f>
        <v>1</v>
      </c>
      <c r="AD263" s="2">
        <f>IFERROR(VLOOKUP(Tabla2[[#This Row],[Client]],Inflow_Outflow!A:O,15,FALSE),"")</f>
        <v>10</v>
      </c>
      <c r="AE263" s="2">
        <f>IFERROR(VLOOKUP(Tabla2[[#This Row],[Client]],Sales_Revenues!A:G,2,FALSE),"")</f>
        <v>0</v>
      </c>
      <c r="AF263" s="2">
        <f>IFERROR(VLOOKUP(Tabla2[[#This Row],[Client]],Sales_Revenues!A:G,3,FALSE),"")</f>
        <v>0</v>
      </c>
      <c r="AG263" s="2">
        <f>IFERROR(VLOOKUP(Tabla2[[#This Row],[Client]],Sales_Revenues!A:G,4,FALSE),"")</f>
        <v>0</v>
      </c>
      <c r="AH263" s="2">
        <f>IFERROR(VLOOKUP(Tabla2[[#This Row],[Client]],Sales_Revenues!A:G,5,FALSE),"")</f>
        <v>0</v>
      </c>
      <c r="AI263" s="2">
        <f>IFERROR(VLOOKUP(Tabla2[[#This Row],[Client]],Sales_Revenues!A:G,6,FALSE),"")</f>
        <v>0</v>
      </c>
      <c r="AJ263" s="2">
        <f>IFERROR(VLOOKUP(Tabla2[[#This Row],[Client]],Sales_Revenues!A:G,7,FALSE),"")</f>
        <v>0</v>
      </c>
    </row>
    <row r="264" spans="1:36">
      <c r="A264">
        <v>263</v>
      </c>
      <c r="B264">
        <v>1</v>
      </c>
      <c r="H264">
        <v>40.812857142857141</v>
      </c>
      <c r="I264" t="s">
        <v>38</v>
      </c>
      <c r="J264" t="s">
        <v>38</v>
      </c>
      <c r="K264" t="s">
        <v>38</v>
      </c>
      <c r="L264" t="s">
        <v>38</v>
      </c>
      <c r="M264" t="s">
        <v>38</v>
      </c>
      <c r="N264" t="str">
        <f>IFERROR(VLOOKUP(Tabla2[[#This Row],[Client]],Soc_Dem!A:D,2,FALSE),"")</f>
        <v>F</v>
      </c>
      <c r="O264">
        <f>IFERROR(VLOOKUP(Tabla2[[#This Row],[Client]],Soc_Dem!A:D,3,FALSE),"")</f>
        <v>67</v>
      </c>
      <c r="P264">
        <f>IFERROR(VLOOKUP(Tabla2[[#This Row],[Client]],Soc_Dem!A:D,4,FALSE),"")</f>
        <v>10</v>
      </c>
      <c r="Q264" s="2">
        <f>IFERROR(VLOOKUP(Tabla2[[#This Row],[Client]],Inflow_Outflow!A:O,2,FALSE),"")</f>
        <v>76.787142857142854</v>
      </c>
      <c r="R264" s="2">
        <f>IFERROR(VLOOKUP(Tabla2[[#This Row],[Client]],Inflow_Outflow!A:O,3,FALSE),"")</f>
        <v>76.787142857142854</v>
      </c>
      <c r="S264" s="2">
        <f>IFERROR(VLOOKUP(Tabla2[[#This Row],[Client]],Inflow_Outflow!A:O,4,FALSE),"")</f>
        <v>3</v>
      </c>
      <c r="T264" s="2">
        <f>IFERROR(VLOOKUP(Tabla2[[#This Row],[Client]],Inflow_Outflow!A:O,5,FALSE),"")</f>
        <v>3</v>
      </c>
      <c r="U264" s="2">
        <f>IFERROR(VLOOKUP(Tabla2[[#This Row],[Client]],Inflow_Outflow!A:O,6,FALSE),"")</f>
        <v>256.07142857142856</v>
      </c>
      <c r="V264" s="2">
        <f>IFERROR(VLOOKUP(Tabla2[[#This Row],[Client]],Inflow_Outflow!A:O,7,FALSE),"")</f>
        <v>256.07142857142856</v>
      </c>
      <c r="W264" s="2">
        <f>IFERROR(VLOOKUP(Tabla2[[#This Row],[Client]],Inflow_Outflow!A:O,8,FALSE),"")</f>
        <v>135.71428571428572</v>
      </c>
      <c r="X264" s="2">
        <f>IFERROR(VLOOKUP(Tabla2[[#This Row],[Client]],Inflow_Outflow!A:O,9,FALSE),"")</f>
        <v>2.5</v>
      </c>
      <c r="Y264" s="2">
        <f>IFERROR(VLOOKUP(Tabla2[[#This Row],[Client]],Inflow_Outflow!A:O,10,FALSE),"")</f>
        <v>117.85714285714286</v>
      </c>
      <c r="Z264" s="2">
        <f>IFERROR(VLOOKUP(Tabla2[[#This Row],[Client]],Inflow_Outflow!A:O,11,FALSE),"")</f>
        <v>5</v>
      </c>
      <c r="AA264" s="2">
        <f>IFERROR(VLOOKUP(Tabla2[[#This Row],[Client]],Inflow_Outflow!A:O,12,FALSE),"")</f>
        <v>5</v>
      </c>
      <c r="AB264" s="2">
        <f>IFERROR(VLOOKUP(Tabla2[[#This Row],[Client]],Inflow_Outflow!A:O,13,FALSE),"")</f>
        <v>2</v>
      </c>
      <c r="AC264" s="2">
        <f>IFERROR(VLOOKUP(Tabla2[[#This Row],[Client]],Inflow_Outflow!A:O,14,FALSE),"")</f>
        <v>1</v>
      </c>
      <c r="AD264" s="2">
        <f>IFERROR(VLOOKUP(Tabla2[[#This Row],[Client]],Inflow_Outflow!A:O,15,FALSE),"")</f>
        <v>2</v>
      </c>
      <c r="AE264" s="2" t="str">
        <f>IFERROR(VLOOKUP(Tabla2[[#This Row],[Client]],Sales_Revenues!A:G,2,FALSE),"")</f>
        <v/>
      </c>
      <c r="AF264" s="2" t="str">
        <f>IFERROR(VLOOKUP(Tabla2[[#This Row],[Client]],Sales_Revenues!A:G,3,FALSE),"")</f>
        <v/>
      </c>
      <c r="AG264" s="2" t="str">
        <f>IFERROR(VLOOKUP(Tabla2[[#This Row],[Client]],Sales_Revenues!A:G,4,FALSE),"")</f>
        <v/>
      </c>
      <c r="AH264" s="2" t="str">
        <f>IFERROR(VLOOKUP(Tabla2[[#This Row],[Client]],Sales_Revenues!A:G,5,FALSE),"")</f>
        <v/>
      </c>
      <c r="AI264" s="2" t="str">
        <f>IFERROR(VLOOKUP(Tabla2[[#This Row],[Client]],Sales_Revenues!A:G,6,FALSE),"")</f>
        <v/>
      </c>
      <c r="AJ264" s="2" t="str">
        <f>IFERROR(VLOOKUP(Tabla2[[#This Row],[Client]],Sales_Revenues!A:G,7,FALSE),"")</f>
        <v/>
      </c>
    </row>
    <row r="265" spans="1:36">
      <c r="A265">
        <v>264</v>
      </c>
      <c r="B265">
        <v>1</v>
      </c>
      <c r="H265">
        <v>4483.517142857143</v>
      </c>
      <c r="I265" t="s">
        <v>38</v>
      </c>
      <c r="J265" t="s">
        <v>38</v>
      </c>
      <c r="K265" t="s">
        <v>38</v>
      </c>
      <c r="L265" t="s">
        <v>38</v>
      </c>
      <c r="M265" t="s">
        <v>38</v>
      </c>
      <c r="N265" t="str">
        <f>IFERROR(VLOOKUP(Tabla2[[#This Row],[Client]],Soc_Dem!A:D,2,FALSE),"")</f>
        <v>F</v>
      </c>
      <c r="O265">
        <f>IFERROR(VLOOKUP(Tabla2[[#This Row],[Client]],Soc_Dem!A:D,3,FALSE),"")</f>
        <v>48</v>
      </c>
      <c r="P265">
        <f>IFERROR(VLOOKUP(Tabla2[[#This Row],[Client]],Soc_Dem!A:D,4,FALSE),"")</f>
        <v>109</v>
      </c>
      <c r="Q265" s="2">
        <f>IFERROR(VLOOKUP(Tabla2[[#This Row],[Client]],Inflow_Outflow!A:O,2,FALSE),"")</f>
        <v>1071.5267857142858</v>
      </c>
      <c r="R265" s="2">
        <f>IFERROR(VLOOKUP(Tabla2[[#This Row],[Client]],Inflow_Outflow!A:O,3,FALSE),"")</f>
        <v>1071.5267857142858</v>
      </c>
      <c r="S265" s="2">
        <f>IFERROR(VLOOKUP(Tabla2[[#This Row],[Client]],Inflow_Outflow!A:O,4,FALSE),"")</f>
        <v>2</v>
      </c>
      <c r="T265" s="2">
        <f>IFERROR(VLOOKUP(Tabla2[[#This Row],[Client]],Inflow_Outflow!A:O,5,FALSE),"")</f>
        <v>2</v>
      </c>
      <c r="U265" s="2">
        <f>IFERROR(VLOOKUP(Tabla2[[#This Row],[Client]],Inflow_Outflow!A:O,6,FALSE),"")</f>
        <v>1324.6428571428571</v>
      </c>
      <c r="V265" s="2">
        <f>IFERROR(VLOOKUP(Tabla2[[#This Row],[Client]],Inflow_Outflow!A:O,7,FALSE),"")</f>
        <v>1324.6428571428571</v>
      </c>
      <c r="W265" s="2">
        <f>IFERROR(VLOOKUP(Tabla2[[#This Row],[Client]],Inflow_Outflow!A:O,8,FALSE),"")</f>
        <v>250</v>
      </c>
      <c r="X265" s="2">
        <f>IFERROR(VLOOKUP(Tabla2[[#This Row],[Client]],Inflow_Outflow!A:O,9,FALSE),"")</f>
        <v>0</v>
      </c>
      <c r="Y265" s="2">
        <f>IFERROR(VLOOKUP(Tabla2[[#This Row],[Client]],Inflow_Outflow!A:O,10,FALSE),"")</f>
        <v>1071.4285714285713</v>
      </c>
      <c r="Z265" s="2">
        <f>IFERROR(VLOOKUP(Tabla2[[#This Row],[Client]],Inflow_Outflow!A:O,11,FALSE),"")</f>
        <v>4</v>
      </c>
      <c r="AA265" s="2">
        <f>IFERROR(VLOOKUP(Tabla2[[#This Row],[Client]],Inflow_Outflow!A:O,12,FALSE),"")</f>
        <v>4</v>
      </c>
      <c r="AB265" s="2">
        <f>IFERROR(VLOOKUP(Tabla2[[#This Row],[Client]],Inflow_Outflow!A:O,13,FALSE),"")</f>
        <v>1</v>
      </c>
      <c r="AC265" s="2">
        <f>IFERROR(VLOOKUP(Tabla2[[#This Row],[Client]],Inflow_Outflow!A:O,14,FALSE),"")</f>
        <v>0</v>
      </c>
      <c r="AD265" s="2">
        <f>IFERROR(VLOOKUP(Tabla2[[#This Row],[Client]],Inflow_Outflow!A:O,15,FALSE),"")</f>
        <v>1</v>
      </c>
      <c r="AE265" s="2">
        <f>IFERROR(VLOOKUP(Tabla2[[#This Row],[Client]],Sales_Revenues!A:G,2,FALSE),"")</f>
        <v>0</v>
      </c>
      <c r="AF265" s="2">
        <f>IFERROR(VLOOKUP(Tabla2[[#This Row],[Client]],Sales_Revenues!A:G,3,FALSE),"")</f>
        <v>0</v>
      </c>
      <c r="AG265" s="2">
        <f>IFERROR(VLOOKUP(Tabla2[[#This Row],[Client]],Sales_Revenues!A:G,4,FALSE),"")</f>
        <v>0</v>
      </c>
      <c r="AH265" s="2">
        <f>IFERROR(VLOOKUP(Tabla2[[#This Row],[Client]],Sales_Revenues!A:G,5,FALSE),"")</f>
        <v>0</v>
      </c>
      <c r="AI265" s="2">
        <f>IFERROR(VLOOKUP(Tabla2[[#This Row],[Client]],Sales_Revenues!A:G,6,FALSE),"")</f>
        <v>0</v>
      </c>
      <c r="AJ265" s="2">
        <f>IFERROR(VLOOKUP(Tabla2[[#This Row],[Client]],Sales_Revenues!A:G,7,FALSE),"")</f>
        <v>0</v>
      </c>
    </row>
    <row r="266" spans="1:36">
      <c r="A266">
        <v>265</v>
      </c>
      <c r="B266">
        <v>1</v>
      </c>
      <c r="H266">
        <v>17.795714285714286</v>
      </c>
      <c r="I266" t="s">
        <v>38</v>
      </c>
      <c r="J266" t="s">
        <v>38</v>
      </c>
      <c r="K266" t="s">
        <v>38</v>
      </c>
      <c r="L266" t="s">
        <v>38</v>
      </c>
      <c r="M266" t="s">
        <v>38</v>
      </c>
      <c r="N266" t="str">
        <f>IFERROR(VLOOKUP(Tabla2[[#This Row],[Client]],Soc_Dem!A:D,2,FALSE),"")</f>
        <v>F</v>
      </c>
      <c r="O266">
        <f>IFERROR(VLOOKUP(Tabla2[[#This Row],[Client]],Soc_Dem!A:D,3,FALSE),"")</f>
        <v>26</v>
      </c>
      <c r="P266">
        <f>IFERROR(VLOOKUP(Tabla2[[#This Row],[Client]],Soc_Dem!A:D,4,FALSE),"")</f>
        <v>179</v>
      </c>
      <c r="Q266" s="2">
        <f>IFERROR(VLOOKUP(Tabla2[[#This Row],[Client]],Inflow_Outflow!A:O,2,FALSE),"")</f>
        <v>1947.8789285714286</v>
      </c>
      <c r="R266" s="2">
        <f>IFERROR(VLOOKUP(Tabla2[[#This Row],[Client]],Inflow_Outflow!A:O,3,FALSE),"")</f>
        <v>1947.8789285714286</v>
      </c>
      <c r="S266" s="2">
        <f>IFERROR(VLOOKUP(Tabla2[[#This Row],[Client]],Inflow_Outflow!A:O,4,FALSE),"")</f>
        <v>8</v>
      </c>
      <c r="T266" s="2">
        <f>IFERROR(VLOOKUP(Tabla2[[#This Row],[Client]],Inflow_Outflow!A:O,5,FALSE),"")</f>
        <v>8</v>
      </c>
      <c r="U266" s="2">
        <f>IFERROR(VLOOKUP(Tabla2[[#This Row],[Client]],Inflow_Outflow!A:O,6,FALSE),"")</f>
        <v>3.3928571428571428</v>
      </c>
      <c r="V266" s="2">
        <f>IFERROR(VLOOKUP(Tabla2[[#This Row],[Client]],Inflow_Outflow!A:O,7,FALSE),"")</f>
        <v>3.3928571428571428</v>
      </c>
      <c r="W266" s="2">
        <f>IFERROR(VLOOKUP(Tabla2[[#This Row],[Client]],Inflow_Outflow!A:O,8,FALSE),"")</f>
        <v>0</v>
      </c>
      <c r="X266" s="2">
        <f>IFERROR(VLOOKUP(Tabla2[[#This Row],[Client]],Inflow_Outflow!A:O,9,FALSE),"")</f>
        <v>0</v>
      </c>
      <c r="Y266" s="2">
        <f>IFERROR(VLOOKUP(Tabla2[[#This Row],[Client]],Inflow_Outflow!A:O,10,FALSE),"")</f>
        <v>0</v>
      </c>
      <c r="Z266" s="2">
        <f>IFERROR(VLOOKUP(Tabla2[[#This Row],[Client]],Inflow_Outflow!A:O,11,FALSE),"")</f>
        <v>1</v>
      </c>
      <c r="AA266" s="2">
        <f>IFERROR(VLOOKUP(Tabla2[[#This Row],[Client]],Inflow_Outflow!A:O,12,FALSE),"")</f>
        <v>1</v>
      </c>
      <c r="AB266" s="2">
        <f>IFERROR(VLOOKUP(Tabla2[[#This Row],[Client]],Inflow_Outflow!A:O,13,FALSE),"")</f>
        <v>0</v>
      </c>
      <c r="AC266" s="2">
        <f>IFERROR(VLOOKUP(Tabla2[[#This Row],[Client]],Inflow_Outflow!A:O,14,FALSE),"")</f>
        <v>0</v>
      </c>
      <c r="AD266" s="2">
        <f>IFERROR(VLOOKUP(Tabla2[[#This Row],[Client]],Inflow_Outflow!A:O,15,FALSE),"")</f>
        <v>0</v>
      </c>
      <c r="AE266" s="2" t="str">
        <f>IFERROR(VLOOKUP(Tabla2[[#This Row],[Client]],Sales_Revenues!A:G,2,FALSE),"")</f>
        <v/>
      </c>
      <c r="AF266" s="2" t="str">
        <f>IFERROR(VLOOKUP(Tabla2[[#This Row],[Client]],Sales_Revenues!A:G,3,FALSE),"")</f>
        <v/>
      </c>
      <c r="AG266" s="2" t="str">
        <f>IFERROR(VLOOKUP(Tabla2[[#This Row],[Client]],Sales_Revenues!A:G,4,FALSE),"")</f>
        <v/>
      </c>
      <c r="AH266" s="2" t="str">
        <f>IFERROR(VLOOKUP(Tabla2[[#This Row],[Client]],Sales_Revenues!A:G,5,FALSE),"")</f>
        <v/>
      </c>
      <c r="AI266" s="2" t="str">
        <f>IFERROR(VLOOKUP(Tabla2[[#This Row],[Client]],Sales_Revenues!A:G,6,FALSE),"")</f>
        <v/>
      </c>
      <c r="AJ266" s="2" t="str">
        <f>IFERROR(VLOOKUP(Tabla2[[#This Row],[Client]],Sales_Revenues!A:G,7,FALSE),"")</f>
        <v/>
      </c>
    </row>
    <row r="267" spans="1:36">
      <c r="A267">
        <v>266</v>
      </c>
      <c r="B267">
        <v>1</v>
      </c>
      <c r="H267">
        <v>1033.0778571428571</v>
      </c>
      <c r="I267" t="s">
        <v>38</v>
      </c>
      <c r="J267" t="s">
        <v>38</v>
      </c>
      <c r="K267" t="s">
        <v>38</v>
      </c>
      <c r="L267" t="s">
        <v>38</v>
      </c>
      <c r="M267" t="s">
        <v>38</v>
      </c>
      <c r="N267" t="str">
        <f>IFERROR(VLOOKUP(Tabla2[[#This Row],[Client]],Soc_Dem!A:D,2,FALSE),"")</f>
        <v>M</v>
      </c>
      <c r="O267">
        <f>IFERROR(VLOOKUP(Tabla2[[#This Row],[Client]],Soc_Dem!A:D,3,FALSE),"")</f>
        <v>42</v>
      </c>
      <c r="P267">
        <f>IFERROR(VLOOKUP(Tabla2[[#This Row],[Client]],Soc_Dem!A:D,4,FALSE),"")</f>
        <v>34</v>
      </c>
      <c r="Q267" s="2">
        <f>IFERROR(VLOOKUP(Tabla2[[#This Row],[Client]],Inflow_Outflow!A:O,2,FALSE),"")</f>
        <v>359.82607142857142</v>
      </c>
      <c r="R267" s="2">
        <f>IFERROR(VLOOKUP(Tabla2[[#This Row],[Client]],Inflow_Outflow!A:O,3,FALSE),"")</f>
        <v>359.82607142857142</v>
      </c>
      <c r="S267" s="2">
        <f>IFERROR(VLOOKUP(Tabla2[[#This Row],[Client]],Inflow_Outflow!A:O,4,FALSE),"")</f>
        <v>2</v>
      </c>
      <c r="T267" s="2">
        <f>IFERROR(VLOOKUP(Tabla2[[#This Row],[Client]],Inflow_Outflow!A:O,5,FALSE),"")</f>
        <v>2</v>
      </c>
      <c r="U267" s="2">
        <f>IFERROR(VLOOKUP(Tabla2[[#This Row],[Client]],Inflow_Outflow!A:O,6,FALSE),"")</f>
        <v>424.36821428571426</v>
      </c>
      <c r="V267" s="2">
        <f>IFERROR(VLOOKUP(Tabla2[[#This Row],[Client]],Inflow_Outflow!A:O,7,FALSE),"")</f>
        <v>424.36821428571426</v>
      </c>
      <c r="W267" s="2">
        <f>IFERROR(VLOOKUP(Tabla2[[#This Row],[Client]],Inflow_Outflow!A:O,8,FALSE),"")</f>
        <v>339.28571428571428</v>
      </c>
      <c r="X267" s="2">
        <f>IFERROR(VLOOKUP(Tabla2[[#This Row],[Client]],Inflow_Outflow!A:O,9,FALSE),"")</f>
        <v>28.653571428571428</v>
      </c>
      <c r="Y267" s="2">
        <f>IFERROR(VLOOKUP(Tabla2[[#This Row],[Client]],Inflow_Outflow!A:O,10,FALSE),"")</f>
        <v>52.821785714285717</v>
      </c>
      <c r="Z267" s="2">
        <f>IFERROR(VLOOKUP(Tabla2[[#This Row],[Client]],Inflow_Outflow!A:O,11,FALSE),"")</f>
        <v>11</v>
      </c>
      <c r="AA267" s="2">
        <f>IFERROR(VLOOKUP(Tabla2[[#This Row],[Client]],Inflow_Outflow!A:O,12,FALSE),"")</f>
        <v>11</v>
      </c>
      <c r="AB267" s="2">
        <f>IFERROR(VLOOKUP(Tabla2[[#This Row],[Client]],Inflow_Outflow!A:O,13,FALSE),"")</f>
        <v>5</v>
      </c>
      <c r="AC267" s="2">
        <f>IFERROR(VLOOKUP(Tabla2[[#This Row],[Client]],Inflow_Outflow!A:O,14,FALSE),"")</f>
        <v>3</v>
      </c>
      <c r="AD267" s="2">
        <f>IFERROR(VLOOKUP(Tabla2[[#This Row],[Client]],Inflow_Outflow!A:O,15,FALSE),"")</f>
        <v>2</v>
      </c>
      <c r="AE267" s="2" t="str">
        <f>IFERROR(VLOOKUP(Tabla2[[#This Row],[Client]],Sales_Revenues!A:G,2,FALSE),"")</f>
        <v/>
      </c>
      <c r="AF267" s="2" t="str">
        <f>IFERROR(VLOOKUP(Tabla2[[#This Row],[Client]],Sales_Revenues!A:G,3,FALSE),"")</f>
        <v/>
      </c>
      <c r="AG267" s="2" t="str">
        <f>IFERROR(VLOOKUP(Tabla2[[#This Row],[Client]],Sales_Revenues!A:G,4,FALSE),"")</f>
        <v/>
      </c>
      <c r="AH267" s="2" t="str">
        <f>IFERROR(VLOOKUP(Tabla2[[#This Row],[Client]],Sales_Revenues!A:G,5,FALSE),"")</f>
        <v/>
      </c>
      <c r="AI267" s="2" t="str">
        <f>IFERROR(VLOOKUP(Tabla2[[#This Row],[Client]],Sales_Revenues!A:G,6,FALSE),"")</f>
        <v/>
      </c>
      <c r="AJ267" s="2" t="str">
        <f>IFERROR(VLOOKUP(Tabla2[[#This Row],[Client]],Sales_Revenues!A:G,7,FALSE),"")</f>
        <v/>
      </c>
    </row>
    <row r="268" spans="1:36">
      <c r="A268">
        <v>267</v>
      </c>
      <c r="B268">
        <v>1</v>
      </c>
      <c r="H268">
        <v>0</v>
      </c>
      <c r="I268" t="s">
        <v>38</v>
      </c>
      <c r="J268" t="s">
        <v>38</v>
      </c>
      <c r="K268" t="s">
        <v>38</v>
      </c>
      <c r="L268" t="s">
        <v>38</v>
      </c>
      <c r="M268" t="s">
        <v>38</v>
      </c>
      <c r="N268" t="str">
        <f>IFERROR(VLOOKUP(Tabla2[[#This Row],[Client]],Soc_Dem!A:D,2,FALSE),"")</f>
        <v>F</v>
      </c>
      <c r="O268">
        <f>IFERROR(VLOOKUP(Tabla2[[#This Row],[Client]],Soc_Dem!A:D,3,FALSE),"")</f>
        <v>73</v>
      </c>
      <c r="P268">
        <f>IFERROR(VLOOKUP(Tabla2[[#This Row],[Client]],Soc_Dem!A:D,4,FALSE),"")</f>
        <v>36</v>
      </c>
      <c r="Q268" s="2">
        <f>IFERROR(VLOOKUP(Tabla2[[#This Row],[Client]],Inflow_Outflow!A:O,2,FALSE),"")</f>
        <v>648.7796428571429</v>
      </c>
      <c r="R268" s="2">
        <f>IFERROR(VLOOKUP(Tabla2[[#This Row],[Client]],Inflow_Outflow!A:O,3,FALSE),"")</f>
        <v>648.7796428571429</v>
      </c>
      <c r="S268" s="2">
        <f>IFERROR(VLOOKUP(Tabla2[[#This Row],[Client]],Inflow_Outflow!A:O,4,FALSE),"")</f>
        <v>2</v>
      </c>
      <c r="T268" s="2">
        <f>IFERROR(VLOOKUP(Tabla2[[#This Row],[Client]],Inflow_Outflow!A:O,5,FALSE),"")</f>
        <v>2</v>
      </c>
      <c r="U268" s="2">
        <f>IFERROR(VLOOKUP(Tabla2[[#This Row],[Client]],Inflow_Outflow!A:O,6,FALSE),"")</f>
        <v>199.81071428571428</v>
      </c>
      <c r="V268" s="2">
        <f>IFERROR(VLOOKUP(Tabla2[[#This Row],[Client]],Inflow_Outflow!A:O,7,FALSE),"")</f>
        <v>199.81071428571428</v>
      </c>
      <c r="W268" s="2">
        <f>IFERROR(VLOOKUP(Tabla2[[#This Row],[Client]],Inflow_Outflow!A:O,8,FALSE),"")</f>
        <v>35.714285714285715</v>
      </c>
      <c r="X268" s="2">
        <f>IFERROR(VLOOKUP(Tabla2[[#This Row],[Client]],Inflow_Outflow!A:O,9,FALSE),"")</f>
        <v>130.84642857142856</v>
      </c>
      <c r="Y268" s="2">
        <f>IFERROR(VLOOKUP(Tabla2[[#This Row],[Client]],Inflow_Outflow!A:O,10,FALSE),"")</f>
        <v>31.5</v>
      </c>
      <c r="Z268" s="2">
        <f>IFERROR(VLOOKUP(Tabla2[[#This Row],[Client]],Inflow_Outflow!A:O,11,FALSE),"")</f>
        <v>12</v>
      </c>
      <c r="AA268" s="2">
        <f>IFERROR(VLOOKUP(Tabla2[[#This Row],[Client]],Inflow_Outflow!A:O,12,FALSE),"")</f>
        <v>12</v>
      </c>
      <c r="AB268" s="2">
        <f>IFERROR(VLOOKUP(Tabla2[[#This Row],[Client]],Inflow_Outflow!A:O,13,FALSE),"")</f>
        <v>1</v>
      </c>
      <c r="AC268" s="2">
        <f>IFERROR(VLOOKUP(Tabla2[[#This Row],[Client]],Inflow_Outflow!A:O,14,FALSE),"")</f>
        <v>7</v>
      </c>
      <c r="AD268" s="2">
        <f>IFERROR(VLOOKUP(Tabla2[[#This Row],[Client]],Inflow_Outflow!A:O,15,FALSE),"")</f>
        <v>2</v>
      </c>
      <c r="AE268" s="2" t="str">
        <f>IFERROR(VLOOKUP(Tabla2[[#This Row],[Client]],Sales_Revenues!A:G,2,FALSE),"")</f>
        <v/>
      </c>
      <c r="AF268" s="2" t="str">
        <f>IFERROR(VLOOKUP(Tabla2[[#This Row],[Client]],Sales_Revenues!A:G,3,FALSE),"")</f>
        <v/>
      </c>
      <c r="AG268" s="2" t="str">
        <f>IFERROR(VLOOKUP(Tabla2[[#This Row],[Client]],Sales_Revenues!A:G,4,FALSE),"")</f>
        <v/>
      </c>
      <c r="AH268" s="2" t="str">
        <f>IFERROR(VLOOKUP(Tabla2[[#This Row],[Client]],Sales_Revenues!A:G,5,FALSE),"")</f>
        <v/>
      </c>
      <c r="AI268" s="2" t="str">
        <f>IFERROR(VLOOKUP(Tabla2[[#This Row],[Client]],Sales_Revenues!A:G,6,FALSE),"")</f>
        <v/>
      </c>
      <c r="AJ268" s="2" t="str">
        <f>IFERROR(VLOOKUP(Tabla2[[#This Row],[Client]],Sales_Revenues!A:G,7,FALSE),"")</f>
        <v/>
      </c>
    </row>
    <row r="269" spans="1:36">
      <c r="A269">
        <v>268</v>
      </c>
      <c r="B269">
        <v>1</v>
      </c>
      <c r="D269">
        <v>11</v>
      </c>
      <c r="H269">
        <v>9317.0717857142863</v>
      </c>
      <c r="I269" t="s">
        <v>38</v>
      </c>
      <c r="J269">
        <v>35232.295357142859</v>
      </c>
      <c r="K269" t="s">
        <v>38</v>
      </c>
      <c r="L269" t="s">
        <v>38</v>
      </c>
      <c r="M269" t="s">
        <v>38</v>
      </c>
      <c r="N269" t="str">
        <f>IFERROR(VLOOKUP(Tabla2[[#This Row],[Client]],Soc_Dem!A:D,2,FALSE),"")</f>
        <v>M</v>
      </c>
      <c r="O269">
        <f>IFERROR(VLOOKUP(Tabla2[[#This Row],[Client]],Soc_Dem!A:D,3,FALSE),"")</f>
        <v>66</v>
      </c>
      <c r="P269">
        <f>IFERROR(VLOOKUP(Tabla2[[#This Row],[Client]],Soc_Dem!A:D,4,FALSE),"")</f>
        <v>39</v>
      </c>
      <c r="Q269" s="2">
        <f>IFERROR(VLOOKUP(Tabla2[[#This Row],[Client]],Inflow_Outflow!A:O,2,FALSE),"")</f>
        <v>656.43142857142868</v>
      </c>
      <c r="R269" s="2">
        <f>IFERROR(VLOOKUP(Tabla2[[#This Row],[Client]],Inflow_Outflow!A:O,3,FALSE),"")</f>
        <v>656.43142857142868</v>
      </c>
      <c r="S269" s="2">
        <f>IFERROR(VLOOKUP(Tabla2[[#This Row],[Client]],Inflow_Outflow!A:O,4,FALSE),"")</f>
        <v>4</v>
      </c>
      <c r="T269" s="2">
        <f>IFERROR(VLOOKUP(Tabla2[[#This Row],[Client]],Inflow_Outflow!A:O,5,FALSE),"")</f>
        <v>4</v>
      </c>
      <c r="U269" s="2">
        <f>IFERROR(VLOOKUP(Tabla2[[#This Row],[Client]],Inflow_Outflow!A:O,6,FALSE),"")</f>
        <v>661.96428571428567</v>
      </c>
      <c r="V269" s="2">
        <f>IFERROR(VLOOKUP(Tabla2[[#This Row],[Client]],Inflow_Outflow!A:O,7,FALSE),"")</f>
        <v>661.96428571428567</v>
      </c>
      <c r="W269" s="2">
        <f>IFERROR(VLOOKUP(Tabla2[[#This Row],[Client]],Inflow_Outflow!A:O,8,FALSE),"")</f>
        <v>428.57142857142856</v>
      </c>
      <c r="X269" s="2">
        <f>IFERROR(VLOOKUP(Tabla2[[#This Row],[Client]],Inflow_Outflow!A:O,9,FALSE),"")</f>
        <v>0</v>
      </c>
      <c r="Y269" s="2">
        <f>IFERROR(VLOOKUP(Tabla2[[#This Row],[Client]],Inflow_Outflow!A:O,10,FALSE),"")</f>
        <v>231</v>
      </c>
      <c r="Z269" s="2">
        <f>IFERROR(VLOOKUP(Tabla2[[#This Row],[Client]],Inflow_Outflow!A:O,11,FALSE),"")</f>
        <v>4</v>
      </c>
      <c r="AA269" s="2">
        <f>IFERROR(VLOOKUP(Tabla2[[#This Row],[Client]],Inflow_Outflow!A:O,12,FALSE),"")</f>
        <v>4</v>
      </c>
      <c r="AB269" s="2">
        <f>IFERROR(VLOOKUP(Tabla2[[#This Row],[Client]],Inflow_Outflow!A:O,13,FALSE),"")</f>
        <v>1</v>
      </c>
      <c r="AC269" s="2">
        <f>IFERROR(VLOOKUP(Tabla2[[#This Row],[Client]],Inflow_Outflow!A:O,14,FALSE),"")</f>
        <v>0</v>
      </c>
      <c r="AD269" s="2">
        <f>IFERROR(VLOOKUP(Tabla2[[#This Row],[Client]],Inflow_Outflow!A:O,15,FALSE),"")</f>
        <v>2</v>
      </c>
      <c r="AE269" s="2">
        <f>IFERROR(VLOOKUP(Tabla2[[#This Row],[Client]],Sales_Revenues!A:G,2,FALSE),"")</f>
        <v>0</v>
      </c>
      <c r="AF269" s="2">
        <f>IFERROR(VLOOKUP(Tabla2[[#This Row],[Client]],Sales_Revenues!A:G,3,FALSE),"")</f>
        <v>0</v>
      </c>
      <c r="AG269" s="2">
        <f>IFERROR(VLOOKUP(Tabla2[[#This Row],[Client]],Sales_Revenues!A:G,4,FALSE),"")</f>
        <v>0</v>
      </c>
      <c r="AH269" s="2">
        <f>IFERROR(VLOOKUP(Tabla2[[#This Row],[Client]],Sales_Revenues!A:G,5,FALSE),"")</f>
        <v>0</v>
      </c>
      <c r="AI269" s="2">
        <f>IFERROR(VLOOKUP(Tabla2[[#This Row],[Client]],Sales_Revenues!A:G,6,FALSE),"")</f>
        <v>0</v>
      </c>
      <c r="AJ269" s="2">
        <f>IFERROR(VLOOKUP(Tabla2[[#This Row],[Client]],Sales_Revenues!A:G,7,FALSE),"")</f>
        <v>0</v>
      </c>
    </row>
    <row r="270" spans="1:36">
      <c r="A270">
        <v>269</v>
      </c>
      <c r="B270">
        <v>1</v>
      </c>
      <c r="C270">
        <v>1</v>
      </c>
      <c r="E270">
        <v>1</v>
      </c>
      <c r="H270">
        <v>611.09249999999997</v>
      </c>
      <c r="I270">
        <v>11325.131785714286</v>
      </c>
      <c r="J270" t="s">
        <v>38</v>
      </c>
      <c r="K270">
        <v>984.78535714285715</v>
      </c>
      <c r="L270" t="s">
        <v>38</v>
      </c>
      <c r="M270" t="s">
        <v>38</v>
      </c>
      <c r="N270" t="str">
        <f>IFERROR(VLOOKUP(Tabla2[[#This Row],[Client]],Soc_Dem!A:D,2,FALSE),"")</f>
        <v>F</v>
      </c>
      <c r="O270">
        <f>IFERROR(VLOOKUP(Tabla2[[#This Row],[Client]],Soc_Dem!A:D,3,FALSE),"")</f>
        <v>39</v>
      </c>
      <c r="P270">
        <f>IFERROR(VLOOKUP(Tabla2[[#This Row],[Client]],Soc_Dem!A:D,4,FALSE),"")</f>
        <v>61</v>
      </c>
      <c r="Q270" s="2">
        <f>IFERROR(VLOOKUP(Tabla2[[#This Row],[Client]],Inflow_Outflow!A:O,2,FALSE),"")</f>
        <v>648.80607142857139</v>
      </c>
      <c r="R270" s="2">
        <f>IFERROR(VLOOKUP(Tabla2[[#This Row],[Client]],Inflow_Outflow!A:O,3,FALSE),"")</f>
        <v>643.79892857142852</v>
      </c>
      <c r="S270" s="2">
        <f>IFERROR(VLOOKUP(Tabla2[[#This Row],[Client]],Inflow_Outflow!A:O,4,FALSE),"")</f>
        <v>3</v>
      </c>
      <c r="T270" s="2">
        <f>IFERROR(VLOOKUP(Tabla2[[#This Row],[Client]],Inflow_Outflow!A:O,5,FALSE),"")</f>
        <v>2</v>
      </c>
      <c r="U270" s="2">
        <f>IFERROR(VLOOKUP(Tabla2[[#This Row],[Client]],Inflow_Outflow!A:O,6,FALSE),"")</f>
        <v>1450.0714285714287</v>
      </c>
      <c r="V270" s="2">
        <f>IFERROR(VLOOKUP(Tabla2[[#This Row],[Client]],Inflow_Outflow!A:O,7,FALSE),"")</f>
        <v>1450.0714285714287</v>
      </c>
      <c r="W270" s="2">
        <f>IFERROR(VLOOKUP(Tabla2[[#This Row],[Client]],Inflow_Outflow!A:O,8,FALSE),"")</f>
        <v>107.14285714285714</v>
      </c>
      <c r="X270" s="2">
        <f>IFERROR(VLOOKUP(Tabla2[[#This Row],[Client]],Inflow_Outflow!A:O,9,FALSE),"")</f>
        <v>0</v>
      </c>
      <c r="Y270" s="2">
        <f>IFERROR(VLOOKUP(Tabla2[[#This Row],[Client]],Inflow_Outflow!A:O,10,FALSE),"")</f>
        <v>268.71428571428572</v>
      </c>
      <c r="Z270" s="2">
        <f>IFERROR(VLOOKUP(Tabla2[[#This Row],[Client]],Inflow_Outflow!A:O,11,FALSE),"")</f>
        <v>10</v>
      </c>
      <c r="AA270" s="2">
        <f>IFERROR(VLOOKUP(Tabla2[[#This Row],[Client]],Inflow_Outflow!A:O,12,FALSE),"")</f>
        <v>10</v>
      </c>
      <c r="AB270" s="2">
        <f>IFERROR(VLOOKUP(Tabla2[[#This Row],[Client]],Inflow_Outflow!A:O,13,FALSE),"")</f>
        <v>1</v>
      </c>
      <c r="AC270" s="2">
        <f>IFERROR(VLOOKUP(Tabla2[[#This Row],[Client]],Inflow_Outflow!A:O,14,FALSE),"")</f>
        <v>0</v>
      </c>
      <c r="AD270" s="2">
        <f>IFERROR(VLOOKUP(Tabla2[[#This Row],[Client]],Inflow_Outflow!A:O,15,FALSE),"")</f>
        <v>7</v>
      </c>
      <c r="AE270" s="2">
        <f>IFERROR(VLOOKUP(Tabla2[[#This Row],[Client]],Sales_Revenues!A:G,2,FALSE),"")</f>
        <v>0</v>
      </c>
      <c r="AF270" s="2">
        <f>IFERROR(VLOOKUP(Tabla2[[#This Row],[Client]],Sales_Revenues!A:G,3,FALSE),"")</f>
        <v>0</v>
      </c>
      <c r="AG270" s="2">
        <f>IFERROR(VLOOKUP(Tabla2[[#This Row],[Client]],Sales_Revenues!A:G,4,FALSE),"")</f>
        <v>1</v>
      </c>
      <c r="AH270" s="2">
        <f>IFERROR(VLOOKUP(Tabla2[[#This Row],[Client]],Sales_Revenues!A:G,5,FALSE),"")</f>
        <v>0</v>
      </c>
      <c r="AI270" s="2">
        <f>IFERROR(VLOOKUP(Tabla2[[#This Row],[Client]],Sales_Revenues!A:G,6,FALSE),"")</f>
        <v>0</v>
      </c>
      <c r="AJ270" s="2">
        <f>IFERROR(VLOOKUP(Tabla2[[#This Row],[Client]],Sales_Revenues!A:G,7,FALSE),"")</f>
        <v>12.547857142857142</v>
      </c>
    </row>
    <row r="271" spans="1:36">
      <c r="A271">
        <v>270</v>
      </c>
      <c r="B271">
        <v>1</v>
      </c>
      <c r="H271">
        <v>101.32678571428572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  <c r="N271" t="str">
        <f>IFERROR(VLOOKUP(Tabla2[[#This Row],[Client]],Soc_Dem!A:D,2,FALSE),"")</f>
        <v>F</v>
      </c>
      <c r="O271">
        <f>IFERROR(VLOOKUP(Tabla2[[#This Row],[Client]],Soc_Dem!A:D,3,FALSE),"")</f>
        <v>31</v>
      </c>
      <c r="P271">
        <f>IFERROR(VLOOKUP(Tabla2[[#This Row],[Client]],Soc_Dem!A:D,4,FALSE),"")</f>
        <v>63</v>
      </c>
      <c r="Q271" s="2">
        <f>IFERROR(VLOOKUP(Tabla2[[#This Row],[Client]],Inflow_Outflow!A:O,2,FALSE),"")</f>
        <v>456.75642857142856</v>
      </c>
      <c r="R271" s="2">
        <f>IFERROR(VLOOKUP(Tabla2[[#This Row],[Client]],Inflow_Outflow!A:O,3,FALSE),"")</f>
        <v>456.75642857142856</v>
      </c>
      <c r="S271" s="2">
        <f>IFERROR(VLOOKUP(Tabla2[[#This Row],[Client]],Inflow_Outflow!A:O,4,FALSE),"")</f>
        <v>3</v>
      </c>
      <c r="T271" s="2">
        <f>IFERROR(VLOOKUP(Tabla2[[#This Row],[Client]],Inflow_Outflow!A:O,5,FALSE),"")</f>
        <v>3</v>
      </c>
      <c r="U271" s="2">
        <f>IFERROR(VLOOKUP(Tabla2[[#This Row],[Client]],Inflow_Outflow!A:O,6,FALSE),"")</f>
        <v>487.57178571428574</v>
      </c>
      <c r="V271" s="2">
        <f>IFERROR(VLOOKUP(Tabla2[[#This Row],[Client]],Inflow_Outflow!A:O,7,FALSE),"")</f>
        <v>487.57178571428574</v>
      </c>
      <c r="W271" s="2">
        <f>IFERROR(VLOOKUP(Tabla2[[#This Row],[Client]],Inflow_Outflow!A:O,8,FALSE),"")</f>
        <v>0</v>
      </c>
      <c r="X271" s="2">
        <f>IFERROR(VLOOKUP(Tabla2[[#This Row],[Client]],Inflow_Outflow!A:O,9,FALSE),"")</f>
        <v>145.58928571428572</v>
      </c>
      <c r="Y271" s="2">
        <f>IFERROR(VLOOKUP(Tabla2[[#This Row],[Client]],Inflow_Outflow!A:O,10,FALSE),"")</f>
        <v>339.37535714285713</v>
      </c>
      <c r="Z271" s="2">
        <f>IFERROR(VLOOKUP(Tabla2[[#This Row],[Client]],Inflow_Outflow!A:O,11,FALSE),"")</f>
        <v>15</v>
      </c>
      <c r="AA271" s="2">
        <f>IFERROR(VLOOKUP(Tabla2[[#This Row],[Client]],Inflow_Outflow!A:O,12,FALSE),"")</f>
        <v>15</v>
      </c>
      <c r="AB271" s="2">
        <f>IFERROR(VLOOKUP(Tabla2[[#This Row],[Client]],Inflow_Outflow!A:O,13,FALSE),"")</f>
        <v>0</v>
      </c>
      <c r="AC271" s="2">
        <f>IFERROR(VLOOKUP(Tabla2[[#This Row],[Client]],Inflow_Outflow!A:O,14,FALSE),"")</f>
        <v>9</v>
      </c>
      <c r="AD271" s="2">
        <f>IFERROR(VLOOKUP(Tabla2[[#This Row],[Client]],Inflow_Outflow!A:O,15,FALSE),"")</f>
        <v>5</v>
      </c>
      <c r="AE271" s="2" t="str">
        <f>IFERROR(VLOOKUP(Tabla2[[#This Row],[Client]],Sales_Revenues!A:G,2,FALSE),"")</f>
        <v/>
      </c>
      <c r="AF271" s="2" t="str">
        <f>IFERROR(VLOOKUP(Tabla2[[#This Row],[Client]],Sales_Revenues!A:G,3,FALSE),"")</f>
        <v/>
      </c>
      <c r="AG271" s="2" t="str">
        <f>IFERROR(VLOOKUP(Tabla2[[#This Row],[Client]],Sales_Revenues!A:G,4,FALSE),"")</f>
        <v/>
      </c>
      <c r="AH271" s="2" t="str">
        <f>IFERROR(VLOOKUP(Tabla2[[#This Row],[Client]],Sales_Revenues!A:G,5,FALSE),"")</f>
        <v/>
      </c>
      <c r="AI271" s="2" t="str">
        <f>IFERROR(VLOOKUP(Tabla2[[#This Row],[Client]],Sales_Revenues!A:G,6,FALSE),"")</f>
        <v/>
      </c>
      <c r="AJ271" s="2" t="str">
        <f>IFERROR(VLOOKUP(Tabla2[[#This Row],[Client]],Sales_Revenues!A:G,7,FALSE),"")</f>
        <v/>
      </c>
    </row>
    <row r="272" spans="1:36">
      <c r="A272">
        <v>271</v>
      </c>
      <c r="B272">
        <v>1</v>
      </c>
      <c r="C272">
        <v>2</v>
      </c>
      <c r="D272">
        <v>1</v>
      </c>
      <c r="H272">
        <v>1.4285714285714286E-3</v>
      </c>
      <c r="I272">
        <v>3822.7417857142859</v>
      </c>
      <c r="J272">
        <v>4394.670714285714</v>
      </c>
      <c r="K272" t="s">
        <v>38</v>
      </c>
      <c r="L272" t="s">
        <v>38</v>
      </c>
      <c r="M272" t="s">
        <v>38</v>
      </c>
      <c r="N272" t="str">
        <f>IFERROR(VLOOKUP(Tabla2[[#This Row],[Client]],Soc_Dem!A:D,2,FALSE),"")</f>
        <v>M</v>
      </c>
      <c r="O272">
        <f>IFERROR(VLOOKUP(Tabla2[[#This Row],[Client]],Soc_Dem!A:D,3,FALSE),"")</f>
        <v>24</v>
      </c>
      <c r="P272">
        <f>IFERROR(VLOOKUP(Tabla2[[#This Row],[Client]],Soc_Dem!A:D,4,FALSE),"")</f>
        <v>70</v>
      </c>
      <c r="Q272" s="2">
        <f>IFERROR(VLOOKUP(Tabla2[[#This Row],[Client]],Inflow_Outflow!A:O,2,FALSE),"")</f>
        <v>391.65785714285715</v>
      </c>
      <c r="R272" s="2">
        <f>IFERROR(VLOOKUP(Tabla2[[#This Row],[Client]],Inflow_Outflow!A:O,3,FALSE),"")</f>
        <v>242.8232142857143</v>
      </c>
      <c r="S272" s="2">
        <f>IFERROR(VLOOKUP(Tabla2[[#This Row],[Client]],Inflow_Outflow!A:O,4,FALSE),"")</f>
        <v>7</v>
      </c>
      <c r="T272" s="2">
        <f>IFERROR(VLOOKUP(Tabla2[[#This Row],[Client]],Inflow_Outflow!A:O,5,FALSE),"")</f>
        <v>5</v>
      </c>
      <c r="U272" s="2">
        <f>IFERROR(VLOOKUP(Tabla2[[#This Row],[Client]],Inflow_Outflow!A:O,6,FALSE),"")</f>
        <v>123.80535714285715</v>
      </c>
      <c r="V272" s="2">
        <f>IFERROR(VLOOKUP(Tabla2[[#This Row],[Client]],Inflow_Outflow!A:O,7,FALSE),"")</f>
        <v>123.80535714285715</v>
      </c>
      <c r="W272" s="2">
        <f>IFERROR(VLOOKUP(Tabla2[[#This Row],[Client]],Inflow_Outflow!A:O,8,FALSE),"")</f>
        <v>0</v>
      </c>
      <c r="X272" s="2">
        <f>IFERROR(VLOOKUP(Tabla2[[#This Row],[Client]],Inflow_Outflow!A:O,9,FALSE),"")</f>
        <v>0</v>
      </c>
      <c r="Y272" s="2">
        <f>IFERROR(VLOOKUP(Tabla2[[#This Row],[Client]],Inflow_Outflow!A:O,10,FALSE),"")</f>
        <v>120.41250000000001</v>
      </c>
      <c r="Z272" s="2">
        <f>IFERROR(VLOOKUP(Tabla2[[#This Row],[Client]],Inflow_Outflow!A:O,11,FALSE),"")</f>
        <v>8</v>
      </c>
      <c r="AA272" s="2">
        <f>IFERROR(VLOOKUP(Tabla2[[#This Row],[Client]],Inflow_Outflow!A:O,12,FALSE),"")</f>
        <v>8</v>
      </c>
      <c r="AB272" s="2">
        <f>IFERROR(VLOOKUP(Tabla2[[#This Row],[Client]],Inflow_Outflow!A:O,13,FALSE),"")</f>
        <v>0</v>
      </c>
      <c r="AC272" s="2">
        <f>IFERROR(VLOOKUP(Tabla2[[#This Row],[Client]],Inflow_Outflow!A:O,14,FALSE),"")</f>
        <v>0</v>
      </c>
      <c r="AD272" s="2">
        <f>IFERROR(VLOOKUP(Tabla2[[#This Row],[Client]],Inflow_Outflow!A:O,15,FALSE),"")</f>
        <v>7</v>
      </c>
      <c r="AE272" s="2">
        <f>IFERROR(VLOOKUP(Tabla2[[#This Row],[Client]],Sales_Revenues!A:G,2,FALSE),"")</f>
        <v>0</v>
      </c>
      <c r="AF272" s="2">
        <f>IFERROR(VLOOKUP(Tabla2[[#This Row],[Client]],Sales_Revenues!A:G,3,FALSE),"")</f>
        <v>1</v>
      </c>
      <c r="AG272" s="2">
        <f>IFERROR(VLOOKUP(Tabla2[[#This Row],[Client]],Sales_Revenues!A:G,4,FALSE),"")</f>
        <v>1</v>
      </c>
      <c r="AH272" s="2">
        <f>IFERROR(VLOOKUP(Tabla2[[#This Row],[Client]],Sales_Revenues!A:G,5,FALSE),"")</f>
        <v>0</v>
      </c>
      <c r="AI272" s="2">
        <f>IFERROR(VLOOKUP(Tabla2[[#This Row],[Client]],Sales_Revenues!A:G,6,FALSE),"")</f>
        <v>3.5739285714285711</v>
      </c>
      <c r="AJ272" s="2">
        <f>IFERROR(VLOOKUP(Tabla2[[#This Row],[Client]],Sales_Revenues!A:G,7,FALSE),"")</f>
        <v>6.6428571428571432</v>
      </c>
    </row>
    <row r="273" spans="1:36">
      <c r="A273">
        <v>272</v>
      </c>
      <c r="B273">
        <v>1</v>
      </c>
      <c r="H273">
        <v>716.39857142857147</v>
      </c>
      <c r="I273" t="s">
        <v>38</v>
      </c>
      <c r="J273" t="s">
        <v>38</v>
      </c>
      <c r="K273" t="s">
        <v>38</v>
      </c>
      <c r="L273" t="s">
        <v>38</v>
      </c>
      <c r="M273" t="s">
        <v>38</v>
      </c>
      <c r="N273" t="str">
        <f>IFERROR(VLOOKUP(Tabla2[[#This Row],[Client]],Soc_Dem!A:D,2,FALSE),"")</f>
        <v>M</v>
      </c>
      <c r="O273">
        <f>IFERROR(VLOOKUP(Tabla2[[#This Row],[Client]],Soc_Dem!A:D,3,FALSE),"")</f>
        <v>61</v>
      </c>
      <c r="P273">
        <f>IFERROR(VLOOKUP(Tabla2[[#This Row],[Client]],Soc_Dem!A:D,4,FALSE),"")</f>
        <v>103</v>
      </c>
      <c r="Q273" s="2">
        <f>IFERROR(VLOOKUP(Tabla2[[#This Row],[Client]],Inflow_Outflow!A:O,2,FALSE),"")</f>
        <v>316.46535714285716</v>
      </c>
      <c r="R273" s="2">
        <f>IFERROR(VLOOKUP(Tabla2[[#This Row],[Client]],Inflow_Outflow!A:O,3,FALSE),"")</f>
        <v>316.46535714285716</v>
      </c>
      <c r="S273" s="2">
        <f>IFERROR(VLOOKUP(Tabla2[[#This Row],[Client]],Inflow_Outflow!A:O,4,FALSE),"")</f>
        <v>2</v>
      </c>
      <c r="T273" s="2">
        <f>IFERROR(VLOOKUP(Tabla2[[#This Row],[Client]],Inflow_Outflow!A:O,5,FALSE),"")</f>
        <v>2</v>
      </c>
      <c r="U273" s="2">
        <f>IFERROR(VLOOKUP(Tabla2[[#This Row],[Client]],Inflow_Outflow!A:O,6,FALSE),"")</f>
        <v>322.5</v>
      </c>
      <c r="V273" s="2">
        <f>IFERROR(VLOOKUP(Tabla2[[#This Row],[Client]],Inflow_Outflow!A:O,7,FALSE),"")</f>
        <v>322.5</v>
      </c>
      <c r="W273" s="2">
        <f>IFERROR(VLOOKUP(Tabla2[[#This Row],[Client]],Inflow_Outflow!A:O,8,FALSE),"")</f>
        <v>178.57142857142858</v>
      </c>
      <c r="X273" s="2">
        <f>IFERROR(VLOOKUP(Tabla2[[#This Row],[Client]],Inflow_Outflow!A:O,9,FALSE),"")</f>
        <v>0</v>
      </c>
      <c r="Y273" s="2">
        <f>IFERROR(VLOOKUP(Tabla2[[#This Row],[Client]],Inflow_Outflow!A:O,10,FALSE),"")</f>
        <v>141.53571428571428</v>
      </c>
      <c r="Z273" s="2">
        <f>IFERROR(VLOOKUP(Tabla2[[#This Row],[Client]],Inflow_Outflow!A:O,11,FALSE),"")</f>
        <v>5</v>
      </c>
      <c r="AA273" s="2">
        <f>IFERROR(VLOOKUP(Tabla2[[#This Row],[Client]],Inflow_Outflow!A:O,12,FALSE),"")</f>
        <v>5</v>
      </c>
      <c r="AB273" s="2">
        <f>IFERROR(VLOOKUP(Tabla2[[#This Row],[Client]],Inflow_Outflow!A:O,13,FALSE),"")</f>
        <v>2</v>
      </c>
      <c r="AC273" s="2">
        <f>IFERROR(VLOOKUP(Tabla2[[#This Row],[Client]],Inflow_Outflow!A:O,14,FALSE),"")</f>
        <v>0</v>
      </c>
      <c r="AD273" s="2">
        <f>IFERROR(VLOOKUP(Tabla2[[#This Row],[Client]],Inflow_Outflow!A:O,15,FALSE),"")</f>
        <v>2</v>
      </c>
      <c r="AE273" s="2">
        <f>IFERROR(VLOOKUP(Tabla2[[#This Row],[Client]],Sales_Revenues!A:G,2,FALSE),"")</f>
        <v>0</v>
      </c>
      <c r="AF273" s="2">
        <f>IFERROR(VLOOKUP(Tabla2[[#This Row],[Client]],Sales_Revenues!A:G,3,FALSE),"")</f>
        <v>0</v>
      </c>
      <c r="AG273" s="2">
        <f>IFERROR(VLOOKUP(Tabla2[[#This Row],[Client]],Sales_Revenues!A:G,4,FALSE),"")</f>
        <v>1</v>
      </c>
      <c r="AH273" s="2">
        <f>IFERROR(VLOOKUP(Tabla2[[#This Row],[Client]],Sales_Revenues!A:G,5,FALSE),"")</f>
        <v>0</v>
      </c>
      <c r="AI273" s="2">
        <f>IFERROR(VLOOKUP(Tabla2[[#This Row],[Client]],Sales_Revenues!A:G,6,FALSE),"")</f>
        <v>0</v>
      </c>
      <c r="AJ273" s="2">
        <f>IFERROR(VLOOKUP(Tabla2[[#This Row],[Client]],Sales_Revenues!A:G,7,FALSE),"")</f>
        <v>13.469642857142857</v>
      </c>
    </row>
    <row r="274" spans="1:36">
      <c r="A274">
        <v>273</v>
      </c>
      <c r="B274">
        <v>1</v>
      </c>
      <c r="H274">
        <v>755.72607142857146</v>
      </c>
      <c r="I274" t="s">
        <v>38</v>
      </c>
      <c r="J274" t="s">
        <v>38</v>
      </c>
      <c r="K274" t="s">
        <v>38</v>
      </c>
      <c r="L274" t="s">
        <v>38</v>
      </c>
      <c r="M274" t="s">
        <v>38</v>
      </c>
      <c r="N274" t="str">
        <f>IFERROR(VLOOKUP(Tabla2[[#This Row],[Client]],Soc_Dem!A:D,2,FALSE),"")</f>
        <v>M</v>
      </c>
      <c r="O274">
        <f>IFERROR(VLOOKUP(Tabla2[[#This Row],[Client]],Soc_Dem!A:D,3,FALSE),"")</f>
        <v>40</v>
      </c>
      <c r="P274">
        <f>IFERROR(VLOOKUP(Tabla2[[#This Row],[Client]],Soc_Dem!A:D,4,FALSE),"")</f>
        <v>67</v>
      </c>
      <c r="Q274" s="2">
        <f>IFERROR(VLOOKUP(Tabla2[[#This Row],[Client]],Inflow_Outflow!A:O,2,FALSE),"")</f>
        <v>7.4999999999999997E-3</v>
      </c>
      <c r="R274" s="2">
        <f>IFERROR(VLOOKUP(Tabla2[[#This Row],[Client]],Inflow_Outflow!A:O,3,FALSE),"")</f>
        <v>7.4999999999999997E-3</v>
      </c>
      <c r="S274" s="2">
        <f>IFERROR(VLOOKUP(Tabla2[[#This Row],[Client]],Inflow_Outflow!A:O,4,FALSE),"")</f>
        <v>1</v>
      </c>
      <c r="T274" s="2">
        <f>IFERROR(VLOOKUP(Tabla2[[#This Row],[Client]],Inflow_Outflow!A:O,5,FALSE),"")</f>
        <v>1</v>
      </c>
      <c r="U274" s="2">
        <f>IFERROR(VLOOKUP(Tabla2[[#This Row],[Client]],Inflow_Outflow!A:O,6,FALSE),"")</f>
        <v>129.2257142857143</v>
      </c>
      <c r="V274" s="2">
        <f>IFERROR(VLOOKUP(Tabla2[[#This Row],[Client]],Inflow_Outflow!A:O,7,FALSE),"")</f>
        <v>129.2257142857143</v>
      </c>
      <c r="W274" s="2">
        <f>IFERROR(VLOOKUP(Tabla2[[#This Row],[Client]],Inflow_Outflow!A:O,8,FALSE),"")</f>
        <v>89.285714285714292</v>
      </c>
      <c r="X274" s="2">
        <f>IFERROR(VLOOKUP(Tabla2[[#This Row],[Client]],Inflow_Outflow!A:O,9,FALSE),"")</f>
        <v>21.761428571428574</v>
      </c>
      <c r="Y274" s="2">
        <f>IFERROR(VLOOKUP(Tabla2[[#This Row],[Client]],Inflow_Outflow!A:O,10,FALSE),"")</f>
        <v>15.678571428571429</v>
      </c>
      <c r="Z274" s="2">
        <f>IFERROR(VLOOKUP(Tabla2[[#This Row],[Client]],Inflow_Outflow!A:O,11,FALSE),"")</f>
        <v>9</v>
      </c>
      <c r="AA274" s="2">
        <f>IFERROR(VLOOKUP(Tabla2[[#This Row],[Client]],Inflow_Outflow!A:O,12,FALSE),"")</f>
        <v>9</v>
      </c>
      <c r="AB274" s="2">
        <f>IFERROR(VLOOKUP(Tabla2[[#This Row],[Client]],Inflow_Outflow!A:O,13,FALSE),"")</f>
        <v>4</v>
      </c>
      <c r="AC274" s="2">
        <f>IFERROR(VLOOKUP(Tabla2[[#This Row],[Client]],Inflow_Outflow!A:O,14,FALSE),"")</f>
        <v>2</v>
      </c>
      <c r="AD274" s="2">
        <f>IFERROR(VLOOKUP(Tabla2[[#This Row],[Client]],Inflow_Outflow!A:O,15,FALSE),"")</f>
        <v>1</v>
      </c>
      <c r="AE274" s="2" t="str">
        <f>IFERROR(VLOOKUP(Tabla2[[#This Row],[Client]],Sales_Revenues!A:G,2,FALSE),"")</f>
        <v/>
      </c>
      <c r="AF274" s="2" t="str">
        <f>IFERROR(VLOOKUP(Tabla2[[#This Row],[Client]],Sales_Revenues!A:G,3,FALSE),"")</f>
        <v/>
      </c>
      <c r="AG274" s="2" t="str">
        <f>IFERROR(VLOOKUP(Tabla2[[#This Row],[Client]],Sales_Revenues!A:G,4,FALSE),"")</f>
        <v/>
      </c>
      <c r="AH274" s="2" t="str">
        <f>IFERROR(VLOOKUP(Tabla2[[#This Row],[Client]],Sales_Revenues!A:G,5,FALSE),"")</f>
        <v/>
      </c>
      <c r="AI274" s="2" t="str">
        <f>IFERROR(VLOOKUP(Tabla2[[#This Row],[Client]],Sales_Revenues!A:G,6,FALSE),"")</f>
        <v/>
      </c>
      <c r="AJ274" s="2" t="str">
        <f>IFERROR(VLOOKUP(Tabla2[[#This Row],[Client]],Sales_Revenues!A:G,7,FALSE),"")</f>
        <v/>
      </c>
    </row>
    <row r="275" spans="1:36">
      <c r="A275">
        <v>274</v>
      </c>
      <c r="B275">
        <v>1</v>
      </c>
      <c r="H275">
        <v>30.444285714285716</v>
      </c>
      <c r="I275" t="s">
        <v>38</v>
      </c>
      <c r="J275" t="s">
        <v>38</v>
      </c>
      <c r="K275" t="s">
        <v>38</v>
      </c>
      <c r="L275" t="s">
        <v>38</v>
      </c>
      <c r="M275" t="s">
        <v>38</v>
      </c>
      <c r="N275" t="str">
        <f>IFERROR(VLOOKUP(Tabla2[[#This Row],[Client]],Soc_Dem!A:D,2,FALSE),"")</f>
        <v>M</v>
      </c>
      <c r="O275">
        <f>IFERROR(VLOOKUP(Tabla2[[#This Row],[Client]],Soc_Dem!A:D,3,FALSE),"")</f>
        <v>66</v>
      </c>
      <c r="P275">
        <f>IFERROR(VLOOKUP(Tabla2[[#This Row],[Client]],Soc_Dem!A:D,4,FALSE),"")</f>
        <v>169</v>
      </c>
      <c r="Q275" s="2">
        <f>IFERROR(VLOOKUP(Tabla2[[#This Row],[Client]],Inflow_Outflow!A:O,2,FALSE),"")</f>
        <v>3571.500357142857</v>
      </c>
      <c r="R275" s="2">
        <f>IFERROR(VLOOKUP(Tabla2[[#This Row],[Client]],Inflow_Outflow!A:O,3,FALSE),"")</f>
        <v>3571.500357142857</v>
      </c>
      <c r="S275" s="2">
        <f>IFERROR(VLOOKUP(Tabla2[[#This Row],[Client]],Inflow_Outflow!A:O,4,FALSE),"")</f>
        <v>6</v>
      </c>
      <c r="T275" s="2">
        <f>IFERROR(VLOOKUP(Tabla2[[#This Row],[Client]],Inflow_Outflow!A:O,5,FALSE),"")</f>
        <v>6</v>
      </c>
      <c r="U275" s="2">
        <f>IFERROR(VLOOKUP(Tabla2[[#This Row],[Client]],Inflow_Outflow!A:O,6,FALSE),"")</f>
        <v>4066.9635714285714</v>
      </c>
      <c r="V275" s="2">
        <f>IFERROR(VLOOKUP(Tabla2[[#This Row],[Client]],Inflow_Outflow!A:O,7,FALSE),"")</f>
        <v>4066.9635714285714</v>
      </c>
      <c r="W275" s="2">
        <f>IFERROR(VLOOKUP(Tabla2[[#This Row],[Client]],Inflow_Outflow!A:O,8,FALSE),"")</f>
        <v>0</v>
      </c>
      <c r="X275" s="2">
        <f>IFERROR(VLOOKUP(Tabla2[[#This Row],[Client]],Inflow_Outflow!A:O,9,FALSE),"")</f>
        <v>0</v>
      </c>
      <c r="Y275" s="2">
        <f>IFERROR(VLOOKUP(Tabla2[[#This Row],[Client]],Inflow_Outflow!A:O,10,FALSE),"")</f>
        <v>4047.5</v>
      </c>
      <c r="Z275" s="2">
        <f>IFERROR(VLOOKUP(Tabla2[[#This Row],[Client]],Inflow_Outflow!A:O,11,FALSE),"")</f>
        <v>10</v>
      </c>
      <c r="AA275" s="2">
        <f>IFERROR(VLOOKUP(Tabla2[[#This Row],[Client]],Inflow_Outflow!A:O,12,FALSE),"")</f>
        <v>10</v>
      </c>
      <c r="AB275" s="2">
        <f>IFERROR(VLOOKUP(Tabla2[[#This Row],[Client]],Inflow_Outflow!A:O,13,FALSE),"")</f>
        <v>0</v>
      </c>
      <c r="AC275" s="2">
        <f>IFERROR(VLOOKUP(Tabla2[[#This Row],[Client]],Inflow_Outflow!A:O,14,FALSE),"")</f>
        <v>0</v>
      </c>
      <c r="AD275" s="2">
        <f>IFERROR(VLOOKUP(Tabla2[[#This Row],[Client]],Inflow_Outflow!A:O,15,FALSE),"")</f>
        <v>6</v>
      </c>
      <c r="AE275" s="2" t="str">
        <f>IFERROR(VLOOKUP(Tabla2[[#This Row],[Client]],Sales_Revenues!A:G,2,FALSE),"")</f>
        <v/>
      </c>
      <c r="AF275" s="2" t="str">
        <f>IFERROR(VLOOKUP(Tabla2[[#This Row],[Client]],Sales_Revenues!A:G,3,FALSE),"")</f>
        <v/>
      </c>
      <c r="AG275" s="2" t="str">
        <f>IFERROR(VLOOKUP(Tabla2[[#This Row],[Client]],Sales_Revenues!A:G,4,FALSE),"")</f>
        <v/>
      </c>
      <c r="AH275" s="2" t="str">
        <f>IFERROR(VLOOKUP(Tabla2[[#This Row],[Client]],Sales_Revenues!A:G,5,FALSE),"")</f>
        <v/>
      </c>
      <c r="AI275" s="2" t="str">
        <f>IFERROR(VLOOKUP(Tabla2[[#This Row],[Client]],Sales_Revenues!A:G,6,FALSE),"")</f>
        <v/>
      </c>
      <c r="AJ275" s="2" t="str">
        <f>IFERROR(VLOOKUP(Tabla2[[#This Row],[Client]],Sales_Revenues!A:G,7,FALSE),"")</f>
        <v/>
      </c>
    </row>
    <row r="276" spans="1:36">
      <c r="A276">
        <v>275</v>
      </c>
      <c r="B276">
        <v>1</v>
      </c>
      <c r="H276">
        <v>5221.425714285715</v>
      </c>
      <c r="I276" t="s">
        <v>38</v>
      </c>
      <c r="J276" t="s">
        <v>38</v>
      </c>
      <c r="K276" t="s">
        <v>38</v>
      </c>
      <c r="L276" t="s">
        <v>38</v>
      </c>
      <c r="M276" t="s">
        <v>38</v>
      </c>
      <c r="N276" t="str">
        <f>IFERROR(VLOOKUP(Tabla2[[#This Row],[Client]],Soc_Dem!A:D,2,FALSE),"")</f>
        <v>M</v>
      </c>
      <c r="O276">
        <f>IFERROR(VLOOKUP(Tabla2[[#This Row],[Client]],Soc_Dem!A:D,3,FALSE),"")</f>
        <v>73</v>
      </c>
      <c r="P276">
        <f>IFERROR(VLOOKUP(Tabla2[[#This Row],[Client]],Soc_Dem!A:D,4,FALSE),"")</f>
        <v>2</v>
      </c>
      <c r="Q276" s="2">
        <f>IFERROR(VLOOKUP(Tabla2[[#This Row],[Client]],Inflow_Outflow!A:O,2,FALSE),"")</f>
        <v>592.0360714285714</v>
      </c>
      <c r="R276" s="2">
        <f>IFERROR(VLOOKUP(Tabla2[[#This Row],[Client]],Inflow_Outflow!A:O,3,FALSE),"")</f>
        <v>592.0360714285714</v>
      </c>
      <c r="S276" s="2">
        <f>IFERROR(VLOOKUP(Tabla2[[#This Row],[Client]],Inflow_Outflow!A:O,4,FALSE),"")</f>
        <v>5</v>
      </c>
      <c r="T276" s="2">
        <f>IFERROR(VLOOKUP(Tabla2[[#This Row],[Client]],Inflow_Outflow!A:O,5,FALSE),"")</f>
        <v>5</v>
      </c>
      <c r="U276" s="2">
        <f>IFERROR(VLOOKUP(Tabla2[[#This Row],[Client]],Inflow_Outflow!A:O,6,FALSE),"")</f>
        <v>611.92857142857144</v>
      </c>
      <c r="V276" s="2">
        <f>IFERROR(VLOOKUP(Tabla2[[#This Row],[Client]],Inflow_Outflow!A:O,7,FALSE),"")</f>
        <v>611.92857142857144</v>
      </c>
      <c r="W276" s="2">
        <f>IFERROR(VLOOKUP(Tabla2[[#This Row],[Client]],Inflow_Outflow!A:O,8,FALSE),"")</f>
        <v>182.14285714285714</v>
      </c>
      <c r="X276" s="2">
        <f>IFERROR(VLOOKUP(Tabla2[[#This Row],[Client]],Inflow_Outflow!A:O,9,FALSE),"")</f>
        <v>0</v>
      </c>
      <c r="Y276" s="2">
        <f>IFERROR(VLOOKUP(Tabla2[[#This Row],[Client]],Inflow_Outflow!A:O,10,FALSE),"")</f>
        <v>417.42857142857144</v>
      </c>
      <c r="Z276" s="2">
        <f>IFERROR(VLOOKUP(Tabla2[[#This Row],[Client]],Inflow_Outflow!A:O,11,FALSE),"")</f>
        <v>13</v>
      </c>
      <c r="AA276" s="2">
        <f>IFERROR(VLOOKUP(Tabla2[[#This Row],[Client]],Inflow_Outflow!A:O,12,FALSE),"")</f>
        <v>13</v>
      </c>
      <c r="AB276" s="2">
        <f>IFERROR(VLOOKUP(Tabla2[[#This Row],[Client]],Inflow_Outflow!A:O,13,FALSE),"")</f>
        <v>5</v>
      </c>
      <c r="AC276" s="2">
        <f>IFERROR(VLOOKUP(Tabla2[[#This Row],[Client]],Inflow_Outflow!A:O,14,FALSE),"")</f>
        <v>0</v>
      </c>
      <c r="AD276" s="2">
        <f>IFERROR(VLOOKUP(Tabla2[[#This Row],[Client]],Inflow_Outflow!A:O,15,FALSE),"")</f>
        <v>2</v>
      </c>
      <c r="AE276" s="2">
        <f>IFERROR(VLOOKUP(Tabla2[[#This Row],[Client]],Sales_Revenues!A:G,2,FALSE),"")</f>
        <v>0</v>
      </c>
      <c r="AF276" s="2">
        <f>IFERROR(VLOOKUP(Tabla2[[#This Row],[Client]],Sales_Revenues!A:G,3,FALSE),"")</f>
        <v>1</v>
      </c>
      <c r="AG276" s="2">
        <f>IFERROR(VLOOKUP(Tabla2[[#This Row],[Client]],Sales_Revenues!A:G,4,FALSE),"")</f>
        <v>0</v>
      </c>
      <c r="AH276" s="2">
        <f>IFERROR(VLOOKUP(Tabla2[[#This Row],[Client]],Sales_Revenues!A:G,5,FALSE),"")</f>
        <v>0</v>
      </c>
      <c r="AI276" s="2">
        <f>IFERROR(VLOOKUP(Tabla2[[#This Row],[Client]],Sales_Revenues!A:G,6,FALSE),"")</f>
        <v>6.4285714285714288</v>
      </c>
      <c r="AJ276" s="2">
        <f>IFERROR(VLOOKUP(Tabla2[[#This Row],[Client]],Sales_Revenues!A:G,7,FALSE),"")</f>
        <v>0</v>
      </c>
    </row>
    <row r="277" spans="1:36">
      <c r="A277">
        <v>276</v>
      </c>
      <c r="B277">
        <v>1</v>
      </c>
      <c r="D277">
        <v>9</v>
      </c>
      <c r="H277">
        <v>18.988214285714285</v>
      </c>
      <c r="I277" t="s">
        <v>38</v>
      </c>
      <c r="J277">
        <v>66108.252142857149</v>
      </c>
      <c r="K277" t="s">
        <v>38</v>
      </c>
      <c r="L277" t="s">
        <v>38</v>
      </c>
      <c r="M277" t="s">
        <v>38</v>
      </c>
      <c r="N277" t="str">
        <f>IFERROR(VLOOKUP(Tabla2[[#This Row],[Client]],Soc_Dem!A:D,2,FALSE),"")</f>
        <v>F</v>
      </c>
      <c r="O277">
        <f>IFERROR(VLOOKUP(Tabla2[[#This Row],[Client]],Soc_Dem!A:D,3,FALSE),"")</f>
        <v>68</v>
      </c>
      <c r="P277">
        <f>IFERROR(VLOOKUP(Tabla2[[#This Row],[Client]],Soc_Dem!A:D,4,FALSE),"")</f>
        <v>38</v>
      </c>
      <c r="Q277" s="2">
        <f>IFERROR(VLOOKUP(Tabla2[[#This Row],[Client]],Inflow_Outflow!A:O,2,FALSE),"")</f>
        <v>390.4842857142857</v>
      </c>
      <c r="R277" s="2">
        <f>IFERROR(VLOOKUP(Tabla2[[#This Row],[Client]],Inflow_Outflow!A:O,3,FALSE),"")</f>
        <v>390.4842857142857</v>
      </c>
      <c r="S277" s="2">
        <f>IFERROR(VLOOKUP(Tabla2[[#This Row],[Client]],Inflow_Outflow!A:O,4,FALSE),"")</f>
        <v>2</v>
      </c>
      <c r="T277" s="2">
        <f>IFERROR(VLOOKUP(Tabla2[[#This Row],[Client]],Inflow_Outflow!A:O,5,FALSE),"")</f>
        <v>2</v>
      </c>
      <c r="U277" s="2">
        <f>IFERROR(VLOOKUP(Tabla2[[#This Row],[Client]],Inflow_Outflow!A:O,6,FALSE),"")</f>
        <v>517.41071428571433</v>
      </c>
      <c r="V277" s="2">
        <f>IFERROR(VLOOKUP(Tabla2[[#This Row],[Client]],Inflow_Outflow!A:O,7,FALSE),"")</f>
        <v>517.41071428571433</v>
      </c>
      <c r="W277" s="2">
        <f>IFERROR(VLOOKUP(Tabla2[[#This Row],[Client]],Inflow_Outflow!A:O,8,FALSE),"")</f>
        <v>0</v>
      </c>
      <c r="X277" s="2">
        <f>IFERROR(VLOOKUP(Tabla2[[#This Row],[Client]],Inflow_Outflow!A:O,9,FALSE),"")</f>
        <v>16.089285714285715</v>
      </c>
      <c r="Y277" s="2">
        <f>IFERROR(VLOOKUP(Tabla2[[#This Row],[Client]],Inflow_Outflow!A:O,10,FALSE),"")</f>
        <v>140.53571428571428</v>
      </c>
      <c r="Z277" s="2">
        <f>IFERROR(VLOOKUP(Tabla2[[#This Row],[Client]],Inflow_Outflow!A:O,11,FALSE),"")</f>
        <v>5</v>
      </c>
      <c r="AA277" s="2">
        <f>IFERROR(VLOOKUP(Tabla2[[#This Row],[Client]],Inflow_Outflow!A:O,12,FALSE),"")</f>
        <v>5</v>
      </c>
      <c r="AB277" s="2">
        <f>IFERROR(VLOOKUP(Tabla2[[#This Row],[Client]],Inflow_Outflow!A:O,13,FALSE),"")</f>
        <v>0</v>
      </c>
      <c r="AC277" s="2">
        <f>IFERROR(VLOOKUP(Tabla2[[#This Row],[Client]],Inflow_Outflow!A:O,14,FALSE),"")</f>
        <v>1</v>
      </c>
      <c r="AD277" s="2">
        <f>IFERROR(VLOOKUP(Tabla2[[#This Row],[Client]],Inflow_Outflow!A:O,15,FALSE),"")</f>
        <v>2</v>
      </c>
      <c r="AE277" s="2" t="str">
        <f>IFERROR(VLOOKUP(Tabla2[[#This Row],[Client]],Sales_Revenues!A:G,2,FALSE),"")</f>
        <v/>
      </c>
      <c r="AF277" s="2" t="str">
        <f>IFERROR(VLOOKUP(Tabla2[[#This Row],[Client]],Sales_Revenues!A:G,3,FALSE),"")</f>
        <v/>
      </c>
      <c r="AG277" s="2" t="str">
        <f>IFERROR(VLOOKUP(Tabla2[[#This Row],[Client]],Sales_Revenues!A:G,4,FALSE),"")</f>
        <v/>
      </c>
      <c r="AH277" s="2" t="str">
        <f>IFERROR(VLOOKUP(Tabla2[[#This Row],[Client]],Sales_Revenues!A:G,5,FALSE),"")</f>
        <v/>
      </c>
      <c r="AI277" s="2" t="str">
        <f>IFERROR(VLOOKUP(Tabla2[[#This Row],[Client]],Sales_Revenues!A:G,6,FALSE),"")</f>
        <v/>
      </c>
      <c r="AJ277" s="2" t="str">
        <f>IFERROR(VLOOKUP(Tabla2[[#This Row],[Client]],Sales_Revenues!A:G,7,FALSE),"")</f>
        <v/>
      </c>
    </row>
    <row r="278" spans="1:36">
      <c r="A278">
        <v>277</v>
      </c>
      <c r="B278">
        <v>1</v>
      </c>
      <c r="E278">
        <v>1</v>
      </c>
      <c r="H278">
        <v>423.3692857142857</v>
      </c>
      <c r="I278" t="s">
        <v>38</v>
      </c>
      <c r="J278" t="s">
        <v>38</v>
      </c>
      <c r="K278">
        <v>0</v>
      </c>
      <c r="L278" t="s">
        <v>38</v>
      </c>
      <c r="M278" t="s">
        <v>38</v>
      </c>
      <c r="N278" t="str">
        <f>IFERROR(VLOOKUP(Tabla2[[#This Row],[Client]],Soc_Dem!A:D,2,FALSE),"")</f>
        <v>F</v>
      </c>
      <c r="O278">
        <f>IFERROR(VLOOKUP(Tabla2[[#This Row],[Client]],Soc_Dem!A:D,3,FALSE),"")</f>
        <v>26</v>
      </c>
      <c r="P278">
        <f>IFERROR(VLOOKUP(Tabla2[[#This Row],[Client]],Soc_Dem!A:D,4,FALSE),"")</f>
        <v>61</v>
      </c>
      <c r="Q278" s="2">
        <f>IFERROR(VLOOKUP(Tabla2[[#This Row],[Client]],Inflow_Outflow!A:O,2,FALSE),"")</f>
        <v>55.116428571428571</v>
      </c>
      <c r="R278" s="2">
        <f>IFERROR(VLOOKUP(Tabla2[[#This Row],[Client]],Inflow_Outflow!A:O,3,FALSE),"")</f>
        <v>45.415357142857147</v>
      </c>
      <c r="S278" s="2">
        <f>IFERROR(VLOOKUP(Tabla2[[#This Row],[Client]],Inflow_Outflow!A:O,4,FALSE),"")</f>
        <v>5</v>
      </c>
      <c r="T278" s="2">
        <f>IFERROR(VLOOKUP(Tabla2[[#This Row],[Client]],Inflow_Outflow!A:O,5,FALSE),"")</f>
        <v>4</v>
      </c>
      <c r="U278" s="2">
        <f>IFERROR(VLOOKUP(Tabla2[[#This Row],[Client]],Inflow_Outflow!A:O,6,FALSE),"")</f>
        <v>90.830714285714294</v>
      </c>
      <c r="V278" s="2">
        <f>IFERROR(VLOOKUP(Tabla2[[#This Row],[Client]],Inflow_Outflow!A:O,7,FALSE),"")</f>
        <v>45.415357142857147</v>
      </c>
      <c r="W278" s="2">
        <f>IFERROR(VLOOKUP(Tabla2[[#This Row],[Client]],Inflow_Outflow!A:O,8,FALSE),"")</f>
        <v>32.142857142857146</v>
      </c>
      <c r="X278" s="2">
        <f>IFERROR(VLOOKUP(Tabla2[[#This Row],[Client]],Inflow_Outflow!A:O,9,FALSE),"")</f>
        <v>0</v>
      </c>
      <c r="Y278" s="2">
        <f>IFERROR(VLOOKUP(Tabla2[[#This Row],[Client]],Inflow_Outflow!A:O,10,FALSE),"")</f>
        <v>3.5714285714285716</v>
      </c>
      <c r="Z278" s="2">
        <f>IFERROR(VLOOKUP(Tabla2[[#This Row],[Client]],Inflow_Outflow!A:O,11,FALSE),"")</f>
        <v>8</v>
      </c>
      <c r="AA278" s="2">
        <f>IFERROR(VLOOKUP(Tabla2[[#This Row],[Client]],Inflow_Outflow!A:O,12,FALSE),"")</f>
        <v>4</v>
      </c>
      <c r="AB278" s="2">
        <f>IFERROR(VLOOKUP(Tabla2[[#This Row],[Client]],Inflow_Outflow!A:O,13,FALSE),"")</f>
        <v>2</v>
      </c>
      <c r="AC278" s="2">
        <f>IFERROR(VLOOKUP(Tabla2[[#This Row],[Client]],Inflow_Outflow!A:O,14,FALSE),"")</f>
        <v>0</v>
      </c>
      <c r="AD278" s="2">
        <f>IFERROR(VLOOKUP(Tabla2[[#This Row],[Client]],Inflow_Outflow!A:O,15,FALSE),"")</f>
        <v>1</v>
      </c>
      <c r="AE278" s="2">
        <f>IFERROR(VLOOKUP(Tabla2[[#This Row],[Client]],Sales_Revenues!A:G,2,FALSE),"")</f>
        <v>0</v>
      </c>
      <c r="AF278" s="2">
        <f>IFERROR(VLOOKUP(Tabla2[[#This Row],[Client]],Sales_Revenues!A:G,3,FALSE),"")</f>
        <v>1</v>
      </c>
      <c r="AG278" s="2">
        <f>IFERROR(VLOOKUP(Tabla2[[#This Row],[Client]],Sales_Revenues!A:G,4,FALSE),"")</f>
        <v>0</v>
      </c>
      <c r="AH278" s="2">
        <f>IFERROR(VLOOKUP(Tabla2[[#This Row],[Client]],Sales_Revenues!A:G,5,FALSE),"")</f>
        <v>0</v>
      </c>
      <c r="AI278" s="2">
        <f>IFERROR(VLOOKUP(Tabla2[[#This Row],[Client]],Sales_Revenues!A:G,6,FALSE),"")</f>
        <v>2.429642857142857</v>
      </c>
      <c r="AJ278" s="2">
        <f>IFERROR(VLOOKUP(Tabla2[[#This Row],[Client]],Sales_Revenues!A:G,7,FALSE),"")</f>
        <v>0</v>
      </c>
    </row>
    <row r="279" spans="1:36">
      <c r="A279">
        <v>278</v>
      </c>
      <c r="B279">
        <v>2</v>
      </c>
      <c r="H279">
        <v>272.3232142857143</v>
      </c>
      <c r="I279" t="s">
        <v>38</v>
      </c>
      <c r="J279" t="s">
        <v>38</v>
      </c>
      <c r="K279" t="s">
        <v>38</v>
      </c>
      <c r="L279" t="s">
        <v>38</v>
      </c>
      <c r="M279" t="s">
        <v>38</v>
      </c>
      <c r="N279" t="str">
        <f>IFERROR(VLOOKUP(Tabla2[[#This Row],[Client]],Soc_Dem!A:D,2,FALSE),"")</f>
        <v>M</v>
      </c>
      <c r="O279">
        <f>IFERROR(VLOOKUP(Tabla2[[#This Row],[Client]],Soc_Dem!A:D,3,FALSE),"")</f>
        <v>36</v>
      </c>
      <c r="P279">
        <f>IFERROR(VLOOKUP(Tabla2[[#This Row],[Client]],Soc_Dem!A:D,4,FALSE),"")</f>
        <v>56</v>
      </c>
      <c r="Q279" s="2">
        <f>IFERROR(VLOOKUP(Tabla2[[#This Row],[Client]],Inflow_Outflow!A:O,2,FALSE),"")</f>
        <v>267.86142857142858</v>
      </c>
      <c r="R279" s="2">
        <f>IFERROR(VLOOKUP(Tabla2[[#This Row],[Client]],Inflow_Outflow!A:O,3,FALSE),"")</f>
        <v>267.86142857142858</v>
      </c>
      <c r="S279" s="2">
        <f>IFERROR(VLOOKUP(Tabla2[[#This Row],[Client]],Inflow_Outflow!A:O,4,FALSE),"")</f>
        <v>3</v>
      </c>
      <c r="T279" s="2">
        <f>IFERROR(VLOOKUP(Tabla2[[#This Row],[Client]],Inflow_Outflow!A:O,5,FALSE),"")</f>
        <v>3</v>
      </c>
      <c r="U279" s="2">
        <f>IFERROR(VLOOKUP(Tabla2[[#This Row],[Client]],Inflow_Outflow!A:O,6,FALSE),"")</f>
        <v>344.25</v>
      </c>
      <c r="V279" s="2">
        <f>IFERROR(VLOOKUP(Tabla2[[#This Row],[Client]],Inflow_Outflow!A:O,7,FALSE),"")</f>
        <v>344.25</v>
      </c>
      <c r="W279" s="2">
        <f>IFERROR(VLOOKUP(Tabla2[[#This Row],[Client]],Inflow_Outflow!A:O,8,FALSE),"")</f>
        <v>0</v>
      </c>
      <c r="X279" s="2">
        <f>IFERROR(VLOOKUP(Tabla2[[#This Row],[Client]],Inflow_Outflow!A:O,9,FALSE),"")</f>
        <v>0</v>
      </c>
      <c r="Y279" s="2">
        <f>IFERROR(VLOOKUP(Tabla2[[#This Row],[Client]],Inflow_Outflow!A:O,10,FALSE),"")</f>
        <v>240.67857142857142</v>
      </c>
      <c r="Z279" s="2">
        <f>IFERROR(VLOOKUP(Tabla2[[#This Row],[Client]],Inflow_Outflow!A:O,11,FALSE),"")</f>
        <v>4</v>
      </c>
      <c r="AA279" s="2">
        <f>IFERROR(VLOOKUP(Tabla2[[#This Row],[Client]],Inflow_Outflow!A:O,12,FALSE),"")</f>
        <v>4</v>
      </c>
      <c r="AB279" s="2">
        <f>IFERROR(VLOOKUP(Tabla2[[#This Row],[Client]],Inflow_Outflow!A:O,13,FALSE),"")</f>
        <v>0</v>
      </c>
      <c r="AC279" s="2">
        <f>IFERROR(VLOOKUP(Tabla2[[#This Row],[Client]],Inflow_Outflow!A:O,14,FALSE),"")</f>
        <v>0</v>
      </c>
      <c r="AD279" s="2">
        <f>IFERROR(VLOOKUP(Tabla2[[#This Row],[Client]],Inflow_Outflow!A:O,15,FALSE),"")</f>
        <v>3</v>
      </c>
      <c r="AE279" s="2">
        <f>IFERROR(VLOOKUP(Tabla2[[#This Row],[Client]],Sales_Revenues!A:G,2,FALSE),"")</f>
        <v>1</v>
      </c>
      <c r="AF279" s="2">
        <f>IFERROR(VLOOKUP(Tabla2[[#This Row],[Client]],Sales_Revenues!A:G,3,FALSE),"")</f>
        <v>0</v>
      </c>
      <c r="AG279" s="2">
        <f>IFERROR(VLOOKUP(Tabla2[[#This Row],[Client]],Sales_Revenues!A:G,4,FALSE),"")</f>
        <v>0</v>
      </c>
      <c r="AH279" s="2">
        <f>IFERROR(VLOOKUP(Tabla2[[#This Row],[Client]],Sales_Revenues!A:G,5,FALSE),"")</f>
        <v>6.1883928571428575</v>
      </c>
      <c r="AI279" s="2">
        <f>IFERROR(VLOOKUP(Tabla2[[#This Row],[Client]],Sales_Revenues!A:G,6,FALSE),"")</f>
        <v>0</v>
      </c>
      <c r="AJ279" s="2">
        <f>IFERROR(VLOOKUP(Tabla2[[#This Row],[Client]],Sales_Revenues!A:G,7,FALSE),"")</f>
        <v>0</v>
      </c>
    </row>
    <row r="280" spans="1:36">
      <c r="A280">
        <v>279</v>
      </c>
      <c r="B280">
        <v>3</v>
      </c>
      <c r="E280">
        <v>1</v>
      </c>
      <c r="H280">
        <v>937.21</v>
      </c>
      <c r="I280" t="s">
        <v>38</v>
      </c>
      <c r="J280" t="s">
        <v>38</v>
      </c>
      <c r="K280">
        <v>0</v>
      </c>
      <c r="L280" t="s">
        <v>38</v>
      </c>
      <c r="M280" t="s">
        <v>38</v>
      </c>
      <c r="N280" t="str">
        <f>IFERROR(VLOOKUP(Tabla2[[#This Row],[Client]],Soc_Dem!A:D,2,FALSE),"")</f>
        <v>M</v>
      </c>
      <c r="O280">
        <f>IFERROR(VLOOKUP(Tabla2[[#This Row],[Client]],Soc_Dem!A:D,3,FALSE),"")</f>
        <v>22</v>
      </c>
      <c r="P280">
        <f>IFERROR(VLOOKUP(Tabla2[[#This Row],[Client]],Soc_Dem!A:D,4,FALSE),"")</f>
        <v>135</v>
      </c>
      <c r="Q280" s="2">
        <f>IFERROR(VLOOKUP(Tabla2[[#This Row],[Client]],Inflow_Outflow!A:O,2,FALSE),"")</f>
        <v>3.5714285714285718E-3</v>
      </c>
      <c r="R280" s="2">
        <f>IFERROR(VLOOKUP(Tabla2[[#This Row],[Client]],Inflow_Outflow!A:O,3,FALSE),"")</f>
        <v>3.5714285714285718E-3</v>
      </c>
      <c r="S280" s="2">
        <f>IFERROR(VLOOKUP(Tabla2[[#This Row],[Client]],Inflow_Outflow!A:O,4,FALSE),"")</f>
        <v>1</v>
      </c>
      <c r="T280" s="2">
        <f>IFERROR(VLOOKUP(Tabla2[[#This Row],[Client]],Inflow_Outflow!A:O,5,FALSE),"")</f>
        <v>1</v>
      </c>
      <c r="U280" s="2">
        <f>IFERROR(VLOOKUP(Tabla2[[#This Row],[Client]],Inflow_Outflow!A:O,6,FALSE),"")</f>
        <v>199.92857142857142</v>
      </c>
      <c r="V280" s="2">
        <f>IFERROR(VLOOKUP(Tabla2[[#This Row],[Client]],Inflow_Outflow!A:O,7,FALSE),"")</f>
        <v>199.92857142857142</v>
      </c>
      <c r="W280" s="2">
        <f>IFERROR(VLOOKUP(Tabla2[[#This Row],[Client]],Inflow_Outflow!A:O,8,FALSE),"")</f>
        <v>0</v>
      </c>
      <c r="X280" s="2">
        <f>IFERROR(VLOOKUP(Tabla2[[#This Row],[Client]],Inflow_Outflow!A:O,9,FALSE),"")</f>
        <v>0</v>
      </c>
      <c r="Y280" s="2">
        <f>IFERROR(VLOOKUP(Tabla2[[#This Row],[Client]],Inflow_Outflow!A:O,10,FALSE),"")</f>
        <v>0</v>
      </c>
      <c r="Z280" s="2">
        <f>IFERROR(VLOOKUP(Tabla2[[#This Row],[Client]],Inflow_Outflow!A:O,11,FALSE),"")</f>
        <v>3</v>
      </c>
      <c r="AA280" s="2">
        <f>IFERROR(VLOOKUP(Tabla2[[#This Row],[Client]],Inflow_Outflow!A:O,12,FALSE),"")</f>
        <v>3</v>
      </c>
      <c r="AB280" s="2">
        <f>IFERROR(VLOOKUP(Tabla2[[#This Row],[Client]],Inflow_Outflow!A:O,13,FALSE),"")</f>
        <v>0</v>
      </c>
      <c r="AC280" s="2">
        <f>IFERROR(VLOOKUP(Tabla2[[#This Row],[Client]],Inflow_Outflow!A:O,14,FALSE),"")</f>
        <v>0</v>
      </c>
      <c r="AD280" s="2">
        <f>IFERROR(VLOOKUP(Tabla2[[#This Row],[Client]],Inflow_Outflow!A:O,15,FALSE),"")</f>
        <v>0</v>
      </c>
      <c r="AE280" s="2">
        <f>IFERROR(VLOOKUP(Tabla2[[#This Row],[Client]],Sales_Revenues!A:G,2,FALSE),"")</f>
        <v>0</v>
      </c>
      <c r="AF280" s="2">
        <f>IFERROR(VLOOKUP(Tabla2[[#This Row],[Client]],Sales_Revenues!A:G,3,FALSE),"")</f>
        <v>0</v>
      </c>
      <c r="AG280" s="2">
        <f>IFERROR(VLOOKUP(Tabla2[[#This Row],[Client]],Sales_Revenues!A:G,4,FALSE),"")</f>
        <v>1</v>
      </c>
      <c r="AH280" s="2">
        <f>IFERROR(VLOOKUP(Tabla2[[#This Row],[Client]],Sales_Revenues!A:G,5,FALSE),"")</f>
        <v>0</v>
      </c>
      <c r="AI280" s="2">
        <f>IFERROR(VLOOKUP(Tabla2[[#This Row],[Client]],Sales_Revenues!A:G,6,FALSE),"")</f>
        <v>0</v>
      </c>
      <c r="AJ280" s="2">
        <f>IFERROR(VLOOKUP(Tabla2[[#This Row],[Client]],Sales_Revenues!A:G,7,FALSE),"")</f>
        <v>4.2142857142857144</v>
      </c>
    </row>
    <row r="281" spans="1:36">
      <c r="A281">
        <v>280</v>
      </c>
      <c r="B281">
        <v>1</v>
      </c>
      <c r="H281">
        <v>0</v>
      </c>
      <c r="I281" t="s">
        <v>38</v>
      </c>
      <c r="J281" t="s">
        <v>38</v>
      </c>
      <c r="K281" t="s">
        <v>38</v>
      </c>
      <c r="L281" t="s">
        <v>38</v>
      </c>
      <c r="M281" t="s">
        <v>38</v>
      </c>
      <c r="N281" t="str">
        <f>IFERROR(VLOOKUP(Tabla2[[#This Row],[Client]],Soc_Dem!A:D,2,FALSE),"")</f>
        <v>M</v>
      </c>
      <c r="O281">
        <f>IFERROR(VLOOKUP(Tabla2[[#This Row],[Client]],Soc_Dem!A:D,3,FALSE),"")</f>
        <v>23</v>
      </c>
      <c r="P281">
        <f>IFERROR(VLOOKUP(Tabla2[[#This Row],[Client]],Soc_Dem!A:D,4,FALSE),"")</f>
        <v>234</v>
      </c>
      <c r="Q281" s="2">
        <f>IFERROR(VLOOKUP(Tabla2[[#This Row],[Client]],Inflow_Outflow!A:O,2,FALSE),"")</f>
        <v>3.5714285714285714E-4</v>
      </c>
      <c r="R281" s="2">
        <f>IFERROR(VLOOKUP(Tabla2[[#This Row],[Client]],Inflow_Outflow!A:O,3,FALSE),"")</f>
        <v>3.5714285714285714E-4</v>
      </c>
      <c r="S281" s="2">
        <f>IFERROR(VLOOKUP(Tabla2[[#This Row],[Client]],Inflow_Outflow!A:O,4,FALSE),"")</f>
        <v>1</v>
      </c>
      <c r="T281" s="2">
        <f>IFERROR(VLOOKUP(Tabla2[[#This Row],[Client]],Inflow_Outflow!A:O,5,FALSE),"")</f>
        <v>1</v>
      </c>
      <c r="U281" s="2">
        <f>IFERROR(VLOOKUP(Tabla2[[#This Row],[Client]],Inflow_Outflow!A:O,6,FALSE),"")</f>
        <v>1.9642857142857142</v>
      </c>
      <c r="V281" s="2">
        <f>IFERROR(VLOOKUP(Tabla2[[#This Row],[Client]],Inflow_Outflow!A:O,7,FALSE),"")</f>
        <v>1.9642857142857142</v>
      </c>
      <c r="W281" s="2">
        <f>IFERROR(VLOOKUP(Tabla2[[#This Row],[Client]],Inflow_Outflow!A:O,8,FALSE),"")</f>
        <v>0</v>
      </c>
      <c r="X281" s="2">
        <f>IFERROR(VLOOKUP(Tabla2[[#This Row],[Client]],Inflow_Outflow!A:O,9,FALSE),"")</f>
        <v>0</v>
      </c>
      <c r="Y281" s="2">
        <f>IFERROR(VLOOKUP(Tabla2[[#This Row],[Client]],Inflow_Outflow!A:O,10,FALSE),"")</f>
        <v>0</v>
      </c>
      <c r="Z281" s="2">
        <f>IFERROR(VLOOKUP(Tabla2[[#This Row],[Client]],Inflow_Outflow!A:O,11,FALSE),"")</f>
        <v>1</v>
      </c>
      <c r="AA281" s="2">
        <f>IFERROR(VLOOKUP(Tabla2[[#This Row],[Client]],Inflow_Outflow!A:O,12,FALSE),"")</f>
        <v>1</v>
      </c>
      <c r="AB281" s="2">
        <f>IFERROR(VLOOKUP(Tabla2[[#This Row],[Client]],Inflow_Outflow!A:O,13,FALSE),"")</f>
        <v>0</v>
      </c>
      <c r="AC281" s="2">
        <f>IFERROR(VLOOKUP(Tabla2[[#This Row],[Client]],Inflow_Outflow!A:O,14,FALSE),"")</f>
        <v>0</v>
      </c>
      <c r="AD281" s="2">
        <f>IFERROR(VLOOKUP(Tabla2[[#This Row],[Client]],Inflow_Outflow!A:O,15,FALSE),"")</f>
        <v>0</v>
      </c>
      <c r="AE281" s="2">
        <f>IFERROR(VLOOKUP(Tabla2[[#This Row],[Client]],Sales_Revenues!A:G,2,FALSE),"")</f>
        <v>0</v>
      </c>
      <c r="AF281" s="2">
        <f>IFERROR(VLOOKUP(Tabla2[[#This Row],[Client]],Sales_Revenues!A:G,3,FALSE),"")</f>
        <v>0</v>
      </c>
      <c r="AG281" s="2">
        <f>IFERROR(VLOOKUP(Tabla2[[#This Row],[Client]],Sales_Revenues!A:G,4,FALSE),"")</f>
        <v>0</v>
      </c>
      <c r="AH281" s="2">
        <f>IFERROR(VLOOKUP(Tabla2[[#This Row],[Client]],Sales_Revenues!A:G,5,FALSE),"")</f>
        <v>0</v>
      </c>
      <c r="AI281" s="2">
        <f>IFERROR(VLOOKUP(Tabla2[[#This Row],[Client]],Sales_Revenues!A:G,6,FALSE),"")</f>
        <v>0</v>
      </c>
      <c r="AJ281" s="2">
        <f>IFERROR(VLOOKUP(Tabla2[[#This Row],[Client]],Sales_Revenues!A:G,7,FALSE),"")</f>
        <v>0</v>
      </c>
    </row>
    <row r="282" spans="1:36">
      <c r="A282">
        <v>281</v>
      </c>
      <c r="B282">
        <v>1</v>
      </c>
      <c r="D282">
        <v>1</v>
      </c>
      <c r="H282">
        <v>355.71678571428572</v>
      </c>
      <c r="I282" t="s">
        <v>38</v>
      </c>
      <c r="J282">
        <v>26801.154999999999</v>
      </c>
      <c r="K282" t="s">
        <v>38</v>
      </c>
      <c r="L282" t="s">
        <v>38</v>
      </c>
      <c r="M282" t="s">
        <v>38</v>
      </c>
      <c r="N282" t="str">
        <f>IFERROR(VLOOKUP(Tabla2[[#This Row],[Client]],Soc_Dem!A:D,2,FALSE),"")</f>
        <v>M</v>
      </c>
      <c r="O282">
        <f>IFERROR(VLOOKUP(Tabla2[[#This Row],[Client]],Soc_Dem!A:D,3,FALSE),"")</f>
        <v>30</v>
      </c>
      <c r="P282">
        <f>IFERROR(VLOOKUP(Tabla2[[#This Row],[Client]],Soc_Dem!A:D,4,FALSE),"")</f>
        <v>140</v>
      </c>
      <c r="Q282" s="2">
        <f>IFERROR(VLOOKUP(Tabla2[[#This Row],[Client]],Inflow_Outflow!A:O,2,FALSE),"")</f>
        <v>2708.7110714285714</v>
      </c>
      <c r="R282" s="2">
        <f>IFERROR(VLOOKUP(Tabla2[[#This Row],[Client]],Inflow_Outflow!A:O,3,FALSE),"")</f>
        <v>2708.7110714285714</v>
      </c>
      <c r="S282" s="2">
        <f>IFERROR(VLOOKUP(Tabla2[[#This Row],[Client]],Inflow_Outflow!A:O,4,FALSE),"")</f>
        <v>2</v>
      </c>
      <c r="T282" s="2">
        <f>IFERROR(VLOOKUP(Tabla2[[#This Row],[Client]],Inflow_Outflow!A:O,5,FALSE),"")</f>
        <v>2</v>
      </c>
      <c r="U282" s="2">
        <f>IFERROR(VLOOKUP(Tabla2[[#This Row],[Client]],Inflow_Outflow!A:O,6,FALSE),"")</f>
        <v>1388.2142857142858</v>
      </c>
      <c r="V282" s="2">
        <f>IFERROR(VLOOKUP(Tabla2[[#This Row],[Client]],Inflow_Outflow!A:O,7,FALSE),"")</f>
        <v>1361.9285714285713</v>
      </c>
      <c r="W282" s="2">
        <f>IFERROR(VLOOKUP(Tabla2[[#This Row],[Client]],Inflow_Outflow!A:O,8,FALSE),"")</f>
        <v>771.42857142857144</v>
      </c>
      <c r="X282" s="2">
        <f>IFERROR(VLOOKUP(Tabla2[[#This Row],[Client]],Inflow_Outflow!A:O,9,FALSE),"")</f>
        <v>230.17857142857142</v>
      </c>
      <c r="Y282" s="2">
        <f>IFERROR(VLOOKUP(Tabla2[[#This Row],[Client]],Inflow_Outflow!A:O,10,FALSE),"")</f>
        <v>385.28571428571428</v>
      </c>
      <c r="Z282" s="2">
        <f>IFERROR(VLOOKUP(Tabla2[[#This Row],[Client]],Inflow_Outflow!A:O,11,FALSE),"")</f>
        <v>11</v>
      </c>
      <c r="AA282" s="2">
        <f>IFERROR(VLOOKUP(Tabla2[[#This Row],[Client]],Inflow_Outflow!A:O,12,FALSE),"")</f>
        <v>10</v>
      </c>
      <c r="AB282" s="2">
        <f>IFERROR(VLOOKUP(Tabla2[[#This Row],[Client]],Inflow_Outflow!A:O,13,FALSE),"")</f>
        <v>4</v>
      </c>
      <c r="AC282" s="2">
        <f>IFERROR(VLOOKUP(Tabla2[[#This Row],[Client]],Inflow_Outflow!A:O,14,FALSE),"")</f>
        <v>3</v>
      </c>
      <c r="AD282" s="2">
        <f>IFERROR(VLOOKUP(Tabla2[[#This Row],[Client]],Inflow_Outflow!A:O,15,FALSE),"")</f>
        <v>2</v>
      </c>
      <c r="AE282" s="2">
        <f>IFERROR(VLOOKUP(Tabla2[[#This Row],[Client]],Sales_Revenues!A:G,2,FALSE),"")</f>
        <v>0</v>
      </c>
      <c r="AF282" s="2">
        <f>IFERROR(VLOOKUP(Tabla2[[#This Row],[Client]],Sales_Revenues!A:G,3,FALSE),"")</f>
        <v>0</v>
      </c>
      <c r="AG282" s="2">
        <f>IFERROR(VLOOKUP(Tabla2[[#This Row],[Client]],Sales_Revenues!A:G,4,FALSE),"")</f>
        <v>0</v>
      </c>
      <c r="AH282" s="2">
        <f>IFERROR(VLOOKUP(Tabla2[[#This Row],[Client]],Sales_Revenues!A:G,5,FALSE),"")</f>
        <v>0</v>
      </c>
      <c r="AI282" s="2">
        <f>IFERROR(VLOOKUP(Tabla2[[#This Row],[Client]],Sales_Revenues!A:G,6,FALSE),"")</f>
        <v>0</v>
      </c>
      <c r="AJ282" s="2">
        <f>IFERROR(VLOOKUP(Tabla2[[#This Row],[Client]],Sales_Revenues!A:G,7,FALSE),"")</f>
        <v>0</v>
      </c>
    </row>
    <row r="283" spans="1:36">
      <c r="A283">
        <v>282</v>
      </c>
      <c r="B283">
        <v>1</v>
      </c>
      <c r="C283">
        <v>1</v>
      </c>
      <c r="E283">
        <v>1</v>
      </c>
      <c r="H283">
        <v>750.24714285714276</v>
      </c>
      <c r="I283">
        <v>6746.3125</v>
      </c>
      <c r="J283" t="s">
        <v>38</v>
      </c>
      <c r="K283">
        <v>0</v>
      </c>
      <c r="L283" t="s">
        <v>38</v>
      </c>
      <c r="M283" t="s">
        <v>38</v>
      </c>
      <c r="N283" t="str">
        <f>IFERROR(VLOOKUP(Tabla2[[#This Row],[Client]],Soc_Dem!A:D,2,FALSE),"")</f>
        <v>M</v>
      </c>
      <c r="O283">
        <f>IFERROR(VLOOKUP(Tabla2[[#This Row],[Client]],Soc_Dem!A:D,3,FALSE),"")</f>
        <v>50</v>
      </c>
      <c r="P283">
        <f>IFERROR(VLOOKUP(Tabla2[[#This Row],[Client]],Soc_Dem!A:D,4,FALSE),"")</f>
        <v>152</v>
      </c>
      <c r="Q283" s="2">
        <f>IFERROR(VLOOKUP(Tabla2[[#This Row],[Client]],Inflow_Outflow!A:O,2,FALSE),"")</f>
        <v>389.15821428571428</v>
      </c>
      <c r="R283" s="2">
        <f>IFERROR(VLOOKUP(Tabla2[[#This Row],[Client]],Inflow_Outflow!A:O,3,FALSE),"")</f>
        <v>384.75464285714281</v>
      </c>
      <c r="S283" s="2">
        <f>IFERROR(VLOOKUP(Tabla2[[#This Row],[Client]],Inflow_Outflow!A:O,4,FALSE),"")</f>
        <v>4</v>
      </c>
      <c r="T283" s="2">
        <f>IFERROR(VLOOKUP(Tabla2[[#This Row],[Client]],Inflow_Outflow!A:O,5,FALSE),"")</f>
        <v>2</v>
      </c>
      <c r="U283" s="2">
        <f>IFERROR(VLOOKUP(Tabla2[[#This Row],[Client]],Inflow_Outflow!A:O,6,FALSE),"")</f>
        <v>393.53571428571428</v>
      </c>
      <c r="V283" s="2">
        <f>IFERROR(VLOOKUP(Tabla2[[#This Row],[Client]],Inflow_Outflow!A:O,7,FALSE),"")</f>
        <v>393.53571428571428</v>
      </c>
      <c r="W283" s="2">
        <f>IFERROR(VLOOKUP(Tabla2[[#This Row],[Client]],Inflow_Outflow!A:O,8,FALSE),"")</f>
        <v>71.428571428571431</v>
      </c>
      <c r="X283" s="2">
        <f>IFERROR(VLOOKUP(Tabla2[[#This Row],[Client]],Inflow_Outflow!A:O,9,FALSE),"")</f>
        <v>0</v>
      </c>
      <c r="Y283" s="2">
        <f>IFERROR(VLOOKUP(Tabla2[[#This Row],[Client]],Inflow_Outflow!A:O,10,FALSE),"")</f>
        <v>319.07142857142856</v>
      </c>
      <c r="Z283" s="2">
        <f>IFERROR(VLOOKUP(Tabla2[[#This Row],[Client]],Inflow_Outflow!A:O,11,FALSE),"")</f>
        <v>7</v>
      </c>
      <c r="AA283" s="2">
        <f>IFERROR(VLOOKUP(Tabla2[[#This Row],[Client]],Inflow_Outflow!A:O,12,FALSE),"")</f>
        <v>7</v>
      </c>
      <c r="AB283" s="2">
        <f>IFERROR(VLOOKUP(Tabla2[[#This Row],[Client]],Inflow_Outflow!A:O,13,FALSE),"")</f>
        <v>1</v>
      </c>
      <c r="AC283" s="2">
        <f>IFERROR(VLOOKUP(Tabla2[[#This Row],[Client]],Inflow_Outflow!A:O,14,FALSE),"")</f>
        <v>0</v>
      </c>
      <c r="AD283" s="2">
        <f>IFERROR(VLOOKUP(Tabla2[[#This Row],[Client]],Inflow_Outflow!A:O,15,FALSE),"")</f>
        <v>5</v>
      </c>
      <c r="AE283" s="2">
        <f>IFERROR(VLOOKUP(Tabla2[[#This Row],[Client]],Sales_Revenues!A:G,2,FALSE),"")</f>
        <v>0</v>
      </c>
      <c r="AF283" s="2">
        <f>IFERROR(VLOOKUP(Tabla2[[#This Row],[Client]],Sales_Revenues!A:G,3,FALSE),"")</f>
        <v>1</v>
      </c>
      <c r="AG283" s="2">
        <f>IFERROR(VLOOKUP(Tabla2[[#This Row],[Client]],Sales_Revenues!A:G,4,FALSE),"")</f>
        <v>0</v>
      </c>
      <c r="AH283" s="2">
        <f>IFERROR(VLOOKUP(Tabla2[[#This Row],[Client]],Sales_Revenues!A:G,5,FALSE),"")</f>
        <v>0</v>
      </c>
      <c r="AI283" s="2">
        <f>IFERROR(VLOOKUP(Tabla2[[#This Row],[Client]],Sales_Revenues!A:G,6,FALSE),"")</f>
        <v>7.3567857142857145</v>
      </c>
      <c r="AJ283" s="2">
        <f>IFERROR(VLOOKUP(Tabla2[[#This Row],[Client]],Sales_Revenues!A:G,7,FALSE),"")</f>
        <v>0</v>
      </c>
    </row>
    <row r="284" spans="1:36">
      <c r="A284">
        <v>283</v>
      </c>
      <c r="B284">
        <v>1</v>
      </c>
      <c r="H284">
        <v>571.72928571428577</v>
      </c>
      <c r="I284" t="s">
        <v>38</v>
      </c>
      <c r="J284" t="s">
        <v>38</v>
      </c>
      <c r="K284" t="s">
        <v>38</v>
      </c>
      <c r="L284" t="s">
        <v>38</v>
      </c>
      <c r="M284" t="s">
        <v>38</v>
      </c>
      <c r="N284" t="str">
        <f>IFERROR(VLOOKUP(Tabla2[[#This Row],[Client]],Soc_Dem!A:D,2,FALSE),"")</f>
        <v>M</v>
      </c>
      <c r="O284">
        <f>IFERROR(VLOOKUP(Tabla2[[#This Row],[Client]],Soc_Dem!A:D,3,FALSE),"")</f>
        <v>27</v>
      </c>
      <c r="P284">
        <f>IFERROR(VLOOKUP(Tabla2[[#This Row],[Client]],Soc_Dem!A:D,4,FALSE),"")</f>
        <v>104</v>
      </c>
      <c r="Q284" s="2">
        <f>IFERROR(VLOOKUP(Tabla2[[#This Row],[Client]],Inflow_Outflow!A:O,2,FALSE),"")</f>
        <v>1.0714285714285715E-3</v>
      </c>
      <c r="R284" s="2">
        <f>IFERROR(VLOOKUP(Tabla2[[#This Row],[Client]],Inflow_Outflow!A:O,3,FALSE),"")</f>
        <v>1.0714285714285715E-3</v>
      </c>
      <c r="S284" s="2">
        <f>IFERROR(VLOOKUP(Tabla2[[#This Row],[Client]],Inflow_Outflow!A:O,4,FALSE),"")</f>
        <v>1</v>
      </c>
      <c r="T284" s="2">
        <f>IFERROR(VLOOKUP(Tabla2[[#This Row],[Client]],Inflow_Outflow!A:O,5,FALSE),"")</f>
        <v>1</v>
      </c>
      <c r="U284" s="2">
        <f>IFERROR(VLOOKUP(Tabla2[[#This Row],[Client]],Inflow_Outflow!A:O,6,FALSE),"")</f>
        <v>16.239285714285714</v>
      </c>
      <c r="V284" s="2">
        <f>IFERROR(VLOOKUP(Tabla2[[#This Row],[Client]],Inflow_Outflow!A:O,7,FALSE),"")</f>
        <v>16.239285714285714</v>
      </c>
      <c r="W284" s="2">
        <f>IFERROR(VLOOKUP(Tabla2[[#This Row],[Client]],Inflow_Outflow!A:O,8,FALSE),"")</f>
        <v>10.714285714285714</v>
      </c>
      <c r="X284" s="2">
        <f>IFERROR(VLOOKUP(Tabla2[[#This Row],[Client]],Inflow_Outflow!A:O,9,FALSE),"")</f>
        <v>4.2750000000000004</v>
      </c>
      <c r="Y284" s="2">
        <f>IFERROR(VLOOKUP(Tabla2[[#This Row],[Client]],Inflow_Outflow!A:O,10,FALSE),"")</f>
        <v>0</v>
      </c>
      <c r="Z284" s="2">
        <f>IFERROR(VLOOKUP(Tabla2[[#This Row],[Client]],Inflow_Outflow!A:O,11,FALSE),"")</f>
        <v>5</v>
      </c>
      <c r="AA284" s="2">
        <f>IFERROR(VLOOKUP(Tabla2[[#This Row],[Client]],Inflow_Outflow!A:O,12,FALSE),"")</f>
        <v>5</v>
      </c>
      <c r="AB284" s="2">
        <f>IFERROR(VLOOKUP(Tabla2[[#This Row],[Client]],Inflow_Outflow!A:O,13,FALSE),"")</f>
        <v>2</v>
      </c>
      <c r="AC284" s="2">
        <f>IFERROR(VLOOKUP(Tabla2[[#This Row],[Client]],Inflow_Outflow!A:O,14,FALSE),"")</f>
        <v>2</v>
      </c>
      <c r="AD284" s="2">
        <f>IFERROR(VLOOKUP(Tabla2[[#This Row],[Client]],Inflow_Outflow!A:O,15,FALSE),"")</f>
        <v>0</v>
      </c>
      <c r="AE284" s="2" t="str">
        <f>IFERROR(VLOOKUP(Tabla2[[#This Row],[Client]],Sales_Revenues!A:G,2,FALSE),"")</f>
        <v/>
      </c>
      <c r="AF284" s="2" t="str">
        <f>IFERROR(VLOOKUP(Tabla2[[#This Row],[Client]],Sales_Revenues!A:G,3,FALSE),"")</f>
        <v/>
      </c>
      <c r="AG284" s="2" t="str">
        <f>IFERROR(VLOOKUP(Tabla2[[#This Row],[Client]],Sales_Revenues!A:G,4,FALSE),"")</f>
        <v/>
      </c>
      <c r="AH284" s="2" t="str">
        <f>IFERROR(VLOOKUP(Tabla2[[#This Row],[Client]],Sales_Revenues!A:G,5,FALSE),"")</f>
        <v/>
      </c>
      <c r="AI284" s="2" t="str">
        <f>IFERROR(VLOOKUP(Tabla2[[#This Row],[Client]],Sales_Revenues!A:G,6,FALSE),"")</f>
        <v/>
      </c>
      <c r="AJ284" s="2" t="str">
        <f>IFERROR(VLOOKUP(Tabla2[[#This Row],[Client]],Sales_Revenues!A:G,7,FALSE),"")</f>
        <v/>
      </c>
    </row>
    <row r="285" spans="1:36">
      <c r="A285">
        <v>284</v>
      </c>
      <c r="B285">
        <v>1</v>
      </c>
      <c r="H285">
        <v>2505.5635714285713</v>
      </c>
      <c r="I285" t="s">
        <v>38</v>
      </c>
      <c r="J285" t="s">
        <v>38</v>
      </c>
      <c r="K285" t="s">
        <v>38</v>
      </c>
      <c r="L285" t="s">
        <v>38</v>
      </c>
      <c r="M285" t="s">
        <v>38</v>
      </c>
      <c r="N285" t="str">
        <f>IFERROR(VLOOKUP(Tabla2[[#This Row],[Client]],Soc_Dem!A:D,2,FALSE),"")</f>
        <v>M</v>
      </c>
      <c r="O285">
        <f>IFERROR(VLOOKUP(Tabla2[[#This Row],[Client]],Soc_Dem!A:D,3,FALSE),"")</f>
        <v>66</v>
      </c>
      <c r="P285">
        <f>IFERROR(VLOOKUP(Tabla2[[#This Row],[Client]],Soc_Dem!A:D,4,FALSE),"")</f>
        <v>23</v>
      </c>
      <c r="Q285" s="2">
        <f>IFERROR(VLOOKUP(Tabla2[[#This Row],[Client]],Inflow_Outflow!A:O,2,FALSE),"")</f>
        <v>1650.6417857142858</v>
      </c>
      <c r="R285" s="2">
        <f>IFERROR(VLOOKUP(Tabla2[[#This Row],[Client]],Inflow_Outflow!A:O,3,FALSE),"")</f>
        <v>1650.6417857142858</v>
      </c>
      <c r="S285" s="2">
        <f>IFERROR(VLOOKUP(Tabla2[[#This Row],[Client]],Inflow_Outflow!A:O,4,FALSE),"")</f>
        <v>2</v>
      </c>
      <c r="T285" s="2">
        <f>IFERROR(VLOOKUP(Tabla2[[#This Row],[Client]],Inflow_Outflow!A:O,5,FALSE),"")</f>
        <v>2</v>
      </c>
      <c r="U285" s="2">
        <f>IFERROR(VLOOKUP(Tabla2[[#This Row],[Client]],Inflow_Outflow!A:O,6,FALSE),"")</f>
        <v>1661.7674999999999</v>
      </c>
      <c r="V285" s="2">
        <f>IFERROR(VLOOKUP(Tabla2[[#This Row],[Client]],Inflow_Outflow!A:O,7,FALSE),"")</f>
        <v>1661.7674999999999</v>
      </c>
      <c r="W285" s="2">
        <f>IFERROR(VLOOKUP(Tabla2[[#This Row],[Client]],Inflow_Outflow!A:O,8,FALSE),"")</f>
        <v>175</v>
      </c>
      <c r="X285" s="2">
        <f>IFERROR(VLOOKUP(Tabla2[[#This Row],[Client]],Inflow_Outflow!A:O,9,FALSE),"")</f>
        <v>547.98249999999996</v>
      </c>
      <c r="Y285" s="2">
        <f>IFERROR(VLOOKUP(Tabla2[[#This Row],[Client]],Inflow_Outflow!A:O,10,FALSE),"")</f>
        <v>597.57142857142856</v>
      </c>
      <c r="Z285" s="2">
        <f>IFERROR(VLOOKUP(Tabla2[[#This Row],[Client]],Inflow_Outflow!A:O,11,FALSE),"")</f>
        <v>20</v>
      </c>
      <c r="AA285" s="2">
        <f>IFERROR(VLOOKUP(Tabla2[[#This Row],[Client]],Inflow_Outflow!A:O,12,FALSE),"")</f>
        <v>20</v>
      </c>
      <c r="AB285" s="2">
        <f>IFERROR(VLOOKUP(Tabla2[[#This Row],[Client]],Inflow_Outflow!A:O,13,FALSE),"")</f>
        <v>1</v>
      </c>
      <c r="AC285" s="2">
        <f>IFERROR(VLOOKUP(Tabla2[[#This Row],[Client]],Inflow_Outflow!A:O,14,FALSE),"")</f>
        <v>9</v>
      </c>
      <c r="AD285" s="2">
        <f>IFERROR(VLOOKUP(Tabla2[[#This Row],[Client]],Inflow_Outflow!A:O,15,FALSE),"")</f>
        <v>7</v>
      </c>
      <c r="AE285" s="2">
        <f>IFERROR(VLOOKUP(Tabla2[[#This Row],[Client]],Sales_Revenues!A:G,2,FALSE),"")</f>
        <v>0</v>
      </c>
      <c r="AF285" s="2">
        <f>IFERROR(VLOOKUP(Tabla2[[#This Row],[Client]],Sales_Revenues!A:G,3,FALSE),"")</f>
        <v>1</v>
      </c>
      <c r="AG285" s="2">
        <f>IFERROR(VLOOKUP(Tabla2[[#This Row],[Client]],Sales_Revenues!A:G,4,FALSE),"")</f>
        <v>1</v>
      </c>
      <c r="AH285" s="2">
        <f>IFERROR(VLOOKUP(Tabla2[[#This Row],[Client]],Sales_Revenues!A:G,5,FALSE),"")</f>
        <v>0</v>
      </c>
      <c r="AI285" s="2">
        <f>IFERROR(VLOOKUP(Tabla2[[#This Row],[Client]],Sales_Revenues!A:G,6,FALSE),"")</f>
        <v>0.89321428571428574</v>
      </c>
      <c r="AJ285" s="2">
        <f>IFERROR(VLOOKUP(Tabla2[[#This Row],[Client]],Sales_Revenues!A:G,7,FALSE),"")</f>
        <v>14.988214285714287</v>
      </c>
    </row>
    <row r="286" spans="1:36">
      <c r="A286">
        <v>285</v>
      </c>
      <c r="B286">
        <v>1</v>
      </c>
      <c r="H286">
        <v>89.445714285714288</v>
      </c>
      <c r="I286" t="s">
        <v>38</v>
      </c>
      <c r="J286" t="s">
        <v>38</v>
      </c>
      <c r="K286" t="s">
        <v>38</v>
      </c>
      <c r="L286" t="s">
        <v>38</v>
      </c>
      <c r="M286" t="s">
        <v>38</v>
      </c>
      <c r="N286" t="str">
        <f>IFERROR(VLOOKUP(Tabla2[[#This Row],[Client]],Soc_Dem!A:D,2,FALSE),"")</f>
        <v>F</v>
      </c>
      <c r="O286">
        <f>IFERROR(VLOOKUP(Tabla2[[#This Row],[Client]],Soc_Dem!A:D,3,FALSE),"")</f>
        <v>76</v>
      </c>
      <c r="P286">
        <f>IFERROR(VLOOKUP(Tabla2[[#This Row],[Client]],Soc_Dem!A:D,4,FALSE),"")</f>
        <v>249</v>
      </c>
      <c r="Q286" s="2">
        <f>IFERROR(VLOOKUP(Tabla2[[#This Row],[Client]],Inflow_Outflow!A:O,2,FALSE),"")</f>
        <v>388.64321428571429</v>
      </c>
      <c r="R286" s="2">
        <f>IFERROR(VLOOKUP(Tabla2[[#This Row],[Client]],Inflow_Outflow!A:O,3,FALSE),"")</f>
        <v>388.64321428571429</v>
      </c>
      <c r="S286" s="2">
        <f>IFERROR(VLOOKUP(Tabla2[[#This Row],[Client]],Inflow_Outflow!A:O,4,FALSE),"")</f>
        <v>2</v>
      </c>
      <c r="T286" s="2">
        <f>IFERROR(VLOOKUP(Tabla2[[#This Row],[Client]],Inflow_Outflow!A:O,5,FALSE),"")</f>
        <v>2</v>
      </c>
      <c r="U286" s="2">
        <f>IFERROR(VLOOKUP(Tabla2[[#This Row],[Client]],Inflow_Outflow!A:O,6,FALSE),"")</f>
        <v>395.14285714285717</v>
      </c>
      <c r="V286" s="2">
        <f>IFERROR(VLOOKUP(Tabla2[[#This Row],[Client]],Inflow_Outflow!A:O,7,FALSE),"")</f>
        <v>395.14285714285717</v>
      </c>
      <c r="W286" s="2">
        <f>IFERROR(VLOOKUP(Tabla2[[#This Row],[Client]],Inflow_Outflow!A:O,8,FALSE),"")</f>
        <v>382.14285714285717</v>
      </c>
      <c r="X286" s="2">
        <f>IFERROR(VLOOKUP(Tabla2[[#This Row],[Client]],Inflow_Outflow!A:O,9,FALSE),"")</f>
        <v>7.1071428571428568</v>
      </c>
      <c r="Y286" s="2">
        <f>IFERROR(VLOOKUP(Tabla2[[#This Row],[Client]],Inflow_Outflow!A:O,10,FALSE),"")</f>
        <v>0</v>
      </c>
      <c r="Z286" s="2">
        <f>IFERROR(VLOOKUP(Tabla2[[#This Row],[Client]],Inflow_Outflow!A:O,11,FALSE),"")</f>
        <v>6</v>
      </c>
      <c r="AA286" s="2">
        <f>IFERROR(VLOOKUP(Tabla2[[#This Row],[Client]],Inflow_Outflow!A:O,12,FALSE),"")</f>
        <v>6</v>
      </c>
      <c r="AB286" s="2">
        <f>IFERROR(VLOOKUP(Tabla2[[#This Row],[Client]],Inflow_Outflow!A:O,13,FALSE),"")</f>
        <v>2</v>
      </c>
      <c r="AC286" s="2">
        <f>IFERROR(VLOOKUP(Tabla2[[#This Row],[Client]],Inflow_Outflow!A:O,14,FALSE),"")</f>
        <v>1</v>
      </c>
      <c r="AD286" s="2">
        <f>IFERROR(VLOOKUP(Tabla2[[#This Row],[Client]],Inflow_Outflow!A:O,15,FALSE),"")</f>
        <v>0</v>
      </c>
      <c r="AE286" s="2">
        <f>IFERROR(VLOOKUP(Tabla2[[#This Row],[Client]],Sales_Revenues!A:G,2,FALSE),"")</f>
        <v>0</v>
      </c>
      <c r="AF286" s="2">
        <f>IFERROR(VLOOKUP(Tabla2[[#This Row],[Client]],Sales_Revenues!A:G,3,FALSE),"")</f>
        <v>1</v>
      </c>
      <c r="AG286" s="2">
        <f>IFERROR(VLOOKUP(Tabla2[[#This Row],[Client]],Sales_Revenues!A:G,4,FALSE),"")</f>
        <v>0</v>
      </c>
      <c r="AH286" s="2">
        <f>IFERROR(VLOOKUP(Tabla2[[#This Row],[Client]],Sales_Revenues!A:G,5,FALSE),"")</f>
        <v>0</v>
      </c>
      <c r="AI286" s="2">
        <f>IFERROR(VLOOKUP(Tabla2[[#This Row],[Client]],Sales_Revenues!A:G,6,FALSE),"")</f>
        <v>5.6428571428571432</v>
      </c>
      <c r="AJ286" s="2">
        <f>IFERROR(VLOOKUP(Tabla2[[#This Row],[Client]],Sales_Revenues!A:G,7,FALSE),"")</f>
        <v>0</v>
      </c>
    </row>
    <row r="287" spans="1:36">
      <c r="A287">
        <v>286</v>
      </c>
      <c r="B287">
        <v>1</v>
      </c>
      <c r="D287">
        <v>2</v>
      </c>
      <c r="H287">
        <v>22.438214285714285</v>
      </c>
      <c r="I287" t="s">
        <v>38</v>
      </c>
      <c r="J287">
        <v>7512.6953571428576</v>
      </c>
      <c r="K287" t="s">
        <v>38</v>
      </c>
      <c r="L287" t="s">
        <v>38</v>
      </c>
      <c r="M287" t="s">
        <v>38</v>
      </c>
      <c r="N287" t="str">
        <f>IFERROR(VLOOKUP(Tabla2[[#This Row],[Client]],Soc_Dem!A:D,2,FALSE),"")</f>
        <v>F</v>
      </c>
      <c r="O287">
        <f>IFERROR(VLOOKUP(Tabla2[[#This Row],[Client]],Soc_Dem!A:D,3,FALSE),"")</f>
        <v>4</v>
      </c>
      <c r="P287">
        <f>IFERROR(VLOOKUP(Tabla2[[#This Row],[Client]],Soc_Dem!A:D,4,FALSE),"")</f>
        <v>20</v>
      </c>
      <c r="Q287" s="2">
        <f>IFERROR(VLOOKUP(Tabla2[[#This Row],[Client]],Inflow_Outflow!A:O,2,FALSE),"")</f>
        <v>3.5714285714285718E-3</v>
      </c>
      <c r="R287" s="2">
        <f>IFERROR(VLOOKUP(Tabla2[[#This Row],[Client]],Inflow_Outflow!A:O,3,FALSE),"")</f>
        <v>3.5714285714285718E-3</v>
      </c>
      <c r="S287" s="2">
        <f>IFERROR(VLOOKUP(Tabla2[[#This Row],[Client]],Inflow_Outflow!A:O,4,FALSE),"")</f>
        <v>1</v>
      </c>
      <c r="T287" s="2">
        <f>IFERROR(VLOOKUP(Tabla2[[#This Row],[Client]],Inflow_Outflow!A:O,5,FALSE),"")</f>
        <v>1</v>
      </c>
      <c r="U287" s="2">
        <f>IFERROR(VLOOKUP(Tabla2[[#This Row],[Client]],Inflow_Outflow!A:O,6,FALSE),"")</f>
        <v>0</v>
      </c>
      <c r="V287" s="2">
        <f>IFERROR(VLOOKUP(Tabla2[[#This Row],[Client]],Inflow_Outflow!A:O,7,FALSE),"")</f>
        <v>0</v>
      </c>
      <c r="W287" s="2">
        <f>IFERROR(VLOOKUP(Tabla2[[#This Row],[Client]],Inflow_Outflow!A:O,8,FALSE),"")</f>
        <v>0</v>
      </c>
      <c r="X287" s="2">
        <f>IFERROR(VLOOKUP(Tabla2[[#This Row],[Client]],Inflow_Outflow!A:O,9,FALSE),"")</f>
        <v>0</v>
      </c>
      <c r="Y287" s="2">
        <f>IFERROR(VLOOKUP(Tabla2[[#This Row],[Client]],Inflow_Outflow!A:O,10,FALSE),"")</f>
        <v>0</v>
      </c>
      <c r="Z287" s="2">
        <f>IFERROR(VLOOKUP(Tabla2[[#This Row],[Client]],Inflow_Outflow!A:O,11,FALSE),"")</f>
        <v>0</v>
      </c>
      <c r="AA287" s="2">
        <f>IFERROR(VLOOKUP(Tabla2[[#This Row],[Client]],Inflow_Outflow!A:O,12,FALSE),"")</f>
        <v>0</v>
      </c>
      <c r="AB287" s="2">
        <f>IFERROR(VLOOKUP(Tabla2[[#This Row],[Client]],Inflow_Outflow!A:O,13,FALSE),"")</f>
        <v>0</v>
      </c>
      <c r="AC287" s="2">
        <f>IFERROR(VLOOKUP(Tabla2[[#This Row],[Client]],Inflow_Outflow!A:O,14,FALSE),"")</f>
        <v>0</v>
      </c>
      <c r="AD287" s="2">
        <f>IFERROR(VLOOKUP(Tabla2[[#This Row],[Client]],Inflow_Outflow!A:O,15,FALSE),"")</f>
        <v>0</v>
      </c>
      <c r="AE287" s="2" t="str">
        <f>IFERROR(VLOOKUP(Tabla2[[#This Row],[Client]],Sales_Revenues!A:G,2,FALSE),"")</f>
        <v/>
      </c>
      <c r="AF287" s="2" t="str">
        <f>IFERROR(VLOOKUP(Tabla2[[#This Row],[Client]],Sales_Revenues!A:G,3,FALSE),"")</f>
        <v/>
      </c>
      <c r="AG287" s="2" t="str">
        <f>IFERROR(VLOOKUP(Tabla2[[#This Row],[Client]],Sales_Revenues!A:G,4,FALSE),"")</f>
        <v/>
      </c>
      <c r="AH287" s="2" t="str">
        <f>IFERROR(VLOOKUP(Tabla2[[#This Row],[Client]],Sales_Revenues!A:G,5,FALSE),"")</f>
        <v/>
      </c>
      <c r="AI287" s="2" t="str">
        <f>IFERROR(VLOOKUP(Tabla2[[#This Row],[Client]],Sales_Revenues!A:G,6,FALSE),"")</f>
        <v/>
      </c>
      <c r="AJ287" s="2" t="str">
        <f>IFERROR(VLOOKUP(Tabla2[[#This Row],[Client]],Sales_Revenues!A:G,7,FALSE),"")</f>
        <v/>
      </c>
    </row>
    <row r="288" spans="1:36">
      <c r="A288">
        <v>287</v>
      </c>
      <c r="B288">
        <v>1</v>
      </c>
      <c r="H288">
        <v>1681.3917857142858</v>
      </c>
      <c r="I288" t="s">
        <v>38</v>
      </c>
      <c r="J288" t="s">
        <v>38</v>
      </c>
      <c r="K288" t="s">
        <v>38</v>
      </c>
      <c r="L288" t="s">
        <v>38</v>
      </c>
      <c r="M288" t="s">
        <v>38</v>
      </c>
      <c r="N288" t="str">
        <f>IFERROR(VLOOKUP(Tabla2[[#This Row],[Client]],Soc_Dem!A:D,2,FALSE),"")</f>
        <v>M</v>
      </c>
      <c r="O288">
        <f>IFERROR(VLOOKUP(Tabla2[[#This Row],[Client]],Soc_Dem!A:D,3,FALSE),"")</f>
        <v>32</v>
      </c>
      <c r="P288">
        <f>IFERROR(VLOOKUP(Tabla2[[#This Row],[Client]],Soc_Dem!A:D,4,FALSE),"")</f>
        <v>104</v>
      </c>
      <c r="Q288" s="2">
        <f>IFERROR(VLOOKUP(Tabla2[[#This Row],[Client]],Inflow_Outflow!A:O,2,FALSE),"")</f>
        <v>541.44749999999999</v>
      </c>
      <c r="R288" s="2">
        <f>IFERROR(VLOOKUP(Tabla2[[#This Row],[Client]],Inflow_Outflow!A:O,3,FALSE),"")</f>
        <v>541.44749999999999</v>
      </c>
      <c r="S288" s="2">
        <f>IFERROR(VLOOKUP(Tabla2[[#This Row],[Client]],Inflow_Outflow!A:O,4,FALSE),"")</f>
        <v>5</v>
      </c>
      <c r="T288" s="2">
        <f>IFERROR(VLOOKUP(Tabla2[[#This Row],[Client]],Inflow_Outflow!A:O,5,FALSE),"")</f>
        <v>5</v>
      </c>
      <c r="U288" s="2">
        <f>IFERROR(VLOOKUP(Tabla2[[#This Row],[Client]],Inflow_Outflow!A:O,6,FALSE),"")</f>
        <v>471.84785714285715</v>
      </c>
      <c r="V288" s="2">
        <f>IFERROR(VLOOKUP(Tabla2[[#This Row],[Client]],Inflow_Outflow!A:O,7,FALSE),"")</f>
        <v>471.84785714285715</v>
      </c>
      <c r="W288" s="2">
        <f>IFERROR(VLOOKUP(Tabla2[[#This Row],[Client]],Inflow_Outflow!A:O,8,FALSE),"")</f>
        <v>0</v>
      </c>
      <c r="X288" s="2">
        <f>IFERROR(VLOOKUP(Tabla2[[#This Row],[Client]],Inflow_Outflow!A:O,9,FALSE),"")</f>
        <v>173.45464285714283</v>
      </c>
      <c r="Y288" s="2">
        <f>IFERROR(VLOOKUP(Tabla2[[#This Row],[Client]],Inflow_Outflow!A:O,10,FALSE),"")</f>
        <v>296.96464285714285</v>
      </c>
      <c r="Z288" s="2">
        <f>IFERROR(VLOOKUP(Tabla2[[#This Row],[Client]],Inflow_Outflow!A:O,11,FALSE),"")</f>
        <v>24</v>
      </c>
      <c r="AA288" s="2">
        <f>IFERROR(VLOOKUP(Tabla2[[#This Row],[Client]],Inflow_Outflow!A:O,12,FALSE),"")</f>
        <v>24</v>
      </c>
      <c r="AB288" s="2">
        <f>IFERROR(VLOOKUP(Tabla2[[#This Row],[Client]],Inflow_Outflow!A:O,13,FALSE),"")</f>
        <v>0</v>
      </c>
      <c r="AC288" s="2">
        <f>IFERROR(VLOOKUP(Tabla2[[#This Row],[Client]],Inflow_Outflow!A:O,14,FALSE),"")</f>
        <v>20</v>
      </c>
      <c r="AD288" s="2">
        <f>IFERROR(VLOOKUP(Tabla2[[#This Row],[Client]],Inflow_Outflow!A:O,15,FALSE),"")</f>
        <v>3</v>
      </c>
      <c r="AE288" s="2">
        <f>IFERROR(VLOOKUP(Tabla2[[#This Row],[Client]],Sales_Revenues!A:G,2,FALSE),"")</f>
        <v>1</v>
      </c>
      <c r="AF288" s="2">
        <f>IFERROR(VLOOKUP(Tabla2[[#This Row],[Client]],Sales_Revenues!A:G,3,FALSE),"")</f>
        <v>0</v>
      </c>
      <c r="AG288" s="2">
        <f>IFERROR(VLOOKUP(Tabla2[[#This Row],[Client]],Sales_Revenues!A:G,4,FALSE),"")</f>
        <v>0</v>
      </c>
      <c r="AH288" s="2">
        <f>IFERROR(VLOOKUP(Tabla2[[#This Row],[Client]],Sales_Revenues!A:G,5,FALSE),"")</f>
        <v>18.486785714285713</v>
      </c>
      <c r="AI288" s="2">
        <f>IFERROR(VLOOKUP(Tabla2[[#This Row],[Client]],Sales_Revenues!A:G,6,FALSE),"")</f>
        <v>0</v>
      </c>
      <c r="AJ288" s="2">
        <f>IFERROR(VLOOKUP(Tabla2[[#This Row],[Client]],Sales_Revenues!A:G,7,FALSE),"")</f>
        <v>0</v>
      </c>
    </row>
    <row r="289" spans="1:36">
      <c r="A289">
        <v>288</v>
      </c>
      <c r="B289">
        <v>1</v>
      </c>
      <c r="H289">
        <v>3661.9582142857143</v>
      </c>
      <c r="I289" t="s">
        <v>38</v>
      </c>
      <c r="J289" t="s">
        <v>38</v>
      </c>
      <c r="K289" t="s">
        <v>38</v>
      </c>
      <c r="L289" t="s">
        <v>38</v>
      </c>
      <c r="M289" t="s">
        <v>38</v>
      </c>
      <c r="N289" t="str">
        <f>IFERROR(VLOOKUP(Tabla2[[#This Row],[Client]],Soc_Dem!A:D,2,FALSE),"")</f>
        <v>F</v>
      </c>
      <c r="O289">
        <f>IFERROR(VLOOKUP(Tabla2[[#This Row],[Client]],Soc_Dem!A:D,3,FALSE),"")</f>
        <v>32</v>
      </c>
      <c r="P289">
        <f>IFERROR(VLOOKUP(Tabla2[[#This Row],[Client]],Soc_Dem!A:D,4,FALSE),"")</f>
        <v>151</v>
      </c>
      <c r="Q289" s="2">
        <f>IFERROR(VLOOKUP(Tabla2[[#This Row],[Client]],Inflow_Outflow!A:O,2,FALSE),"")</f>
        <v>645.25214285714287</v>
      </c>
      <c r="R289" s="2">
        <f>IFERROR(VLOOKUP(Tabla2[[#This Row],[Client]],Inflow_Outflow!A:O,3,FALSE),"")</f>
        <v>645.25214285714287</v>
      </c>
      <c r="S289" s="2">
        <f>IFERROR(VLOOKUP(Tabla2[[#This Row],[Client]],Inflow_Outflow!A:O,4,FALSE),"")</f>
        <v>2</v>
      </c>
      <c r="T289" s="2">
        <f>IFERROR(VLOOKUP(Tabla2[[#This Row],[Client]],Inflow_Outflow!A:O,5,FALSE),"")</f>
        <v>2</v>
      </c>
      <c r="U289" s="2">
        <f>IFERROR(VLOOKUP(Tabla2[[#This Row],[Client]],Inflow_Outflow!A:O,6,FALSE),"")</f>
        <v>729.57499999999993</v>
      </c>
      <c r="V289" s="2">
        <f>IFERROR(VLOOKUP(Tabla2[[#This Row],[Client]],Inflow_Outflow!A:O,7,FALSE),"")</f>
        <v>729.57499999999993</v>
      </c>
      <c r="W289" s="2">
        <f>IFERROR(VLOOKUP(Tabla2[[#This Row],[Client]],Inflow_Outflow!A:O,8,FALSE),"")</f>
        <v>242.85714285714286</v>
      </c>
      <c r="X289" s="2">
        <f>IFERROR(VLOOKUP(Tabla2[[#This Row],[Client]],Inflow_Outflow!A:O,9,FALSE),"")</f>
        <v>135.07499999999999</v>
      </c>
      <c r="Y289" s="2">
        <f>IFERROR(VLOOKUP(Tabla2[[#This Row],[Client]],Inflow_Outflow!A:O,10,FALSE),"")</f>
        <v>348.92857142857144</v>
      </c>
      <c r="Z289" s="2">
        <f>IFERROR(VLOOKUP(Tabla2[[#This Row],[Client]],Inflow_Outflow!A:O,11,FALSE),"")</f>
        <v>16</v>
      </c>
      <c r="AA289" s="2">
        <f>IFERROR(VLOOKUP(Tabla2[[#This Row],[Client]],Inflow_Outflow!A:O,12,FALSE),"")</f>
        <v>16</v>
      </c>
      <c r="AB289" s="2">
        <f>IFERROR(VLOOKUP(Tabla2[[#This Row],[Client]],Inflow_Outflow!A:O,13,FALSE),"")</f>
        <v>4</v>
      </c>
      <c r="AC289" s="2">
        <f>IFERROR(VLOOKUP(Tabla2[[#This Row],[Client]],Inflow_Outflow!A:O,14,FALSE),"")</f>
        <v>4</v>
      </c>
      <c r="AD289" s="2">
        <f>IFERROR(VLOOKUP(Tabla2[[#This Row],[Client]],Inflow_Outflow!A:O,15,FALSE),"")</f>
        <v>5</v>
      </c>
      <c r="AE289" s="2">
        <f>IFERROR(VLOOKUP(Tabla2[[#This Row],[Client]],Sales_Revenues!A:G,2,FALSE),"")</f>
        <v>0</v>
      </c>
      <c r="AF289" s="2">
        <f>IFERROR(VLOOKUP(Tabla2[[#This Row],[Client]],Sales_Revenues!A:G,3,FALSE),"")</f>
        <v>0</v>
      </c>
      <c r="AG289" s="2">
        <f>IFERROR(VLOOKUP(Tabla2[[#This Row],[Client]],Sales_Revenues!A:G,4,FALSE),"")</f>
        <v>0</v>
      </c>
      <c r="AH289" s="2">
        <f>IFERROR(VLOOKUP(Tabla2[[#This Row],[Client]],Sales_Revenues!A:G,5,FALSE),"")</f>
        <v>0</v>
      </c>
      <c r="AI289" s="2">
        <f>IFERROR(VLOOKUP(Tabla2[[#This Row],[Client]],Sales_Revenues!A:G,6,FALSE),"")</f>
        <v>0</v>
      </c>
      <c r="AJ289" s="2">
        <f>IFERROR(VLOOKUP(Tabla2[[#This Row],[Client]],Sales_Revenues!A:G,7,FALSE),"")</f>
        <v>0</v>
      </c>
    </row>
    <row r="290" spans="1:36">
      <c r="A290">
        <v>289</v>
      </c>
      <c r="B290">
        <v>1</v>
      </c>
      <c r="C290">
        <v>1</v>
      </c>
      <c r="D290">
        <v>2</v>
      </c>
      <c r="E290">
        <v>1</v>
      </c>
      <c r="H290">
        <v>152.82214285714286</v>
      </c>
      <c r="I290">
        <v>6597.335</v>
      </c>
      <c r="J290">
        <v>0</v>
      </c>
      <c r="K290">
        <v>0</v>
      </c>
      <c r="L290" t="s">
        <v>38</v>
      </c>
      <c r="M290" t="s">
        <v>38</v>
      </c>
      <c r="N290" t="str">
        <f>IFERROR(VLOOKUP(Tabla2[[#This Row],[Client]],Soc_Dem!A:D,2,FALSE),"")</f>
        <v>F</v>
      </c>
      <c r="O290">
        <f>IFERROR(VLOOKUP(Tabla2[[#This Row],[Client]],Soc_Dem!A:D,3,FALSE),"")</f>
        <v>44</v>
      </c>
      <c r="P290">
        <f>IFERROR(VLOOKUP(Tabla2[[#This Row],[Client]],Soc_Dem!A:D,4,FALSE),"")</f>
        <v>150</v>
      </c>
      <c r="Q290" s="2">
        <f>IFERROR(VLOOKUP(Tabla2[[#This Row],[Client]],Inflow_Outflow!A:O,2,FALSE),"")</f>
        <v>300.06714285714281</v>
      </c>
      <c r="R290" s="2">
        <f>IFERROR(VLOOKUP(Tabla2[[#This Row],[Client]],Inflow_Outflow!A:O,3,FALSE),"")</f>
        <v>298.7885714285714</v>
      </c>
      <c r="S290" s="2">
        <f>IFERROR(VLOOKUP(Tabla2[[#This Row],[Client]],Inflow_Outflow!A:O,4,FALSE),"")</f>
        <v>3</v>
      </c>
      <c r="T290" s="2">
        <f>IFERROR(VLOOKUP(Tabla2[[#This Row],[Client]],Inflow_Outflow!A:O,5,FALSE),"")</f>
        <v>2</v>
      </c>
      <c r="U290" s="2">
        <f>IFERROR(VLOOKUP(Tabla2[[#This Row],[Client]],Inflow_Outflow!A:O,6,FALSE),"")</f>
        <v>324.85750000000002</v>
      </c>
      <c r="V290" s="2">
        <f>IFERROR(VLOOKUP(Tabla2[[#This Row],[Client]],Inflow_Outflow!A:O,7,FALSE),"")</f>
        <v>324.85750000000002</v>
      </c>
      <c r="W290" s="2">
        <f>IFERROR(VLOOKUP(Tabla2[[#This Row],[Client]],Inflow_Outflow!A:O,8,FALSE),"")</f>
        <v>178.57142857142858</v>
      </c>
      <c r="X290" s="2">
        <f>IFERROR(VLOOKUP(Tabla2[[#This Row],[Client]],Inflow_Outflow!A:O,9,FALSE),"")</f>
        <v>0</v>
      </c>
      <c r="Y290" s="2">
        <f>IFERROR(VLOOKUP(Tabla2[[#This Row],[Client]],Inflow_Outflow!A:O,10,FALSE),"")</f>
        <v>143.89321428571429</v>
      </c>
      <c r="Z290" s="2">
        <f>IFERROR(VLOOKUP(Tabla2[[#This Row],[Client]],Inflow_Outflow!A:O,11,FALSE),"")</f>
        <v>5</v>
      </c>
      <c r="AA290" s="2">
        <f>IFERROR(VLOOKUP(Tabla2[[#This Row],[Client]],Inflow_Outflow!A:O,12,FALSE),"")</f>
        <v>5</v>
      </c>
      <c r="AB290" s="2">
        <f>IFERROR(VLOOKUP(Tabla2[[#This Row],[Client]],Inflow_Outflow!A:O,13,FALSE),"")</f>
        <v>2</v>
      </c>
      <c r="AC290" s="2">
        <f>IFERROR(VLOOKUP(Tabla2[[#This Row],[Client]],Inflow_Outflow!A:O,14,FALSE),"")</f>
        <v>0</v>
      </c>
      <c r="AD290" s="2">
        <f>IFERROR(VLOOKUP(Tabla2[[#This Row],[Client]],Inflow_Outflow!A:O,15,FALSE),"")</f>
        <v>2</v>
      </c>
      <c r="AE290" s="2" t="str">
        <f>IFERROR(VLOOKUP(Tabla2[[#This Row],[Client]],Sales_Revenues!A:G,2,FALSE),"")</f>
        <v/>
      </c>
      <c r="AF290" s="2" t="str">
        <f>IFERROR(VLOOKUP(Tabla2[[#This Row],[Client]],Sales_Revenues!A:G,3,FALSE),"")</f>
        <v/>
      </c>
      <c r="AG290" s="2" t="str">
        <f>IFERROR(VLOOKUP(Tabla2[[#This Row],[Client]],Sales_Revenues!A:G,4,FALSE),"")</f>
        <v/>
      </c>
      <c r="AH290" s="2" t="str">
        <f>IFERROR(VLOOKUP(Tabla2[[#This Row],[Client]],Sales_Revenues!A:G,5,FALSE),"")</f>
        <v/>
      </c>
      <c r="AI290" s="2" t="str">
        <f>IFERROR(VLOOKUP(Tabla2[[#This Row],[Client]],Sales_Revenues!A:G,6,FALSE),"")</f>
        <v/>
      </c>
      <c r="AJ290" s="2" t="str">
        <f>IFERROR(VLOOKUP(Tabla2[[#This Row],[Client]],Sales_Revenues!A:G,7,FALSE),"")</f>
        <v/>
      </c>
    </row>
    <row r="291" spans="1:36">
      <c r="A291">
        <v>290</v>
      </c>
      <c r="B291">
        <v>1</v>
      </c>
      <c r="H291">
        <v>132.98142857142858</v>
      </c>
      <c r="I291" t="s">
        <v>38</v>
      </c>
      <c r="J291" t="s">
        <v>38</v>
      </c>
      <c r="K291" t="s">
        <v>38</v>
      </c>
      <c r="L291" t="s">
        <v>38</v>
      </c>
      <c r="M291" t="s">
        <v>38</v>
      </c>
      <c r="N291" t="str">
        <f>IFERROR(VLOOKUP(Tabla2[[#This Row],[Client]],Soc_Dem!A:D,2,FALSE),"")</f>
        <v>F</v>
      </c>
      <c r="O291">
        <f>IFERROR(VLOOKUP(Tabla2[[#This Row],[Client]],Soc_Dem!A:D,3,FALSE),"")</f>
        <v>66</v>
      </c>
      <c r="P291">
        <f>IFERROR(VLOOKUP(Tabla2[[#This Row],[Client]],Soc_Dem!A:D,4,FALSE),"")</f>
        <v>24</v>
      </c>
      <c r="Q291" s="2">
        <f>IFERROR(VLOOKUP(Tabla2[[#This Row],[Client]],Inflow_Outflow!A:O,2,FALSE),"")</f>
        <v>1723.1896428571429</v>
      </c>
      <c r="R291" s="2">
        <f>IFERROR(VLOOKUP(Tabla2[[#This Row],[Client]],Inflow_Outflow!A:O,3,FALSE),"")</f>
        <v>1723.1896428571429</v>
      </c>
      <c r="S291" s="2">
        <f>IFERROR(VLOOKUP(Tabla2[[#This Row],[Client]],Inflow_Outflow!A:O,4,FALSE),"")</f>
        <v>9</v>
      </c>
      <c r="T291" s="2">
        <f>IFERROR(VLOOKUP(Tabla2[[#This Row],[Client]],Inflow_Outflow!A:O,5,FALSE),"")</f>
        <v>9</v>
      </c>
      <c r="U291" s="2">
        <f>IFERROR(VLOOKUP(Tabla2[[#This Row],[Client]],Inflow_Outflow!A:O,6,FALSE),"")</f>
        <v>4068.5728571428567</v>
      </c>
      <c r="V291" s="2">
        <f>IFERROR(VLOOKUP(Tabla2[[#This Row],[Client]],Inflow_Outflow!A:O,7,FALSE),"")</f>
        <v>4068.5728571428567</v>
      </c>
      <c r="W291" s="2">
        <f>IFERROR(VLOOKUP(Tabla2[[#This Row],[Client]],Inflow_Outflow!A:O,8,FALSE),"")</f>
        <v>164.28571428571428</v>
      </c>
      <c r="X291" s="2">
        <f>IFERROR(VLOOKUP(Tabla2[[#This Row],[Client]],Inflow_Outflow!A:O,9,FALSE),"")</f>
        <v>108.71571428571428</v>
      </c>
      <c r="Y291" s="2">
        <f>IFERROR(VLOOKUP(Tabla2[[#This Row],[Client]],Inflow_Outflow!A:O,10,FALSE),"")</f>
        <v>3791.5357142857142</v>
      </c>
      <c r="Z291" s="2">
        <f>IFERROR(VLOOKUP(Tabla2[[#This Row],[Client]],Inflow_Outflow!A:O,11,FALSE),"")</f>
        <v>28</v>
      </c>
      <c r="AA291" s="2">
        <f>IFERROR(VLOOKUP(Tabla2[[#This Row],[Client]],Inflow_Outflow!A:O,12,FALSE),"")</f>
        <v>28</v>
      </c>
      <c r="AB291" s="2">
        <f>IFERROR(VLOOKUP(Tabla2[[#This Row],[Client]],Inflow_Outflow!A:O,13,FALSE),"")</f>
        <v>1</v>
      </c>
      <c r="AC291" s="2">
        <f>IFERROR(VLOOKUP(Tabla2[[#This Row],[Client]],Inflow_Outflow!A:O,14,FALSE),"")</f>
        <v>12</v>
      </c>
      <c r="AD291" s="2">
        <f>IFERROR(VLOOKUP(Tabla2[[#This Row],[Client]],Inflow_Outflow!A:O,15,FALSE),"")</f>
        <v>14</v>
      </c>
      <c r="AE291" s="2">
        <f>IFERROR(VLOOKUP(Tabla2[[#This Row],[Client]],Sales_Revenues!A:G,2,FALSE),"")</f>
        <v>0</v>
      </c>
      <c r="AF291" s="2">
        <f>IFERROR(VLOOKUP(Tabla2[[#This Row],[Client]],Sales_Revenues!A:G,3,FALSE),"")</f>
        <v>0</v>
      </c>
      <c r="AG291" s="2">
        <f>IFERROR(VLOOKUP(Tabla2[[#This Row],[Client]],Sales_Revenues!A:G,4,FALSE),"")</f>
        <v>0</v>
      </c>
      <c r="AH291" s="2">
        <f>IFERROR(VLOOKUP(Tabla2[[#This Row],[Client]],Sales_Revenues!A:G,5,FALSE),"")</f>
        <v>0</v>
      </c>
      <c r="AI291" s="2">
        <f>IFERROR(VLOOKUP(Tabla2[[#This Row],[Client]],Sales_Revenues!A:G,6,FALSE),"")</f>
        <v>0</v>
      </c>
      <c r="AJ291" s="2">
        <f>IFERROR(VLOOKUP(Tabla2[[#This Row],[Client]],Sales_Revenues!A:G,7,FALSE),"")</f>
        <v>0</v>
      </c>
    </row>
    <row r="292" spans="1:36">
      <c r="A292">
        <v>291</v>
      </c>
      <c r="B292">
        <v>2</v>
      </c>
      <c r="H292">
        <v>805.28</v>
      </c>
      <c r="I292" t="s">
        <v>38</v>
      </c>
      <c r="J292" t="s">
        <v>38</v>
      </c>
      <c r="K292" t="s">
        <v>38</v>
      </c>
      <c r="L292" t="s">
        <v>38</v>
      </c>
      <c r="M292" t="s">
        <v>38</v>
      </c>
      <c r="N292" t="str">
        <f>IFERROR(VLOOKUP(Tabla2[[#This Row],[Client]],Soc_Dem!A:D,2,FALSE),"")</f>
        <v>F</v>
      </c>
      <c r="O292">
        <f>IFERROR(VLOOKUP(Tabla2[[#This Row],[Client]],Soc_Dem!A:D,3,FALSE),"")</f>
        <v>72</v>
      </c>
      <c r="P292">
        <f>IFERROR(VLOOKUP(Tabla2[[#This Row],[Client]],Soc_Dem!A:D,4,FALSE),"")</f>
        <v>12</v>
      </c>
      <c r="Q292" s="2">
        <f>IFERROR(VLOOKUP(Tabla2[[#This Row],[Client]],Inflow_Outflow!A:O,2,FALSE),"")</f>
        <v>690.03857142857146</v>
      </c>
      <c r="R292" s="2">
        <f>IFERROR(VLOOKUP(Tabla2[[#This Row],[Client]],Inflow_Outflow!A:O,3,FALSE),"")</f>
        <v>690.03857142857146</v>
      </c>
      <c r="S292" s="2">
        <f>IFERROR(VLOOKUP(Tabla2[[#This Row],[Client]],Inflow_Outflow!A:O,4,FALSE),"")</f>
        <v>3</v>
      </c>
      <c r="T292" s="2">
        <f>IFERROR(VLOOKUP(Tabla2[[#This Row],[Client]],Inflow_Outflow!A:O,5,FALSE),"")</f>
        <v>3</v>
      </c>
      <c r="U292" s="2">
        <f>IFERROR(VLOOKUP(Tabla2[[#This Row],[Client]],Inflow_Outflow!A:O,6,FALSE),"")</f>
        <v>771.96428571428567</v>
      </c>
      <c r="V292" s="2">
        <f>IFERROR(VLOOKUP(Tabla2[[#This Row],[Client]],Inflow_Outflow!A:O,7,FALSE),"")</f>
        <v>771.96428571428567</v>
      </c>
      <c r="W292" s="2">
        <f>IFERROR(VLOOKUP(Tabla2[[#This Row],[Client]],Inflow_Outflow!A:O,8,FALSE),"")</f>
        <v>0</v>
      </c>
      <c r="X292" s="2">
        <f>IFERROR(VLOOKUP(Tabla2[[#This Row],[Client]],Inflow_Outflow!A:O,9,FALSE),"")</f>
        <v>0</v>
      </c>
      <c r="Y292" s="2">
        <f>IFERROR(VLOOKUP(Tabla2[[#This Row],[Client]],Inflow_Outflow!A:O,10,FALSE),"")</f>
        <v>768.57142857142856</v>
      </c>
      <c r="Z292" s="2">
        <f>IFERROR(VLOOKUP(Tabla2[[#This Row],[Client]],Inflow_Outflow!A:O,11,FALSE),"")</f>
        <v>6</v>
      </c>
      <c r="AA292" s="2">
        <f>IFERROR(VLOOKUP(Tabla2[[#This Row],[Client]],Inflow_Outflow!A:O,12,FALSE),"")</f>
        <v>6</v>
      </c>
      <c r="AB292" s="2">
        <f>IFERROR(VLOOKUP(Tabla2[[#This Row],[Client]],Inflow_Outflow!A:O,13,FALSE),"")</f>
        <v>0</v>
      </c>
      <c r="AC292" s="2">
        <f>IFERROR(VLOOKUP(Tabla2[[#This Row],[Client]],Inflow_Outflow!A:O,14,FALSE),"")</f>
        <v>0</v>
      </c>
      <c r="AD292" s="2">
        <f>IFERROR(VLOOKUP(Tabla2[[#This Row],[Client]],Inflow_Outflow!A:O,15,FALSE),"")</f>
        <v>5</v>
      </c>
      <c r="AE292" s="2">
        <f>IFERROR(VLOOKUP(Tabla2[[#This Row],[Client]],Sales_Revenues!A:G,2,FALSE),"")</f>
        <v>0</v>
      </c>
      <c r="AF292" s="2">
        <f>IFERROR(VLOOKUP(Tabla2[[#This Row],[Client]],Sales_Revenues!A:G,3,FALSE),"")</f>
        <v>1</v>
      </c>
      <c r="AG292" s="2">
        <f>IFERROR(VLOOKUP(Tabla2[[#This Row],[Client]],Sales_Revenues!A:G,4,FALSE),"")</f>
        <v>0</v>
      </c>
      <c r="AH292" s="2">
        <f>IFERROR(VLOOKUP(Tabla2[[#This Row],[Client]],Sales_Revenues!A:G,5,FALSE),"")</f>
        <v>0</v>
      </c>
      <c r="AI292" s="2">
        <f>IFERROR(VLOOKUP(Tabla2[[#This Row],[Client]],Sales_Revenues!A:G,6,FALSE),"")</f>
        <v>6.6071428571428568</v>
      </c>
      <c r="AJ292" s="2">
        <f>IFERROR(VLOOKUP(Tabla2[[#This Row],[Client]],Sales_Revenues!A:G,7,FALSE),"")</f>
        <v>0</v>
      </c>
    </row>
    <row r="293" spans="1:36">
      <c r="A293">
        <v>292</v>
      </c>
      <c r="B293">
        <v>1</v>
      </c>
      <c r="H293">
        <v>1602.5182142857143</v>
      </c>
      <c r="I293" t="s">
        <v>38</v>
      </c>
      <c r="J293" t="s">
        <v>38</v>
      </c>
      <c r="K293" t="s">
        <v>38</v>
      </c>
      <c r="L293" t="s">
        <v>38</v>
      </c>
      <c r="M293" t="s">
        <v>38</v>
      </c>
      <c r="N293" t="str">
        <f>IFERROR(VLOOKUP(Tabla2[[#This Row],[Client]],Soc_Dem!A:D,2,FALSE),"")</f>
        <v>M</v>
      </c>
      <c r="O293">
        <f>IFERROR(VLOOKUP(Tabla2[[#This Row],[Client]],Soc_Dem!A:D,3,FALSE),"")</f>
        <v>36</v>
      </c>
      <c r="P293">
        <f>IFERROR(VLOOKUP(Tabla2[[#This Row],[Client]],Soc_Dem!A:D,4,FALSE),"")</f>
        <v>5</v>
      </c>
      <c r="Q293" s="2">
        <f>IFERROR(VLOOKUP(Tabla2[[#This Row],[Client]],Inflow_Outflow!A:O,2,FALSE),"")</f>
        <v>1971.4303571428572</v>
      </c>
      <c r="R293" s="2">
        <f>IFERROR(VLOOKUP(Tabla2[[#This Row],[Client]],Inflow_Outflow!A:O,3,FALSE),"")</f>
        <v>1971.4303571428572</v>
      </c>
      <c r="S293" s="2">
        <f>IFERROR(VLOOKUP(Tabla2[[#This Row],[Client]],Inflow_Outflow!A:O,4,FALSE),"")</f>
        <v>3</v>
      </c>
      <c r="T293" s="2">
        <f>IFERROR(VLOOKUP(Tabla2[[#This Row],[Client]],Inflow_Outflow!A:O,5,FALSE),"")</f>
        <v>3</v>
      </c>
      <c r="U293" s="2">
        <f>IFERROR(VLOOKUP(Tabla2[[#This Row],[Client]],Inflow_Outflow!A:O,6,FALSE),"")</f>
        <v>2370.0303571428572</v>
      </c>
      <c r="V293" s="2">
        <f>IFERROR(VLOOKUP(Tabla2[[#This Row],[Client]],Inflow_Outflow!A:O,7,FALSE),"")</f>
        <v>2370.0303571428572</v>
      </c>
      <c r="W293" s="2">
        <f>IFERROR(VLOOKUP(Tabla2[[#This Row],[Client]],Inflow_Outflow!A:O,8,FALSE),"")</f>
        <v>32.142857142857146</v>
      </c>
      <c r="X293" s="2">
        <f>IFERROR(VLOOKUP(Tabla2[[#This Row],[Client]],Inflow_Outflow!A:O,9,FALSE),"")</f>
        <v>150.13750000000002</v>
      </c>
      <c r="Y293" s="2">
        <f>IFERROR(VLOOKUP(Tabla2[[#This Row],[Client]],Inflow_Outflow!A:O,10,FALSE),"")</f>
        <v>2187.75</v>
      </c>
      <c r="Z293" s="2">
        <f>IFERROR(VLOOKUP(Tabla2[[#This Row],[Client]],Inflow_Outflow!A:O,11,FALSE),"")</f>
        <v>13</v>
      </c>
      <c r="AA293" s="2">
        <f>IFERROR(VLOOKUP(Tabla2[[#This Row],[Client]],Inflow_Outflow!A:O,12,FALSE),"")</f>
        <v>13</v>
      </c>
      <c r="AB293" s="2">
        <f>IFERROR(VLOOKUP(Tabla2[[#This Row],[Client]],Inflow_Outflow!A:O,13,FALSE),"")</f>
        <v>1</v>
      </c>
      <c r="AC293" s="2">
        <f>IFERROR(VLOOKUP(Tabla2[[#This Row],[Client]],Inflow_Outflow!A:O,14,FALSE),"")</f>
        <v>7</v>
      </c>
      <c r="AD293" s="2">
        <f>IFERROR(VLOOKUP(Tabla2[[#This Row],[Client]],Inflow_Outflow!A:O,15,FALSE),"")</f>
        <v>5</v>
      </c>
      <c r="AE293" s="2">
        <f>IFERROR(VLOOKUP(Tabla2[[#This Row],[Client]],Sales_Revenues!A:G,2,FALSE),"")</f>
        <v>1</v>
      </c>
      <c r="AF293" s="2">
        <f>IFERROR(VLOOKUP(Tabla2[[#This Row],[Client]],Sales_Revenues!A:G,3,FALSE),"")</f>
        <v>0</v>
      </c>
      <c r="AG293" s="2">
        <f>IFERROR(VLOOKUP(Tabla2[[#This Row],[Client]],Sales_Revenues!A:G,4,FALSE),"")</f>
        <v>0</v>
      </c>
      <c r="AH293" s="2">
        <f>IFERROR(VLOOKUP(Tabla2[[#This Row],[Client]],Sales_Revenues!A:G,5,FALSE),"")</f>
        <v>0.64124999999999999</v>
      </c>
      <c r="AI293" s="2">
        <f>IFERROR(VLOOKUP(Tabla2[[#This Row],[Client]],Sales_Revenues!A:G,6,FALSE),"")</f>
        <v>0</v>
      </c>
      <c r="AJ293" s="2">
        <f>IFERROR(VLOOKUP(Tabla2[[#This Row],[Client]],Sales_Revenues!A:G,7,FALSE),"")</f>
        <v>0</v>
      </c>
    </row>
    <row r="294" spans="1:36">
      <c r="A294">
        <v>293</v>
      </c>
      <c r="B294">
        <v>1</v>
      </c>
      <c r="H294">
        <v>183.78142857142856</v>
      </c>
      <c r="I294" t="s">
        <v>38</v>
      </c>
      <c r="J294" t="s">
        <v>38</v>
      </c>
      <c r="K294" t="s">
        <v>38</v>
      </c>
      <c r="L294" t="s">
        <v>38</v>
      </c>
      <c r="M294" t="s">
        <v>38</v>
      </c>
      <c r="N294" t="str">
        <f>IFERROR(VLOOKUP(Tabla2[[#This Row],[Client]],Soc_Dem!A:D,2,FALSE),"")</f>
        <v>F</v>
      </c>
      <c r="O294">
        <f>IFERROR(VLOOKUP(Tabla2[[#This Row],[Client]],Soc_Dem!A:D,3,FALSE),"")</f>
        <v>21</v>
      </c>
      <c r="P294">
        <f>IFERROR(VLOOKUP(Tabla2[[#This Row],[Client]],Soc_Dem!A:D,4,FALSE),"")</f>
        <v>76</v>
      </c>
      <c r="Q294" s="2">
        <f>IFERROR(VLOOKUP(Tabla2[[#This Row],[Client]],Inflow_Outflow!A:O,2,FALSE),"")</f>
        <v>537.50035714285718</v>
      </c>
      <c r="R294" s="2">
        <f>IFERROR(VLOOKUP(Tabla2[[#This Row],[Client]],Inflow_Outflow!A:O,3,FALSE),"")</f>
        <v>537.50035714285718</v>
      </c>
      <c r="S294" s="2">
        <f>IFERROR(VLOOKUP(Tabla2[[#This Row],[Client]],Inflow_Outflow!A:O,4,FALSE),"")</f>
        <v>8</v>
      </c>
      <c r="T294" s="2">
        <f>IFERROR(VLOOKUP(Tabla2[[#This Row],[Client]],Inflow_Outflow!A:O,5,FALSE),"")</f>
        <v>8</v>
      </c>
      <c r="U294" s="2">
        <f>IFERROR(VLOOKUP(Tabla2[[#This Row],[Client]],Inflow_Outflow!A:O,6,FALSE),"")</f>
        <v>293.84642857142859</v>
      </c>
      <c r="V294" s="2">
        <f>IFERROR(VLOOKUP(Tabla2[[#This Row],[Client]],Inflow_Outflow!A:O,7,FALSE),"")</f>
        <v>293.84642857142859</v>
      </c>
      <c r="W294" s="2">
        <f>IFERROR(VLOOKUP(Tabla2[[#This Row],[Client]],Inflow_Outflow!A:O,8,FALSE),"")</f>
        <v>267.85714285714283</v>
      </c>
      <c r="X294" s="2">
        <f>IFERROR(VLOOKUP(Tabla2[[#This Row],[Client]],Inflow_Outflow!A:O,9,FALSE),"")</f>
        <v>23.310714285714287</v>
      </c>
      <c r="Y294" s="2">
        <f>IFERROR(VLOOKUP(Tabla2[[#This Row],[Client]],Inflow_Outflow!A:O,10,FALSE),"")</f>
        <v>0</v>
      </c>
      <c r="Z294" s="2">
        <f>IFERROR(VLOOKUP(Tabla2[[#This Row],[Client]],Inflow_Outflow!A:O,11,FALSE),"")</f>
        <v>11</v>
      </c>
      <c r="AA294" s="2">
        <f>IFERROR(VLOOKUP(Tabla2[[#This Row],[Client]],Inflow_Outflow!A:O,12,FALSE),"")</f>
        <v>11</v>
      </c>
      <c r="AB294" s="2">
        <f>IFERROR(VLOOKUP(Tabla2[[#This Row],[Client]],Inflow_Outflow!A:O,13,FALSE),"")</f>
        <v>7</v>
      </c>
      <c r="AC294" s="2">
        <f>IFERROR(VLOOKUP(Tabla2[[#This Row],[Client]],Inflow_Outflow!A:O,14,FALSE),"")</f>
        <v>2</v>
      </c>
      <c r="AD294" s="2">
        <f>IFERROR(VLOOKUP(Tabla2[[#This Row],[Client]],Inflow_Outflow!A:O,15,FALSE),"")</f>
        <v>0</v>
      </c>
      <c r="AE294" s="2" t="str">
        <f>IFERROR(VLOOKUP(Tabla2[[#This Row],[Client]],Sales_Revenues!A:G,2,FALSE),"")</f>
        <v/>
      </c>
      <c r="AF294" s="2" t="str">
        <f>IFERROR(VLOOKUP(Tabla2[[#This Row],[Client]],Sales_Revenues!A:G,3,FALSE),"")</f>
        <v/>
      </c>
      <c r="AG294" s="2" t="str">
        <f>IFERROR(VLOOKUP(Tabla2[[#This Row],[Client]],Sales_Revenues!A:G,4,FALSE),"")</f>
        <v/>
      </c>
      <c r="AH294" s="2" t="str">
        <f>IFERROR(VLOOKUP(Tabla2[[#This Row],[Client]],Sales_Revenues!A:G,5,FALSE),"")</f>
        <v/>
      </c>
      <c r="AI294" s="2" t="str">
        <f>IFERROR(VLOOKUP(Tabla2[[#This Row],[Client]],Sales_Revenues!A:G,6,FALSE),"")</f>
        <v/>
      </c>
      <c r="AJ294" s="2" t="str">
        <f>IFERROR(VLOOKUP(Tabla2[[#This Row],[Client]],Sales_Revenues!A:G,7,FALSE),"")</f>
        <v/>
      </c>
    </row>
    <row r="295" spans="1:36">
      <c r="A295">
        <v>294</v>
      </c>
      <c r="B295">
        <v>1</v>
      </c>
      <c r="C295">
        <v>1</v>
      </c>
      <c r="D295">
        <v>13</v>
      </c>
      <c r="H295">
        <v>13.181785714285713</v>
      </c>
      <c r="I295">
        <v>18834.435000000001</v>
      </c>
      <c r="J295">
        <v>0</v>
      </c>
      <c r="K295" t="s">
        <v>38</v>
      </c>
      <c r="L295" t="s">
        <v>38</v>
      </c>
      <c r="M295" t="s">
        <v>38</v>
      </c>
      <c r="N295" t="str">
        <f>IFERROR(VLOOKUP(Tabla2[[#This Row],[Client]],Soc_Dem!A:D,2,FALSE),"")</f>
        <v>F</v>
      </c>
      <c r="O295">
        <f>IFERROR(VLOOKUP(Tabla2[[#This Row],[Client]],Soc_Dem!A:D,3,FALSE),"")</f>
        <v>54</v>
      </c>
      <c r="P295">
        <f>IFERROR(VLOOKUP(Tabla2[[#This Row],[Client]],Soc_Dem!A:D,4,FALSE),"")</f>
        <v>101</v>
      </c>
      <c r="Q295" s="2">
        <f>IFERROR(VLOOKUP(Tabla2[[#This Row],[Client]],Inflow_Outflow!A:O,2,FALSE),"")</f>
        <v>1268.7489285714287</v>
      </c>
      <c r="R295" s="2">
        <f>IFERROR(VLOOKUP(Tabla2[[#This Row],[Client]],Inflow_Outflow!A:O,3,FALSE),"")</f>
        <v>1264.4696428571428</v>
      </c>
      <c r="S295" s="2">
        <f>IFERROR(VLOOKUP(Tabla2[[#This Row],[Client]],Inflow_Outflow!A:O,4,FALSE),"")</f>
        <v>4</v>
      </c>
      <c r="T295" s="2">
        <f>IFERROR(VLOOKUP(Tabla2[[#This Row],[Client]],Inflow_Outflow!A:O,5,FALSE),"")</f>
        <v>3</v>
      </c>
      <c r="U295" s="2">
        <f>IFERROR(VLOOKUP(Tabla2[[#This Row],[Client]],Inflow_Outflow!A:O,6,FALSE),"")</f>
        <v>1161.3214285714287</v>
      </c>
      <c r="V295" s="2">
        <f>IFERROR(VLOOKUP(Tabla2[[#This Row],[Client]],Inflow_Outflow!A:O,7,FALSE),"")</f>
        <v>1161.3214285714287</v>
      </c>
      <c r="W295" s="2">
        <f>IFERROR(VLOOKUP(Tabla2[[#This Row],[Client]],Inflow_Outflow!A:O,8,FALSE),"")</f>
        <v>535.71428571428567</v>
      </c>
      <c r="X295" s="2">
        <f>IFERROR(VLOOKUP(Tabla2[[#This Row],[Client]],Inflow_Outflow!A:O,9,FALSE),"")</f>
        <v>0</v>
      </c>
      <c r="Y295" s="2">
        <f>IFERROR(VLOOKUP(Tabla2[[#This Row],[Client]],Inflow_Outflow!A:O,10,FALSE),"")</f>
        <v>623.32142857142856</v>
      </c>
      <c r="Z295" s="2">
        <f>IFERROR(VLOOKUP(Tabla2[[#This Row],[Client]],Inflow_Outflow!A:O,11,FALSE),"")</f>
        <v>7</v>
      </c>
      <c r="AA295" s="2">
        <f>IFERROR(VLOOKUP(Tabla2[[#This Row],[Client]],Inflow_Outflow!A:O,12,FALSE),"")</f>
        <v>7</v>
      </c>
      <c r="AB295" s="2">
        <f>IFERROR(VLOOKUP(Tabla2[[#This Row],[Client]],Inflow_Outflow!A:O,13,FALSE),"")</f>
        <v>1</v>
      </c>
      <c r="AC295" s="2">
        <f>IFERROR(VLOOKUP(Tabla2[[#This Row],[Client]],Inflow_Outflow!A:O,14,FALSE),"")</f>
        <v>0</v>
      </c>
      <c r="AD295" s="2">
        <f>IFERROR(VLOOKUP(Tabla2[[#This Row],[Client]],Inflow_Outflow!A:O,15,FALSE),"")</f>
        <v>5</v>
      </c>
      <c r="AE295" s="2">
        <f>IFERROR(VLOOKUP(Tabla2[[#This Row],[Client]],Sales_Revenues!A:G,2,FALSE),"")</f>
        <v>1</v>
      </c>
      <c r="AF295" s="2">
        <f>IFERROR(VLOOKUP(Tabla2[[#This Row],[Client]],Sales_Revenues!A:G,3,FALSE),"")</f>
        <v>0</v>
      </c>
      <c r="AG295" s="2">
        <f>IFERROR(VLOOKUP(Tabla2[[#This Row],[Client]],Sales_Revenues!A:G,4,FALSE),"")</f>
        <v>0</v>
      </c>
      <c r="AH295" s="2">
        <f>IFERROR(VLOOKUP(Tabla2[[#This Row],[Client]],Sales_Revenues!A:G,5,FALSE),"")</f>
        <v>10.098749999999999</v>
      </c>
      <c r="AI295" s="2">
        <f>IFERROR(VLOOKUP(Tabla2[[#This Row],[Client]],Sales_Revenues!A:G,6,FALSE),"")</f>
        <v>0</v>
      </c>
      <c r="AJ295" s="2">
        <f>IFERROR(VLOOKUP(Tabla2[[#This Row],[Client]],Sales_Revenues!A:G,7,FALSE),"")</f>
        <v>0</v>
      </c>
    </row>
    <row r="296" spans="1:36">
      <c r="A296">
        <v>295</v>
      </c>
      <c r="B296">
        <v>2</v>
      </c>
      <c r="H296">
        <v>2414.4882142857141</v>
      </c>
      <c r="I296" t="s">
        <v>38</v>
      </c>
      <c r="J296" t="s">
        <v>38</v>
      </c>
      <c r="K296" t="s">
        <v>38</v>
      </c>
      <c r="L296" t="s">
        <v>38</v>
      </c>
      <c r="M296" t="s">
        <v>38</v>
      </c>
      <c r="N296" t="str">
        <f>IFERROR(VLOOKUP(Tabla2[[#This Row],[Client]],Soc_Dem!A:D,2,FALSE),"")</f>
        <v>M</v>
      </c>
      <c r="O296">
        <f>IFERROR(VLOOKUP(Tabla2[[#This Row],[Client]],Soc_Dem!A:D,3,FALSE),"")</f>
        <v>46</v>
      </c>
      <c r="P296">
        <f>IFERROR(VLOOKUP(Tabla2[[#This Row],[Client]],Soc_Dem!A:D,4,FALSE),"")</f>
        <v>38</v>
      </c>
      <c r="Q296" s="2">
        <f>IFERROR(VLOOKUP(Tabla2[[#This Row],[Client]],Inflow_Outflow!A:O,2,FALSE),"")</f>
        <v>772.40071428571434</v>
      </c>
      <c r="R296" s="2">
        <f>IFERROR(VLOOKUP(Tabla2[[#This Row],[Client]],Inflow_Outflow!A:O,3,FALSE),"")</f>
        <v>772.40071428571434</v>
      </c>
      <c r="S296" s="2">
        <f>IFERROR(VLOOKUP(Tabla2[[#This Row],[Client]],Inflow_Outflow!A:O,4,FALSE),"")</f>
        <v>2</v>
      </c>
      <c r="T296" s="2">
        <f>IFERROR(VLOOKUP(Tabla2[[#This Row],[Client]],Inflow_Outflow!A:O,5,FALSE),"")</f>
        <v>2</v>
      </c>
      <c r="U296" s="2">
        <f>IFERROR(VLOOKUP(Tabla2[[#This Row],[Client]],Inflow_Outflow!A:O,6,FALSE),"")</f>
        <v>1095.4292857142857</v>
      </c>
      <c r="V296" s="2">
        <f>IFERROR(VLOOKUP(Tabla2[[#This Row],[Client]],Inflow_Outflow!A:O,7,FALSE),"")</f>
        <v>1095.4292857142857</v>
      </c>
      <c r="W296" s="2">
        <f>IFERROR(VLOOKUP(Tabla2[[#This Row],[Client]],Inflow_Outflow!A:O,8,FALSE),"")</f>
        <v>1071.4285714285713</v>
      </c>
      <c r="X296" s="2">
        <f>IFERROR(VLOOKUP(Tabla2[[#This Row],[Client]],Inflow_Outflow!A:O,9,FALSE),"")</f>
        <v>0</v>
      </c>
      <c r="Y296" s="2">
        <f>IFERROR(VLOOKUP(Tabla2[[#This Row],[Client]],Inflow_Outflow!A:O,10,FALSE),"")</f>
        <v>21.822142857142858</v>
      </c>
      <c r="Z296" s="2">
        <f>IFERROR(VLOOKUP(Tabla2[[#This Row],[Client]],Inflow_Outflow!A:O,11,FALSE),"")</f>
        <v>4</v>
      </c>
      <c r="AA296" s="2">
        <f>IFERROR(VLOOKUP(Tabla2[[#This Row],[Client]],Inflow_Outflow!A:O,12,FALSE),"")</f>
        <v>4</v>
      </c>
      <c r="AB296" s="2">
        <f>IFERROR(VLOOKUP(Tabla2[[#This Row],[Client]],Inflow_Outflow!A:O,13,FALSE),"")</f>
        <v>2</v>
      </c>
      <c r="AC296" s="2">
        <f>IFERROR(VLOOKUP(Tabla2[[#This Row],[Client]],Inflow_Outflow!A:O,14,FALSE),"")</f>
        <v>0</v>
      </c>
      <c r="AD296" s="2">
        <f>IFERROR(VLOOKUP(Tabla2[[#This Row],[Client]],Inflow_Outflow!A:O,15,FALSE),"")</f>
        <v>1</v>
      </c>
      <c r="AE296" s="2">
        <f>IFERROR(VLOOKUP(Tabla2[[#This Row],[Client]],Sales_Revenues!A:G,2,FALSE),"")</f>
        <v>0</v>
      </c>
      <c r="AF296" s="2">
        <f>IFERROR(VLOOKUP(Tabla2[[#This Row],[Client]],Sales_Revenues!A:G,3,FALSE),"")</f>
        <v>0</v>
      </c>
      <c r="AG296" s="2">
        <f>IFERROR(VLOOKUP(Tabla2[[#This Row],[Client]],Sales_Revenues!A:G,4,FALSE),"")</f>
        <v>0</v>
      </c>
      <c r="AH296" s="2">
        <f>IFERROR(VLOOKUP(Tabla2[[#This Row],[Client]],Sales_Revenues!A:G,5,FALSE),"")</f>
        <v>0</v>
      </c>
      <c r="AI296" s="2">
        <f>IFERROR(VLOOKUP(Tabla2[[#This Row],[Client]],Sales_Revenues!A:G,6,FALSE),"")</f>
        <v>0</v>
      </c>
      <c r="AJ296" s="2">
        <f>IFERROR(VLOOKUP(Tabla2[[#This Row],[Client]],Sales_Revenues!A:G,7,FALSE),"")</f>
        <v>0</v>
      </c>
    </row>
    <row r="297" spans="1:36">
      <c r="A297">
        <v>296</v>
      </c>
      <c r="B297">
        <v>1</v>
      </c>
      <c r="H297">
        <v>281.09678571428572</v>
      </c>
      <c r="I297" t="s">
        <v>38</v>
      </c>
      <c r="J297" t="s">
        <v>38</v>
      </c>
      <c r="K297" t="s">
        <v>38</v>
      </c>
      <c r="L297" t="s">
        <v>38</v>
      </c>
      <c r="M297" t="s">
        <v>38</v>
      </c>
      <c r="N297" t="str">
        <f>IFERROR(VLOOKUP(Tabla2[[#This Row],[Client]],Soc_Dem!A:D,2,FALSE),"")</f>
        <v>M</v>
      </c>
      <c r="O297">
        <f>IFERROR(VLOOKUP(Tabla2[[#This Row],[Client]],Soc_Dem!A:D,3,FALSE),"")</f>
        <v>16</v>
      </c>
      <c r="P297">
        <f>IFERROR(VLOOKUP(Tabla2[[#This Row],[Client]],Soc_Dem!A:D,4,FALSE),"")</f>
        <v>36</v>
      </c>
      <c r="Q297" s="2">
        <f>IFERROR(VLOOKUP(Tabla2[[#This Row],[Client]],Inflow_Outflow!A:O,2,FALSE),"")</f>
        <v>1.4285714285714286E-3</v>
      </c>
      <c r="R297" s="2">
        <f>IFERROR(VLOOKUP(Tabla2[[#This Row],[Client]],Inflow_Outflow!A:O,3,FALSE),"")</f>
        <v>1.4285714285714286E-3</v>
      </c>
      <c r="S297" s="2">
        <f>IFERROR(VLOOKUP(Tabla2[[#This Row],[Client]],Inflow_Outflow!A:O,4,FALSE),"")</f>
        <v>1</v>
      </c>
      <c r="T297" s="2">
        <f>IFERROR(VLOOKUP(Tabla2[[#This Row],[Client]],Inflow_Outflow!A:O,5,FALSE),"")</f>
        <v>1</v>
      </c>
      <c r="U297" s="2">
        <f>IFERROR(VLOOKUP(Tabla2[[#This Row],[Client]],Inflow_Outflow!A:O,6,FALSE),"")</f>
        <v>3.3928571428571428</v>
      </c>
      <c r="V297" s="2">
        <f>IFERROR(VLOOKUP(Tabla2[[#This Row],[Client]],Inflow_Outflow!A:O,7,FALSE),"")</f>
        <v>3.3928571428571428</v>
      </c>
      <c r="W297" s="2">
        <f>IFERROR(VLOOKUP(Tabla2[[#This Row],[Client]],Inflow_Outflow!A:O,8,FALSE),"")</f>
        <v>0</v>
      </c>
      <c r="X297" s="2">
        <f>IFERROR(VLOOKUP(Tabla2[[#This Row],[Client]],Inflow_Outflow!A:O,9,FALSE),"")</f>
        <v>0</v>
      </c>
      <c r="Y297" s="2">
        <f>IFERROR(VLOOKUP(Tabla2[[#This Row],[Client]],Inflow_Outflow!A:O,10,FALSE),"")</f>
        <v>0</v>
      </c>
      <c r="Z297" s="2">
        <f>IFERROR(VLOOKUP(Tabla2[[#This Row],[Client]],Inflow_Outflow!A:O,11,FALSE),"")</f>
        <v>1</v>
      </c>
      <c r="AA297" s="2">
        <f>IFERROR(VLOOKUP(Tabla2[[#This Row],[Client]],Inflow_Outflow!A:O,12,FALSE),"")</f>
        <v>1</v>
      </c>
      <c r="AB297" s="2">
        <f>IFERROR(VLOOKUP(Tabla2[[#This Row],[Client]],Inflow_Outflow!A:O,13,FALSE),"")</f>
        <v>0</v>
      </c>
      <c r="AC297" s="2">
        <f>IFERROR(VLOOKUP(Tabla2[[#This Row],[Client]],Inflow_Outflow!A:O,14,FALSE),"")</f>
        <v>0</v>
      </c>
      <c r="AD297" s="2">
        <f>IFERROR(VLOOKUP(Tabla2[[#This Row],[Client]],Inflow_Outflow!A:O,15,FALSE),"")</f>
        <v>0</v>
      </c>
      <c r="AE297" s="2" t="str">
        <f>IFERROR(VLOOKUP(Tabla2[[#This Row],[Client]],Sales_Revenues!A:G,2,FALSE),"")</f>
        <v/>
      </c>
      <c r="AF297" s="2" t="str">
        <f>IFERROR(VLOOKUP(Tabla2[[#This Row],[Client]],Sales_Revenues!A:G,3,FALSE),"")</f>
        <v/>
      </c>
      <c r="AG297" s="2" t="str">
        <f>IFERROR(VLOOKUP(Tabla2[[#This Row],[Client]],Sales_Revenues!A:G,4,FALSE),"")</f>
        <v/>
      </c>
      <c r="AH297" s="2" t="str">
        <f>IFERROR(VLOOKUP(Tabla2[[#This Row],[Client]],Sales_Revenues!A:G,5,FALSE),"")</f>
        <v/>
      </c>
      <c r="AI297" s="2" t="str">
        <f>IFERROR(VLOOKUP(Tabla2[[#This Row],[Client]],Sales_Revenues!A:G,6,FALSE),"")</f>
        <v/>
      </c>
      <c r="AJ297" s="2" t="str">
        <f>IFERROR(VLOOKUP(Tabla2[[#This Row],[Client]],Sales_Revenues!A:G,7,FALSE),"")</f>
        <v/>
      </c>
    </row>
    <row r="298" spans="1:36">
      <c r="A298">
        <v>297</v>
      </c>
      <c r="B298">
        <v>1</v>
      </c>
      <c r="E298">
        <v>1</v>
      </c>
      <c r="H298">
        <v>906.76571428571424</v>
      </c>
      <c r="I298" t="s">
        <v>38</v>
      </c>
      <c r="J298" t="s">
        <v>38</v>
      </c>
      <c r="K298">
        <v>0</v>
      </c>
      <c r="L298" t="s">
        <v>38</v>
      </c>
      <c r="M298" t="s">
        <v>38</v>
      </c>
      <c r="N298" t="str">
        <f>IFERROR(VLOOKUP(Tabla2[[#This Row],[Client]],Soc_Dem!A:D,2,FALSE),"")</f>
        <v>M</v>
      </c>
      <c r="O298">
        <f>IFERROR(VLOOKUP(Tabla2[[#This Row],[Client]],Soc_Dem!A:D,3,FALSE),"")</f>
        <v>73</v>
      </c>
      <c r="P298">
        <f>IFERROR(VLOOKUP(Tabla2[[#This Row],[Client]],Soc_Dem!A:D,4,FALSE),"")</f>
        <v>56</v>
      </c>
      <c r="Q298" s="2">
        <f>IFERROR(VLOOKUP(Tabla2[[#This Row],[Client]],Inflow_Outflow!A:O,2,FALSE),"")</f>
        <v>1185.6614285714284</v>
      </c>
      <c r="R298" s="2">
        <f>IFERROR(VLOOKUP(Tabla2[[#This Row],[Client]],Inflow_Outflow!A:O,3,FALSE),"")</f>
        <v>1185.6614285714284</v>
      </c>
      <c r="S298" s="2">
        <f>IFERROR(VLOOKUP(Tabla2[[#This Row],[Client]],Inflow_Outflow!A:O,4,FALSE),"")</f>
        <v>5</v>
      </c>
      <c r="T298" s="2">
        <f>IFERROR(VLOOKUP(Tabla2[[#This Row],[Client]],Inflow_Outflow!A:O,5,FALSE),"")</f>
        <v>5</v>
      </c>
      <c r="U298" s="2">
        <f>IFERROR(VLOOKUP(Tabla2[[#This Row],[Client]],Inflow_Outflow!A:O,6,FALSE),"")</f>
        <v>785.75142857142862</v>
      </c>
      <c r="V298" s="2">
        <f>IFERROR(VLOOKUP(Tabla2[[#This Row],[Client]],Inflow_Outflow!A:O,7,FALSE),"")</f>
        <v>785.75142857142862</v>
      </c>
      <c r="W298" s="2">
        <f>IFERROR(VLOOKUP(Tabla2[[#This Row],[Client]],Inflow_Outflow!A:O,8,FALSE),"")</f>
        <v>0</v>
      </c>
      <c r="X298" s="2">
        <f>IFERROR(VLOOKUP(Tabla2[[#This Row],[Client]],Inflow_Outflow!A:O,9,FALSE),"")</f>
        <v>185.13714285714286</v>
      </c>
      <c r="Y298" s="2">
        <f>IFERROR(VLOOKUP(Tabla2[[#This Row],[Client]],Inflow_Outflow!A:O,10,FALSE),"")</f>
        <v>64.964285714285708</v>
      </c>
      <c r="Z298" s="2">
        <f>IFERROR(VLOOKUP(Tabla2[[#This Row],[Client]],Inflow_Outflow!A:O,11,FALSE),"")</f>
        <v>12</v>
      </c>
      <c r="AA298" s="2">
        <f>IFERROR(VLOOKUP(Tabla2[[#This Row],[Client]],Inflow_Outflow!A:O,12,FALSE),"")</f>
        <v>12</v>
      </c>
      <c r="AB298" s="2">
        <f>IFERROR(VLOOKUP(Tabla2[[#This Row],[Client]],Inflow_Outflow!A:O,13,FALSE),"")</f>
        <v>0</v>
      </c>
      <c r="AC298" s="2">
        <f>IFERROR(VLOOKUP(Tabla2[[#This Row],[Client]],Inflow_Outflow!A:O,14,FALSE),"")</f>
        <v>7</v>
      </c>
      <c r="AD298" s="2">
        <f>IFERROR(VLOOKUP(Tabla2[[#This Row],[Client]],Inflow_Outflow!A:O,15,FALSE),"")</f>
        <v>3</v>
      </c>
      <c r="AE298" s="2">
        <f>IFERROR(VLOOKUP(Tabla2[[#This Row],[Client]],Sales_Revenues!A:G,2,FALSE),"")</f>
        <v>0</v>
      </c>
      <c r="AF298" s="2">
        <f>IFERROR(VLOOKUP(Tabla2[[#This Row],[Client]],Sales_Revenues!A:G,3,FALSE),"")</f>
        <v>0</v>
      </c>
      <c r="AG298" s="2">
        <f>IFERROR(VLOOKUP(Tabla2[[#This Row],[Client]],Sales_Revenues!A:G,4,FALSE),"")</f>
        <v>0</v>
      </c>
      <c r="AH298" s="2">
        <f>IFERROR(VLOOKUP(Tabla2[[#This Row],[Client]],Sales_Revenues!A:G,5,FALSE),"")</f>
        <v>0</v>
      </c>
      <c r="AI298" s="2">
        <f>IFERROR(VLOOKUP(Tabla2[[#This Row],[Client]],Sales_Revenues!A:G,6,FALSE),"")</f>
        <v>0</v>
      </c>
      <c r="AJ298" s="2">
        <f>IFERROR(VLOOKUP(Tabla2[[#This Row],[Client]],Sales_Revenues!A:G,7,FALSE),"")</f>
        <v>0</v>
      </c>
    </row>
    <row r="299" spans="1:36">
      <c r="A299">
        <v>298</v>
      </c>
      <c r="B299">
        <v>1</v>
      </c>
      <c r="C299">
        <v>2</v>
      </c>
      <c r="D299">
        <v>3</v>
      </c>
      <c r="E299">
        <v>1</v>
      </c>
      <c r="F299">
        <v>1</v>
      </c>
      <c r="H299">
        <v>18.739642857142858</v>
      </c>
      <c r="I299">
        <v>71.732142857142861</v>
      </c>
      <c r="J299">
        <v>0</v>
      </c>
      <c r="K299">
        <v>0</v>
      </c>
      <c r="L299">
        <v>0</v>
      </c>
      <c r="M299" t="s">
        <v>38</v>
      </c>
      <c r="N299" t="str">
        <f>IFERROR(VLOOKUP(Tabla2[[#This Row],[Client]],Soc_Dem!A:D,2,FALSE),"")</f>
        <v>M</v>
      </c>
      <c r="O299">
        <f>IFERROR(VLOOKUP(Tabla2[[#This Row],[Client]],Soc_Dem!A:D,3,FALSE),"")</f>
        <v>48</v>
      </c>
      <c r="P299">
        <f>IFERROR(VLOOKUP(Tabla2[[#This Row],[Client]],Soc_Dem!A:D,4,FALSE),"")</f>
        <v>221</v>
      </c>
      <c r="Q299" s="2">
        <f>IFERROR(VLOOKUP(Tabla2[[#This Row],[Client]],Inflow_Outflow!A:O,2,FALSE),"")</f>
        <v>3289.7910714285713</v>
      </c>
      <c r="R299" s="2">
        <f>IFERROR(VLOOKUP(Tabla2[[#This Row],[Client]],Inflow_Outflow!A:O,3,FALSE),"")</f>
        <v>2512.6210714285712</v>
      </c>
      <c r="S299" s="2">
        <f>IFERROR(VLOOKUP(Tabla2[[#This Row],[Client]],Inflow_Outflow!A:O,4,FALSE),"")</f>
        <v>14</v>
      </c>
      <c r="T299" s="2">
        <f>IFERROR(VLOOKUP(Tabla2[[#This Row],[Client]],Inflow_Outflow!A:O,5,FALSE),"")</f>
        <v>6</v>
      </c>
      <c r="U299" s="2">
        <f>IFERROR(VLOOKUP(Tabla2[[#This Row],[Client]],Inflow_Outflow!A:O,6,FALSE),"")</f>
        <v>3704.0542857142859</v>
      </c>
      <c r="V299" s="2">
        <f>IFERROR(VLOOKUP(Tabla2[[#This Row],[Client]],Inflow_Outflow!A:O,7,FALSE),"")</f>
        <v>2545.3492857142855</v>
      </c>
      <c r="W299" s="2">
        <f>IFERROR(VLOOKUP(Tabla2[[#This Row],[Client]],Inflow_Outflow!A:O,8,FALSE),"")</f>
        <v>321.42857142857144</v>
      </c>
      <c r="X299" s="2">
        <f>IFERROR(VLOOKUP(Tabla2[[#This Row],[Client]],Inflow_Outflow!A:O,9,FALSE),"")</f>
        <v>739.49642857142862</v>
      </c>
      <c r="Y299" s="2">
        <f>IFERROR(VLOOKUP(Tabla2[[#This Row],[Client]],Inflow_Outflow!A:O,10,FALSE),"")</f>
        <v>1384.5885714285716</v>
      </c>
      <c r="Z299" s="2">
        <f>IFERROR(VLOOKUP(Tabla2[[#This Row],[Client]],Inflow_Outflow!A:O,11,FALSE),"")</f>
        <v>24</v>
      </c>
      <c r="AA299" s="2">
        <f>IFERROR(VLOOKUP(Tabla2[[#This Row],[Client]],Inflow_Outflow!A:O,12,FALSE),"")</f>
        <v>19</v>
      </c>
      <c r="AB299" s="2">
        <f>IFERROR(VLOOKUP(Tabla2[[#This Row],[Client]],Inflow_Outflow!A:O,13,FALSE),"")</f>
        <v>1</v>
      </c>
      <c r="AC299" s="2">
        <f>IFERROR(VLOOKUP(Tabla2[[#This Row],[Client]],Inflow_Outflow!A:O,14,FALSE),"")</f>
        <v>3</v>
      </c>
      <c r="AD299" s="2">
        <f>IFERROR(VLOOKUP(Tabla2[[#This Row],[Client]],Inflow_Outflow!A:O,15,FALSE),"")</f>
        <v>10</v>
      </c>
      <c r="AE299" s="2">
        <f>IFERROR(VLOOKUP(Tabla2[[#This Row],[Client]],Sales_Revenues!A:G,2,FALSE),"")</f>
        <v>0</v>
      </c>
      <c r="AF299" s="2">
        <f>IFERROR(VLOOKUP(Tabla2[[#This Row],[Client]],Sales_Revenues!A:G,3,FALSE),"")</f>
        <v>0</v>
      </c>
      <c r="AG299" s="2">
        <f>IFERROR(VLOOKUP(Tabla2[[#This Row],[Client]],Sales_Revenues!A:G,4,FALSE),"")</f>
        <v>1</v>
      </c>
      <c r="AH299" s="2">
        <f>IFERROR(VLOOKUP(Tabla2[[#This Row],[Client]],Sales_Revenues!A:G,5,FALSE),"")</f>
        <v>0</v>
      </c>
      <c r="AI299" s="2">
        <f>IFERROR(VLOOKUP(Tabla2[[#This Row],[Client]],Sales_Revenues!A:G,6,FALSE),"")</f>
        <v>0</v>
      </c>
      <c r="AJ299" s="2">
        <f>IFERROR(VLOOKUP(Tabla2[[#This Row],[Client]],Sales_Revenues!A:G,7,FALSE),"")</f>
        <v>22.966428571428569</v>
      </c>
    </row>
    <row r="300" spans="1:36">
      <c r="A300">
        <v>299</v>
      </c>
      <c r="B300">
        <v>1</v>
      </c>
      <c r="D300">
        <v>8</v>
      </c>
      <c r="H300">
        <v>136.69285714285715</v>
      </c>
      <c r="I300" t="s">
        <v>38</v>
      </c>
      <c r="J300">
        <v>0</v>
      </c>
      <c r="K300" t="s">
        <v>38</v>
      </c>
      <c r="L300" t="s">
        <v>38</v>
      </c>
      <c r="M300" t="s">
        <v>38</v>
      </c>
      <c r="N300" t="str">
        <f>IFERROR(VLOOKUP(Tabla2[[#This Row],[Client]],Soc_Dem!A:D,2,FALSE),"")</f>
        <v>F</v>
      </c>
      <c r="O300">
        <f>IFERROR(VLOOKUP(Tabla2[[#This Row],[Client]],Soc_Dem!A:D,3,FALSE),"")</f>
        <v>28</v>
      </c>
      <c r="P300">
        <f>IFERROR(VLOOKUP(Tabla2[[#This Row],[Client]],Soc_Dem!A:D,4,FALSE),"")</f>
        <v>137</v>
      </c>
      <c r="Q300" s="2">
        <f>IFERROR(VLOOKUP(Tabla2[[#This Row],[Client]],Inflow_Outflow!A:O,2,FALSE),"")</f>
        <v>8.9285714285714281E-3</v>
      </c>
      <c r="R300" s="2">
        <f>IFERROR(VLOOKUP(Tabla2[[#This Row],[Client]],Inflow_Outflow!A:O,3,FALSE),"")</f>
        <v>8.9285714285714281E-3</v>
      </c>
      <c r="S300" s="2">
        <f>IFERROR(VLOOKUP(Tabla2[[#This Row],[Client]],Inflow_Outflow!A:O,4,FALSE),"")</f>
        <v>1</v>
      </c>
      <c r="T300" s="2">
        <f>IFERROR(VLOOKUP(Tabla2[[#This Row],[Client]],Inflow_Outflow!A:O,5,FALSE),"")</f>
        <v>1</v>
      </c>
      <c r="U300" s="2">
        <f>IFERROR(VLOOKUP(Tabla2[[#This Row],[Client]],Inflow_Outflow!A:O,6,FALSE),"")</f>
        <v>0</v>
      </c>
      <c r="V300" s="2">
        <f>IFERROR(VLOOKUP(Tabla2[[#This Row],[Client]],Inflow_Outflow!A:O,7,FALSE),"")</f>
        <v>0</v>
      </c>
      <c r="W300" s="2">
        <f>IFERROR(VLOOKUP(Tabla2[[#This Row],[Client]],Inflow_Outflow!A:O,8,FALSE),"")</f>
        <v>0</v>
      </c>
      <c r="X300" s="2">
        <f>IFERROR(VLOOKUP(Tabla2[[#This Row],[Client]],Inflow_Outflow!A:O,9,FALSE),"")</f>
        <v>0</v>
      </c>
      <c r="Y300" s="2">
        <f>IFERROR(VLOOKUP(Tabla2[[#This Row],[Client]],Inflow_Outflow!A:O,10,FALSE),"")</f>
        <v>0</v>
      </c>
      <c r="Z300" s="2">
        <f>IFERROR(VLOOKUP(Tabla2[[#This Row],[Client]],Inflow_Outflow!A:O,11,FALSE),"")</f>
        <v>0</v>
      </c>
      <c r="AA300" s="2">
        <f>IFERROR(VLOOKUP(Tabla2[[#This Row],[Client]],Inflow_Outflow!A:O,12,FALSE),"")</f>
        <v>0</v>
      </c>
      <c r="AB300" s="2">
        <f>IFERROR(VLOOKUP(Tabla2[[#This Row],[Client]],Inflow_Outflow!A:O,13,FALSE),"")</f>
        <v>0</v>
      </c>
      <c r="AC300" s="2">
        <f>IFERROR(VLOOKUP(Tabla2[[#This Row],[Client]],Inflow_Outflow!A:O,14,FALSE),"")</f>
        <v>0</v>
      </c>
      <c r="AD300" s="2">
        <f>IFERROR(VLOOKUP(Tabla2[[#This Row],[Client]],Inflow_Outflow!A:O,15,FALSE),"")</f>
        <v>0</v>
      </c>
      <c r="AE300" s="2" t="str">
        <f>IFERROR(VLOOKUP(Tabla2[[#This Row],[Client]],Sales_Revenues!A:G,2,FALSE),"")</f>
        <v/>
      </c>
      <c r="AF300" s="2" t="str">
        <f>IFERROR(VLOOKUP(Tabla2[[#This Row],[Client]],Sales_Revenues!A:G,3,FALSE),"")</f>
        <v/>
      </c>
      <c r="AG300" s="2" t="str">
        <f>IFERROR(VLOOKUP(Tabla2[[#This Row],[Client]],Sales_Revenues!A:G,4,FALSE),"")</f>
        <v/>
      </c>
      <c r="AH300" s="2" t="str">
        <f>IFERROR(VLOOKUP(Tabla2[[#This Row],[Client]],Sales_Revenues!A:G,5,FALSE),"")</f>
        <v/>
      </c>
      <c r="AI300" s="2" t="str">
        <f>IFERROR(VLOOKUP(Tabla2[[#This Row],[Client]],Sales_Revenues!A:G,6,FALSE),"")</f>
        <v/>
      </c>
      <c r="AJ300" s="2" t="str">
        <f>IFERROR(VLOOKUP(Tabla2[[#This Row],[Client]],Sales_Revenues!A:G,7,FALSE),"")</f>
        <v/>
      </c>
    </row>
    <row r="301" spans="1:36">
      <c r="A301">
        <v>300</v>
      </c>
      <c r="B301">
        <v>1</v>
      </c>
      <c r="H301">
        <v>0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  <c r="N301" t="str">
        <f>IFERROR(VLOOKUP(Tabla2[[#This Row],[Client]],Soc_Dem!A:D,2,FALSE),"")</f>
        <v>F</v>
      </c>
      <c r="O301">
        <f>IFERROR(VLOOKUP(Tabla2[[#This Row],[Client]],Soc_Dem!A:D,3,FALSE),"")</f>
        <v>5</v>
      </c>
      <c r="P301">
        <f>IFERROR(VLOOKUP(Tabla2[[#This Row],[Client]],Soc_Dem!A:D,4,FALSE),"")</f>
        <v>87</v>
      </c>
      <c r="Q301" s="2">
        <f>IFERROR(VLOOKUP(Tabla2[[#This Row],[Client]],Inflow_Outflow!A:O,2,FALSE),"")</f>
        <v>1.2857142857142857E-2</v>
      </c>
      <c r="R301" s="2">
        <f>IFERROR(VLOOKUP(Tabla2[[#This Row],[Client]],Inflow_Outflow!A:O,3,FALSE),"")</f>
        <v>1.2857142857142857E-2</v>
      </c>
      <c r="S301" s="2">
        <f>IFERROR(VLOOKUP(Tabla2[[#This Row],[Client]],Inflow_Outflow!A:O,4,FALSE),"")</f>
        <v>1</v>
      </c>
      <c r="T301" s="2">
        <f>IFERROR(VLOOKUP(Tabla2[[#This Row],[Client]],Inflow_Outflow!A:O,5,FALSE),"")</f>
        <v>1</v>
      </c>
      <c r="U301" s="2">
        <f>IFERROR(VLOOKUP(Tabla2[[#This Row],[Client]],Inflow_Outflow!A:O,6,FALSE),"")</f>
        <v>84.857142857142861</v>
      </c>
      <c r="V301" s="2">
        <f>IFERROR(VLOOKUP(Tabla2[[#This Row],[Client]],Inflow_Outflow!A:O,7,FALSE),"")</f>
        <v>84.857142857142861</v>
      </c>
      <c r="W301" s="2">
        <f>IFERROR(VLOOKUP(Tabla2[[#This Row],[Client]],Inflow_Outflow!A:O,8,FALSE),"")</f>
        <v>0</v>
      </c>
      <c r="X301" s="2">
        <f>IFERROR(VLOOKUP(Tabla2[[#This Row],[Client]],Inflow_Outflow!A:O,9,FALSE),"")</f>
        <v>0</v>
      </c>
      <c r="Y301" s="2">
        <f>IFERROR(VLOOKUP(Tabla2[[#This Row],[Client]],Inflow_Outflow!A:O,10,FALSE),"")</f>
        <v>84.642857142857139</v>
      </c>
      <c r="Z301" s="2">
        <f>IFERROR(VLOOKUP(Tabla2[[#This Row],[Client]],Inflow_Outflow!A:O,11,FALSE),"")</f>
        <v>2</v>
      </c>
      <c r="AA301" s="2">
        <f>IFERROR(VLOOKUP(Tabla2[[#This Row],[Client]],Inflow_Outflow!A:O,12,FALSE),"")</f>
        <v>2</v>
      </c>
      <c r="AB301" s="2">
        <f>IFERROR(VLOOKUP(Tabla2[[#This Row],[Client]],Inflow_Outflow!A:O,13,FALSE),"")</f>
        <v>0</v>
      </c>
      <c r="AC301" s="2">
        <f>IFERROR(VLOOKUP(Tabla2[[#This Row],[Client]],Inflow_Outflow!A:O,14,FALSE),"")</f>
        <v>0</v>
      </c>
      <c r="AD301" s="2">
        <f>IFERROR(VLOOKUP(Tabla2[[#This Row],[Client]],Inflow_Outflow!A:O,15,FALSE),"")</f>
        <v>1</v>
      </c>
      <c r="AE301" s="2">
        <f>IFERROR(VLOOKUP(Tabla2[[#This Row],[Client]],Sales_Revenues!A:G,2,FALSE),"")</f>
        <v>0</v>
      </c>
      <c r="AF301" s="2">
        <f>IFERROR(VLOOKUP(Tabla2[[#This Row],[Client]],Sales_Revenues!A:G,3,FALSE),"")</f>
        <v>0</v>
      </c>
      <c r="AG301" s="2">
        <f>IFERROR(VLOOKUP(Tabla2[[#This Row],[Client]],Sales_Revenues!A:G,4,FALSE),"")</f>
        <v>1</v>
      </c>
      <c r="AH301" s="2">
        <f>IFERROR(VLOOKUP(Tabla2[[#This Row],[Client]],Sales_Revenues!A:G,5,FALSE),"")</f>
        <v>0</v>
      </c>
      <c r="AI301" s="2">
        <f>IFERROR(VLOOKUP(Tabla2[[#This Row],[Client]],Sales_Revenues!A:G,6,FALSE),"")</f>
        <v>0</v>
      </c>
      <c r="AJ301" s="2">
        <f>IFERROR(VLOOKUP(Tabla2[[#This Row],[Client]],Sales_Revenues!A:G,7,FALSE),"")</f>
        <v>12.035714285714286</v>
      </c>
    </row>
    <row r="302" spans="1:36">
      <c r="A302">
        <v>301</v>
      </c>
      <c r="B302">
        <v>1</v>
      </c>
      <c r="F302">
        <v>1</v>
      </c>
      <c r="H302">
        <v>1231.4421428571427</v>
      </c>
      <c r="I302" t="s">
        <v>38</v>
      </c>
      <c r="J302" t="s">
        <v>38</v>
      </c>
      <c r="K302" t="s">
        <v>38</v>
      </c>
      <c r="L302">
        <v>506.28214285714284</v>
      </c>
      <c r="M302" t="s">
        <v>38</v>
      </c>
      <c r="N302" t="str">
        <f>IFERROR(VLOOKUP(Tabla2[[#This Row],[Client]],Soc_Dem!A:D,2,FALSE),"")</f>
        <v>M</v>
      </c>
      <c r="O302">
        <f>IFERROR(VLOOKUP(Tabla2[[#This Row],[Client]],Soc_Dem!A:D,3,FALSE),"")</f>
        <v>37</v>
      </c>
      <c r="P302">
        <f>IFERROR(VLOOKUP(Tabla2[[#This Row],[Client]],Soc_Dem!A:D,4,FALSE),"")</f>
        <v>58</v>
      </c>
      <c r="Q302" s="2">
        <f>IFERROR(VLOOKUP(Tabla2[[#This Row],[Client]],Inflow_Outflow!A:O,2,FALSE),"")</f>
        <v>188.83357142857145</v>
      </c>
      <c r="R302" s="2">
        <f>IFERROR(VLOOKUP(Tabla2[[#This Row],[Client]],Inflow_Outflow!A:O,3,FALSE),"")</f>
        <v>3.5714285714285716</v>
      </c>
      <c r="S302" s="2">
        <f>IFERROR(VLOOKUP(Tabla2[[#This Row],[Client]],Inflow_Outflow!A:O,4,FALSE),"")</f>
        <v>5</v>
      </c>
      <c r="T302" s="2">
        <f>IFERROR(VLOOKUP(Tabla2[[#This Row],[Client]],Inflow_Outflow!A:O,5,FALSE),"")</f>
        <v>1</v>
      </c>
      <c r="U302" s="2">
        <f>IFERROR(VLOOKUP(Tabla2[[#This Row],[Client]],Inflow_Outflow!A:O,6,FALSE),"")</f>
        <v>236.28</v>
      </c>
      <c r="V302" s="2">
        <f>IFERROR(VLOOKUP(Tabla2[[#This Row],[Client]],Inflow_Outflow!A:O,7,FALSE),"")</f>
        <v>3.3928571428571428</v>
      </c>
      <c r="W302" s="2">
        <f>IFERROR(VLOOKUP(Tabla2[[#This Row],[Client]],Inflow_Outflow!A:O,8,FALSE),"")</f>
        <v>196.42857142857142</v>
      </c>
      <c r="X302" s="2">
        <f>IFERROR(VLOOKUP(Tabla2[[#This Row],[Client]],Inflow_Outflow!A:O,9,FALSE),"")</f>
        <v>0</v>
      </c>
      <c r="Y302" s="2">
        <f>IFERROR(VLOOKUP(Tabla2[[#This Row],[Client]],Inflow_Outflow!A:O,10,FALSE),"")</f>
        <v>0</v>
      </c>
      <c r="Z302" s="2">
        <f>IFERROR(VLOOKUP(Tabla2[[#This Row],[Client]],Inflow_Outflow!A:O,11,FALSE),"")</f>
        <v>12</v>
      </c>
      <c r="AA302" s="2">
        <f>IFERROR(VLOOKUP(Tabla2[[#This Row],[Client]],Inflow_Outflow!A:O,12,FALSE),"")</f>
        <v>1</v>
      </c>
      <c r="AB302" s="2">
        <f>IFERROR(VLOOKUP(Tabla2[[#This Row],[Client]],Inflow_Outflow!A:O,13,FALSE),"")</f>
        <v>3</v>
      </c>
      <c r="AC302" s="2">
        <f>IFERROR(VLOOKUP(Tabla2[[#This Row],[Client]],Inflow_Outflow!A:O,14,FALSE),"")</f>
        <v>0</v>
      </c>
      <c r="AD302" s="2">
        <f>IFERROR(VLOOKUP(Tabla2[[#This Row],[Client]],Inflow_Outflow!A:O,15,FALSE),"")</f>
        <v>0</v>
      </c>
      <c r="AE302" s="2" t="str">
        <f>IFERROR(VLOOKUP(Tabla2[[#This Row],[Client]],Sales_Revenues!A:G,2,FALSE),"")</f>
        <v/>
      </c>
      <c r="AF302" s="2" t="str">
        <f>IFERROR(VLOOKUP(Tabla2[[#This Row],[Client]],Sales_Revenues!A:G,3,FALSE),"")</f>
        <v/>
      </c>
      <c r="AG302" s="2" t="str">
        <f>IFERROR(VLOOKUP(Tabla2[[#This Row],[Client]],Sales_Revenues!A:G,4,FALSE),"")</f>
        <v/>
      </c>
      <c r="AH302" s="2" t="str">
        <f>IFERROR(VLOOKUP(Tabla2[[#This Row],[Client]],Sales_Revenues!A:G,5,FALSE),"")</f>
        <v/>
      </c>
      <c r="AI302" s="2" t="str">
        <f>IFERROR(VLOOKUP(Tabla2[[#This Row],[Client]],Sales_Revenues!A:G,6,FALSE),"")</f>
        <v/>
      </c>
      <c r="AJ302" s="2" t="str">
        <f>IFERROR(VLOOKUP(Tabla2[[#This Row],[Client]],Sales_Revenues!A:G,7,FALSE),"")</f>
        <v/>
      </c>
    </row>
    <row r="303" spans="1:36">
      <c r="A303">
        <v>302</v>
      </c>
      <c r="B303">
        <v>1</v>
      </c>
      <c r="C303">
        <v>1</v>
      </c>
      <c r="D303">
        <v>1</v>
      </c>
      <c r="H303">
        <v>86.529642857142861</v>
      </c>
      <c r="I303">
        <v>24364.765000000003</v>
      </c>
      <c r="J303">
        <v>0</v>
      </c>
      <c r="K303" t="s">
        <v>38</v>
      </c>
      <c r="L303" t="s">
        <v>38</v>
      </c>
      <c r="M303" t="s">
        <v>38</v>
      </c>
      <c r="N303" t="str">
        <f>IFERROR(VLOOKUP(Tabla2[[#This Row],[Client]],Soc_Dem!A:D,2,FALSE),"")</f>
        <v>M</v>
      </c>
      <c r="O303">
        <f>IFERROR(VLOOKUP(Tabla2[[#This Row],[Client]],Soc_Dem!A:D,3,FALSE),"")</f>
        <v>63</v>
      </c>
      <c r="P303">
        <f>IFERROR(VLOOKUP(Tabla2[[#This Row],[Client]],Soc_Dem!A:D,4,FALSE),"")</f>
        <v>27</v>
      </c>
      <c r="Q303" s="2">
        <f>IFERROR(VLOOKUP(Tabla2[[#This Row],[Client]],Inflow_Outflow!A:O,2,FALSE),"")</f>
        <v>43319.254642857137</v>
      </c>
      <c r="R303" s="2">
        <f>IFERROR(VLOOKUP(Tabla2[[#This Row],[Client]],Inflow_Outflow!A:O,3,FALSE),"")</f>
        <v>21797.609285714287</v>
      </c>
      <c r="S303" s="2">
        <f>IFERROR(VLOOKUP(Tabla2[[#This Row],[Client]],Inflow_Outflow!A:O,4,FALSE),"")</f>
        <v>6</v>
      </c>
      <c r="T303" s="2">
        <f>IFERROR(VLOOKUP(Tabla2[[#This Row],[Client]],Inflow_Outflow!A:O,5,FALSE),"")</f>
        <v>3</v>
      </c>
      <c r="U303" s="2">
        <f>IFERROR(VLOOKUP(Tabla2[[#This Row],[Client]],Inflow_Outflow!A:O,6,FALSE),"")</f>
        <v>22936.424999999999</v>
      </c>
      <c r="V303" s="2">
        <f>IFERROR(VLOOKUP(Tabla2[[#This Row],[Client]],Inflow_Outflow!A:O,7,FALSE),"")</f>
        <v>22936.424999999999</v>
      </c>
      <c r="W303" s="2">
        <f>IFERROR(VLOOKUP(Tabla2[[#This Row],[Client]],Inflow_Outflow!A:O,8,FALSE),"")</f>
        <v>353.57142857142856</v>
      </c>
      <c r="X303" s="2">
        <f>IFERROR(VLOOKUP(Tabla2[[#This Row],[Client]],Inflow_Outflow!A:O,9,FALSE),"")</f>
        <v>154.28214285714284</v>
      </c>
      <c r="Y303" s="2">
        <f>IFERROR(VLOOKUP(Tabla2[[#This Row],[Client]],Inflow_Outflow!A:O,10,FALSE),"")</f>
        <v>1000</v>
      </c>
      <c r="Z303" s="2">
        <f>IFERROR(VLOOKUP(Tabla2[[#This Row],[Client]],Inflow_Outflow!A:O,11,FALSE),"")</f>
        <v>12</v>
      </c>
      <c r="AA303" s="2">
        <f>IFERROR(VLOOKUP(Tabla2[[#This Row],[Client]],Inflow_Outflow!A:O,12,FALSE),"")</f>
        <v>12</v>
      </c>
      <c r="AB303" s="2">
        <f>IFERROR(VLOOKUP(Tabla2[[#This Row],[Client]],Inflow_Outflow!A:O,13,FALSE),"")</f>
        <v>4</v>
      </c>
      <c r="AC303" s="2">
        <f>IFERROR(VLOOKUP(Tabla2[[#This Row],[Client]],Inflow_Outflow!A:O,14,FALSE),"")</f>
        <v>5</v>
      </c>
      <c r="AD303" s="2">
        <f>IFERROR(VLOOKUP(Tabla2[[#This Row],[Client]],Inflow_Outflow!A:O,15,FALSE),"")</f>
        <v>2</v>
      </c>
      <c r="AE303" s="2">
        <f>IFERROR(VLOOKUP(Tabla2[[#This Row],[Client]],Sales_Revenues!A:G,2,FALSE),"")</f>
        <v>0</v>
      </c>
      <c r="AF303" s="2">
        <f>IFERROR(VLOOKUP(Tabla2[[#This Row],[Client]],Sales_Revenues!A:G,3,FALSE),"")</f>
        <v>0</v>
      </c>
      <c r="AG303" s="2">
        <f>IFERROR(VLOOKUP(Tabla2[[#This Row],[Client]],Sales_Revenues!A:G,4,FALSE),"")</f>
        <v>0</v>
      </c>
      <c r="AH303" s="2">
        <f>IFERROR(VLOOKUP(Tabla2[[#This Row],[Client]],Sales_Revenues!A:G,5,FALSE),"")</f>
        <v>0</v>
      </c>
      <c r="AI303" s="2">
        <f>IFERROR(VLOOKUP(Tabla2[[#This Row],[Client]],Sales_Revenues!A:G,6,FALSE),"")</f>
        <v>0</v>
      </c>
      <c r="AJ303" s="2">
        <f>IFERROR(VLOOKUP(Tabla2[[#This Row],[Client]],Sales_Revenues!A:G,7,FALSE),"")</f>
        <v>0</v>
      </c>
    </row>
    <row r="304" spans="1:36">
      <c r="A304">
        <v>303</v>
      </c>
      <c r="B304">
        <v>3</v>
      </c>
      <c r="E304">
        <v>1</v>
      </c>
      <c r="F304">
        <v>1</v>
      </c>
      <c r="H304">
        <v>3032.8325</v>
      </c>
      <c r="I304" t="s">
        <v>38</v>
      </c>
      <c r="J304" t="s">
        <v>38</v>
      </c>
      <c r="K304">
        <v>277.98785714285714</v>
      </c>
      <c r="L304">
        <v>251.93571428571428</v>
      </c>
      <c r="M304" t="s">
        <v>38</v>
      </c>
      <c r="N304" t="str">
        <f>IFERROR(VLOOKUP(Tabla2[[#This Row],[Client]],Soc_Dem!A:D,2,FALSE),"")</f>
        <v>M</v>
      </c>
      <c r="O304">
        <f>IFERROR(VLOOKUP(Tabla2[[#This Row],[Client]],Soc_Dem!A:D,3,FALSE),"")</f>
        <v>32</v>
      </c>
      <c r="P304">
        <f>IFERROR(VLOOKUP(Tabla2[[#This Row],[Client]],Soc_Dem!A:D,4,FALSE),"")</f>
        <v>87</v>
      </c>
      <c r="Q304" s="2">
        <f>IFERROR(VLOOKUP(Tabla2[[#This Row],[Client]],Inflow_Outflow!A:O,2,FALSE),"")</f>
        <v>3678.5264285714288</v>
      </c>
      <c r="R304" s="2">
        <f>IFERROR(VLOOKUP(Tabla2[[#This Row],[Client]],Inflow_Outflow!A:O,3,FALSE),"")</f>
        <v>2676.002857142857</v>
      </c>
      <c r="S304" s="2">
        <f>IFERROR(VLOOKUP(Tabla2[[#This Row],[Client]],Inflow_Outflow!A:O,4,FALSE),"")</f>
        <v>28</v>
      </c>
      <c r="T304" s="2">
        <f>IFERROR(VLOOKUP(Tabla2[[#This Row],[Client]],Inflow_Outflow!A:O,5,FALSE),"")</f>
        <v>21</v>
      </c>
      <c r="U304" s="2">
        <f>IFERROR(VLOOKUP(Tabla2[[#This Row],[Client]],Inflow_Outflow!A:O,6,FALSE),"")</f>
        <v>3984.0407142857143</v>
      </c>
      <c r="V304" s="2">
        <f>IFERROR(VLOOKUP(Tabla2[[#This Row],[Client]],Inflow_Outflow!A:O,7,FALSE),"")</f>
        <v>2676.002857142857</v>
      </c>
      <c r="W304" s="2">
        <f>IFERROR(VLOOKUP(Tabla2[[#This Row],[Client]],Inflow_Outflow!A:O,8,FALSE),"")</f>
        <v>232.14285714285714</v>
      </c>
      <c r="X304" s="2">
        <f>IFERROR(VLOOKUP(Tabla2[[#This Row],[Client]],Inflow_Outflow!A:O,9,FALSE),"")</f>
        <v>347.61571428571426</v>
      </c>
      <c r="Y304" s="2">
        <f>IFERROR(VLOOKUP(Tabla2[[#This Row],[Client]],Inflow_Outflow!A:O,10,FALSE),"")</f>
        <v>756.67857142857144</v>
      </c>
      <c r="Z304" s="2">
        <f>IFERROR(VLOOKUP(Tabla2[[#This Row],[Client]],Inflow_Outflow!A:O,11,FALSE),"")</f>
        <v>67</v>
      </c>
      <c r="AA304" s="2">
        <f>IFERROR(VLOOKUP(Tabla2[[#This Row],[Client]],Inflow_Outflow!A:O,12,FALSE),"")</f>
        <v>39</v>
      </c>
      <c r="AB304" s="2">
        <f>IFERROR(VLOOKUP(Tabla2[[#This Row],[Client]],Inflow_Outflow!A:O,13,FALSE),"")</f>
        <v>3</v>
      </c>
      <c r="AC304" s="2">
        <f>IFERROR(VLOOKUP(Tabla2[[#This Row],[Client]],Inflow_Outflow!A:O,14,FALSE),"")</f>
        <v>20</v>
      </c>
      <c r="AD304" s="2">
        <f>IFERROR(VLOOKUP(Tabla2[[#This Row],[Client]],Inflow_Outflow!A:O,15,FALSE),"")</f>
        <v>14</v>
      </c>
      <c r="AE304" s="2">
        <f>IFERROR(VLOOKUP(Tabla2[[#This Row],[Client]],Sales_Revenues!A:G,2,FALSE),"")</f>
        <v>0</v>
      </c>
      <c r="AF304" s="2">
        <f>IFERROR(VLOOKUP(Tabla2[[#This Row],[Client]],Sales_Revenues!A:G,3,FALSE),"")</f>
        <v>0</v>
      </c>
      <c r="AG304" s="2">
        <f>IFERROR(VLOOKUP(Tabla2[[#This Row],[Client]],Sales_Revenues!A:G,4,FALSE),"")</f>
        <v>1</v>
      </c>
      <c r="AH304" s="2">
        <f>IFERROR(VLOOKUP(Tabla2[[#This Row],[Client]],Sales_Revenues!A:G,5,FALSE),"")</f>
        <v>0</v>
      </c>
      <c r="AI304" s="2">
        <f>IFERROR(VLOOKUP(Tabla2[[#This Row],[Client]],Sales_Revenues!A:G,6,FALSE),"")</f>
        <v>0</v>
      </c>
      <c r="AJ304" s="2">
        <f>IFERROR(VLOOKUP(Tabla2[[#This Row],[Client]],Sales_Revenues!A:G,7,FALSE),"")</f>
        <v>5.1785714285714288</v>
      </c>
    </row>
    <row r="305" spans="1:36">
      <c r="A305">
        <v>304</v>
      </c>
      <c r="B305">
        <v>1</v>
      </c>
      <c r="G305">
        <v>1</v>
      </c>
      <c r="H305">
        <v>1354.99</v>
      </c>
      <c r="I305" t="s">
        <v>38</v>
      </c>
      <c r="J305" t="s">
        <v>38</v>
      </c>
      <c r="K305" t="s">
        <v>38</v>
      </c>
      <c r="L305" t="s">
        <v>38</v>
      </c>
      <c r="M305">
        <v>7570.783928571429</v>
      </c>
      <c r="N305" t="str">
        <f>IFERROR(VLOOKUP(Tabla2[[#This Row],[Client]],Soc_Dem!A:D,2,FALSE),"")</f>
        <v>F</v>
      </c>
      <c r="O305">
        <f>IFERROR(VLOOKUP(Tabla2[[#This Row],[Client]],Soc_Dem!A:D,3,FALSE),"")</f>
        <v>78</v>
      </c>
      <c r="P305">
        <f>IFERROR(VLOOKUP(Tabla2[[#This Row],[Client]],Soc_Dem!A:D,4,FALSE),"")</f>
        <v>49</v>
      </c>
      <c r="Q305" s="2">
        <f>IFERROR(VLOOKUP(Tabla2[[#This Row],[Client]],Inflow_Outflow!A:O,2,FALSE),"")</f>
        <v>638.27535714285716</v>
      </c>
      <c r="R305" s="2">
        <f>IFERROR(VLOOKUP(Tabla2[[#This Row],[Client]],Inflow_Outflow!A:O,3,FALSE),"")</f>
        <v>553.2171428571429</v>
      </c>
      <c r="S305" s="2">
        <f>IFERROR(VLOOKUP(Tabla2[[#This Row],[Client]],Inflow_Outflow!A:O,4,FALSE),"")</f>
        <v>3</v>
      </c>
      <c r="T305" s="2">
        <f>IFERROR(VLOOKUP(Tabla2[[#This Row],[Client]],Inflow_Outflow!A:O,5,FALSE),"")</f>
        <v>2</v>
      </c>
      <c r="U305" s="2">
        <f>IFERROR(VLOOKUP(Tabla2[[#This Row],[Client]],Inflow_Outflow!A:O,6,FALSE),"")</f>
        <v>942.17857142857144</v>
      </c>
      <c r="V305" s="2">
        <f>IFERROR(VLOOKUP(Tabla2[[#This Row],[Client]],Inflow_Outflow!A:O,7,FALSE),"")</f>
        <v>925.82142857142856</v>
      </c>
      <c r="W305" s="2">
        <f>IFERROR(VLOOKUP(Tabla2[[#This Row],[Client]],Inflow_Outflow!A:O,8,FALSE),"")</f>
        <v>589.28571428571433</v>
      </c>
      <c r="X305" s="2">
        <f>IFERROR(VLOOKUP(Tabla2[[#This Row],[Client]],Inflow_Outflow!A:O,9,FALSE),"")</f>
        <v>102.5</v>
      </c>
      <c r="Y305" s="2">
        <f>IFERROR(VLOOKUP(Tabla2[[#This Row],[Client]],Inflow_Outflow!A:O,10,FALSE),"")</f>
        <v>0</v>
      </c>
      <c r="Z305" s="2">
        <f>IFERROR(VLOOKUP(Tabla2[[#This Row],[Client]],Inflow_Outflow!A:O,11,FALSE),"")</f>
        <v>14</v>
      </c>
      <c r="AA305" s="2">
        <f>IFERROR(VLOOKUP(Tabla2[[#This Row],[Client]],Inflow_Outflow!A:O,12,FALSE),"")</f>
        <v>12</v>
      </c>
      <c r="AB305" s="2">
        <f>IFERROR(VLOOKUP(Tabla2[[#This Row],[Client]],Inflow_Outflow!A:O,13,FALSE),"")</f>
        <v>7</v>
      </c>
      <c r="AC305" s="2">
        <f>IFERROR(VLOOKUP(Tabla2[[#This Row],[Client]],Inflow_Outflow!A:O,14,FALSE),"")</f>
        <v>1</v>
      </c>
      <c r="AD305" s="2">
        <f>IFERROR(VLOOKUP(Tabla2[[#This Row],[Client]],Inflow_Outflow!A:O,15,FALSE),"")</f>
        <v>0</v>
      </c>
      <c r="AE305" s="2">
        <f>IFERROR(VLOOKUP(Tabla2[[#This Row],[Client]],Sales_Revenues!A:G,2,FALSE),"")</f>
        <v>0</v>
      </c>
      <c r="AF305" s="2">
        <f>IFERROR(VLOOKUP(Tabla2[[#This Row],[Client]],Sales_Revenues!A:G,3,FALSE),"")</f>
        <v>0</v>
      </c>
      <c r="AG305" s="2">
        <f>IFERROR(VLOOKUP(Tabla2[[#This Row],[Client]],Sales_Revenues!A:G,4,FALSE),"")</f>
        <v>1</v>
      </c>
      <c r="AH305" s="2">
        <f>IFERROR(VLOOKUP(Tabla2[[#This Row],[Client]],Sales_Revenues!A:G,5,FALSE),"")</f>
        <v>0</v>
      </c>
      <c r="AI305" s="2">
        <f>IFERROR(VLOOKUP(Tabla2[[#This Row],[Client]],Sales_Revenues!A:G,6,FALSE),"")</f>
        <v>0</v>
      </c>
      <c r="AJ305" s="2">
        <f>IFERROR(VLOOKUP(Tabla2[[#This Row],[Client]],Sales_Revenues!A:G,7,FALSE),"")</f>
        <v>20.071428571428573</v>
      </c>
    </row>
    <row r="306" spans="1:36">
      <c r="A306">
        <v>305</v>
      </c>
      <c r="B306">
        <v>1</v>
      </c>
      <c r="H306">
        <v>234.46464285714288</v>
      </c>
      <c r="I306" t="s">
        <v>38</v>
      </c>
      <c r="J306" t="s">
        <v>38</v>
      </c>
      <c r="K306" t="s">
        <v>38</v>
      </c>
      <c r="L306" t="s">
        <v>38</v>
      </c>
      <c r="M306" t="s">
        <v>38</v>
      </c>
      <c r="N306" t="str">
        <f>IFERROR(VLOOKUP(Tabla2[[#This Row],[Client]],Soc_Dem!A:D,2,FALSE),"")</f>
        <v>M</v>
      </c>
      <c r="O306">
        <f>IFERROR(VLOOKUP(Tabla2[[#This Row],[Client]],Soc_Dem!A:D,3,FALSE),"")</f>
        <v>37</v>
      </c>
      <c r="P306">
        <f>IFERROR(VLOOKUP(Tabla2[[#This Row],[Client]],Soc_Dem!A:D,4,FALSE),"")</f>
        <v>140</v>
      </c>
      <c r="Q306" s="2" t="str">
        <f>IFERROR(VLOOKUP(Tabla2[[#This Row],[Client]],Inflow_Outflow!A:O,2,FALSE),"")</f>
        <v/>
      </c>
      <c r="R306" s="2" t="str">
        <f>IFERROR(VLOOKUP(Tabla2[[#This Row],[Client]],Inflow_Outflow!A:O,3,FALSE),"")</f>
        <v/>
      </c>
      <c r="S306" s="2" t="str">
        <f>IFERROR(VLOOKUP(Tabla2[[#This Row],[Client]],Inflow_Outflow!A:O,4,FALSE),"")</f>
        <v/>
      </c>
      <c r="T306" s="2" t="str">
        <f>IFERROR(VLOOKUP(Tabla2[[#This Row],[Client]],Inflow_Outflow!A:O,5,FALSE),"")</f>
        <v/>
      </c>
      <c r="U306" s="2" t="str">
        <f>IFERROR(VLOOKUP(Tabla2[[#This Row],[Client]],Inflow_Outflow!A:O,6,FALSE),"")</f>
        <v/>
      </c>
      <c r="V306" s="2" t="str">
        <f>IFERROR(VLOOKUP(Tabla2[[#This Row],[Client]],Inflow_Outflow!A:O,7,FALSE),"")</f>
        <v/>
      </c>
      <c r="W306" s="2" t="str">
        <f>IFERROR(VLOOKUP(Tabla2[[#This Row],[Client]],Inflow_Outflow!A:O,8,FALSE),"")</f>
        <v/>
      </c>
      <c r="X306" s="2" t="str">
        <f>IFERROR(VLOOKUP(Tabla2[[#This Row],[Client]],Inflow_Outflow!A:O,9,FALSE),"")</f>
        <v/>
      </c>
      <c r="Y306" s="2" t="str">
        <f>IFERROR(VLOOKUP(Tabla2[[#This Row],[Client]],Inflow_Outflow!A:O,10,FALSE),"")</f>
        <v/>
      </c>
      <c r="Z306" s="2" t="str">
        <f>IFERROR(VLOOKUP(Tabla2[[#This Row],[Client]],Inflow_Outflow!A:O,11,FALSE),"")</f>
        <v/>
      </c>
      <c r="AA306" s="2" t="str">
        <f>IFERROR(VLOOKUP(Tabla2[[#This Row],[Client]],Inflow_Outflow!A:O,12,FALSE),"")</f>
        <v/>
      </c>
      <c r="AB306" s="2" t="str">
        <f>IFERROR(VLOOKUP(Tabla2[[#This Row],[Client]],Inflow_Outflow!A:O,13,FALSE),"")</f>
        <v/>
      </c>
      <c r="AC306" s="2" t="str">
        <f>IFERROR(VLOOKUP(Tabla2[[#This Row],[Client]],Inflow_Outflow!A:O,14,FALSE),"")</f>
        <v/>
      </c>
      <c r="AD306" s="2" t="str">
        <f>IFERROR(VLOOKUP(Tabla2[[#This Row],[Client]],Inflow_Outflow!A:O,15,FALSE),"")</f>
        <v/>
      </c>
      <c r="AE306" s="2" t="str">
        <f>IFERROR(VLOOKUP(Tabla2[[#This Row],[Client]],Sales_Revenues!A:G,2,FALSE),"")</f>
        <v/>
      </c>
      <c r="AF306" s="2" t="str">
        <f>IFERROR(VLOOKUP(Tabla2[[#This Row],[Client]],Sales_Revenues!A:G,3,FALSE),"")</f>
        <v/>
      </c>
      <c r="AG306" s="2" t="str">
        <f>IFERROR(VLOOKUP(Tabla2[[#This Row],[Client]],Sales_Revenues!A:G,4,FALSE),"")</f>
        <v/>
      </c>
      <c r="AH306" s="2" t="str">
        <f>IFERROR(VLOOKUP(Tabla2[[#This Row],[Client]],Sales_Revenues!A:G,5,FALSE),"")</f>
        <v/>
      </c>
      <c r="AI306" s="2" t="str">
        <f>IFERROR(VLOOKUP(Tabla2[[#This Row],[Client]],Sales_Revenues!A:G,6,FALSE),"")</f>
        <v/>
      </c>
      <c r="AJ306" s="2" t="str">
        <f>IFERROR(VLOOKUP(Tabla2[[#This Row],[Client]],Sales_Revenues!A:G,7,FALSE),"")</f>
        <v/>
      </c>
    </row>
    <row r="307" spans="1:36">
      <c r="A307">
        <v>306</v>
      </c>
      <c r="B307">
        <v>1</v>
      </c>
      <c r="C307">
        <v>1</v>
      </c>
      <c r="H307">
        <v>224.45428571428573</v>
      </c>
      <c r="I307">
        <v>901.35357142857151</v>
      </c>
      <c r="J307" t="s">
        <v>38</v>
      </c>
      <c r="K307" t="s">
        <v>38</v>
      </c>
      <c r="L307" t="s">
        <v>38</v>
      </c>
      <c r="M307" t="s">
        <v>38</v>
      </c>
      <c r="N307" t="str">
        <f>IFERROR(VLOOKUP(Tabla2[[#This Row],[Client]],Soc_Dem!A:D,2,FALSE),"")</f>
        <v>F</v>
      </c>
      <c r="O307">
        <f>IFERROR(VLOOKUP(Tabla2[[#This Row],[Client]],Soc_Dem!A:D,3,FALSE),"")</f>
        <v>52</v>
      </c>
      <c r="P307">
        <f>IFERROR(VLOOKUP(Tabla2[[#This Row],[Client]],Soc_Dem!A:D,4,FALSE),"")</f>
        <v>78</v>
      </c>
      <c r="Q307" s="2">
        <f>IFERROR(VLOOKUP(Tabla2[[#This Row],[Client]],Inflow_Outflow!A:O,2,FALSE),"")</f>
        <v>1663.3025</v>
      </c>
      <c r="R307" s="2">
        <f>IFERROR(VLOOKUP(Tabla2[[#This Row],[Client]],Inflow_Outflow!A:O,3,FALSE),"")</f>
        <v>588.85464285714284</v>
      </c>
      <c r="S307" s="2">
        <f>IFERROR(VLOOKUP(Tabla2[[#This Row],[Client]],Inflow_Outflow!A:O,4,FALSE),"")</f>
        <v>4</v>
      </c>
      <c r="T307" s="2">
        <f>IFERROR(VLOOKUP(Tabla2[[#This Row],[Client]],Inflow_Outflow!A:O,5,FALSE),"")</f>
        <v>2</v>
      </c>
      <c r="U307" s="2">
        <f>IFERROR(VLOOKUP(Tabla2[[#This Row],[Client]],Inflow_Outflow!A:O,6,FALSE),"")</f>
        <v>1266.8214285714287</v>
      </c>
      <c r="V307" s="2">
        <f>IFERROR(VLOOKUP(Tabla2[[#This Row],[Client]],Inflow_Outflow!A:O,7,FALSE),"")</f>
        <v>1266.8214285714287</v>
      </c>
      <c r="W307" s="2">
        <f>IFERROR(VLOOKUP(Tabla2[[#This Row],[Client]],Inflow_Outflow!A:O,8,FALSE),"")</f>
        <v>0</v>
      </c>
      <c r="X307" s="2">
        <f>IFERROR(VLOOKUP(Tabla2[[#This Row],[Client]],Inflow_Outflow!A:O,9,FALSE),"")</f>
        <v>0</v>
      </c>
      <c r="Y307" s="2">
        <f>IFERROR(VLOOKUP(Tabla2[[#This Row],[Client]],Inflow_Outflow!A:O,10,FALSE),"")</f>
        <v>195.39285714285714</v>
      </c>
      <c r="Z307" s="2">
        <f>IFERROR(VLOOKUP(Tabla2[[#This Row],[Client]],Inflow_Outflow!A:O,11,FALSE),"")</f>
        <v>4</v>
      </c>
      <c r="AA307" s="2">
        <f>IFERROR(VLOOKUP(Tabla2[[#This Row],[Client]],Inflow_Outflow!A:O,12,FALSE),"")</f>
        <v>4</v>
      </c>
      <c r="AB307" s="2">
        <f>IFERROR(VLOOKUP(Tabla2[[#This Row],[Client]],Inflow_Outflow!A:O,13,FALSE),"")</f>
        <v>0</v>
      </c>
      <c r="AC307" s="2">
        <f>IFERROR(VLOOKUP(Tabla2[[#This Row],[Client]],Inflow_Outflow!A:O,14,FALSE),"")</f>
        <v>0</v>
      </c>
      <c r="AD307" s="2">
        <f>IFERROR(VLOOKUP(Tabla2[[#This Row],[Client]],Inflow_Outflow!A:O,15,FALSE),"")</f>
        <v>3</v>
      </c>
      <c r="AE307" s="2">
        <f>IFERROR(VLOOKUP(Tabla2[[#This Row],[Client]],Sales_Revenues!A:G,2,FALSE),"")</f>
        <v>0</v>
      </c>
      <c r="AF307" s="2">
        <f>IFERROR(VLOOKUP(Tabla2[[#This Row],[Client]],Sales_Revenues!A:G,3,FALSE),"")</f>
        <v>1</v>
      </c>
      <c r="AG307" s="2">
        <f>IFERROR(VLOOKUP(Tabla2[[#This Row],[Client]],Sales_Revenues!A:G,4,FALSE),"")</f>
        <v>0</v>
      </c>
      <c r="AH307" s="2">
        <f>IFERROR(VLOOKUP(Tabla2[[#This Row],[Client]],Sales_Revenues!A:G,5,FALSE),"")</f>
        <v>0</v>
      </c>
      <c r="AI307" s="2">
        <f>IFERROR(VLOOKUP(Tabla2[[#This Row],[Client]],Sales_Revenues!A:G,6,FALSE),"")</f>
        <v>5.3571428571428568</v>
      </c>
      <c r="AJ307" s="2">
        <f>IFERROR(VLOOKUP(Tabla2[[#This Row],[Client]],Sales_Revenues!A:G,7,FALSE),"")</f>
        <v>0</v>
      </c>
    </row>
    <row r="308" spans="1:36">
      <c r="A308">
        <v>307</v>
      </c>
      <c r="B308">
        <v>1</v>
      </c>
      <c r="C308">
        <v>2</v>
      </c>
      <c r="D308">
        <v>3</v>
      </c>
      <c r="H308">
        <v>1019.4682142857143</v>
      </c>
      <c r="I308">
        <v>9017.0096428571433</v>
      </c>
      <c r="J308">
        <v>11980.378571428571</v>
      </c>
      <c r="K308" t="s">
        <v>38</v>
      </c>
      <c r="L308" t="s">
        <v>38</v>
      </c>
      <c r="M308" t="s">
        <v>38</v>
      </c>
      <c r="N308" t="str">
        <f>IFERROR(VLOOKUP(Tabla2[[#This Row],[Client]],Soc_Dem!A:D,2,FALSE),"")</f>
        <v>M</v>
      </c>
      <c r="O308">
        <f>IFERROR(VLOOKUP(Tabla2[[#This Row],[Client]],Soc_Dem!A:D,3,FALSE),"")</f>
        <v>32</v>
      </c>
      <c r="P308">
        <f>IFERROR(VLOOKUP(Tabla2[[#This Row],[Client]],Soc_Dem!A:D,4,FALSE),"")</f>
        <v>151</v>
      </c>
      <c r="Q308" s="2">
        <f>IFERROR(VLOOKUP(Tabla2[[#This Row],[Client]],Inflow_Outflow!A:O,2,FALSE),"")</f>
        <v>11.555000000000001</v>
      </c>
      <c r="R308" s="2">
        <f>IFERROR(VLOOKUP(Tabla2[[#This Row],[Client]],Inflow_Outflow!A:O,3,FALSE),"")</f>
        <v>3.5714285714285714E-4</v>
      </c>
      <c r="S308" s="2">
        <f>IFERROR(VLOOKUP(Tabla2[[#This Row],[Client]],Inflow_Outflow!A:O,4,FALSE),"")</f>
        <v>2</v>
      </c>
      <c r="T308" s="2">
        <f>IFERROR(VLOOKUP(Tabla2[[#This Row],[Client]],Inflow_Outflow!A:O,5,FALSE),"")</f>
        <v>1</v>
      </c>
      <c r="U308" s="2">
        <f>IFERROR(VLOOKUP(Tabla2[[#This Row],[Client]],Inflow_Outflow!A:O,6,FALSE),"")</f>
        <v>0</v>
      </c>
      <c r="V308" s="2">
        <f>IFERROR(VLOOKUP(Tabla2[[#This Row],[Client]],Inflow_Outflow!A:O,7,FALSE),"")</f>
        <v>0</v>
      </c>
      <c r="W308" s="2">
        <f>IFERROR(VLOOKUP(Tabla2[[#This Row],[Client]],Inflow_Outflow!A:O,8,FALSE),"")</f>
        <v>0</v>
      </c>
      <c r="X308" s="2">
        <f>IFERROR(VLOOKUP(Tabla2[[#This Row],[Client]],Inflow_Outflow!A:O,9,FALSE),"")</f>
        <v>0</v>
      </c>
      <c r="Y308" s="2">
        <f>IFERROR(VLOOKUP(Tabla2[[#This Row],[Client]],Inflow_Outflow!A:O,10,FALSE),"")</f>
        <v>0</v>
      </c>
      <c r="Z308" s="2">
        <f>IFERROR(VLOOKUP(Tabla2[[#This Row],[Client]],Inflow_Outflow!A:O,11,FALSE),"")</f>
        <v>0</v>
      </c>
      <c r="AA308" s="2">
        <f>IFERROR(VLOOKUP(Tabla2[[#This Row],[Client]],Inflow_Outflow!A:O,12,FALSE),"")</f>
        <v>0</v>
      </c>
      <c r="AB308" s="2">
        <f>IFERROR(VLOOKUP(Tabla2[[#This Row],[Client]],Inflow_Outflow!A:O,13,FALSE),"")</f>
        <v>0</v>
      </c>
      <c r="AC308" s="2">
        <f>IFERROR(VLOOKUP(Tabla2[[#This Row],[Client]],Inflow_Outflow!A:O,14,FALSE),"")</f>
        <v>0</v>
      </c>
      <c r="AD308" s="2">
        <f>IFERROR(VLOOKUP(Tabla2[[#This Row],[Client]],Inflow_Outflow!A:O,15,FALSE),"")</f>
        <v>0</v>
      </c>
      <c r="AE308" s="2" t="str">
        <f>IFERROR(VLOOKUP(Tabla2[[#This Row],[Client]],Sales_Revenues!A:G,2,FALSE),"")</f>
        <v/>
      </c>
      <c r="AF308" s="2" t="str">
        <f>IFERROR(VLOOKUP(Tabla2[[#This Row],[Client]],Sales_Revenues!A:G,3,FALSE),"")</f>
        <v/>
      </c>
      <c r="AG308" s="2" t="str">
        <f>IFERROR(VLOOKUP(Tabla2[[#This Row],[Client]],Sales_Revenues!A:G,4,FALSE),"")</f>
        <v/>
      </c>
      <c r="AH308" s="2" t="str">
        <f>IFERROR(VLOOKUP(Tabla2[[#This Row],[Client]],Sales_Revenues!A:G,5,FALSE),"")</f>
        <v/>
      </c>
      <c r="AI308" s="2" t="str">
        <f>IFERROR(VLOOKUP(Tabla2[[#This Row],[Client]],Sales_Revenues!A:G,6,FALSE),"")</f>
        <v/>
      </c>
      <c r="AJ308" s="2" t="str">
        <f>IFERROR(VLOOKUP(Tabla2[[#This Row],[Client]],Sales_Revenues!A:G,7,FALSE),"")</f>
        <v/>
      </c>
    </row>
    <row r="309" spans="1:36">
      <c r="A309">
        <v>308</v>
      </c>
      <c r="B309">
        <v>1</v>
      </c>
      <c r="H309">
        <v>286.42142857142858</v>
      </c>
      <c r="I309" t="s">
        <v>38</v>
      </c>
      <c r="J309" t="s">
        <v>38</v>
      </c>
      <c r="K309" t="s">
        <v>38</v>
      </c>
      <c r="L309" t="s">
        <v>38</v>
      </c>
      <c r="M309" t="s">
        <v>38</v>
      </c>
      <c r="N309" t="str">
        <f>IFERROR(VLOOKUP(Tabla2[[#This Row],[Client]],Soc_Dem!A:D,2,FALSE),"")</f>
        <v>F</v>
      </c>
      <c r="O309">
        <f>IFERROR(VLOOKUP(Tabla2[[#This Row],[Client]],Soc_Dem!A:D,3,FALSE),"")</f>
        <v>45</v>
      </c>
      <c r="P309">
        <f>IFERROR(VLOOKUP(Tabla2[[#This Row],[Client]],Soc_Dem!A:D,4,FALSE),"")</f>
        <v>135</v>
      </c>
      <c r="Q309" s="2">
        <f>IFERROR(VLOOKUP(Tabla2[[#This Row],[Client]],Inflow_Outflow!A:O,2,FALSE),"")</f>
        <v>148.57249999999999</v>
      </c>
      <c r="R309" s="2">
        <f>IFERROR(VLOOKUP(Tabla2[[#This Row],[Client]],Inflow_Outflow!A:O,3,FALSE),"")</f>
        <v>148.57249999999999</v>
      </c>
      <c r="S309" s="2">
        <f>IFERROR(VLOOKUP(Tabla2[[#This Row],[Client]],Inflow_Outflow!A:O,4,FALSE),"")</f>
        <v>3</v>
      </c>
      <c r="T309" s="2">
        <f>IFERROR(VLOOKUP(Tabla2[[#This Row],[Client]],Inflow_Outflow!A:O,5,FALSE),"")</f>
        <v>3</v>
      </c>
      <c r="U309" s="2">
        <f>IFERROR(VLOOKUP(Tabla2[[#This Row],[Client]],Inflow_Outflow!A:O,6,FALSE),"")</f>
        <v>300.32142857142856</v>
      </c>
      <c r="V309" s="2">
        <f>IFERROR(VLOOKUP(Tabla2[[#This Row],[Client]],Inflow_Outflow!A:O,7,FALSE),"")</f>
        <v>300.32142857142856</v>
      </c>
      <c r="W309" s="2">
        <f>IFERROR(VLOOKUP(Tabla2[[#This Row],[Client]],Inflow_Outflow!A:O,8,FALSE),"")</f>
        <v>160.71428571428572</v>
      </c>
      <c r="X309" s="2">
        <f>IFERROR(VLOOKUP(Tabla2[[#This Row],[Client]],Inflow_Outflow!A:O,9,FALSE),"")</f>
        <v>32.857142857142854</v>
      </c>
      <c r="Y309" s="2">
        <f>IFERROR(VLOOKUP(Tabla2[[#This Row],[Client]],Inflow_Outflow!A:O,10,FALSE),"")</f>
        <v>103.71428571428571</v>
      </c>
      <c r="Z309" s="2">
        <f>IFERROR(VLOOKUP(Tabla2[[#This Row],[Client]],Inflow_Outflow!A:O,11,FALSE),"")</f>
        <v>12</v>
      </c>
      <c r="AA309" s="2">
        <f>IFERROR(VLOOKUP(Tabla2[[#This Row],[Client]],Inflow_Outflow!A:O,12,FALSE),"")</f>
        <v>12</v>
      </c>
      <c r="AB309" s="2">
        <f>IFERROR(VLOOKUP(Tabla2[[#This Row],[Client]],Inflow_Outflow!A:O,13,FALSE),"")</f>
        <v>6</v>
      </c>
      <c r="AC309" s="2">
        <f>IFERROR(VLOOKUP(Tabla2[[#This Row],[Client]],Inflow_Outflow!A:O,14,FALSE),"")</f>
        <v>1</v>
      </c>
      <c r="AD309" s="2">
        <f>IFERROR(VLOOKUP(Tabla2[[#This Row],[Client]],Inflow_Outflow!A:O,15,FALSE),"")</f>
        <v>1</v>
      </c>
      <c r="AE309" s="2">
        <f>IFERROR(VLOOKUP(Tabla2[[#This Row],[Client]],Sales_Revenues!A:G,2,FALSE),"")</f>
        <v>0</v>
      </c>
      <c r="AF309" s="2">
        <f>IFERROR(VLOOKUP(Tabla2[[#This Row],[Client]],Sales_Revenues!A:G,3,FALSE),"")</f>
        <v>0</v>
      </c>
      <c r="AG309" s="2">
        <f>IFERROR(VLOOKUP(Tabla2[[#This Row],[Client]],Sales_Revenues!A:G,4,FALSE),"")</f>
        <v>0</v>
      </c>
      <c r="AH309" s="2">
        <f>IFERROR(VLOOKUP(Tabla2[[#This Row],[Client]],Sales_Revenues!A:G,5,FALSE),"")</f>
        <v>0</v>
      </c>
      <c r="AI309" s="2">
        <f>IFERROR(VLOOKUP(Tabla2[[#This Row],[Client]],Sales_Revenues!A:G,6,FALSE),"")</f>
        <v>0</v>
      </c>
      <c r="AJ309" s="2">
        <f>IFERROR(VLOOKUP(Tabla2[[#This Row],[Client]],Sales_Revenues!A:G,7,FALSE),"")</f>
        <v>0</v>
      </c>
    </row>
    <row r="310" spans="1:36">
      <c r="A310">
        <v>309</v>
      </c>
      <c r="B310">
        <v>1</v>
      </c>
      <c r="H310">
        <v>3116.8592857142858</v>
      </c>
      <c r="I310" t="s">
        <v>38</v>
      </c>
      <c r="J310" t="s">
        <v>38</v>
      </c>
      <c r="K310" t="s">
        <v>38</v>
      </c>
      <c r="L310" t="s">
        <v>38</v>
      </c>
      <c r="M310" t="s">
        <v>38</v>
      </c>
      <c r="N310" t="str">
        <f>IFERROR(VLOOKUP(Tabla2[[#This Row],[Client]],Soc_Dem!A:D,2,FALSE),"")</f>
        <v>F</v>
      </c>
      <c r="O310">
        <f>IFERROR(VLOOKUP(Tabla2[[#This Row],[Client]],Soc_Dem!A:D,3,FALSE),"")</f>
        <v>62</v>
      </c>
      <c r="P310">
        <f>IFERROR(VLOOKUP(Tabla2[[#This Row],[Client]],Soc_Dem!A:D,4,FALSE),"")</f>
        <v>134</v>
      </c>
      <c r="Q310" s="2">
        <f>IFERROR(VLOOKUP(Tabla2[[#This Row],[Client]],Inflow_Outflow!A:O,2,FALSE),"")</f>
        <v>0.06</v>
      </c>
      <c r="R310" s="2">
        <f>IFERROR(VLOOKUP(Tabla2[[#This Row],[Client]],Inflow_Outflow!A:O,3,FALSE),"")</f>
        <v>0.06</v>
      </c>
      <c r="S310" s="2">
        <f>IFERROR(VLOOKUP(Tabla2[[#This Row],[Client]],Inflow_Outflow!A:O,4,FALSE),"")</f>
        <v>1</v>
      </c>
      <c r="T310" s="2">
        <f>IFERROR(VLOOKUP(Tabla2[[#This Row],[Client]],Inflow_Outflow!A:O,5,FALSE),"")</f>
        <v>1</v>
      </c>
      <c r="U310" s="2">
        <f>IFERROR(VLOOKUP(Tabla2[[#This Row],[Client]],Inflow_Outflow!A:O,6,FALSE),"")</f>
        <v>3.3928571428571428</v>
      </c>
      <c r="V310" s="2">
        <f>IFERROR(VLOOKUP(Tabla2[[#This Row],[Client]],Inflow_Outflow!A:O,7,FALSE),"")</f>
        <v>3.3928571428571428</v>
      </c>
      <c r="W310" s="2">
        <f>IFERROR(VLOOKUP(Tabla2[[#This Row],[Client]],Inflow_Outflow!A:O,8,FALSE),"")</f>
        <v>0</v>
      </c>
      <c r="X310" s="2">
        <f>IFERROR(VLOOKUP(Tabla2[[#This Row],[Client]],Inflow_Outflow!A:O,9,FALSE),"")</f>
        <v>0</v>
      </c>
      <c r="Y310" s="2">
        <f>IFERROR(VLOOKUP(Tabla2[[#This Row],[Client]],Inflow_Outflow!A:O,10,FALSE),"")</f>
        <v>0</v>
      </c>
      <c r="Z310" s="2">
        <f>IFERROR(VLOOKUP(Tabla2[[#This Row],[Client]],Inflow_Outflow!A:O,11,FALSE),"")</f>
        <v>1</v>
      </c>
      <c r="AA310" s="2">
        <f>IFERROR(VLOOKUP(Tabla2[[#This Row],[Client]],Inflow_Outflow!A:O,12,FALSE),"")</f>
        <v>1</v>
      </c>
      <c r="AB310" s="2">
        <f>IFERROR(VLOOKUP(Tabla2[[#This Row],[Client]],Inflow_Outflow!A:O,13,FALSE),"")</f>
        <v>0</v>
      </c>
      <c r="AC310" s="2">
        <f>IFERROR(VLOOKUP(Tabla2[[#This Row],[Client]],Inflow_Outflow!A:O,14,FALSE),"")</f>
        <v>0</v>
      </c>
      <c r="AD310" s="2">
        <f>IFERROR(VLOOKUP(Tabla2[[#This Row],[Client]],Inflow_Outflow!A:O,15,FALSE),"")</f>
        <v>0</v>
      </c>
      <c r="AE310" s="2" t="str">
        <f>IFERROR(VLOOKUP(Tabla2[[#This Row],[Client]],Sales_Revenues!A:G,2,FALSE),"")</f>
        <v/>
      </c>
      <c r="AF310" s="2" t="str">
        <f>IFERROR(VLOOKUP(Tabla2[[#This Row],[Client]],Sales_Revenues!A:G,3,FALSE),"")</f>
        <v/>
      </c>
      <c r="AG310" s="2" t="str">
        <f>IFERROR(VLOOKUP(Tabla2[[#This Row],[Client]],Sales_Revenues!A:G,4,FALSE),"")</f>
        <v/>
      </c>
      <c r="AH310" s="2" t="str">
        <f>IFERROR(VLOOKUP(Tabla2[[#This Row],[Client]],Sales_Revenues!A:G,5,FALSE),"")</f>
        <v/>
      </c>
      <c r="AI310" s="2" t="str">
        <f>IFERROR(VLOOKUP(Tabla2[[#This Row],[Client]],Sales_Revenues!A:G,6,FALSE),"")</f>
        <v/>
      </c>
      <c r="AJ310" s="2" t="str">
        <f>IFERROR(VLOOKUP(Tabla2[[#This Row],[Client]],Sales_Revenues!A:G,7,FALSE),"")</f>
        <v/>
      </c>
    </row>
    <row r="311" spans="1:36">
      <c r="A311">
        <v>310</v>
      </c>
      <c r="B311">
        <v>1</v>
      </c>
      <c r="H311">
        <v>0</v>
      </c>
      <c r="I311" t="s">
        <v>38</v>
      </c>
      <c r="J311" t="s">
        <v>38</v>
      </c>
      <c r="K311" t="s">
        <v>38</v>
      </c>
      <c r="L311" t="s">
        <v>38</v>
      </c>
      <c r="M311" t="s">
        <v>38</v>
      </c>
      <c r="N311" t="str">
        <f>IFERROR(VLOOKUP(Tabla2[[#This Row],[Client]],Soc_Dem!A:D,2,FALSE),"")</f>
        <v>F</v>
      </c>
      <c r="O311">
        <f>IFERROR(VLOOKUP(Tabla2[[#This Row],[Client]],Soc_Dem!A:D,3,FALSE),"")</f>
        <v>45</v>
      </c>
      <c r="P311">
        <f>IFERROR(VLOOKUP(Tabla2[[#This Row],[Client]],Soc_Dem!A:D,4,FALSE),"")</f>
        <v>149</v>
      </c>
      <c r="Q311" s="2">
        <f>IFERROR(VLOOKUP(Tabla2[[#This Row],[Client]],Inflow_Outflow!A:O,2,FALSE),"")</f>
        <v>252.27428571428572</v>
      </c>
      <c r="R311" s="2">
        <f>IFERROR(VLOOKUP(Tabla2[[#This Row],[Client]],Inflow_Outflow!A:O,3,FALSE),"")</f>
        <v>252.27428571428572</v>
      </c>
      <c r="S311" s="2">
        <f>IFERROR(VLOOKUP(Tabla2[[#This Row],[Client]],Inflow_Outflow!A:O,4,FALSE),"")</f>
        <v>3</v>
      </c>
      <c r="T311" s="2">
        <f>IFERROR(VLOOKUP(Tabla2[[#This Row],[Client]],Inflow_Outflow!A:O,5,FALSE),"")</f>
        <v>3</v>
      </c>
      <c r="U311" s="2">
        <f>IFERROR(VLOOKUP(Tabla2[[#This Row],[Client]],Inflow_Outflow!A:O,6,FALSE),"")</f>
        <v>449.36392857142857</v>
      </c>
      <c r="V311" s="2">
        <f>IFERROR(VLOOKUP(Tabla2[[#This Row],[Client]],Inflow_Outflow!A:O,7,FALSE),"")</f>
        <v>449.36392857142857</v>
      </c>
      <c r="W311" s="2">
        <f>IFERROR(VLOOKUP(Tabla2[[#This Row],[Client]],Inflow_Outflow!A:O,8,FALSE),"")</f>
        <v>357.14285714285717</v>
      </c>
      <c r="X311" s="2">
        <f>IFERROR(VLOOKUP(Tabla2[[#This Row],[Client]],Inflow_Outflow!A:O,9,FALSE),"")</f>
        <v>70.971071428571435</v>
      </c>
      <c r="Y311" s="2">
        <f>IFERROR(VLOOKUP(Tabla2[[#This Row],[Client]],Inflow_Outflow!A:O,10,FALSE),"")</f>
        <v>17.857142857142858</v>
      </c>
      <c r="Z311" s="2">
        <f>IFERROR(VLOOKUP(Tabla2[[#This Row],[Client]],Inflow_Outflow!A:O,11,FALSE),"")</f>
        <v>11</v>
      </c>
      <c r="AA311" s="2">
        <f>IFERROR(VLOOKUP(Tabla2[[#This Row],[Client]],Inflow_Outflow!A:O,12,FALSE),"")</f>
        <v>11</v>
      </c>
      <c r="AB311" s="2">
        <f>IFERROR(VLOOKUP(Tabla2[[#This Row],[Client]],Inflow_Outflow!A:O,13,FALSE),"")</f>
        <v>3</v>
      </c>
      <c r="AC311" s="2">
        <f>IFERROR(VLOOKUP(Tabla2[[#This Row],[Client]],Inflow_Outflow!A:O,14,FALSE),"")</f>
        <v>6</v>
      </c>
      <c r="AD311" s="2">
        <f>IFERROR(VLOOKUP(Tabla2[[#This Row],[Client]],Inflow_Outflow!A:O,15,FALSE),"")</f>
        <v>1</v>
      </c>
      <c r="AE311" s="2">
        <f>IFERROR(VLOOKUP(Tabla2[[#This Row],[Client]],Sales_Revenues!A:G,2,FALSE),"")</f>
        <v>1</v>
      </c>
      <c r="AF311" s="2">
        <f>IFERROR(VLOOKUP(Tabla2[[#This Row],[Client]],Sales_Revenues!A:G,3,FALSE),"")</f>
        <v>0</v>
      </c>
      <c r="AG311" s="2">
        <f>IFERROR(VLOOKUP(Tabla2[[#This Row],[Client]],Sales_Revenues!A:G,4,FALSE),"")</f>
        <v>0</v>
      </c>
      <c r="AH311" s="2">
        <f>IFERROR(VLOOKUP(Tabla2[[#This Row],[Client]],Sales_Revenues!A:G,5,FALSE),"")</f>
        <v>56.13982142857143</v>
      </c>
      <c r="AI311" s="2">
        <f>IFERROR(VLOOKUP(Tabla2[[#This Row],[Client]],Sales_Revenues!A:G,6,FALSE),"")</f>
        <v>0</v>
      </c>
      <c r="AJ311" s="2">
        <f>IFERROR(VLOOKUP(Tabla2[[#This Row],[Client]],Sales_Revenues!A:G,7,FALSE),"")</f>
        <v>0</v>
      </c>
    </row>
    <row r="312" spans="1:36">
      <c r="A312">
        <v>311</v>
      </c>
      <c r="B312">
        <v>1</v>
      </c>
      <c r="D312">
        <v>3</v>
      </c>
      <c r="H312">
        <v>5780.1839285714286</v>
      </c>
      <c r="I312" t="s">
        <v>38</v>
      </c>
      <c r="J312">
        <v>22495.411785714288</v>
      </c>
      <c r="K312" t="s">
        <v>38</v>
      </c>
      <c r="L312" t="s">
        <v>38</v>
      </c>
      <c r="M312" t="s">
        <v>38</v>
      </c>
      <c r="N312" t="str">
        <f>IFERROR(VLOOKUP(Tabla2[[#This Row],[Client]],Soc_Dem!A:D,2,FALSE),"")</f>
        <v>M</v>
      </c>
      <c r="O312">
        <f>IFERROR(VLOOKUP(Tabla2[[#This Row],[Client]],Soc_Dem!A:D,3,FALSE),"")</f>
        <v>20</v>
      </c>
      <c r="P312">
        <f>IFERROR(VLOOKUP(Tabla2[[#This Row],[Client]],Soc_Dem!A:D,4,FALSE),"")</f>
        <v>181</v>
      </c>
      <c r="Q312" s="2">
        <f>IFERROR(VLOOKUP(Tabla2[[#This Row],[Client]],Inflow_Outflow!A:O,2,FALSE),"")</f>
        <v>1204.8660714285713</v>
      </c>
      <c r="R312" s="2">
        <f>IFERROR(VLOOKUP(Tabla2[[#This Row],[Client]],Inflow_Outflow!A:O,3,FALSE),"")</f>
        <v>1204.8660714285713</v>
      </c>
      <c r="S312" s="2">
        <f>IFERROR(VLOOKUP(Tabla2[[#This Row],[Client]],Inflow_Outflow!A:O,4,FALSE),"")</f>
        <v>3</v>
      </c>
      <c r="T312" s="2">
        <f>IFERROR(VLOOKUP(Tabla2[[#This Row],[Client]],Inflow_Outflow!A:O,5,FALSE),"")</f>
        <v>3</v>
      </c>
      <c r="U312" s="2">
        <f>IFERROR(VLOOKUP(Tabla2[[#This Row],[Client]],Inflow_Outflow!A:O,6,FALSE),"")</f>
        <v>724.63142857142861</v>
      </c>
      <c r="V312" s="2">
        <f>IFERROR(VLOOKUP(Tabla2[[#This Row],[Client]],Inflow_Outflow!A:O,7,FALSE),"")</f>
        <v>724.63142857142861</v>
      </c>
      <c r="W312" s="2">
        <f>IFERROR(VLOOKUP(Tabla2[[#This Row],[Client]],Inflow_Outflow!A:O,8,FALSE),"")</f>
        <v>0</v>
      </c>
      <c r="X312" s="2">
        <f>IFERROR(VLOOKUP(Tabla2[[#This Row],[Client]],Inflow_Outflow!A:O,9,FALSE),"")</f>
        <v>0</v>
      </c>
      <c r="Y312" s="2">
        <f>IFERROR(VLOOKUP(Tabla2[[#This Row],[Client]],Inflow_Outflow!A:O,10,FALSE),"")</f>
        <v>721.38142857142861</v>
      </c>
      <c r="Z312" s="2">
        <f>IFERROR(VLOOKUP(Tabla2[[#This Row],[Client]],Inflow_Outflow!A:O,11,FALSE),"")</f>
        <v>11</v>
      </c>
      <c r="AA312" s="2">
        <f>IFERROR(VLOOKUP(Tabla2[[#This Row],[Client]],Inflow_Outflow!A:O,12,FALSE),"")</f>
        <v>11</v>
      </c>
      <c r="AB312" s="2">
        <f>IFERROR(VLOOKUP(Tabla2[[#This Row],[Client]],Inflow_Outflow!A:O,13,FALSE),"")</f>
        <v>0</v>
      </c>
      <c r="AC312" s="2">
        <f>IFERROR(VLOOKUP(Tabla2[[#This Row],[Client]],Inflow_Outflow!A:O,14,FALSE),"")</f>
        <v>0</v>
      </c>
      <c r="AD312" s="2">
        <f>IFERROR(VLOOKUP(Tabla2[[#This Row],[Client]],Inflow_Outflow!A:O,15,FALSE),"")</f>
        <v>10</v>
      </c>
      <c r="AE312" s="2" t="str">
        <f>IFERROR(VLOOKUP(Tabla2[[#This Row],[Client]],Sales_Revenues!A:G,2,FALSE),"")</f>
        <v/>
      </c>
      <c r="AF312" s="2" t="str">
        <f>IFERROR(VLOOKUP(Tabla2[[#This Row],[Client]],Sales_Revenues!A:G,3,FALSE),"")</f>
        <v/>
      </c>
      <c r="AG312" s="2" t="str">
        <f>IFERROR(VLOOKUP(Tabla2[[#This Row],[Client]],Sales_Revenues!A:G,4,FALSE),"")</f>
        <v/>
      </c>
      <c r="AH312" s="2" t="str">
        <f>IFERROR(VLOOKUP(Tabla2[[#This Row],[Client]],Sales_Revenues!A:G,5,FALSE),"")</f>
        <v/>
      </c>
      <c r="AI312" s="2" t="str">
        <f>IFERROR(VLOOKUP(Tabla2[[#This Row],[Client]],Sales_Revenues!A:G,6,FALSE),"")</f>
        <v/>
      </c>
      <c r="AJ312" s="2" t="str">
        <f>IFERROR(VLOOKUP(Tabla2[[#This Row],[Client]],Sales_Revenues!A:G,7,FALSE),"")</f>
        <v/>
      </c>
    </row>
    <row r="313" spans="1:36">
      <c r="A313">
        <v>312</v>
      </c>
      <c r="B313">
        <v>2</v>
      </c>
      <c r="E313">
        <v>1</v>
      </c>
      <c r="H313">
        <v>306.65571428571428</v>
      </c>
      <c r="I313" t="s">
        <v>38</v>
      </c>
      <c r="J313" t="s">
        <v>38</v>
      </c>
      <c r="K313">
        <v>0</v>
      </c>
      <c r="L313" t="s">
        <v>38</v>
      </c>
      <c r="M313" t="s">
        <v>38</v>
      </c>
      <c r="N313" t="str">
        <f>IFERROR(VLOOKUP(Tabla2[[#This Row],[Client]],Soc_Dem!A:D,2,FALSE),"")</f>
        <v>F</v>
      </c>
      <c r="O313">
        <f>IFERROR(VLOOKUP(Tabla2[[#This Row],[Client]],Soc_Dem!A:D,3,FALSE),"")</f>
        <v>71</v>
      </c>
      <c r="P313">
        <f>IFERROR(VLOOKUP(Tabla2[[#This Row],[Client]],Soc_Dem!A:D,4,FALSE),"")</f>
        <v>57</v>
      </c>
      <c r="Q313" s="2">
        <f>IFERROR(VLOOKUP(Tabla2[[#This Row],[Client]],Inflow_Outflow!A:O,2,FALSE),"")</f>
        <v>774.19107142857138</v>
      </c>
      <c r="R313" s="2">
        <f>IFERROR(VLOOKUP(Tabla2[[#This Row],[Client]],Inflow_Outflow!A:O,3,FALSE),"")</f>
        <v>774.19107142857138</v>
      </c>
      <c r="S313" s="2">
        <f>IFERROR(VLOOKUP(Tabla2[[#This Row],[Client]],Inflow_Outflow!A:O,4,FALSE),"")</f>
        <v>2</v>
      </c>
      <c r="T313" s="2">
        <f>IFERROR(VLOOKUP(Tabla2[[#This Row],[Client]],Inflow_Outflow!A:O,5,FALSE),"")</f>
        <v>2</v>
      </c>
      <c r="U313" s="2">
        <f>IFERROR(VLOOKUP(Tabla2[[#This Row],[Client]],Inflow_Outflow!A:O,6,FALSE),"")</f>
        <v>654.61535714285708</v>
      </c>
      <c r="V313" s="2">
        <f>IFERROR(VLOOKUP(Tabla2[[#This Row],[Client]],Inflow_Outflow!A:O,7,FALSE),"")</f>
        <v>654.61535714285708</v>
      </c>
      <c r="W313" s="2">
        <f>IFERROR(VLOOKUP(Tabla2[[#This Row],[Client]],Inflow_Outflow!A:O,8,FALSE),"")</f>
        <v>142.85714285714286</v>
      </c>
      <c r="X313" s="2">
        <f>IFERROR(VLOOKUP(Tabla2[[#This Row],[Client]],Inflow_Outflow!A:O,9,FALSE),"")</f>
        <v>147.36535714285714</v>
      </c>
      <c r="Y313" s="2">
        <f>IFERROR(VLOOKUP(Tabla2[[#This Row],[Client]],Inflow_Outflow!A:O,10,FALSE),"")</f>
        <v>361.35714285714283</v>
      </c>
      <c r="Z313" s="2">
        <f>IFERROR(VLOOKUP(Tabla2[[#This Row],[Client]],Inflow_Outflow!A:O,11,FALSE),"")</f>
        <v>15</v>
      </c>
      <c r="AA313" s="2">
        <f>IFERROR(VLOOKUP(Tabla2[[#This Row],[Client]],Inflow_Outflow!A:O,12,FALSE),"")</f>
        <v>15</v>
      </c>
      <c r="AB313" s="2">
        <f>IFERROR(VLOOKUP(Tabla2[[#This Row],[Client]],Inflow_Outflow!A:O,13,FALSE),"")</f>
        <v>1</v>
      </c>
      <c r="AC313" s="2">
        <f>IFERROR(VLOOKUP(Tabla2[[#This Row],[Client]],Inflow_Outflow!A:O,14,FALSE),"")</f>
        <v>4</v>
      </c>
      <c r="AD313" s="2">
        <f>IFERROR(VLOOKUP(Tabla2[[#This Row],[Client]],Inflow_Outflow!A:O,15,FALSE),"")</f>
        <v>9</v>
      </c>
      <c r="AE313" s="2" t="str">
        <f>IFERROR(VLOOKUP(Tabla2[[#This Row],[Client]],Sales_Revenues!A:G,2,FALSE),"")</f>
        <v/>
      </c>
      <c r="AF313" s="2" t="str">
        <f>IFERROR(VLOOKUP(Tabla2[[#This Row],[Client]],Sales_Revenues!A:G,3,FALSE),"")</f>
        <v/>
      </c>
      <c r="AG313" s="2" t="str">
        <f>IFERROR(VLOOKUP(Tabla2[[#This Row],[Client]],Sales_Revenues!A:G,4,FALSE),"")</f>
        <v/>
      </c>
      <c r="AH313" s="2" t="str">
        <f>IFERROR(VLOOKUP(Tabla2[[#This Row],[Client]],Sales_Revenues!A:G,5,FALSE),"")</f>
        <v/>
      </c>
      <c r="AI313" s="2" t="str">
        <f>IFERROR(VLOOKUP(Tabla2[[#This Row],[Client]],Sales_Revenues!A:G,6,FALSE),"")</f>
        <v/>
      </c>
      <c r="AJ313" s="2" t="str">
        <f>IFERROR(VLOOKUP(Tabla2[[#This Row],[Client]],Sales_Revenues!A:G,7,FALSE),"")</f>
        <v/>
      </c>
    </row>
    <row r="314" spans="1:36">
      <c r="A314">
        <v>313</v>
      </c>
      <c r="B314">
        <v>2</v>
      </c>
      <c r="E314">
        <v>1</v>
      </c>
      <c r="H314">
        <v>0</v>
      </c>
      <c r="I314" t="s">
        <v>38</v>
      </c>
      <c r="J314" t="s">
        <v>38</v>
      </c>
      <c r="K314">
        <v>0</v>
      </c>
      <c r="L314" t="s">
        <v>38</v>
      </c>
      <c r="M314" t="s">
        <v>38</v>
      </c>
      <c r="N314" t="str">
        <f>IFERROR(VLOOKUP(Tabla2[[#This Row],[Client]],Soc_Dem!A:D,2,FALSE),"")</f>
        <v>M</v>
      </c>
      <c r="O314">
        <f>IFERROR(VLOOKUP(Tabla2[[#This Row],[Client]],Soc_Dem!A:D,3,FALSE),"")</f>
        <v>47</v>
      </c>
      <c r="P314">
        <f>IFERROR(VLOOKUP(Tabla2[[#This Row],[Client]],Soc_Dem!A:D,4,FALSE),"")</f>
        <v>61</v>
      </c>
      <c r="Q314" s="2">
        <f>IFERROR(VLOOKUP(Tabla2[[#This Row],[Client]],Inflow_Outflow!A:O,2,FALSE),"")</f>
        <v>2.5000000000000001E-3</v>
      </c>
      <c r="R314" s="2">
        <f>IFERROR(VLOOKUP(Tabla2[[#This Row],[Client]],Inflow_Outflow!A:O,3,FALSE),"")</f>
        <v>2.5000000000000001E-3</v>
      </c>
      <c r="S314" s="2">
        <f>IFERROR(VLOOKUP(Tabla2[[#This Row],[Client]],Inflow_Outflow!A:O,4,FALSE),"")</f>
        <v>1</v>
      </c>
      <c r="T314" s="2">
        <f>IFERROR(VLOOKUP(Tabla2[[#This Row],[Client]],Inflow_Outflow!A:O,5,FALSE),"")</f>
        <v>1</v>
      </c>
      <c r="U314" s="2">
        <f>IFERROR(VLOOKUP(Tabla2[[#This Row],[Client]],Inflow_Outflow!A:O,6,FALSE),"")</f>
        <v>0</v>
      </c>
      <c r="V314" s="2">
        <f>IFERROR(VLOOKUP(Tabla2[[#This Row],[Client]],Inflow_Outflow!A:O,7,FALSE),"")</f>
        <v>0</v>
      </c>
      <c r="W314" s="2">
        <f>IFERROR(VLOOKUP(Tabla2[[#This Row],[Client]],Inflow_Outflow!A:O,8,FALSE),"")</f>
        <v>0</v>
      </c>
      <c r="X314" s="2">
        <f>IFERROR(VLOOKUP(Tabla2[[#This Row],[Client]],Inflow_Outflow!A:O,9,FALSE),"")</f>
        <v>0</v>
      </c>
      <c r="Y314" s="2">
        <f>IFERROR(VLOOKUP(Tabla2[[#This Row],[Client]],Inflow_Outflow!A:O,10,FALSE),"")</f>
        <v>0</v>
      </c>
      <c r="Z314" s="2">
        <f>IFERROR(VLOOKUP(Tabla2[[#This Row],[Client]],Inflow_Outflow!A:O,11,FALSE),"")</f>
        <v>0</v>
      </c>
      <c r="AA314" s="2">
        <f>IFERROR(VLOOKUP(Tabla2[[#This Row],[Client]],Inflow_Outflow!A:O,12,FALSE),"")</f>
        <v>0</v>
      </c>
      <c r="AB314" s="2">
        <f>IFERROR(VLOOKUP(Tabla2[[#This Row],[Client]],Inflow_Outflow!A:O,13,FALSE),"")</f>
        <v>0</v>
      </c>
      <c r="AC314" s="2">
        <f>IFERROR(VLOOKUP(Tabla2[[#This Row],[Client]],Inflow_Outflow!A:O,14,FALSE),"")</f>
        <v>0</v>
      </c>
      <c r="AD314" s="2">
        <f>IFERROR(VLOOKUP(Tabla2[[#This Row],[Client]],Inflow_Outflow!A:O,15,FALSE),"")</f>
        <v>0</v>
      </c>
      <c r="AE314" s="2" t="str">
        <f>IFERROR(VLOOKUP(Tabla2[[#This Row],[Client]],Sales_Revenues!A:G,2,FALSE),"")</f>
        <v/>
      </c>
      <c r="AF314" s="2" t="str">
        <f>IFERROR(VLOOKUP(Tabla2[[#This Row],[Client]],Sales_Revenues!A:G,3,FALSE),"")</f>
        <v/>
      </c>
      <c r="AG314" s="2" t="str">
        <f>IFERROR(VLOOKUP(Tabla2[[#This Row],[Client]],Sales_Revenues!A:G,4,FALSE),"")</f>
        <v/>
      </c>
      <c r="AH314" s="2" t="str">
        <f>IFERROR(VLOOKUP(Tabla2[[#This Row],[Client]],Sales_Revenues!A:G,5,FALSE),"")</f>
        <v/>
      </c>
      <c r="AI314" s="2" t="str">
        <f>IFERROR(VLOOKUP(Tabla2[[#This Row],[Client]],Sales_Revenues!A:G,6,FALSE),"")</f>
        <v/>
      </c>
      <c r="AJ314" s="2" t="str">
        <f>IFERROR(VLOOKUP(Tabla2[[#This Row],[Client]],Sales_Revenues!A:G,7,FALSE),"")</f>
        <v/>
      </c>
    </row>
    <row r="315" spans="1:36">
      <c r="A315">
        <v>314</v>
      </c>
      <c r="B315">
        <v>1</v>
      </c>
      <c r="C315">
        <v>1</v>
      </c>
      <c r="D315">
        <v>4</v>
      </c>
      <c r="H315">
        <v>3948.0425</v>
      </c>
      <c r="I315">
        <v>3.3103571428571428</v>
      </c>
      <c r="J315">
        <v>714285.71428571432</v>
      </c>
      <c r="K315" t="s">
        <v>38</v>
      </c>
      <c r="L315" t="s">
        <v>38</v>
      </c>
      <c r="M315" t="s">
        <v>38</v>
      </c>
      <c r="N315" t="str">
        <f>IFERROR(VLOOKUP(Tabla2[[#This Row],[Client]],Soc_Dem!A:D,2,FALSE),"")</f>
        <v>M</v>
      </c>
      <c r="O315">
        <f>IFERROR(VLOOKUP(Tabla2[[#This Row],[Client]],Soc_Dem!A:D,3,FALSE),"")</f>
        <v>42</v>
      </c>
      <c r="P315">
        <f>IFERROR(VLOOKUP(Tabla2[[#This Row],[Client]],Soc_Dem!A:D,4,FALSE),"")</f>
        <v>150</v>
      </c>
      <c r="Q315" s="2">
        <f>IFERROR(VLOOKUP(Tabla2[[#This Row],[Client]],Inflow_Outflow!A:O,2,FALSE),"")</f>
        <v>820.85571428571427</v>
      </c>
      <c r="R315" s="2">
        <f>IFERROR(VLOOKUP(Tabla2[[#This Row],[Client]],Inflow_Outflow!A:O,3,FALSE),"")</f>
        <v>816.66142857142859</v>
      </c>
      <c r="S315" s="2">
        <f>IFERROR(VLOOKUP(Tabla2[[#This Row],[Client]],Inflow_Outflow!A:O,4,FALSE),"")</f>
        <v>3</v>
      </c>
      <c r="T315" s="2">
        <f>IFERROR(VLOOKUP(Tabla2[[#This Row],[Client]],Inflow_Outflow!A:O,5,FALSE),"")</f>
        <v>2</v>
      </c>
      <c r="U315" s="2">
        <f>IFERROR(VLOOKUP(Tabla2[[#This Row],[Client]],Inflow_Outflow!A:O,6,FALSE),"")</f>
        <v>2215.7857142857142</v>
      </c>
      <c r="V315" s="2">
        <f>IFERROR(VLOOKUP(Tabla2[[#This Row],[Client]],Inflow_Outflow!A:O,7,FALSE),"")</f>
        <v>2215.7857142857142</v>
      </c>
      <c r="W315" s="2">
        <f>IFERROR(VLOOKUP(Tabla2[[#This Row],[Client]],Inflow_Outflow!A:O,8,FALSE),"")</f>
        <v>0</v>
      </c>
      <c r="X315" s="2">
        <f>IFERROR(VLOOKUP(Tabla2[[#This Row],[Client]],Inflow_Outflow!A:O,9,FALSE),"")</f>
        <v>0</v>
      </c>
      <c r="Y315" s="2">
        <f>IFERROR(VLOOKUP(Tabla2[[#This Row],[Client]],Inflow_Outflow!A:O,10,FALSE),"")</f>
        <v>394.35714285714283</v>
      </c>
      <c r="Z315" s="2">
        <f>IFERROR(VLOOKUP(Tabla2[[#This Row],[Client]],Inflow_Outflow!A:O,11,FALSE),"")</f>
        <v>8</v>
      </c>
      <c r="AA315" s="2">
        <f>IFERROR(VLOOKUP(Tabla2[[#This Row],[Client]],Inflow_Outflow!A:O,12,FALSE),"")</f>
        <v>8</v>
      </c>
      <c r="AB315" s="2">
        <f>IFERROR(VLOOKUP(Tabla2[[#This Row],[Client]],Inflow_Outflow!A:O,13,FALSE),"")</f>
        <v>0</v>
      </c>
      <c r="AC315" s="2">
        <f>IFERROR(VLOOKUP(Tabla2[[#This Row],[Client]],Inflow_Outflow!A:O,14,FALSE),"")</f>
        <v>0</v>
      </c>
      <c r="AD315" s="2">
        <f>IFERROR(VLOOKUP(Tabla2[[#This Row],[Client]],Inflow_Outflow!A:O,15,FALSE),"")</f>
        <v>6</v>
      </c>
      <c r="AE315" s="2" t="str">
        <f>IFERROR(VLOOKUP(Tabla2[[#This Row],[Client]],Sales_Revenues!A:G,2,FALSE),"")</f>
        <v/>
      </c>
      <c r="AF315" s="2" t="str">
        <f>IFERROR(VLOOKUP(Tabla2[[#This Row],[Client]],Sales_Revenues!A:G,3,FALSE),"")</f>
        <v/>
      </c>
      <c r="AG315" s="2" t="str">
        <f>IFERROR(VLOOKUP(Tabla2[[#This Row],[Client]],Sales_Revenues!A:G,4,FALSE),"")</f>
        <v/>
      </c>
      <c r="AH315" s="2" t="str">
        <f>IFERROR(VLOOKUP(Tabla2[[#This Row],[Client]],Sales_Revenues!A:G,5,FALSE),"")</f>
        <v/>
      </c>
      <c r="AI315" s="2" t="str">
        <f>IFERROR(VLOOKUP(Tabla2[[#This Row],[Client]],Sales_Revenues!A:G,6,FALSE),"")</f>
        <v/>
      </c>
      <c r="AJ315" s="2" t="str">
        <f>IFERROR(VLOOKUP(Tabla2[[#This Row],[Client]],Sales_Revenues!A:G,7,FALSE),"")</f>
        <v/>
      </c>
    </row>
    <row r="316" spans="1:36">
      <c r="A316">
        <v>315</v>
      </c>
      <c r="B316">
        <v>1</v>
      </c>
      <c r="H316">
        <v>120.73714285714286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  <c r="N316" t="str">
        <f>IFERROR(VLOOKUP(Tabla2[[#This Row],[Client]],Soc_Dem!A:D,2,FALSE),"")</f>
        <v>M</v>
      </c>
      <c r="O316">
        <f>IFERROR(VLOOKUP(Tabla2[[#This Row],[Client]],Soc_Dem!A:D,3,FALSE),"")</f>
        <v>24</v>
      </c>
      <c r="P316">
        <f>IFERROR(VLOOKUP(Tabla2[[#This Row],[Client]],Soc_Dem!A:D,4,FALSE),"")</f>
        <v>93</v>
      </c>
      <c r="Q316" s="2" t="str">
        <f>IFERROR(VLOOKUP(Tabla2[[#This Row],[Client]],Inflow_Outflow!A:O,2,FALSE),"")</f>
        <v/>
      </c>
      <c r="R316" s="2" t="str">
        <f>IFERROR(VLOOKUP(Tabla2[[#This Row],[Client]],Inflow_Outflow!A:O,3,FALSE),"")</f>
        <v/>
      </c>
      <c r="S316" s="2" t="str">
        <f>IFERROR(VLOOKUP(Tabla2[[#This Row],[Client]],Inflow_Outflow!A:O,4,FALSE),"")</f>
        <v/>
      </c>
      <c r="T316" s="2" t="str">
        <f>IFERROR(VLOOKUP(Tabla2[[#This Row],[Client]],Inflow_Outflow!A:O,5,FALSE),"")</f>
        <v/>
      </c>
      <c r="U316" s="2" t="str">
        <f>IFERROR(VLOOKUP(Tabla2[[#This Row],[Client]],Inflow_Outflow!A:O,6,FALSE),"")</f>
        <v/>
      </c>
      <c r="V316" s="2" t="str">
        <f>IFERROR(VLOOKUP(Tabla2[[#This Row],[Client]],Inflow_Outflow!A:O,7,FALSE),"")</f>
        <v/>
      </c>
      <c r="W316" s="2" t="str">
        <f>IFERROR(VLOOKUP(Tabla2[[#This Row],[Client]],Inflow_Outflow!A:O,8,FALSE),"")</f>
        <v/>
      </c>
      <c r="X316" s="2" t="str">
        <f>IFERROR(VLOOKUP(Tabla2[[#This Row],[Client]],Inflow_Outflow!A:O,9,FALSE),"")</f>
        <v/>
      </c>
      <c r="Y316" s="2" t="str">
        <f>IFERROR(VLOOKUP(Tabla2[[#This Row],[Client]],Inflow_Outflow!A:O,10,FALSE),"")</f>
        <v/>
      </c>
      <c r="Z316" s="2" t="str">
        <f>IFERROR(VLOOKUP(Tabla2[[#This Row],[Client]],Inflow_Outflow!A:O,11,FALSE),"")</f>
        <v/>
      </c>
      <c r="AA316" s="2" t="str">
        <f>IFERROR(VLOOKUP(Tabla2[[#This Row],[Client]],Inflow_Outflow!A:O,12,FALSE),"")</f>
        <v/>
      </c>
      <c r="AB316" s="2" t="str">
        <f>IFERROR(VLOOKUP(Tabla2[[#This Row],[Client]],Inflow_Outflow!A:O,13,FALSE),"")</f>
        <v/>
      </c>
      <c r="AC316" s="2" t="str">
        <f>IFERROR(VLOOKUP(Tabla2[[#This Row],[Client]],Inflow_Outflow!A:O,14,FALSE),"")</f>
        <v/>
      </c>
      <c r="AD316" s="2" t="str">
        <f>IFERROR(VLOOKUP(Tabla2[[#This Row],[Client]],Inflow_Outflow!A:O,15,FALSE),"")</f>
        <v/>
      </c>
      <c r="AE316" s="2">
        <f>IFERROR(VLOOKUP(Tabla2[[#This Row],[Client]],Sales_Revenues!A:G,2,FALSE),"")</f>
        <v>0</v>
      </c>
      <c r="AF316" s="2">
        <f>IFERROR(VLOOKUP(Tabla2[[#This Row],[Client]],Sales_Revenues!A:G,3,FALSE),"")</f>
        <v>0</v>
      </c>
      <c r="AG316" s="2">
        <f>IFERROR(VLOOKUP(Tabla2[[#This Row],[Client]],Sales_Revenues!A:G,4,FALSE),"")</f>
        <v>0</v>
      </c>
      <c r="AH316" s="2">
        <f>IFERROR(VLOOKUP(Tabla2[[#This Row],[Client]],Sales_Revenues!A:G,5,FALSE),"")</f>
        <v>0</v>
      </c>
      <c r="AI316" s="2">
        <f>IFERROR(VLOOKUP(Tabla2[[#This Row],[Client]],Sales_Revenues!A:G,6,FALSE),"")</f>
        <v>0</v>
      </c>
      <c r="AJ316" s="2">
        <f>IFERROR(VLOOKUP(Tabla2[[#This Row],[Client]],Sales_Revenues!A:G,7,FALSE),"")</f>
        <v>0</v>
      </c>
    </row>
    <row r="317" spans="1:36">
      <c r="A317">
        <v>316</v>
      </c>
      <c r="B317">
        <v>1</v>
      </c>
      <c r="H317">
        <v>22.733571428571427</v>
      </c>
      <c r="I317" t="s">
        <v>38</v>
      </c>
      <c r="J317" t="s">
        <v>38</v>
      </c>
      <c r="K317" t="s">
        <v>38</v>
      </c>
      <c r="L317" t="s">
        <v>38</v>
      </c>
      <c r="M317" t="s">
        <v>38</v>
      </c>
      <c r="N317" t="str">
        <f>IFERROR(VLOOKUP(Tabla2[[#This Row],[Client]],Soc_Dem!A:D,2,FALSE),"")</f>
        <v>F</v>
      </c>
      <c r="O317">
        <f>IFERROR(VLOOKUP(Tabla2[[#This Row],[Client]],Soc_Dem!A:D,3,FALSE),"")</f>
        <v>1</v>
      </c>
      <c r="P317">
        <f>IFERROR(VLOOKUP(Tabla2[[#This Row],[Client]],Soc_Dem!A:D,4,FALSE),"")</f>
        <v>211</v>
      </c>
      <c r="Q317" s="2">
        <f>IFERROR(VLOOKUP(Tabla2[[#This Row],[Client]],Inflow_Outflow!A:O,2,FALSE),"")</f>
        <v>1022.8460714285713</v>
      </c>
      <c r="R317" s="2">
        <f>IFERROR(VLOOKUP(Tabla2[[#This Row],[Client]],Inflow_Outflow!A:O,3,FALSE),"")</f>
        <v>1022.8460714285713</v>
      </c>
      <c r="S317" s="2">
        <f>IFERROR(VLOOKUP(Tabla2[[#This Row],[Client]],Inflow_Outflow!A:O,4,FALSE),"")</f>
        <v>6</v>
      </c>
      <c r="T317" s="2">
        <f>IFERROR(VLOOKUP(Tabla2[[#This Row],[Client]],Inflow_Outflow!A:O,5,FALSE),"")</f>
        <v>6</v>
      </c>
      <c r="U317" s="2">
        <f>IFERROR(VLOOKUP(Tabla2[[#This Row],[Client]],Inflow_Outflow!A:O,6,FALSE),"")</f>
        <v>1026.8178571428573</v>
      </c>
      <c r="V317" s="2">
        <f>IFERROR(VLOOKUP(Tabla2[[#This Row],[Client]],Inflow_Outflow!A:O,7,FALSE),"")</f>
        <v>1026.8178571428573</v>
      </c>
      <c r="W317" s="2">
        <f>IFERROR(VLOOKUP(Tabla2[[#This Row],[Client]],Inflow_Outflow!A:O,8,FALSE),"")</f>
        <v>535.71428571428567</v>
      </c>
      <c r="X317" s="2">
        <f>IFERROR(VLOOKUP(Tabla2[[#This Row],[Client]],Inflow_Outflow!A:O,9,FALSE),"")</f>
        <v>7.7107142857142863</v>
      </c>
      <c r="Y317" s="2">
        <f>IFERROR(VLOOKUP(Tabla2[[#This Row],[Client]],Inflow_Outflow!A:O,10,FALSE),"")</f>
        <v>481.46428571428572</v>
      </c>
      <c r="Z317" s="2">
        <f>IFERROR(VLOOKUP(Tabla2[[#This Row],[Client]],Inflow_Outflow!A:O,11,FALSE),"")</f>
        <v>21</v>
      </c>
      <c r="AA317" s="2">
        <f>IFERROR(VLOOKUP(Tabla2[[#This Row],[Client]],Inflow_Outflow!A:O,12,FALSE),"")</f>
        <v>21</v>
      </c>
      <c r="AB317" s="2">
        <f>IFERROR(VLOOKUP(Tabla2[[#This Row],[Client]],Inflow_Outflow!A:O,13,FALSE),"")</f>
        <v>6</v>
      </c>
      <c r="AC317" s="2">
        <f>IFERROR(VLOOKUP(Tabla2[[#This Row],[Client]],Inflow_Outflow!A:O,14,FALSE),"")</f>
        <v>1</v>
      </c>
      <c r="AD317" s="2">
        <f>IFERROR(VLOOKUP(Tabla2[[#This Row],[Client]],Inflow_Outflow!A:O,15,FALSE),"")</f>
        <v>9</v>
      </c>
      <c r="AE317" s="2">
        <f>IFERROR(VLOOKUP(Tabla2[[#This Row],[Client]],Sales_Revenues!A:G,2,FALSE),"")</f>
        <v>0</v>
      </c>
      <c r="AF317" s="2">
        <f>IFERROR(VLOOKUP(Tabla2[[#This Row],[Client]],Sales_Revenues!A:G,3,FALSE),"")</f>
        <v>0</v>
      </c>
      <c r="AG317" s="2">
        <f>IFERROR(VLOOKUP(Tabla2[[#This Row],[Client]],Sales_Revenues!A:G,4,FALSE),"")</f>
        <v>1</v>
      </c>
      <c r="AH317" s="2">
        <f>IFERROR(VLOOKUP(Tabla2[[#This Row],[Client]],Sales_Revenues!A:G,5,FALSE),"")</f>
        <v>0</v>
      </c>
      <c r="AI317" s="2">
        <f>IFERROR(VLOOKUP(Tabla2[[#This Row],[Client]],Sales_Revenues!A:G,6,FALSE),"")</f>
        <v>0</v>
      </c>
      <c r="AJ317" s="2">
        <f>IFERROR(VLOOKUP(Tabla2[[#This Row],[Client]],Sales_Revenues!A:G,7,FALSE),"")</f>
        <v>15.015357142857143</v>
      </c>
    </row>
    <row r="318" spans="1:36">
      <c r="A318">
        <v>317</v>
      </c>
      <c r="B318">
        <v>1</v>
      </c>
      <c r="H318">
        <v>6.3739285714285714</v>
      </c>
      <c r="I318" t="s">
        <v>38</v>
      </c>
      <c r="J318" t="s">
        <v>38</v>
      </c>
      <c r="K318" t="s">
        <v>38</v>
      </c>
      <c r="L318" t="s">
        <v>38</v>
      </c>
      <c r="M318" t="s">
        <v>38</v>
      </c>
      <c r="N318" t="str">
        <f>IFERROR(VLOOKUP(Tabla2[[#This Row],[Client]],Soc_Dem!A:D,2,FALSE),"")</f>
        <v>M</v>
      </c>
      <c r="O318">
        <f>IFERROR(VLOOKUP(Tabla2[[#This Row],[Client]],Soc_Dem!A:D,3,FALSE),"")</f>
        <v>35</v>
      </c>
      <c r="P318">
        <f>IFERROR(VLOOKUP(Tabla2[[#This Row],[Client]],Soc_Dem!A:D,4,FALSE),"")</f>
        <v>53</v>
      </c>
      <c r="Q318" s="2">
        <f>IFERROR(VLOOKUP(Tabla2[[#This Row],[Client]],Inflow_Outflow!A:O,2,FALSE),"")</f>
        <v>709.09071428571428</v>
      </c>
      <c r="R318" s="2">
        <f>IFERROR(VLOOKUP(Tabla2[[#This Row],[Client]],Inflow_Outflow!A:O,3,FALSE),"")</f>
        <v>709.09071428571428</v>
      </c>
      <c r="S318" s="2">
        <f>IFERROR(VLOOKUP(Tabla2[[#This Row],[Client]],Inflow_Outflow!A:O,4,FALSE),"")</f>
        <v>3</v>
      </c>
      <c r="T318" s="2">
        <f>IFERROR(VLOOKUP(Tabla2[[#This Row],[Client]],Inflow_Outflow!A:O,5,FALSE),"")</f>
        <v>3</v>
      </c>
      <c r="U318" s="2">
        <f>IFERROR(VLOOKUP(Tabla2[[#This Row],[Client]],Inflow_Outflow!A:O,6,FALSE),"")</f>
        <v>0</v>
      </c>
      <c r="V318" s="2">
        <f>IFERROR(VLOOKUP(Tabla2[[#This Row],[Client]],Inflow_Outflow!A:O,7,FALSE),"")</f>
        <v>0</v>
      </c>
      <c r="W318" s="2">
        <f>IFERROR(VLOOKUP(Tabla2[[#This Row],[Client]],Inflow_Outflow!A:O,8,FALSE),"")</f>
        <v>0</v>
      </c>
      <c r="X318" s="2">
        <f>IFERROR(VLOOKUP(Tabla2[[#This Row],[Client]],Inflow_Outflow!A:O,9,FALSE),"")</f>
        <v>0</v>
      </c>
      <c r="Y318" s="2">
        <f>IFERROR(VLOOKUP(Tabla2[[#This Row],[Client]],Inflow_Outflow!A:O,10,FALSE),"")</f>
        <v>0</v>
      </c>
      <c r="Z318" s="2">
        <f>IFERROR(VLOOKUP(Tabla2[[#This Row],[Client]],Inflow_Outflow!A:O,11,FALSE),"")</f>
        <v>0</v>
      </c>
      <c r="AA318" s="2">
        <f>IFERROR(VLOOKUP(Tabla2[[#This Row],[Client]],Inflow_Outflow!A:O,12,FALSE),"")</f>
        <v>0</v>
      </c>
      <c r="AB318" s="2">
        <f>IFERROR(VLOOKUP(Tabla2[[#This Row],[Client]],Inflow_Outflow!A:O,13,FALSE),"")</f>
        <v>0</v>
      </c>
      <c r="AC318" s="2">
        <f>IFERROR(VLOOKUP(Tabla2[[#This Row],[Client]],Inflow_Outflow!A:O,14,FALSE),"")</f>
        <v>0</v>
      </c>
      <c r="AD318" s="2">
        <f>IFERROR(VLOOKUP(Tabla2[[#This Row],[Client]],Inflow_Outflow!A:O,15,FALSE),"")</f>
        <v>0</v>
      </c>
      <c r="AE318" s="2">
        <f>IFERROR(VLOOKUP(Tabla2[[#This Row],[Client]],Sales_Revenues!A:G,2,FALSE),"")</f>
        <v>0</v>
      </c>
      <c r="AF318" s="2">
        <f>IFERROR(VLOOKUP(Tabla2[[#This Row],[Client]],Sales_Revenues!A:G,3,FALSE),"")</f>
        <v>1</v>
      </c>
      <c r="AG318" s="2">
        <f>IFERROR(VLOOKUP(Tabla2[[#This Row],[Client]],Sales_Revenues!A:G,4,FALSE),"")</f>
        <v>0</v>
      </c>
      <c r="AH318" s="2">
        <f>IFERROR(VLOOKUP(Tabla2[[#This Row],[Client]],Sales_Revenues!A:G,5,FALSE),"")</f>
        <v>0</v>
      </c>
      <c r="AI318" s="2">
        <f>IFERROR(VLOOKUP(Tabla2[[#This Row],[Client]],Sales_Revenues!A:G,6,FALSE),"")</f>
        <v>4.2867857142857142</v>
      </c>
      <c r="AJ318" s="2">
        <f>IFERROR(VLOOKUP(Tabla2[[#This Row],[Client]],Sales_Revenues!A:G,7,FALSE),"")</f>
        <v>0</v>
      </c>
    </row>
    <row r="319" spans="1:36">
      <c r="A319">
        <v>318</v>
      </c>
      <c r="B319">
        <v>1</v>
      </c>
      <c r="H319">
        <v>5254.2253571428573</v>
      </c>
      <c r="I319" t="s">
        <v>38</v>
      </c>
      <c r="J319" t="s">
        <v>38</v>
      </c>
      <c r="K319" t="s">
        <v>38</v>
      </c>
      <c r="L319" t="s">
        <v>38</v>
      </c>
      <c r="M319" t="s">
        <v>38</v>
      </c>
      <c r="N319" t="str">
        <f>IFERROR(VLOOKUP(Tabla2[[#This Row],[Client]],Soc_Dem!A:D,2,FALSE),"")</f>
        <v>F</v>
      </c>
      <c r="O319">
        <f>IFERROR(VLOOKUP(Tabla2[[#This Row],[Client]],Soc_Dem!A:D,3,FALSE),"")</f>
        <v>17</v>
      </c>
      <c r="P319">
        <f>IFERROR(VLOOKUP(Tabla2[[#This Row],[Client]],Soc_Dem!A:D,4,FALSE),"")</f>
        <v>77</v>
      </c>
      <c r="Q319" s="2">
        <f>IFERROR(VLOOKUP(Tabla2[[#This Row],[Client]],Inflow_Outflow!A:O,2,FALSE),"")</f>
        <v>2.8571428571428571E-3</v>
      </c>
      <c r="R319" s="2">
        <f>IFERROR(VLOOKUP(Tabla2[[#This Row],[Client]],Inflow_Outflow!A:O,3,FALSE),"")</f>
        <v>2.8571428571428571E-3</v>
      </c>
      <c r="S319" s="2">
        <f>IFERROR(VLOOKUP(Tabla2[[#This Row],[Client]],Inflow_Outflow!A:O,4,FALSE),"")</f>
        <v>1</v>
      </c>
      <c r="T319" s="2">
        <f>IFERROR(VLOOKUP(Tabla2[[#This Row],[Client]],Inflow_Outflow!A:O,5,FALSE),"")</f>
        <v>1</v>
      </c>
      <c r="U319" s="2">
        <f>IFERROR(VLOOKUP(Tabla2[[#This Row],[Client]],Inflow_Outflow!A:O,6,FALSE),"")</f>
        <v>0</v>
      </c>
      <c r="V319" s="2">
        <f>IFERROR(VLOOKUP(Tabla2[[#This Row],[Client]],Inflow_Outflow!A:O,7,FALSE),"")</f>
        <v>0</v>
      </c>
      <c r="W319" s="2">
        <f>IFERROR(VLOOKUP(Tabla2[[#This Row],[Client]],Inflow_Outflow!A:O,8,FALSE),"")</f>
        <v>0</v>
      </c>
      <c r="X319" s="2">
        <f>IFERROR(VLOOKUP(Tabla2[[#This Row],[Client]],Inflow_Outflow!A:O,9,FALSE),"")</f>
        <v>0</v>
      </c>
      <c r="Y319" s="2">
        <f>IFERROR(VLOOKUP(Tabla2[[#This Row],[Client]],Inflow_Outflow!A:O,10,FALSE),"")</f>
        <v>0</v>
      </c>
      <c r="Z319" s="2">
        <f>IFERROR(VLOOKUP(Tabla2[[#This Row],[Client]],Inflow_Outflow!A:O,11,FALSE),"")</f>
        <v>0</v>
      </c>
      <c r="AA319" s="2">
        <f>IFERROR(VLOOKUP(Tabla2[[#This Row],[Client]],Inflow_Outflow!A:O,12,FALSE),"")</f>
        <v>0</v>
      </c>
      <c r="AB319" s="2">
        <f>IFERROR(VLOOKUP(Tabla2[[#This Row],[Client]],Inflow_Outflow!A:O,13,FALSE),"")</f>
        <v>0</v>
      </c>
      <c r="AC319" s="2">
        <f>IFERROR(VLOOKUP(Tabla2[[#This Row],[Client]],Inflow_Outflow!A:O,14,FALSE),"")</f>
        <v>0</v>
      </c>
      <c r="AD319" s="2">
        <f>IFERROR(VLOOKUP(Tabla2[[#This Row],[Client]],Inflow_Outflow!A:O,15,FALSE),"")</f>
        <v>0</v>
      </c>
      <c r="AE319" s="2" t="str">
        <f>IFERROR(VLOOKUP(Tabla2[[#This Row],[Client]],Sales_Revenues!A:G,2,FALSE),"")</f>
        <v/>
      </c>
      <c r="AF319" s="2" t="str">
        <f>IFERROR(VLOOKUP(Tabla2[[#This Row],[Client]],Sales_Revenues!A:G,3,FALSE),"")</f>
        <v/>
      </c>
      <c r="AG319" s="2" t="str">
        <f>IFERROR(VLOOKUP(Tabla2[[#This Row],[Client]],Sales_Revenues!A:G,4,FALSE),"")</f>
        <v/>
      </c>
      <c r="AH319" s="2" t="str">
        <f>IFERROR(VLOOKUP(Tabla2[[#This Row],[Client]],Sales_Revenues!A:G,5,FALSE),"")</f>
        <v/>
      </c>
      <c r="AI319" s="2" t="str">
        <f>IFERROR(VLOOKUP(Tabla2[[#This Row],[Client]],Sales_Revenues!A:G,6,FALSE),"")</f>
        <v/>
      </c>
      <c r="AJ319" s="2" t="str">
        <f>IFERROR(VLOOKUP(Tabla2[[#This Row],[Client]],Sales_Revenues!A:G,7,FALSE),"")</f>
        <v/>
      </c>
    </row>
    <row r="320" spans="1:36">
      <c r="A320">
        <v>319</v>
      </c>
      <c r="B320">
        <v>2</v>
      </c>
      <c r="C320">
        <v>1</v>
      </c>
      <c r="D320">
        <v>1</v>
      </c>
      <c r="E320">
        <v>1</v>
      </c>
      <c r="H320">
        <v>6808.3135714285718</v>
      </c>
      <c r="I320">
        <v>29032.549642857142</v>
      </c>
      <c r="J320">
        <v>696.86571428571438</v>
      </c>
      <c r="K320">
        <v>136.04035714285715</v>
      </c>
      <c r="L320" t="s">
        <v>38</v>
      </c>
      <c r="M320" t="s">
        <v>38</v>
      </c>
      <c r="N320" t="str">
        <f>IFERROR(VLOOKUP(Tabla2[[#This Row],[Client]],Soc_Dem!A:D,2,FALSE),"")</f>
        <v>M</v>
      </c>
      <c r="O320">
        <f>IFERROR(VLOOKUP(Tabla2[[#This Row],[Client]],Soc_Dem!A:D,3,FALSE),"")</f>
        <v>40</v>
      </c>
      <c r="P320">
        <f>IFERROR(VLOOKUP(Tabla2[[#This Row],[Client]],Soc_Dem!A:D,4,FALSE),"")</f>
        <v>150</v>
      </c>
      <c r="Q320" s="2">
        <f>IFERROR(VLOOKUP(Tabla2[[#This Row],[Client]],Inflow_Outflow!A:O,2,FALSE),"")</f>
        <v>2703.6378571428572</v>
      </c>
      <c r="R320" s="2">
        <f>IFERROR(VLOOKUP(Tabla2[[#This Row],[Client]],Inflow_Outflow!A:O,3,FALSE),"")</f>
        <v>2694.6703571428575</v>
      </c>
      <c r="S320" s="2">
        <f>IFERROR(VLOOKUP(Tabla2[[#This Row],[Client]],Inflow_Outflow!A:O,4,FALSE),"")</f>
        <v>12</v>
      </c>
      <c r="T320" s="2">
        <f>IFERROR(VLOOKUP(Tabla2[[#This Row],[Client]],Inflow_Outflow!A:O,5,FALSE),"")</f>
        <v>9</v>
      </c>
      <c r="U320" s="2">
        <f>IFERROR(VLOOKUP(Tabla2[[#This Row],[Client]],Inflow_Outflow!A:O,6,FALSE),"")</f>
        <v>1571.9482142857144</v>
      </c>
      <c r="V320" s="2">
        <f>IFERROR(VLOOKUP(Tabla2[[#This Row],[Client]],Inflow_Outflow!A:O,7,FALSE),"")</f>
        <v>1571.9482142857144</v>
      </c>
      <c r="W320" s="2">
        <f>IFERROR(VLOOKUP(Tabla2[[#This Row],[Client]],Inflow_Outflow!A:O,8,FALSE),"")</f>
        <v>414.28571428571428</v>
      </c>
      <c r="X320" s="2">
        <f>IFERROR(VLOOKUP(Tabla2[[#This Row],[Client]],Inflow_Outflow!A:O,9,FALSE),"")</f>
        <v>196.01964285714286</v>
      </c>
      <c r="Y320" s="2">
        <f>IFERROR(VLOOKUP(Tabla2[[#This Row],[Client]],Inflow_Outflow!A:O,10,FALSE),"")</f>
        <v>476.89285714285717</v>
      </c>
      <c r="Z320" s="2">
        <f>IFERROR(VLOOKUP(Tabla2[[#This Row],[Client]],Inflow_Outflow!A:O,11,FALSE),"")</f>
        <v>32</v>
      </c>
      <c r="AA320" s="2">
        <f>IFERROR(VLOOKUP(Tabla2[[#This Row],[Client]],Inflow_Outflow!A:O,12,FALSE),"")</f>
        <v>32</v>
      </c>
      <c r="AB320" s="2">
        <f>IFERROR(VLOOKUP(Tabla2[[#This Row],[Client]],Inflow_Outflow!A:O,13,FALSE),"")</f>
        <v>4</v>
      </c>
      <c r="AC320" s="2">
        <f>IFERROR(VLOOKUP(Tabla2[[#This Row],[Client]],Inflow_Outflow!A:O,14,FALSE),"")</f>
        <v>15</v>
      </c>
      <c r="AD320" s="2">
        <f>IFERROR(VLOOKUP(Tabla2[[#This Row],[Client]],Inflow_Outflow!A:O,15,FALSE),"")</f>
        <v>11</v>
      </c>
      <c r="AE320" s="2">
        <f>IFERROR(VLOOKUP(Tabla2[[#This Row],[Client]],Sales_Revenues!A:G,2,FALSE),"")</f>
        <v>1</v>
      </c>
      <c r="AF320" s="2">
        <f>IFERROR(VLOOKUP(Tabla2[[#This Row],[Client]],Sales_Revenues!A:G,3,FALSE),"")</f>
        <v>0</v>
      </c>
      <c r="AG320" s="2">
        <f>IFERROR(VLOOKUP(Tabla2[[#This Row],[Client]],Sales_Revenues!A:G,4,FALSE),"")</f>
        <v>0</v>
      </c>
      <c r="AH320" s="2">
        <f>IFERROR(VLOOKUP(Tabla2[[#This Row],[Client]],Sales_Revenues!A:G,5,FALSE),"")</f>
        <v>5.415</v>
      </c>
      <c r="AI320" s="2">
        <f>IFERROR(VLOOKUP(Tabla2[[#This Row],[Client]],Sales_Revenues!A:G,6,FALSE),"")</f>
        <v>0</v>
      </c>
      <c r="AJ320" s="2">
        <f>IFERROR(VLOOKUP(Tabla2[[#This Row],[Client]],Sales_Revenues!A:G,7,FALSE),"")</f>
        <v>0</v>
      </c>
    </row>
    <row r="321" spans="1:36">
      <c r="A321">
        <v>320</v>
      </c>
      <c r="B321">
        <v>1</v>
      </c>
      <c r="H321">
        <v>86.428571428571431</v>
      </c>
      <c r="I321" t="s">
        <v>38</v>
      </c>
      <c r="J321" t="s">
        <v>38</v>
      </c>
      <c r="K321" t="s">
        <v>38</v>
      </c>
      <c r="L321" t="s">
        <v>38</v>
      </c>
      <c r="M321" t="s">
        <v>38</v>
      </c>
      <c r="N321" t="str">
        <f>IFERROR(VLOOKUP(Tabla2[[#This Row],[Client]],Soc_Dem!A:D,2,FALSE),"")</f>
        <v>M</v>
      </c>
      <c r="O321">
        <f>IFERROR(VLOOKUP(Tabla2[[#This Row],[Client]],Soc_Dem!A:D,3,FALSE),"")</f>
        <v>28</v>
      </c>
      <c r="P321">
        <f>IFERROR(VLOOKUP(Tabla2[[#This Row],[Client]],Soc_Dem!A:D,4,FALSE),"")</f>
        <v>114</v>
      </c>
      <c r="Q321" s="2">
        <f>IFERROR(VLOOKUP(Tabla2[[#This Row],[Client]],Inflow_Outflow!A:O,2,FALSE),"")</f>
        <v>7.1428571428571435E-3</v>
      </c>
      <c r="R321" s="2">
        <f>IFERROR(VLOOKUP(Tabla2[[#This Row],[Client]],Inflow_Outflow!A:O,3,FALSE),"")</f>
        <v>7.1428571428571435E-3</v>
      </c>
      <c r="S321" s="2">
        <f>IFERROR(VLOOKUP(Tabla2[[#This Row],[Client]],Inflow_Outflow!A:O,4,FALSE),"")</f>
        <v>1</v>
      </c>
      <c r="T321" s="2">
        <f>IFERROR(VLOOKUP(Tabla2[[#This Row],[Client]],Inflow_Outflow!A:O,5,FALSE),"")</f>
        <v>1</v>
      </c>
      <c r="U321" s="2">
        <f>IFERROR(VLOOKUP(Tabla2[[#This Row],[Client]],Inflow_Outflow!A:O,6,FALSE),"")</f>
        <v>0.89392857142857152</v>
      </c>
      <c r="V321" s="2">
        <f>IFERROR(VLOOKUP(Tabla2[[#This Row],[Client]],Inflow_Outflow!A:O,7,FALSE),"")</f>
        <v>0.89392857142857152</v>
      </c>
      <c r="W321" s="2">
        <f>IFERROR(VLOOKUP(Tabla2[[#This Row],[Client]],Inflow_Outflow!A:O,8,FALSE),"")</f>
        <v>0</v>
      </c>
      <c r="X321" s="2">
        <f>IFERROR(VLOOKUP(Tabla2[[#This Row],[Client]],Inflow_Outflow!A:O,9,FALSE),"")</f>
        <v>0</v>
      </c>
      <c r="Y321" s="2">
        <f>IFERROR(VLOOKUP(Tabla2[[#This Row],[Client]],Inflow_Outflow!A:O,10,FALSE),"")</f>
        <v>0</v>
      </c>
      <c r="Z321" s="2">
        <f>IFERROR(VLOOKUP(Tabla2[[#This Row],[Client]],Inflow_Outflow!A:O,11,FALSE),"")</f>
        <v>1</v>
      </c>
      <c r="AA321" s="2">
        <f>IFERROR(VLOOKUP(Tabla2[[#This Row],[Client]],Inflow_Outflow!A:O,12,FALSE),"")</f>
        <v>1</v>
      </c>
      <c r="AB321" s="2">
        <f>IFERROR(VLOOKUP(Tabla2[[#This Row],[Client]],Inflow_Outflow!A:O,13,FALSE),"")</f>
        <v>0</v>
      </c>
      <c r="AC321" s="2">
        <f>IFERROR(VLOOKUP(Tabla2[[#This Row],[Client]],Inflow_Outflow!A:O,14,FALSE),"")</f>
        <v>0</v>
      </c>
      <c r="AD321" s="2">
        <f>IFERROR(VLOOKUP(Tabla2[[#This Row],[Client]],Inflow_Outflow!A:O,15,FALSE),"")</f>
        <v>0</v>
      </c>
      <c r="AE321" s="2">
        <f>IFERROR(VLOOKUP(Tabla2[[#This Row],[Client]],Sales_Revenues!A:G,2,FALSE),"")</f>
        <v>0</v>
      </c>
      <c r="AF321" s="2">
        <f>IFERROR(VLOOKUP(Tabla2[[#This Row],[Client]],Sales_Revenues!A:G,3,FALSE),"")</f>
        <v>0</v>
      </c>
      <c r="AG321" s="2">
        <f>IFERROR(VLOOKUP(Tabla2[[#This Row],[Client]],Sales_Revenues!A:G,4,FALSE),"")</f>
        <v>0</v>
      </c>
      <c r="AH321" s="2">
        <f>IFERROR(VLOOKUP(Tabla2[[#This Row],[Client]],Sales_Revenues!A:G,5,FALSE),"")</f>
        <v>0</v>
      </c>
      <c r="AI321" s="2">
        <f>IFERROR(VLOOKUP(Tabla2[[#This Row],[Client]],Sales_Revenues!A:G,6,FALSE),"")</f>
        <v>0</v>
      </c>
      <c r="AJ321" s="2">
        <f>IFERROR(VLOOKUP(Tabla2[[#This Row],[Client]],Sales_Revenues!A:G,7,FALSE),"")</f>
        <v>0</v>
      </c>
    </row>
    <row r="322" spans="1:36">
      <c r="A322">
        <v>321</v>
      </c>
      <c r="B322">
        <v>1</v>
      </c>
      <c r="C322">
        <v>1</v>
      </c>
      <c r="E322">
        <v>1</v>
      </c>
      <c r="H322">
        <v>166.75500000000002</v>
      </c>
      <c r="I322">
        <v>2691.2667857142856</v>
      </c>
      <c r="J322" t="s">
        <v>38</v>
      </c>
      <c r="K322">
        <v>0</v>
      </c>
      <c r="L322" t="s">
        <v>38</v>
      </c>
      <c r="M322" t="s">
        <v>38</v>
      </c>
      <c r="N322" t="str">
        <f>IFERROR(VLOOKUP(Tabla2[[#This Row],[Client]],Soc_Dem!A:D,2,FALSE),"")</f>
        <v>F</v>
      </c>
      <c r="O322">
        <f>IFERROR(VLOOKUP(Tabla2[[#This Row],[Client]],Soc_Dem!A:D,3,FALSE),"")</f>
        <v>44</v>
      </c>
      <c r="P322">
        <f>IFERROR(VLOOKUP(Tabla2[[#This Row],[Client]],Soc_Dem!A:D,4,FALSE),"")</f>
        <v>51</v>
      </c>
      <c r="Q322" s="2">
        <f>IFERROR(VLOOKUP(Tabla2[[#This Row],[Client]],Inflow_Outflow!A:O,2,FALSE),"")</f>
        <v>2409.9964285714282</v>
      </c>
      <c r="R322" s="2">
        <f>IFERROR(VLOOKUP(Tabla2[[#This Row],[Client]],Inflow_Outflow!A:O,3,FALSE),"")</f>
        <v>2048.8421428571428</v>
      </c>
      <c r="S322" s="2">
        <f>IFERROR(VLOOKUP(Tabla2[[#This Row],[Client]],Inflow_Outflow!A:O,4,FALSE),"")</f>
        <v>5</v>
      </c>
      <c r="T322" s="2">
        <f>IFERROR(VLOOKUP(Tabla2[[#This Row],[Client]],Inflow_Outflow!A:O,5,FALSE),"")</f>
        <v>3</v>
      </c>
      <c r="U322" s="2">
        <f>IFERROR(VLOOKUP(Tabla2[[#This Row],[Client]],Inflow_Outflow!A:O,6,FALSE),"")</f>
        <v>2017.0892857142858</v>
      </c>
      <c r="V322" s="2">
        <f>IFERROR(VLOOKUP(Tabla2[[#This Row],[Client]],Inflow_Outflow!A:O,7,FALSE),"")</f>
        <v>2017.0892857142858</v>
      </c>
      <c r="W322" s="2">
        <f>IFERROR(VLOOKUP(Tabla2[[#This Row],[Client]],Inflow_Outflow!A:O,8,FALSE),"")</f>
        <v>778.57142857142856</v>
      </c>
      <c r="X322" s="2">
        <f>IFERROR(VLOOKUP(Tabla2[[#This Row],[Client]],Inflow_Outflow!A:O,9,FALSE),"")</f>
        <v>179.94642857142858</v>
      </c>
      <c r="Y322" s="2">
        <f>IFERROR(VLOOKUP(Tabla2[[#This Row],[Client]],Inflow_Outflow!A:O,10,FALSE),"")</f>
        <v>1056.8571428571429</v>
      </c>
      <c r="Z322" s="2">
        <f>IFERROR(VLOOKUP(Tabla2[[#This Row],[Client]],Inflow_Outflow!A:O,11,FALSE),"")</f>
        <v>37</v>
      </c>
      <c r="AA322" s="2">
        <f>IFERROR(VLOOKUP(Tabla2[[#This Row],[Client]],Inflow_Outflow!A:O,12,FALSE),"")</f>
        <v>37</v>
      </c>
      <c r="AB322" s="2">
        <f>IFERROR(VLOOKUP(Tabla2[[#This Row],[Client]],Inflow_Outflow!A:O,13,FALSE),"")</f>
        <v>4</v>
      </c>
      <c r="AC322" s="2">
        <f>IFERROR(VLOOKUP(Tabla2[[#This Row],[Client]],Inflow_Outflow!A:O,14,FALSE),"")</f>
        <v>8</v>
      </c>
      <c r="AD322" s="2">
        <f>IFERROR(VLOOKUP(Tabla2[[#This Row],[Client]],Inflow_Outflow!A:O,15,FALSE),"")</f>
        <v>24</v>
      </c>
      <c r="AE322" s="2">
        <f>IFERROR(VLOOKUP(Tabla2[[#This Row],[Client]],Sales_Revenues!A:G,2,FALSE),"")</f>
        <v>0</v>
      </c>
      <c r="AF322" s="2">
        <f>IFERROR(VLOOKUP(Tabla2[[#This Row],[Client]],Sales_Revenues!A:G,3,FALSE),"")</f>
        <v>0</v>
      </c>
      <c r="AG322" s="2">
        <f>IFERROR(VLOOKUP(Tabla2[[#This Row],[Client]],Sales_Revenues!A:G,4,FALSE),"")</f>
        <v>0</v>
      </c>
      <c r="AH322" s="2">
        <f>IFERROR(VLOOKUP(Tabla2[[#This Row],[Client]],Sales_Revenues!A:G,5,FALSE),"")</f>
        <v>0</v>
      </c>
      <c r="AI322" s="2">
        <f>IFERROR(VLOOKUP(Tabla2[[#This Row],[Client]],Sales_Revenues!A:G,6,FALSE),"")</f>
        <v>0</v>
      </c>
      <c r="AJ322" s="2">
        <f>IFERROR(VLOOKUP(Tabla2[[#This Row],[Client]],Sales_Revenues!A:G,7,FALSE),"")</f>
        <v>0</v>
      </c>
    </row>
    <row r="323" spans="1:36">
      <c r="A323">
        <v>322</v>
      </c>
      <c r="B323">
        <v>1</v>
      </c>
      <c r="C323">
        <v>1</v>
      </c>
      <c r="H323">
        <v>2175.27</v>
      </c>
      <c r="I323">
        <v>128617.59107142857</v>
      </c>
      <c r="J323" t="s">
        <v>38</v>
      </c>
      <c r="K323" t="s">
        <v>38</v>
      </c>
      <c r="L323" t="s">
        <v>38</v>
      </c>
      <c r="M323" t="s">
        <v>38</v>
      </c>
      <c r="N323" t="str">
        <f>IFERROR(VLOOKUP(Tabla2[[#This Row],[Client]],Soc_Dem!A:D,2,FALSE),"")</f>
        <v>F</v>
      </c>
      <c r="O323">
        <f>IFERROR(VLOOKUP(Tabla2[[#This Row],[Client]],Soc_Dem!A:D,3,FALSE),"")</f>
        <v>1</v>
      </c>
      <c r="P323">
        <f>IFERROR(VLOOKUP(Tabla2[[#This Row],[Client]],Soc_Dem!A:D,4,FALSE),"")</f>
        <v>92</v>
      </c>
      <c r="Q323" s="2">
        <f>IFERROR(VLOOKUP(Tabla2[[#This Row],[Client]],Inflow_Outflow!A:O,2,FALSE),"")</f>
        <v>28.572499999999998</v>
      </c>
      <c r="R323" s="2">
        <f>IFERROR(VLOOKUP(Tabla2[[#This Row],[Client]],Inflow_Outflow!A:O,3,FALSE),"")</f>
        <v>28.572499999999998</v>
      </c>
      <c r="S323" s="2">
        <f>IFERROR(VLOOKUP(Tabla2[[#This Row],[Client]],Inflow_Outflow!A:O,4,FALSE),"")</f>
        <v>2</v>
      </c>
      <c r="T323" s="2">
        <f>IFERROR(VLOOKUP(Tabla2[[#This Row],[Client]],Inflow_Outflow!A:O,5,FALSE),"")</f>
        <v>2</v>
      </c>
      <c r="U323" s="2">
        <f>IFERROR(VLOOKUP(Tabla2[[#This Row],[Client]],Inflow_Outflow!A:O,6,FALSE),"")</f>
        <v>919.82142857142856</v>
      </c>
      <c r="V323" s="2">
        <f>IFERROR(VLOOKUP(Tabla2[[#This Row],[Client]],Inflow_Outflow!A:O,7,FALSE),"")</f>
        <v>919.82142857142856</v>
      </c>
      <c r="W323" s="2">
        <f>IFERROR(VLOOKUP(Tabla2[[#This Row],[Client]],Inflow_Outflow!A:O,8,FALSE),"")</f>
        <v>0</v>
      </c>
      <c r="X323" s="2">
        <f>IFERROR(VLOOKUP(Tabla2[[#This Row],[Client]],Inflow_Outflow!A:O,9,FALSE),"")</f>
        <v>0</v>
      </c>
      <c r="Y323" s="2">
        <f>IFERROR(VLOOKUP(Tabla2[[#This Row],[Client]],Inflow_Outflow!A:O,10,FALSE),"")</f>
        <v>0</v>
      </c>
      <c r="Z323" s="2">
        <f>IFERROR(VLOOKUP(Tabla2[[#This Row],[Client]],Inflow_Outflow!A:O,11,FALSE),"")</f>
        <v>2</v>
      </c>
      <c r="AA323" s="2">
        <f>IFERROR(VLOOKUP(Tabla2[[#This Row],[Client]],Inflow_Outflow!A:O,12,FALSE),"")</f>
        <v>2</v>
      </c>
      <c r="AB323" s="2">
        <f>IFERROR(VLOOKUP(Tabla2[[#This Row],[Client]],Inflow_Outflow!A:O,13,FALSE),"")</f>
        <v>0</v>
      </c>
      <c r="AC323" s="2">
        <f>IFERROR(VLOOKUP(Tabla2[[#This Row],[Client]],Inflow_Outflow!A:O,14,FALSE),"")</f>
        <v>0</v>
      </c>
      <c r="AD323" s="2">
        <f>IFERROR(VLOOKUP(Tabla2[[#This Row],[Client]],Inflow_Outflow!A:O,15,FALSE),"")</f>
        <v>0</v>
      </c>
      <c r="AE323" s="2">
        <f>IFERROR(VLOOKUP(Tabla2[[#This Row],[Client]],Sales_Revenues!A:G,2,FALSE),"")</f>
        <v>0</v>
      </c>
      <c r="AF323" s="2">
        <f>IFERROR(VLOOKUP(Tabla2[[#This Row],[Client]],Sales_Revenues!A:G,3,FALSE),"")</f>
        <v>1</v>
      </c>
      <c r="AG323" s="2">
        <f>IFERROR(VLOOKUP(Tabla2[[#This Row],[Client]],Sales_Revenues!A:G,4,FALSE),"")</f>
        <v>0</v>
      </c>
      <c r="AH323" s="2">
        <f>IFERROR(VLOOKUP(Tabla2[[#This Row],[Client]],Sales_Revenues!A:G,5,FALSE),"")</f>
        <v>0</v>
      </c>
      <c r="AI323" s="2">
        <f>IFERROR(VLOOKUP(Tabla2[[#This Row],[Client]],Sales_Revenues!A:G,6,FALSE),"")</f>
        <v>1.7857142857142858</v>
      </c>
      <c r="AJ323" s="2">
        <f>IFERROR(VLOOKUP(Tabla2[[#This Row],[Client]],Sales_Revenues!A:G,7,FALSE),"")</f>
        <v>0</v>
      </c>
    </row>
    <row r="324" spans="1:36">
      <c r="A324">
        <v>323</v>
      </c>
      <c r="B324">
        <v>1</v>
      </c>
      <c r="H324">
        <v>3743.7764285714288</v>
      </c>
      <c r="I324" t="s">
        <v>38</v>
      </c>
      <c r="J324" t="s">
        <v>38</v>
      </c>
      <c r="K324" t="s">
        <v>38</v>
      </c>
      <c r="L324" t="s">
        <v>38</v>
      </c>
      <c r="M324" t="s">
        <v>38</v>
      </c>
      <c r="N324" t="str">
        <f>IFERROR(VLOOKUP(Tabla2[[#This Row],[Client]],Soc_Dem!A:D,2,FALSE),"")</f>
        <v>F</v>
      </c>
      <c r="O324">
        <f>IFERROR(VLOOKUP(Tabla2[[#This Row],[Client]],Soc_Dem!A:D,3,FALSE),"")</f>
        <v>38</v>
      </c>
      <c r="P324">
        <f>IFERROR(VLOOKUP(Tabla2[[#This Row],[Client]],Soc_Dem!A:D,4,FALSE),"")</f>
        <v>63</v>
      </c>
      <c r="Q324" s="2">
        <f>IFERROR(VLOOKUP(Tabla2[[#This Row],[Client]],Inflow_Outflow!A:O,2,FALSE),"")</f>
        <v>768.7171428571429</v>
      </c>
      <c r="R324" s="2">
        <f>IFERROR(VLOOKUP(Tabla2[[#This Row],[Client]],Inflow_Outflow!A:O,3,FALSE),"")</f>
        <v>768.7171428571429</v>
      </c>
      <c r="S324" s="2">
        <f>IFERROR(VLOOKUP(Tabla2[[#This Row],[Client]],Inflow_Outflow!A:O,4,FALSE),"")</f>
        <v>6</v>
      </c>
      <c r="T324" s="2">
        <f>IFERROR(VLOOKUP(Tabla2[[#This Row],[Client]],Inflow_Outflow!A:O,5,FALSE),"")</f>
        <v>6</v>
      </c>
      <c r="U324" s="2">
        <f>IFERROR(VLOOKUP(Tabla2[[#This Row],[Client]],Inflow_Outflow!A:O,6,FALSE),"")</f>
        <v>837.03178571428566</v>
      </c>
      <c r="V324" s="2">
        <f>IFERROR(VLOOKUP(Tabla2[[#This Row],[Client]],Inflow_Outflow!A:O,7,FALSE),"")</f>
        <v>837.03178571428566</v>
      </c>
      <c r="W324" s="2">
        <f>IFERROR(VLOOKUP(Tabla2[[#This Row],[Client]],Inflow_Outflow!A:O,8,FALSE),"")</f>
        <v>785.71428571428567</v>
      </c>
      <c r="X324" s="2">
        <f>IFERROR(VLOOKUP(Tabla2[[#This Row],[Client]],Inflow_Outflow!A:O,9,FALSE),"")</f>
        <v>0</v>
      </c>
      <c r="Y324" s="2">
        <f>IFERROR(VLOOKUP(Tabla2[[#This Row],[Client]],Inflow_Outflow!A:O,10,FALSE),"")</f>
        <v>47.924642857142864</v>
      </c>
      <c r="Z324" s="2">
        <f>IFERROR(VLOOKUP(Tabla2[[#This Row],[Client]],Inflow_Outflow!A:O,11,FALSE),"")</f>
        <v>10</v>
      </c>
      <c r="AA324" s="2">
        <f>IFERROR(VLOOKUP(Tabla2[[#This Row],[Client]],Inflow_Outflow!A:O,12,FALSE),"")</f>
        <v>10</v>
      </c>
      <c r="AB324" s="2">
        <f>IFERROR(VLOOKUP(Tabla2[[#This Row],[Client]],Inflow_Outflow!A:O,13,FALSE),"")</f>
        <v>7</v>
      </c>
      <c r="AC324" s="2">
        <f>IFERROR(VLOOKUP(Tabla2[[#This Row],[Client]],Inflow_Outflow!A:O,14,FALSE),"")</f>
        <v>0</v>
      </c>
      <c r="AD324" s="2">
        <f>IFERROR(VLOOKUP(Tabla2[[#This Row],[Client]],Inflow_Outflow!A:O,15,FALSE),"")</f>
        <v>2</v>
      </c>
      <c r="AE324" s="2">
        <f>IFERROR(VLOOKUP(Tabla2[[#This Row],[Client]],Sales_Revenues!A:G,2,FALSE),"")</f>
        <v>1</v>
      </c>
      <c r="AF324" s="2">
        <f>IFERROR(VLOOKUP(Tabla2[[#This Row],[Client]],Sales_Revenues!A:G,3,FALSE),"")</f>
        <v>1</v>
      </c>
      <c r="AG324" s="2">
        <f>IFERROR(VLOOKUP(Tabla2[[#This Row],[Client]],Sales_Revenues!A:G,4,FALSE),"")</f>
        <v>0</v>
      </c>
      <c r="AH324" s="2">
        <f>IFERROR(VLOOKUP(Tabla2[[#This Row],[Client]],Sales_Revenues!A:G,5,FALSE),"")</f>
        <v>0.76250000000000007</v>
      </c>
      <c r="AI324" s="2">
        <f>IFERROR(VLOOKUP(Tabla2[[#This Row],[Client]],Sales_Revenues!A:G,6,FALSE),"")</f>
        <v>4.0367857142857142</v>
      </c>
      <c r="AJ324" s="2">
        <f>IFERROR(VLOOKUP(Tabla2[[#This Row],[Client]],Sales_Revenues!A:G,7,FALSE),"")</f>
        <v>0</v>
      </c>
    </row>
    <row r="325" spans="1:36">
      <c r="A325">
        <v>324</v>
      </c>
      <c r="B325">
        <v>1</v>
      </c>
      <c r="D325">
        <v>1</v>
      </c>
      <c r="H325">
        <v>11581.948214285714</v>
      </c>
      <c r="I325" t="s">
        <v>38</v>
      </c>
      <c r="J325">
        <v>202941.60892857143</v>
      </c>
      <c r="K325" t="s">
        <v>38</v>
      </c>
      <c r="L325" t="s">
        <v>38</v>
      </c>
      <c r="M325" t="s">
        <v>38</v>
      </c>
      <c r="N325" t="str">
        <f>IFERROR(VLOOKUP(Tabla2[[#This Row],[Client]],Soc_Dem!A:D,2,FALSE),"")</f>
        <v>F</v>
      </c>
      <c r="O325">
        <f>IFERROR(VLOOKUP(Tabla2[[#This Row],[Client]],Soc_Dem!A:D,3,FALSE),"")</f>
        <v>35</v>
      </c>
      <c r="P325">
        <f>IFERROR(VLOOKUP(Tabla2[[#This Row],[Client]],Soc_Dem!A:D,4,FALSE),"")</f>
        <v>23</v>
      </c>
      <c r="Q325" s="2">
        <f>IFERROR(VLOOKUP(Tabla2[[#This Row],[Client]],Inflow_Outflow!A:O,2,FALSE),"")</f>
        <v>655.08000000000004</v>
      </c>
      <c r="R325" s="2">
        <f>IFERROR(VLOOKUP(Tabla2[[#This Row],[Client]],Inflow_Outflow!A:O,3,FALSE),"")</f>
        <v>655.08000000000004</v>
      </c>
      <c r="S325" s="2">
        <f>IFERROR(VLOOKUP(Tabla2[[#This Row],[Client]],Inflow_Outflow!A:O,4,FALSE),"")</f>
        <v>4</v>
      </c>
      <c r="T325" s="2">
        <f>IFERROR(VLOOKUP(Tabla2[[#This Row],[Client]],Inflow_Outflow!A:O,5,FALSE),"")</f>
        <v>4</v>
      </c>
      <c r="U325" s="2">
        <f>IFERROR(VLOOKUP(Tabla2[[#This Row],[Client]],Inflow_Outflow!A:O,6,FALSE),"")</f>
        <v>1100.625</v>
      </c>
      <c r="V325" s="2">
        <f>IFERROR(VLOOKUP(Tabla2[[#This Row],[Client]],Inflow_Outflow!A:O,7,FALSE),"")</f>
        <v>1100.625</v>
      </c>
      <c r="W325" s="2">
        <f>IFERROR(VLOOKUP(Tabla2[[#This Row],[Client]],Inflow_Outflow!A:O,8,FALSE),"")</f>
        <v>535.71428571428567</v>
      </c>
      <c r="X325" s="2">
        <f>IFERROR(VLOOKUP(Tabla2[[#This Row],[Client]],Inflow_Outflow!A:O,9,FALSE),"")</f>
        <v>257.55357142857144</v>
      </c>
      <c r="Y325" s="2">
        <f>IFERROR(VLOOKUP(Tabla2[[#This Row],[Client]],Inflow_Outflow!A:O,10,FALSE),"")</f>
        <v>303.42857142857144</v>
      </c>
      <c r="Z325" s="2">
        <f>IFERROR(VLOOKUP(Tabla2[[#This Row],[Client]],Inflow_Outflow!A:O,11,FALSE),"")</f>
        <v>20</v>
      </c>
      <c r="AA325" s="2">
        <f>IFERROR(VLOOKUP(Tabla2[[#This Row],[Client]],Inflow_Outflow!A:O,12,FALSE),"")</f>
        <v>20</v>
      </c>
      <c r="AB325" s="2">
        <f>IFERROR(VLOOKUP(Tabla2[[#This Row],[Client]],Inflow_Outflow!A:O,13,FALSE),"")</f>
        <v>2</v>
      </c>
      <c r="AC325" s="2">
        <f>IFERROR(VLOOKUP(Tabla2[[#This Row],[Client]],Inflow_Outflow!A:O,14,FALSE),"")</f>
        <v>5</v>
      </c>
      <c r="AD325" s="2">
        <f>IFERROR(VLOOKUP(Tabla2[[#This Row],[Client]],Inflow_Outflow!A:O,15,FALSE),"")</f>
        <v>12</v>
      </c>
      <c r="AE325" s="2">
        <f>IFERROR(VLOOKUP(Tabla2[[#This Row],[Client]],Sales_Revenues!A:G,2,FALSE),"")</f>
        <v>0</v>
      </c>
      <c r="AF325" s="2">
        <f>IFERROR(VLOOKUP(Tabla2[[#This Row],[Client]],Sales_Revenues!A:G,3,FALSE),"")</f>
        <v>0</v>
      </c>
      <c r="AG325" s="2">
        <f>IFERROR(VLOOKUP(Tabla2[[#This Row],[Client]],Sales_Revenues!A:G,4,FALSE),"")</f>
        <v>0</v>
      </c>
      <c r="AH325" s="2">
        <f>IFERROR(VLOOKUP(Tabla2[[#This Row],[Client]],Sales_Revenues!A:G,5,FALSE),"")</f>
        <v>0</v>
      </c>
      <c r="AI325" s="2">
        <f>IFERROR(VLOOKUP(Tabla2[[#This Row],[Client]],Sales_Revenues!A:G,6,FALSE),"")</f>
        <v>0</v>
      </c>
      <c r="AJ325" s="2">
        <f>IFERROR(VLOOKUP(Tabla2[[#This Row],[Client]],Sales_Revenues!A:G,7,FALSE),"")</f>
        <v>0</v>
      </c>
    </row>
    <row r="326" spans="1:36">
      <c r="A326">
        <v>325</v>
      </c>
      <c r="B326">
        <v>1</v>
      </c>
      <c r="G326">
        <v>2</v>
      </c>
      <c r="H326">
        <v>38.901785714285715</v>
      </c>
      <c r="I326" t="s">
        <v>38</v>
      </c>
      <c r="J326" t="s">
        <v>38</v>
      </c>
      <c r="K326" t="s">
        <v>38</v>
      </c>
      <c r="L326" t="s">
        <v>38</v>
      </c>
      <c r="M326">
        <v>5285.6321428571437</v>
      </c>
      <c r="N326" t="str">
        <f>IFERROR(VLOOKUP(Tabla2[[#This Row],[Client]],Soc_Dem!A:D,2,FALSE),"")</f>
        <v>M</v>
      </c>
      <c r="O326">
        <f>IFERROR(VLOOKUP(Tabla2[[#This Row],[Client]],Soc_Dem!A:D,3,FALSE),"")</f>
        <v>33</v>
      </c>
      <c r="P326">
        <f>IFERROR(VLOOKUP(Tabla2[[#This Row],[Client]],Soc_Dem!A:D,4,FALSE),"")</f>
        <v>167</v>
      </c>
      <c r="Q326" s="2">
        <f>IFERROR(VLOOKUP(Tabla2[[#This Row],[Client]],Inflow_Outflow!A:O,2,FALSE),"")</f>
        <v>1563.5335714285716</v>
      </c>
      <c r="R326" s="2">
        <f>IFERROR(VLOOKUP(Tabla2[[#This Row],[Client]],Inflow_Outflow!A:O,3,FALSE),"")</f>
        <v>1491.3314285714284</v>
      </c>
      <c r="S326" s="2">
        <f>IFERROR(VLOOKUP(Tabla2[[#This Row],[Client]],Inflow_Outflow!A:O,4,FALSE),"")</f>
        <v>8</v>
      </c>
      <c r="T326" s="2">
        <f>IFERROR(VLOOKUP(Tabla2[[#This Row],[Client]],Inflow_Outflow!A:O,5,FALSE),"")</f>
        <v>7</v>
      </c>
      <c r="U326" s="2">
        <f>IFERROR(VLOOKUP(Tabla2[[#This Row],[Client]],Inflow_Outflow!A:O,6,FALSE),"")</f>
        <v>1536.2178571428572</v>
      </c>
      <c r="V326" s="2">
        <f>IFERROR(VLOOKUP(Tabla2[[#This Row],[Client]],Inflow_Outflow!A:O,7,FALSE),"")</f>
        <v>1535.1464285714285</v>
      </c>
      <c r="W326" s="2">
        <f>IFERROR(VLOOKUP(Tabla2[[#This Row],[Client]],Inflow_Outflow!A:O,8,FALSE),"")</f>
        <v>0</v>
      </c>
      <c r="X326" s="2">
        <f>IFERROR(VLOOKUP(Tabla2[[#This Row],[Client]],Inflow_Outflow!A:O,9,FALSE),"")</f>
        <v>0</v>
      </c>
      <c r="Y326" s="2">
        <f>IFERROR(VLOOKUP(Tabla2[[#This Row],[Client]],Inflow_Outflow!A:O,10,FALSE),"")</f>
        <v>1185.75</v>
      </c>
      <c r="Z326" s="2">
        <f>IFERROR(VLOOKUP(Tabla2[[#This Row],[Client]],Inflow_Outflow!A:O,11,FALSE),"")</f>
        <v>18</v>
      </c>
      <c r="AA326" s="2">
        <f>IFERROR(VLOOKUP(Tabla2[[#This Row],[Client]],Inflow_Outflow!A:O,12,FALSE),"")</f>
        <v>17</v>
      </c>
      <c r="AB326" s="2">
        <f>IFERROR(VLOOKUP(Tabla2[[#This Row],[Client]],Inflow_Outflow!A:O,13,FALSE),"")</f>
        <v>0</v>
      </c>
      <c r="AC326" s="2">
        <f>IFERROR(VLOOKUP(Tabla2[[#This Row],[Client]],Inflow_Outflow!A:O,14,FALSE),"")</f>
        <v>0</v>
      </c>
      <c r="AD326" s="2">
        <f>IFERROR(VLOOKUP(Tabla2[[#This Row],[Client]],Inflow_Outflow!A:O,15,FALSE),"")</f>
        <v>13</v>
      </c>
      <c r="AE326" s="2" t="str">
        <f>IFERROR(VLOOKUP(Tabla2[[#This Row],[Client]],Sales_Revenues!A:G,2,FALSE),"")</f>
        <v/>
      </c>
      <c r="AF326" s="2" t="str">
        <f>IFERROR(VLOOKUP(Tabla2[[#This Row],[Client]],Sales_Revenues!A:G,3,FALSE),"")</f>
        <v/>
      </c>
      <c r="AG326" s="2" t="str">
        <f>IFERROR(VLOOKUP(Tabla2[[#This Row],[Client]],Sales_Revenues!A:G,4,FALSE),"")</f>
        <v/>
      </c>
      <c r="AH326" s="2" t="str">
        <f>IFERROR(VLOOKUP(Tabla2[[#This Row],[Client]],Sales_Revenues!A:G,5,FALSE),"")</f>
        <v/>
      </c>
      <c r="AI326" s="2" t="str">
        <f>IFERROR(VLOOKUP(Tabla2[[#This Row],[Client]],Sales_Revenues!A:G,6,FALSE),"")</f>
        <v/>
      </c>
      <c r="AJ326" s="2" t="str">
        <f>IFERROR(VLOOKUP(Tabla2[[#This Row],[Client]],Sales_Revenues!A:G,7,FALSE),"")</f>
        <v/>
      </c>
    </row>
    <row r="327" spans="1:36">
      <c r="A327">
        <v>326</v>
      </c>
      <c r="B327">
        <v>1</v>
      </c>
      <c r="D327">
        <v>1</v>
      </c>
      <c r="H327">
        <v>30.425000000000001</v>
      </c>
      <c r="I327" t="s">
        <v>38</v>
      </c>
      <c r="J327">
        <v>0</v>
      </c>
      <c r="K327" t="s">
        <v>38</v>
      </c>
      <c r="L327" t="s">
        <v>38</v>
      </c>
      <c r="M327" t="s">
        <v>38</v>
      </c>
      <c r="N327" t="str">
        <f>IFERROR(VLOOKUP(Tabla2[[#This Row],[Client]],Soc_Dem!A:D,2,FALSE),"")</f>
        <v>M</v>
      </c>
      <c r="O327">
        <f>IFERROR(VLOOKUP(Tabla2[[#This Row],[Client]],Soc_Dem!A:D,3,FALSE),"")</f>
        <v>33</v>
      </c>
      <c r="P327">
        <f>IFERROR(VLOOKUP(Tabla2[[#This Row],[Client]],Soc_Dem!A:D,4,FALSE),"")</f>
        <v>129</v>
      </c>
      <c r="Q327" s="2">
        <f>IFERROR(VLOOKUP(Tabla2[[#This Row],[Client]],Inflow_Outflow!A:O,2,FALSE),"")</f>
        <v>2.2857142857142857E-2</v>
      </c>
      <c r="R327" s="2">
        <f>IFERROR(VLOOKUP(Tabla2[[#This Row],[Client]],Inflow_Outflow!A:O,3,FALSE),"")</f>
        <v>2.2857142857142857E-2</v>
      </c>
      <c r="S327" s="2">
        <f>IFERROR(VLOOKUP(Tabla2[[#This Row],[Client]],Inflow_Outflow!A:O,4,FALSE),"")</f>
        <v>1</v>
      </c>
      <c r="T327" s="2">
        <f>IFERROR(VLOOKUP(Tabla2[[#This Row],[Client]],Inflow_Outflow!A:O,5,FALSE),"")</f>
        <v>1</v>
      </c>
      <c r="U327" s="2">
        <f>IFERROR(VLOOKUP(Tabla2[[#This Row],[Client]],Inflow_Outflow!A:O,6,FALSE),"")</f>
        <v>757.07142857142856</v>
      </c>
      <c r="V327" s="2">
        <f>IFERROR(VLOOKUP(Tabla2[[#This Row],[Client]],Inflow_Outflow!A:O,7,FALSE),"")</f>
        <v>757.07142857142856</v>
      </c>
      <c r="W327" s="2">
        <f>IFERROR(VLOOKUP(Tabla2[[#This Row],[Client]],Inflow_Outflow!A:O,8,FALSE),"")</f>
        <v>0</v>
      </c>
      <c r="X327" s="2">
        <f>IFERROR(VLOOKUP(Tabla2[[#This Row],[Client]],Inflow_Outflow!A:O,9,FALSE),"")</f>
        <v>0</v>
      </c>
      <c r="Y327" s="2">
        <f>IFERROR(VLOOKUP(Tabla2[[#This Row],[Client]],Inflow_Outflow!A:O,10,FALSE),"")</f>
        <v>752.96428571428567</v>
      </c>
      <c r="Z327" s="2">
        <f>IFERROR(VLOOKUP(Tabla2[[#This Row],[Client]],Inflow_Outflow!A:O,11,FALSE),"")</f>
        <v>3</v>
      </c>
      <c r="AA327" s="2">
        <f>IFERROR(VLOOKUP(Tabla2[[#This Row],[Client]],Inflow_Outflow!A:O,12,FALSE),"")</f>
        <v>3</v>
      </c>
      <c r="AB327" s="2">
        <f>IFERROR(VLOOKUP(Tabla2[[#This Row],[Client]],Inflow_Outflow!A:O,13,FALSE),"")</f>
        <v>0</v>
      </c>
      <c r="AC327" s="2">
        <f>IFERROR(VLOOKUP(Tabla2[[#This Row],[Client]],Inflow_Outflow!A:O,14,FALSE),"")</f>
        <v>0</v>
      </c>
      <c r="AD327" s="2">
        <f>IFERROR(VLOOKUP(Tabla2[[#This Row],[Client]],Inflow_Outflow!A:O,15,FALSE),"")</f>
        <v>2</v>
      </c>
      <c r="AE327" s="2" t="str">
        <f>IFERROR(VLOOKUP(Tabla2[[#This Row],[Client]],Sales_Revenues!A:G,2,FALSE),"")</f>
        <v/>
      </c>
      <c r="AF327" s="2" t="str">
        <f>IFERROR(VLOOKUP(Tabla2[[#This Row],[Client]],Sales_Revenues!A:G,3,FALSE),"")</f>
        <v/>
      </c>
      <c r="AG327" s="2" t="str">
        <f>IFERROR(VLOOKUP(Tabla2[[#This Row],[Client]],Sales_Revenues!A:G,4,FALSE),"")</f>
        <v/>
      </c>
      <c r="AH327" s="2" t="str">
        <f>IFERROR(VLOOKUP(Tabla2[[#This Row],[Client]],Sales_Revenues!A:G,5,FALSE),"")</f>
        <v/>
      </c>
      <c r="AI327" s="2" t="str">
        <f>IFERROR(VLOOKUP(Tabla2[[#This Row],[Client]],Sales_Revenues!A:G,6,FALSE),"")</f>
        <v/>
      </c>
      <c r="AJ327" s="2" t="str">
        <f>IFERROR(VLOOKUP(Tabla2[[#This Row],[Client]],Sales_Revenues!A:G,7,FALSE),"")</f>
        <v/>
      </c>
    </row>
    <row r="328" spans="1:36">
      <c r="A328">
        <v>327</v>
      </c>
      <c r="B328">
        <v>1</v>
      </c>
      <c r="C328">
        <v>2</v>
      </c>
      <c r="E328">
        <v>1</v>
      </c>
      <c r="H328">
        <v>5811.8185714285719</v>
      </c>
      <c r="I328">
        <v>1796.83</v>
      </c>
      <c r="J328" t="s">
        <v>38</v>
      </c>
      <c r="K328">
        <v>0</v>
      </c>
      <c r="L328" t="s">
        <v>38</v>
      </c>
      <c r="M328" t="s">
        <v>38</v>
      </c>
      <c r="N328" t="str">
        <f>IFERROR(VLOOKUP(Tabla2[[#This Row],[Client]],Soc_Dem!A:D,2,FALSE),"")</f>
        <v>M</v>
      </c>
      <c r="O328">
        <f>IFERROR(VLOOKUP(Tabla2[[#This Row],[Client]],Soc_Dem!A:D,3,FALSE),"")</f>
        <v>73</v>
      </c>
      <c r="P328">
        <f>IFERROR(VLOOKUP(Tabla2[[#This Row],[Client]],Soc_Dem!A:D,4,FALSE),"")</f>
        <v>177</v>
      </c>
      <c r="Q328" s="2">
        <f>IFERROR(VLOOKUP(Tabla2[[#This Row],[Client]],Inflow_Outflow!A:O,2,FALSE),"")</f>
        <v>29709.153214285714</v>
      </c>
      <c r="R328" s="2">
        <f>IFERROR(VLOOKUP(Tabla2[[#This Row],[Client]],Inflow_Outflow!A:O,3,FALSE),"")</f>
        <v>17958.529285714285</v>
      </c>
      <c r="S328" s="2">
        <f>IFERROR(VLOOKUP(Tabla2[[#This Row],[Client]],Inflow_Outflow!A:O,4,FALSE),"")</f>
        <v>8</v>
      </c>
      <c r="T328" s="2">
        <f>IFERROR(VLOOKUP(Tabla2[[#This Row],[Client]],Inflow_Outflow!A:O,5,FALSE),"")</f>
        <v>5</v>
      </c>
      <c r="U328" s="2">
        <f>IFERROR(VLOOKUP(Tabla2[[#This Row],[Client]],Inflow_Outflow!A:O,6,FALSE),"")</f>
        <v>30555.357500000002</v>
      </c>
      <c r="V328" s="2">
        <f>IFERROR(VLOOKUP(Tabla2[[#This Row],[Client]],Inflow_Outflow!A:O,7,FALSE),"")</f>
        <v>16269.643214285714</v>
      </c>
      <c r="W328" s="2">
        <f>IFERROR(VLOOKUP(Tabla2[[#This Row],[Client]],Inflow_Outflow!A:O,8,FALSE),"")</f>
        <v>3457.1428571428573</v>
      </c>
      <c r="X328" s="2">
        <f>IFERROR(VLOOKUP(Tabla2[[#This Row],[Client]],Inflow_Outflow!A:O,9,FALSE),"")</f>
        <v>45.892857142857146</v>
      </c>
      <c r="Y328" s="2">
        <f>IFERROR(VLOOKUP(Tabla2[[#This Row],[Client]],Inflow_Outflow!A:O,10,FALSE),"")</f>
        <v>1015.1342857142856</v>
      </c>
      <c r="Z328" s="2">
        <f>IFERROR(VLOOKUP(Tabla2[[#This Row],[Client]],Inflow_Outflow!A:O,11,FALSE),"")</f>
        <v>20</v>
      </c>
      <c r="AA328" s="2">
        <f>IFERROR(VLOOKUP(Tabla2[[#This Row],[Client]],Inflow_Outflow!A:O,12,FALSE),"")</f>
        <v>18</v>
      </c>
      <c r="AB328" s="2">
        <f>IFERROR(VLOOKUP(Tabla2[[#This Row],[Client]],Inflow_Outflow!A:O,13,FALSE),"")</f>
        <v>3</v>
      </c>
      <c r="AC328" s="2">
        <f>IFERROR(VLOOKUP(Tabla2[[#This Row],[Client]],Inflow_Outflow!A:O,14,FALSE),"")</f>
        <v>3</v>
      </c>
      <c r="AD328" s="2">
        <f>IFERROR(VLOOKUP(Tabla2[[#This Row],[Client]],Inflow_Outflow!A:O,15,FALSE),"")</f>
        <v>7</v>
      </c>
      <c r="AE328" s="2">
        <f>IFERROR(VLOOKUP(Tabla2[[#This Row],[Client]],Sales_Revenues!A:G,2,FALSE),"")</f>
        <v>0</v>
      </c>
      <c r="AF328" s="2">
        <f>IFERROR(VLOOKUP(Tabla2[[#This Row],[Client]],Sales_Revenues!A:G,3,FALSE),"")</f>
        <v>0</v>
      </c>
      <c r="AG328" s="2">
        <f>IFERROR(VLOOKUP(Tabla2[[#This Row],[Client]],Sales_Revenues!A:G,4,FALSE),"")</f>
        <v>1</v>
      </c>
      <c r="AH328" s="2">
        <f>IFERROR(VLOOKUP(Tabla2[[#This Row],[Client]],Sales_Revenues!A:G,5,FALSE),"")</f>
        <v>0</v>
      </c>
      <c r="AI328" s="2">
        <f>IFERROR(VLOOKUP(Tabla2[[#This Row],[Client]],Sales_Revenues!A:G,6,FALSE),"")</f>
        <v>0</v>
      </c>
      <c r="AJ328" s="2">
        <f>IFERROR(VLOOKUP(Tabla2[[#This Row],[Client]],Sales_Revenues!A:G,7,FALSE),"")</f>
        <v>13</v>
      </c>
    </row>
    <row r="329" spans="1:36">
      <c r="A329">
        <v>328</v>
      </c>
      <c r="B329">
        <v>1</v>
      </c>
      <c r="H329">
        <v>2.415</v>
      </c>
      <c r="I329" t="s">
        <v>38</v>
      </c>
      <c r="J329" t="s">
        <v>38</v>
      </c>
      <c r="K329" t="s">
        <v>38</v>
      </c>
      <c r="L329" t="s">
        <v>38</v>
      </c>
      <c r="M329" t="s">
        <v>38</v>
      </c>
      <c r="N329" t="str">
        <f>IFERROR(VLOOKUP(Tabla2[[#This Row],[Client]],Soc_Dem!A:D,2,FALSE),"")</f>
        <v>F</v>
      </c>
      <c r="O329">
        <f>IFERROR(VLOOKUP(Tabla2[[#This Row],[Client]],Soc_Dem!A:D,3,FALSE),"")</f>
        <v>27</v>
      </c>
      <c r="P329">
        <f>IFERROR(VLOOKUP(Tabla2[[#This Row],[Client]],Soc_Dem!A:D,4,FALSE),"")</f>
        <v>10</v>
      </c>
      <c r="Q329" s="2">
        <f>IFERROR(VLOOKUP(Tabla2[[#This Row],[Client]],Inflow_Outflow!A:O,2,FALSE),"")</f>
        <v>1408.4760714285715</v>
      </c>
      <c r="R329" s="2">
        <f>IFERROR(VLOOKUP(Tabla2[[#This Row],[Client]],Inflow_Outflow!A:O,3,FALSE),"")</f>
        <v>1408.4760714285715</v>
      </c>
      <c r="S329" s="2">
        <f>IFERROR(VLOOKUP(Tabla2[[#This Row],[Client]],Inflow_Outflow!A:O,4,FALSE),"")</f>
        <v>2</v>
      </c>
      <c r="T329" s="2">
        <f>IFERROR(VLOOKUP(Tabla2[[#This Row],[Client]],Inflow_Outflow!A:O,5,FALSE),"")</f>
        <v>2</v>
      </c>
      <c r="U329" s="2">
        <f>IFERROR(VLOOKUP(Tabla2[[#This Row],[Client]],Inflow_Outflow!A:O,6,FALSE),"")</f>
        <v>1.9642857142857142</v>
      </c>
      <c r="V329" s="2">
        <f>IFERROR(VLOOKUP(Tabla2[[#This Row],[Client]],Inflow_Outflow!A:O,7,FALSE),"")</f>
        <v>1.9642857142857142</v>
      </c>
      <c r="W329" s="2">
        <f>IFERROR(VLOOKUP(Tabla2[[#This Row],[Client]],Inflow_Outflow!A:O,8,FALSE),"")</f>
        <v>0</v>
      </c>
      <c r="X329" s="2">
        <f>IFERROR(VLOOKUP(Tabla2[[#This Row],[Client]],Inflow_Outflow!A:O,9,FALSE),"")</f>
        <v>0</v>
      </c>
      <c r="Y329" s="2">
        <f>IFERROR(VLOOKUP(Tabla2[[#This Row],[Client]],Inflow_Outflow!A:O,10,FALSE),"")</f>
        <v>0</v>
      </c>
      <c r="Z329" s="2">
        <f>IFERROR(VLOOKUP(Tabla2[[#This Row],[Client]],Inflow_Outflow!A:O,11,FALSE),"")</f>
        <v>1</v>
      </c>
      <c r="AA329" s="2">
        <f>IFERROR(VLOOKUP(Tabla2[[#This Row],[Client]],Inflow_Outflow!A:O,12,FALSE),"")</f>
        <v>1</v>
      </c>
      <c r="AB329" s="2">
        <f>IFERROR(VLOOKUP(Tabla2[[#This Row],[Client]],Inflow_Outflow!A:O,13,FALSE),"")</f>
        <v>0</v>
      </c>
      <c r="AC329" s="2">
        <f>IFERROR(VLOOKUP(Tabla2[[#This Row],[Client]],Inflow_Outflow!A:O,14,FALSE),"")</f>
        <v>0</v>
      </c>
      <c r="AD329" s="2">
        <f>IFERROR(VLOOKUP(Tabla2[[#This Row],[Client]],Inflow_Outflow!A:O,15,FALSE),"")</f>
        <v>0</v>
      </c>
      <c r="AE329" s="2">
        <f>IFERROR(VLOOKUP(Tabla2[[#This Row],[Client]],Sales_Revenues!A:G,2,FALSE),"")</f>
        <v>0</v>
      </c>
      <c r="AF329" s="2">
        <f>IFERROR(VLOOKUP(Tabla2[[#This Row],[Client]],Sales_Revenues!A:G,3,FALSE),"")</f>
        <v>0</v>
      </c>
      <c r="AG329" s="2">
        <f>IFERROR(VLOOKUP(Tabla2[[#This Row],[Client]],Sales_Revenues!A:G,4,FALSE),"")</f>
        <v>0</v>
      </c>
      <c r="AH329" s="2">
        <f>IFERROR(VLOOKUP(Tabla2[[#This Row],[Client]],Sales_Revenues!A:G,5,FALSE),"")</f>
        <v>0</v>
      </c>
      <c r="AI329" s="2">
        <f>IFERROR(VLOOKUP(Tabla2[[#This Row],[Client]],Sales_Revenues!A:G,6,FALSE),"")</f>
        <v>0</v>
      </c>
      <c r="AJ329" s="2">
        <f>IFERROR(VLOOKUP(Tabla2[[#This Row],[Client]],Sales_Revenues!A:G,7,FALSE),"")</f>
        <v>0</v>
      </c>
    </row>
    <row r="330" spans="1:36">
      <c r="A330">
        <v>329</v>
      </c>
      <c r="B330">
        <v>1</v>
      </c>
      <c r="C330">
        <v>1</v>
      </c>
      <c r="H330">
        <v>0</v>
      </c>
      <c r="I330">
        <v>7837.5992857142855</v>
      </c>
      <c r="J330" t="s">
        <v>38</v>
      </c>
      <c r="K330" t="s">
        <v>38</v>
      </c>
      <c r="L330" t="s">
        <v>38</v>
      </c>
      <c r="M330" t="s">
        <v>38</v>
      </c>
      <c r="N330" t="str">
        <f>IFERROR(VLOOKUP(Tabla2[[#This Row],[Client]],Soc_Dem!A:D,2,FALSE),"")</f>
        <v>F</v>
      </c>
      <c r="O330">
        <f>IFERROR(VLOOKUP(Tabla2[[#This Row],[Client]],Soc_Dem!A:D,3,FALSE),"")</f>
        <v>18</v>
      </c>
      <c r="P330">
        <f>IFERROR(VLOOKUP(Tabla2[[#This Row],[Client]],Soc_Dem!A:D,4,FALSE),"")</f>
        <v>149</v>
      </c>
      <c r="Q330" s="2">
        <f>IFERROR(VLOOKUP(Tabla2[[#This Row],[Client]],Inflow_Outflow!A:O,2,FALSE),"")</f>
        <v>264.34714285714284</v>
      </c>
      <c r="R330" s="2">
        <f>IFERROR(VLOOKUP(Tabla2[[#This Row],[Client]],Inflow_Outflow!A:O,3,FALSE),"")</f>
        <v>192.85714285714286</v>
      </c>
      <c r="S330" s="2">
        <f>IFERROR(VLOOKUP(Tabla2[[#This Row],[Client]],Inflow_Outflow!A:O,4,FALSE),"")</f>
        <v>5</v>
      </c>
      <c r="T330" s="2">
        <f>IFERROR(VLOOKUP(Tabla2[[#This Row],[Client]],Inflow_Outflow!A:O,5,FALSE),"")</f>
        <v>3</v>
      </c>
      <c r="U330" s="2">
        <f>IFERROR(VLOOKUP(Tabla2[[#This Row],[Client]],Inflow_Outflow!A:O,6,FALSE),"")</f>
        <v>299.91142857142859</v>
      </c>
      <c r="V330" s="2">
        <f>IFERROR(VLOOKUP(Tabla2[[#This Row],[Client]],Inflow_Outflow!A:O,7,FALSE),"")</f>
        <v>192.76857142857145</v>
      </c>
      <c r="W330" s="2">
        <f>IFERROR(VLOOKUP(Tabla2[[#This Row],[Client]],Inflow_Outflow!A:O,8,FALSE),"")</f>
        <v>114.28571428571429</v>
      </c>
      <c r="X330" s="2">
        <f>IFERROR(VLOOKUP(Tabla2[[#This Row],[Client]],Inflow_Outflow!A:O,9,FALSE),"")</f>
        <v>0</v>
      </c>
      <c r="Y330" s="2">
        <f>IFERROR(VLOOKUP(Tabla2[[#This Row],[Client]],Inflow_Outflow!A:O,10,FALSE),"")</f>
        <v>7.1428571428571432</v>
      </c>
      <c r="Z330" s="2">
        <f>IFERROR(VLOOKUP(Tabla2[[#This Row],[Client]],Inflow_Outflow!A:O,11,FALSE),"")</f>
        <v>5</v>
      </c>
      <c r="AA330" s="2">
        <f>IFERROR(VLOOKUP(Tabla2[[#This Row],[Client]],Inflow_Outflow!A:O,12,FALSE),"")</f>
        <v>4</v>
      </c>
      <c r="AB330" s="2">
        <f>IFERROR(VLOOKUP(Tabla2[[#This Row],[Client]],Inflow_Outflow!A:O,13,FALSE),"")</f>
        <v>2</v>
      </c>
      <c r="AC330" s="2">
        <f>IFERROR(VLOOKUP(Tabla2[[#This Row],[Client]],Inflow_Outflow!A:O,14,FALSE),"")</f>
        <v>0</v>
      </c>
      <c r="AD330" s="2">
        <f>IFERROR(VLOOKUP(Tabla2[[#This Row],[Client]],Inflow_Outflow!A:O,15,FALSE),"")</f>
        <v>1</v>
      </c>
      <c r="AE330" s="2" t="str">
        <f>IFERROR(VLOOKUP(Tabla2[[#This Row],[Client]],Sales_Revenues!A:G,2,FALSE),"")</f>
        <v/>
      </c>
      <c r="AF330" s="2" t="str">
        <f>IFERROR(VLOOKUP(Tabla2[[#This Row],[Client]],Sales_Revenues!A:G,3,FALSE),"")</f>
        <v/>
      </c>
      <c r="AG330" s="2" t="str">
        <f>IFERROR(VLOOKUP(Tabla2[[#This Row],[Client]],Sales_Revenues!A:G,4,FALSE),"")</f>
        <v/>
      </c>
      <c r="AH330" s="2" t="str">
        <f>IFERROR(VLOOKUP(Tabla2[[#This Row],[Client]],Sales_Revenues!A:G,5,FALSE),"")</f>
        <v/>
      </c>
      <c r="AI330" s="2" t="str">
        <f>IFERROR(VLOOKUP(Tabla2[[#This Row],[Client]],Sales_Revenues!A:G,6,FALSE),"")</f>
        <v/>
      </c>
      <c r="AJ330" s="2" t="str">
        <f>IFERROR(VLOOKUP(Tabla2[[#This Row],[Client]],Sales_Revenues!A:G,7,FALSE),"")</f>
        <v/>
      </c>
    </row>
    <row r="331" spans="1:36">
      <c r="A331">
        <v>330</v>
      </c>
      <c r="B331">
        <v>1</v>
      </c>
      <c r="D331">
        <v>1</v>
      </c>
      <c r="H331">
        <v>380.04892857142858</v>
      </c>
      <c r="I331" t="s">
        <v>38</v>
      </c>
      <c r="J331">
        <v>0</v>
      </c>
      <c r="K331" t="s">
        <v>38</v>
      </c>
      <c r="L331" t="s">
        <v>38</v>
      </c>
      <c r="M331" t="s">
        <v>38</v>
      </c>
      <c r="N331" t="str">
        <f>IFERROR(VLOOKUP(Tabla2[[#This Row],[Client]],Soc_Dem!A:D,2,FALSE),"")</f>
        <v>M</v>
      </c>
      <c r="O331">
        <f>IFERROR(VLOOKUP(Tabla2[[#This Row],[Client]],Soc_Dem!A:D,3,FALSE),"")</f>
        <v>34</v>
      </c>
      <c r="P331">
        <f>IFERROR(VLOOKUP(Tabla2[[#This Row],[Client]],Soc_Dem!A:D,4,FALSE),"")</f>
        <v>2</v>
      </c>
      <c r="Q331" s="2">
        <f>IFERROR(VLOOKUP(Tabla2[[#This Row],[Client]],Inflow_Outflow!A:O,2,FALSE),"")</f>
        <v>18693.254285714287</v>
      </c>
      <c r="R331" s="2">
        <f>IFERROR(VLOOKUP(Tabla2[[#This Row],[Client]],Inflow_Outflow!A:O,3,FALSE),"")</f>
        <v>18693.254285714287</v>
      </c>
      <c r="S331" s="2">
        <f>IFERROR(VLOOKUP(Tabla2[[#This Row],[Client]],Inflow_Outflow!A:O,4,FALSE),"")</f>
        <v>3</v>
      </c>
      <c r="T331" s="2">
        <f>IFERROR(VLOOKUP(Tabla2[[#This Row],[Client]],Inflow_Outflow!A:O,5,FALSE),"")</f>
        <v>3</v>
      </c>
      <c r="U331" s="2">
        <f>IFERROR(VLOOKUP(Tabla2[[#This Row],[Client]],Inflow_Outflow!A:O,6,FALSE),"")</f>
        <v>17948.5</v>
      </c>
      <c r="V331" s="2">
        <f>IFERROR(VLOOKUP(Tabla2[[#This Row],[Client]],Inflow_Outflow!A:O,7,FALSE),"")</f>
        <v>17948.5</v>
      </c>
      <c r="W331" s="2">
        <f>IFERROR(VLOOKUP(Tabla2[[#This Row],[Client]],Inflow_Outflow!A:O,8,FALSE),"")</f>
        <v>0</v>
      </c>
      <c r="X331" s="2">
        <f>IFERROR(VLOOKUP(Tabla2[[#This Row],[Client]],Inflow_Outflow!A:O,9,FALSE),"")</f>
        <v>0</v>
      </c>
      <c r="Y331" s="2">
        <f>IFERROR(VLOOKUP(Tabla2[[#This Row],[Client]],Inflow_Outflow!A:O,10,FALSE),"")</f>
        <v>17946.428571428572</v>
      </c>
      <c r="Z331" s="2">
        <f>IFERROR(VLOOKUP(Tabla2[[#This Row],[Client]],Inflow_Outflow!A:O,11,FALSE),"")</f>
        <v>4</v>
      </c>
      <c r="AA331" s="2">
        <f>IFERROR(VLOOKUP(Tabla2[[#This Row],[Client]],Inflow_Outflow!A:O,12,FALSE),"")</f>
        <v>4</v>
      </c>
      <c r="AB331" s="2">
        <f>IFERROR(VLOOKUP(Tabla2[[#This Row],[Client]],Inflow_Outflow!A:O,13,FALSE),"")</f>
        <v>0</v>
      </c>
      <c r="AC331" s="2">
        <f>IFERROR(VLOOKUP(Tabla2[[#This Row],[Client]],Inflow_Outflow!A:O,14,FALSE),"")</f>
        <v>0</v>
      </c>
      <c r="AD331" s="2">
        <f>IFERROR(VLOOKUP(Tabla2[[#This Row],[Client]],Inflow_Outflow!A:O,15,FALSE),"")</f>
        <v>3</v>
      </c>
      <c r="AE331" s="2" t="str">
        <f>IFERROR(VLOOKUP(Tabla2[[#This Row],[Client]],Sales_Revenues!A:G,2,FALSE),"")</f>
        <v/>
      </c>
      <c r="AF331" s="2" t="str">
        <f>IFERROR(VLOOKUP(Tabla2[[#This Row],[Client]],Sales_Revenues!A:G,3,FALSE),"")</f>
        <v/>
      </c>
      <c r="AG331" s="2" t="str">
        <f>IFERROR(VLOOKUP(Tabla2[[#This Row],[Client]],Sales_Revenues!A:G,4,FALSE),"")</f>
        <v/>
      </c>
      <c r="AH331" s="2" t="str">
        <f>IFERROR(VLOOKUP(Tabla2[[#This Row],[Client]],Sales_Revenues!A:G,5,FALSE),"")</f>
        <v/>
      </c>
      <c r="AI331" s="2" t="str">
        <f>IFERROR(VLOOKUP(Tabla2[[#This Row],[Client]],Sales_Revenues!A:G,6,FALSE),"")</f>
        <v/>
      </c>
      <c r="AJ331" s="2" t="str">
        <f>IFERROR(VLOOKUP(Tabla2[[#This Row],[Client]],Sales_Revenues!A:G,7,FALSE),"")</f>
        <v/>
      </c>
    </row>
    <row r="332" spans="1:36">
      <c r="A332">
        <v>331</v>
      </c>
      <c r="B332">
        <v>1</v>
      </c>
      <c r="H332">
        <v>0</v>
      </c>
      <c r="I332" t="s">
        <v>38</v>
      </c>
      <c r="J332" t="s">
        <v>38</v>
      </c>
      <c r="K332" t="s">
        <v>38</v>
      </c>
      <c r="L332" t="s">
        <v>38</v>
      </c>
      <c r="M332" t="s">
        <v>38</v>
      </c>
      <c r="N332" t="str">
        <f>IFERROR(VLOOKUP(Tabla2[[#This Row],[Client]],Soc_Dem!A:D,2,FALSE),"")</f>
        <v>F</v>
      </c>
      <c r="O332">
        <f>IFERROR(VLOOKUP(Tabla2[[#This Row],[Client]],Soc_Dem!A:D,3,FALSE),"")</f>
        <v>43</v>
      </c>
      <c r="P332">
        <f>IFERROR(VLOOKUP(Tabla2[[#This Row],[Client]],Soc_Dem!A:D,4,FALSE),"")</f>
        <v>160</v>
      </c>
      <c r="Q332" s="2">
        <f>IFERROR(VLOOKUP(Tabla2[[#This Row],[Client]],Inflow_Outflow!A:O,2,FALSE),"")</f>
        <v>535.72</v>
      </c>
      <c r="R332" s="2">
        <f>IFERROR(VLOOKUP(Tabla2[[#This Row],[Client]],Inflow_Outflow!A:O,3,FALSE),"")</f>
        <v>535.72</v>
      </c>
      <c r="S332" s="2">
        <f>IFERROR(VLOOKUP(Tabla2[[#This Row],[Client]],Inflow_Outflow!A:O,4,FALSE),"")</f>
        <v>2</v>
      </c>
      <c r="T332" s="2">
        <f>IFERROR(VLOOKUP(Tabla2[[#This Row],[Client]],Inflow_Outflow!A:O,5,FALSE),"")</f>
        <v>2</v>
      </c>
      <c r="U332" s="2">
        <f>IFERROR(VLOOKUP(Tabla2[[#This Row],[Client]],Inflow_Outflow!A:O,6,FALSE),"")</f>
        <v>729.18999999999994</v>
      </c>
      <c r="V332" s="2">
        <f>IFERROR(VLOOKUP(Tabla2[[#This Row],[Client]],Inflow_Outflow!A:O,7,FALSE),"")</f>
        <v>729.18999999999994</v>
      </c>
      <c r="W332" s="2">
        <f>IFERROR(VLOOKUP(Tabla2[[#This Row],[Client]],Inflow_Outflow!A:O,8,FALSE),"")</f>
        <v>471.42857142857144</v>
      </c>
      <c r="X332" s="2">
        <f>IFERROR(VLOOKUP(Tabla2[[#This Row],[Client]],Inflow_Outflow!A:O,9,FALSE),"")</f>
        <v>249.01142857142855</v>
      </c>
      <c r="Y332" s="2">
        <f>IFERROR(VLOOKUP(Tabla2[[#This Row],[Client]],Inflow_Outflow!A:O,10,FALSE),"")</f>
        <v>0</v>
      </c>
      <c r="Z332" s="2">
        <f>IFERROR(VLOOKUP(Tabla2[[#This Row],[Client]],Inflow_Outflow!A:O,11,FALSE),"")</f>
        <v>36</v>
      </c>
      <c r="AA332" s="2">
        <f>IFERROR(VLOOKUP(Tabla2[[#This Row],[Client]],Inflow_Outflow!A:O,12,FALSE),"")</f>
        <v>36</v>
      </c>
      <c r="AB332" s="2">
        <f>IFERROR(VLOOKUP(Tabla2[[#This Row],[Client]],Inflow_Outflow!A:O,13,FALSE),"")</f>
        <v>13</v>
      </c>
      <c r="AC332" s="2">
        <f>IFERROR(VLOOKUP(Tabla2[[#This Row],[Client]],Inflow_Outflow!A:O,14,FALSE),"")</f>
        <v>16</v>
      </c>
      <c r="AD332" s="2">
        <f>IFERROR(VLOOKUP(Tabla2[[#This Row],[Client]],Inflow_Outflow!A:O,15,FALSE),"")</f>
        <v>0</v>
      </c>
      <c r="AE332" s="2" t="str">
        <f>IFERROR(VLOOKUP(Tabla2[[#This Row],[Client]],Sales_Revenues!A:G,2,FALSE),"")</f>
        <v/>
      </c>
      <c r="AF332" s="2" t="str">
        <f>IFERROR(VLOOKUP(Tabla2[[#This Row],[Client]],Sales_Revenues!A:G,3,FALSE),"")</f>
        <v/>
      </c>
      <c r="AG332" s="2" t="str">
        <f>IFERROR(VLOOKUP(Tabla2[[#This Row],[Client]],Sales_Revenues!A:G,4,FALSE),"")</f>
        <v/>
      </c>
      <c r="AH332" s="2" t="str">
        <f>IFERROR(VLOOKUP(Tabla2[[#This Row],[Client]],Sales_Revenues!A:G,5,FALSE),"")</f>
        <v/>
      </c>
      <c r="AI332" s="2" t="str">
        <f>IFERROR(VLOOKUP(Tabla2[[#This Row],[Client]],Sales_Revenues!A:G,6,FALSE),"")</f>
        <v/>
      </c>
      <c r="AJ332" s="2" t="str">
        <f>IFERROR(VLOOKUP(Tabla2[[#This Row],[Client]],Sales_Revenues!A:G,7,FALSE),"")</f>
        <v/>
      </c>
    </row>
    <row r="333" spans="1:36">
      <c r="A333">
        <v>332</v>
      </c>
      <c r="B333">
        <v>1</v>
      </c>
      <c r="H333">
        <v>80.328571428571422</v>
      </c>
      <c r="I333" t="s">
        <v>38</v>
      </c>
      <c r="J333" t="s">
        <v>38</v>
      </c>
      <c r="K333" t="s">
        <v>38</v>
      </c>
      <c r="L333" t="s">
        <v>38</v>
      </c>
      <c r="M333" t="s">
        <v>38</v>
      </c>
      <c r="N333" t="str">
        <f>IFERROR(VLOOKUP(Tabla2[[#This Row],[Client]],Soc_Dem!A:D,2,FALSE),"")</f>
        <v>M</v>
      </c>
      <c r="O333">
        <f>IFERROR(VLOOKUP(Tabla2[[#This Row],[Client]],Soc_Dem!A:D,3,FALSE),"")</f>
        <v>73</v>
      </c>
      <c r="P333">
        <f>IFERROR(VLOOKUP(Tabla2[[#This Row],[Client]],Soc_Dem!A:D,4,FALSE),"")</f>
        <v>37</v>
      </c>
      <c r="Q333" s="2">
        <f>IFERROR(VLOOKUP(Tabla2[[#This Row],[Client]],Inflow_Outflow!A:O,2,FALSE),"")</f>
        <v>94.078214285714282</v>
      </c>
      <c r="R333" s="2">
        <f>IFERROR(VLOOKUP(Tabla2[[#This Row],[Client]],Inflow_Outflow!A:O,3,FALSE),"")</f>
        <v>94.078214285714282</v>
      </c>
      <c r="S333" s="2">
        <f>IFERROR(VLOOKUP(Tabla2[[#This Row],[Client]],Inflow_Outflow!A:O,4,FALSE),"")</f>
        <v>2</v>
      </c>
      <c r="T333" s="2">
        <f>IFERROR(VLOOKUP(Tabla2[[#This Row],[Client]],Inflow_Outflow!A:O,5,FALSE),"")</f>
        <v>2</v>
      </c>
      <c r="U333" s="2">
        <f>IFERROR(VLOOKUP(Tabla2[[#This Row],[Client]],Inflow_Outflow!A:O,6,FALSE),"")</f>
        <v>295.95142857142855</v>
      </c>
      <c r="V333" s="2">
        <f>IFERROR(VLOOKUP(Tabla2[[#This Row],[Client]],Inflow_Outflow!A:O,7,FALSE),"")</f>
        <v>295.95142857142855</v>
      </c>
      <c r="W333" s="2">
        <f>IFERROR(VLOOKUP(Tabla2[[#This Row],[Client]],Inflow_Outflow!A:O,8,FALSE),"")</f>
        <v>0</v>
      </c>
      <c r="X333" s="2">
        <f>IFERROR(VLOOKUP(Tabla2[[#This Row],[Client]],Inflow_Outflow!A:O,9,FALSE),"")</f>
        <v>115.95142857142856</v>
      </c>
      <c r="Y333" s="2">
        <f>IFERROR(VLOOKUP(Tabla2[[#This Row],[Client]],Inflow_Outflow!A:O,10,FALSE),"")</f>
        <v>178.57142857142858</v>
      </c>
      <c r="Z333" s="2">
        <f>IFERROR(VLOOKUP(Tabla2[[#This Row],[Client]],Inflow_Outflow!A:O,11,FALSE),"")</f>
        <v>4</v>
      </c>
      <c r="AA333" s="2">
        <f>IFERROR(VLOOKUP(Tabla2[[#This Row],[Client]],Inflow_Outflow!A:O,12,FALSE),"")</f>
        <v>4</v>
      </c>
      <c r="AB333" s="2">
        <f>IFERROR(VLOOKUP(Tabla2[[#This Row],[Client]],Inflow_Outflow!A:O,13,FALSE),"")</f>
        <v>0</v>
      </c>
      <c r="AC333" s="2">
        <f>IFERROR(VLOOKUP(Tabla2[[#This Row],[Client]],Inflow_Outflow!A:O,14,FALSE),"")</f>
        <v>2</v>
      </c>
      <c r="AD333" s="2">
        <f>IFERROR(VLOOKUP(Tabla2[[#This Row],[Client]],Inflow_Outflow!A:O,15,FALSE),"")</f>
        <v>1</v>
      </c>
      <c r="AE333" s="2" t="str">
        <f>IFERROR(VLOOKUP(Tabla2[[#This Row],[Client]],Sales_Revenues!A:G,2,FALSE),"")</f>
        <v/>
      </c>
      <c r="AF333" s="2" t="str">
        <f>IFERROR(VLOOKUP(Tabla2[[#This Row],[Client]],Sales_Revenues!A:G,3,FALSE),"")</f>
        <v/>
      </c>
      <c r="AG333" s="2" t="str">
        <f>IFERROR(VLOOKUP(Tabla2[[#This Row],[Client]],Sales_Revenues!A:G,4,FALSE),"")</f>
        <v/>
      </c>
      <c r="AH333" s="2" t="str">
        <f>IFERROR(VLOOKUP(Tabla2[[#This Row],[Client]],Sales_Revenues!A:G,5,FALSE),"")</f>
        <v/>
      </c>
      <c r="AI333" s="2" t="str">
        <f>IFERROR(VLOOKUP(Tabla2[[#This Row],[Client]],Sales_Revenues!A:G,6,FALSE),"")</f>
        <v/>
      </c>
      <c r="AJ333" s="2" t="str">
        <f>IFERROR(VLOOKUP(Tabla2[[#This Row],[Client]],Sales_Revenues!A:G,7,FALSE),"")</f>
        <v/>
      </c>
    </row>
    <row r="334" spans="1:36">
      <c r="A334">
        <v>333</v>
      </c>
      <c r="B334">
        <v>1</v>
      </c>
      <c r="H334">
        <v>97.431071428571428</v>
      </c>
      <c r="I334" t="s">
        <v>38</v>
      </c>
      <c r="J334" t="s">
        <v>38</v>
      </c>
      <c r="K334" t="s">
        <v>38</v>
      </c>
      <c r="L334" t="s">
        <v>38</v>
      </c>
      <c r="M334" t="s">
        <v>38</v>
      </c>
      <c r="N334" t="str">
        <f>IFERROR(VLOOKUP(Tabla2[[#This Row],[Client]],Soc_Dem!A:D,2,FALSE),"")</f>
        <v>M</v>
      </c>
      <c r="O334">
        <f>IFERROR(VLOOKUP(Tabla2[[#This Row],[Client]],Soc_Dem!A:D,3,FALSE),"")</f>
        <v>33</v>
      </c>
      <c r="P334">
        <f>IFERROR(VLOOKUP(Tabla2[[#This Row],[Client]],Soc_Dem!A:D,4,FALSE),"")</f>
        <v>203</v>
      </c>
      <c r="Q334" s="2">
        <f>IFERROR(VLOOKUP(Tabla2[[#This Row],[Client]],Inflow_Outflow!A:O,2,FALSE),"")</f>
        <v>428.21535714285716</v>
      </c>
      <c r="R334" s="2">
        <f>IFERROR(VLOOKUP(Tabla2[[#This Row],[Client]],Inflow_Outflow!A:O,3,FALSE),"")</f>
        <v>428.21535714285716</v>
      </c>
      <c r="S334" s="2">
        <f>IFERROR(VLOOKUP(Tabla2[[#This Row],[Client]],Inflow_Outflow!A:O,4,FALSE),"")</f>
        <v>2</v>
      </c>
      <c r="T334" s="2">
        <f>IFERROR(VLOOKUP(Tabla2[[#This Row],[Client]],Inflow_Outflow!A:O,5,FALSE),"")</f>
        <v>2</v>
      </c>
      <c r="U334" s="2">
        <f>IFERROR(VLOOKUP(Tabla2[[#This Row],[Client]],Inflow_Outflow!A:O,6,FALSE),"")</f>
        <v>405.04821428571432</v>
      </c>
      <c r="V334" s="2">
        <f>IFERROR(VLOOKUP(Tabla2[[#This Row],[Client]],Inflow_Outflow!A:O,7,FALSE),"")</f>
        <v>405.04821428571432</v>
      </c>
      <c r="W334" s="2">
        <f>IFERROR(VLOOKUP(Tabla2[[#This Row],[Client]],Inflow_Outflow!A:O,8,FALSE),"")</f>
        <v>232.14285714285714</v>
      </c>
      <c r="X334" s="2">
        <f>IFERROR(VLOOKUP(Tabla2[[#This Row],[Client]],Inflow_Outflow!A:O,9,FALSE),"")</f>
        <v>141.79821428571429</v>
      </c>
      <c r="Y334" s="2">
        <f>IFERROR(VLOOKUP(Tabla2[[#This Row],[Client]],Inflow_Outflow!A:O,10,FALSE),"")</f>
        <v>27.142857142857142</v>
      </c>
      <c r="Z334" s="2">
        <f>IFERROR(VLOOKUP(Tabla2[[#This Row],[Client]],Inflow_Outflow!A:O,11,FALSE),"")</f>
        <v>12</v>
      </c>
      <c r="AA334" s="2">
        <f>IFERROR(VLOOKUP(Tabla2[[#This Row],[Client]],Inflow_Outflow!A:O,12,FALSE),"")</f>
        <v>12</v>
      </c>
      <c r="AB334" s="2">
        <f>IFERROR(VLOOKUP(Tabla2[[#This Row],[Client]],Inflow_Outflow!A:O,13,FALSE),"")</f>
        <v>2</v>
      </c>
      <c r="AC334" s="2">
        <f>IFERROR(VLOOKUP(Tabla2[[#This Row],[Client]],Inflow_Outflow!A:O,14,FALSE),"")</f>
        <v>5</v>
      </c>
      <c r="AD334" s="2">
        <f>IFERROR(VLOOKUP(Tabla2[[#This Row],[Client]],Inflow_Outflow!A:O,15,FALSE),"")</f>
        <v>2</v>
      </c>
      <c r="AE334" s="2" t="str">
        <f>IFERROR(VLOOKUP(Tabla2[[#This Row],[Client]],Sales_Revenues!A:G,2,FALSE),"")</f>
        <v/>
      </c>
      <c r="AF334" s="2" t="str">
        <f>IFERROR(VLOOKUP(Tabla2[[#This Row],[Client]],Sales_Revenues!A:G,3,FALSE),"")</f>
        <v/>
      </c>
      <c r="AG334" s="2" t="str">
        <f>IFERROR(VLOOKUP(Tabla2[[#This Row],[Client]],Sales_Revenues!A:G,4,FALSE),"")</f>
        <v/>
      </c>
      <c r="AH334" s="2" t="str">
        <f>IFERROR(VLOOKUP(Tabla2[[#This Row],[Client]],Sales_Revenues!A:G,5,FALSE),"")</f>
        <v/>
      </c>
      <c r="AI334" s="2" t="str">
        <f>IFERROR(VLOOKUP(Tabla2[[#This Row],[Client]],Sales_Revenues!A:G,6,FALSE),"")</f>
        <v/>
      </c>
      <c r="AJ334" s="2" t="str">
        <f>IFERROR(VLOOKUP(Tabla2[[#This Row],[Client]],Sales_Revenues!A:G,7,FALSE),"")</f>
        <v/>
      </c>
    </row>
    <row r="335" spans="1:36">
      <c r="A335">
        <v>334</v>
      </c>
      <c r="B335">
        <v>1</v>
      </c>
      <c r="H335">
        <v>23516.17142857143</v>
      </c>
      <c r="I335" t="s">
        <v>38</v>
      </c>
      <c r="J335" t="s">
        <v>38</v>
      </c>
      <c r="K335" t="s">
        <v>38</v>
      </c>
      <c r="L335" t="s">
        <v>38</v>
      </c>
      <c r="M335" t="s">
        <v>38</v>
      </c>
      <c r="N335" t="str">
        <f>IFERROR(VLOOKUP(Tabla2[[#This Row],[Client]],Soc_Dem!A:D,2,FALSE),"")</f>
        <v>F</v>
      </c>
      <c r="O335">
        <f>IFERROR(VLOOKUP(Tabla2[[#This Row],[Client]],Soc_Dem!A:D,3,FALSE),"")</f>
        <v>49</v>
      </c>
      <c r="P335">
        <f>IFERROR(VLOOKUP(Tabla2[[#This Row],[Client]],Soc_Dem!A:D,4,FALSE),"")</f>
        <v>163</v>
      </c>
      <c r="Q335" s="2" t="str">
        <f>IFERROR(VLOOKUP(Tabla2[[#This Row],[Client]],Inflow_Outflow!A:O,2,FALSE),"")</f>
        <v/>
      </c>
      <c r="R335" s="2" t="str">
        <f>IFERROR(VLOOKUP(Tabla2[[#This Row],[Client]],Inflow_Outflow!A:O,3,FALSE),"")</f>
        <v/>
      </c>
      <c r="S335" s="2" t="str">
        <f>IFERROR(VLOOKUP(Tabla2[[#This Row],[Client]],Inflow_Outflow!A:O,4,FALSE),"")</f>
        <v/>
      </c>
      <c r="T335" s="2" t="str">
        <f>IFERROR(VLOOKUP(Tabla2[[#This Row],[Client]],Inflow_Outflow!A:O,5,FALSE),"")</f>
        <v/>
      </c>
      <c r="U335" s="2" t="str">
        <f>IFERROR(VLOOKUP(Tabla2[[#This Row],[Client]],Inflow_Outflow!A:O,6,FALSE),"")</f>
        <v/>
      </c>
      <c r="V335" s="2" t="str">
        <f>IFERROR(VLOOKUP(Tabla2[[#This Row],[Client]],Inflow_Outflow!A:O,7,FALSE),"")</f>
        <v/>
      </c>
      <c r="W335" s="2" t="str">
        <f>IFERROR(VLOOKUP(Tabla2[[#This Row],[Client]],Inflow_Outflow!A:O,8,FALSE),"")</f>
        <v/>
      </c>
      <c r="X335" s="2" t="str">
        <f>IFERROR(VLOOKUP(Tabla2[[#This Row],[Client]],Inflow_Outflow!A:O,9,FALSE),"")</f>
        <v/>
      </c>
      <c r="Y335" s="2" t="str">
        <f>IFERROR(VLOOKUP(Tabla2[[#This Row],[Client]],Inflow_Outflow!A:O,10,FALSE),"")</f>
        <v/>
      </c>
      <c r="Z335" s="2" t="str">
        <f>IFERROR(VLOOKUP(Tabla2[[#This Row],[Client]],Inflow_Outflow!A:O,11,FALSE),"")</f>
        <v/>
      </c>
      <c r="AA335" s="2" t="str">
        <f>IFERROR(VLOOKUP(Tabla2[[#This Row],[Client]],Inflow_Outflow!A:O,12,FALSE),"")</f>
        <v/>
      </c>
      <c r="AB335" s="2" t="str">
        <f>IFERROR(VLOOKUP(Tabla2[[#This Row],[Client]],Inflow_Outflow!A:O,13,FALSE),"")</f>
        <v/>
      </c>
      <c r="AC335" s="2" t="str">
        <f>IFERROR(VLOOKUP(Tabla2[[#This Row],[Client]],Inflow_Outflow!A:O,14,FALSE),"")</f>
        <v/>
      </c>
      <c r="AD335" s="2" t="str">
        <f>IFERROR(VLOOKUP(Tabla2[[#This Row],[Client]],Inflow_Outflow!A:O,15,FALSE),"")</f>
        <v/>
      </c>
      <c r="AE335" s="2">
        <f>IFERROR(VLOOKUP(Tabla2[[#This Row],[Client]],Sales_Revenues!A:G,2,FALSE),"")</f>
        <v>0</v>
      </c>
      <c r="AF335" s="2">
        <f>IFERROR(VLOOKUP(Tabla2[[#This Row],[Client]],Sales_Revenues!A:G,3,FALSE),"")</f>
        <v>1</v>
      </c>
      <c r="AG335" s="2">
        <f>IFERROR(VLOOKUP(Tabla2[[#This Row],[Client]],Sales_Revenues!A:G,4,FALSE),"")</f>
        <v>0</v>
      </c>
      <c r="AH335" s="2">
        <f>IFERROR(VLOOKUP(Tabla2[[#This Row],[Client]],Sales_Revenues!A:G,5,FALSE),"")</f>
        <v>0</v>
      </c>
      <c r="AI335" s="2">
        <f>IFERROR(VLOOKUP(Tabla2[[#This Row],[Client]],Sales_Revenues!A:G,6,FALSE),"")</f>
        <v>1.7867857142857144</v>
      </c>
      <c r="AJ335" s="2">
        <f>IFERROR(VLOOKUP(Tabla2[[#This Row],[Client]],Sales_Revenues!A:G,7,FALSE),"")</f>
        <v>0</v>
      </c>
    </row>
    <row r="336" spans="1:36">
      <c r="A336">
        <v>335</v>
      </c>
      <c r="B336">
        <v>1</v>
      </c>
      <c r="H336">
        <v>157.92392857142858</v>
      </c>
      <c r="I336" t="s">
        <v>38</v>
      </c>
      <c r="J336" t="s">
        <v>38</v>
      </c>
      <c r="K336" t="s">
        <v>38</v>
      </c>
      <c r="L336" t="s">
        <v>38</v>
      </c>
      <c r="M336" t="s">
        <v>38</v>
      </c>
      <c r="N336" t="str">
        <f>IFERROR(VLOOKUP(Tabla2[[#This Row],[Client]],Soc_Dem!A:D,2,FALSE),"")</f>
        <v>M</v>
      </c>
      <c r="O336">
        <f>IFERROR(VLOOKUP(Tabla2[[#This Row],[Client]],Soc_Dem!A:D,3,FALSE),"")</f>
        <v>50</v>
      </c>
      <c r="P336">
        <f>IFERROR(VLOOKUP(Tabla2[[#This Row],[Client]],Soc_Dem!A:D,4,FALSE),"")</f>
        <v>138</v>
      </c>
      <c r="Q336" s="2">
        <f>IFERROR(VLOOKUP(Tabla2[[#This Row],[Client]],Inflow_Outflow!A:O,2,FALSE),"")</f>
        <v>428.57535714285717</v>
      </c>
      <c r="R336" s="2">
        <f>IFERROR(VLOOKUP(Tabla2[[#This Row],[Client]],Inflow_Outflow!A:O,3,FALSE),"")</f>
        <v>428.57535714285717</v>
      </c>
      <c r="S336" s="2">
        <f>IFERROR(VLOOKUP(Tabla2[[#This Row],[Client]],Inflow_Outflow!A:O,4,FALSE),"")</f>
        <v>4</v>
      </c>
      <c r="T336" s="2">
        <f>IFERROR(VLOOKUP(Tabla2[[#This Row],[Client]],Inflow_Outflow!A:O,5,FALSE),"")</f>
        <v>4</v>
      </c>
      <c r="U336" s="2">
        <f>IFERROR(VLOOKUP(Tabla2[[#This Row],[Client]],Inflow_Outflow!A:O,6,FALSE),"")</f>
        <v>840.74285714285713</v>
      </c>
      <c r="V336" s="2">
        <f>IFERROR(VLOOKUP(Tabla2[[#This Row],[Client]],Inflow_Outflow!A:O,7,FALSE),"")</f>
        <v>840.74285714285713</v>
      </c>
      <c r="W336" s="2">
        <f>IFERROR(VLOOKUP(Tabla2[[#This Row],[Client]],Inflow_Outflow!A:O,8,FALSE),"")</f>
        <v>107.14285714285714</v>
      </c>
      <c r="X336" s="2">
        <f>IFERROR(VLOOKUP(Tabla2[[#This Row],[Client]],Inflow_Outflow!A:O,9,FALSE),"")</f>
        <v>403.59999999999997</v>
      </c>
      <c r="Y336" s="2">
        <f>IFERROR(VLOOKUP(Tabla2[[#This Row],[Client]],Inflow_Outflow!A:O,10,FALSE),"")</f>
        <v>327.71428571428572</v>
      </c>
      <c r="Z336" s="2">
        <f>IFERROR(VLOOKUP(Tabla2[[#This Row],[Client]],Inflow_Outflow!A:O,11,FALSE),"")</f>
        <v>15</v>
      </c>
      <c r="AA336" s="2">
        <f>IFERROR(VLOOKUP(Tabla2[[#This Row],[Client]],Inflow_Outflow!A:O,12,FALSE),"")</f>
        <v>15</v>
      </c>
      <c r="AB336" s="2">
        <f>IFERROR(VLOOKUP(Tabla2[[#This Row],[Client]],Inflow_Outflow!A:O,13,FALSE),"")</f>
        <v>2</v>
      </c>
      <c r="AC336" s="2">
        <f>IFERROR(VLOOKUP(Tabla2[[#This Row],[Client]],Inflow_Outflow!A:O,14,FALSE),"")</f>
        <v>7</v>
      </c>
      <c r="AD336" s="2">
        <f>IFERROR(VLOOKUP(Tabla2[[#This Row],[Client]],Inflow_Outflow!A:O,15,FALSE),"")</f>
        <v>5</v>
      </c>
      <c r="AE336" s="2">
        <f>IFERROR(VLOOKUP(Tabla2[[#This Row],[Client]],Sales_Revenues!A:G,2,FALSE),"")</f>
        <v>0</v>
      </c>
      <c r="AF336" s="2">
        <f>IFERROR(VLOOKUP(Tabla2[[#This Row],[Client]],Sales_Revenues!A:G,3,FALSE),"")</f>
        <v>0</v>
      </c>
      <c r="AG336" s="2">
        <f>IFERROR(VLOOKUP(Tabla2[[#This Row],[Client]],Sales_Revenues!A:G,4,FALSE),"")</f>
        <v>1</v>
      </c>
      <c r="AH336" s="2">
        <f>IFERROR(VLOOKUP(Tabla2[[#This Row],[Client]],Sales_Revenues!A:G,5,FALSE),"")</f>
        <v>0</v>
      </c>
      <c r="AI336" s="2">
        <f>IFERROR(VLOOKUP(Tabla2[[#This Row],[Client]],Sales_Revenues!A:G,6,FALSE),"")</f>
        <v>0</v>
      </c>
      <c r="AJ336" s="2">
        <f>IFERROR(VLOOKUP(Tabla2[[#This Row],[Client]],Sales_Revenues!A:G,7,FALSE),"")</f>
        <v>4.25</v>
      </c>
    </row>
    <row r="337" spans="1:36">
      <c r="A337">
        <v>336</v>
      </c>
      <c r="B337">
        <v>1</v>
      </c>
      <c r="C337">
        <v>1</v>
      </c>
      <c r="E337">
        <v>1</v>
      </c>
      <c r="F337">
        <v>1</v>
      </c>
      <c r="H337">
        <v>28.7925</v>
      </c>
      <c r="I337">
        <v>989.63749999999993</v>
      </c>
      <c r="J337" t="s">
        <v>38</v>
      </c>
      <c r="K337">
        <v>0</v>
      </c>
      <c r="L337">
        <v>531.76714285714286</v>
      </c>
      <c r="M337" t="s">
        <v>38</v>
      </c>
      <c r="N337" t="str">
        <f>IFERROR(VLOOKUP(Tabla2[[#This Row],[Client]],Soc_Dem!A:D,2,FALSE),"")</f>
        <v>M</v>
      </c>
      <c r="O337">
        <f>IFERROR(VLOOKUP(Tabla2[[#This Row],[Client]],Soc_Dem!A:D,3,FALSE),"")</f>
        <v>69</v>
      </c>
      <c r="P337">
        <f>IFERROR(VLOOKUP(Tabla2[[#This Row],[Client]],Soc_Dem!A:D,4,FALSE),"")</f>
        <v>186</v>
      </c>
      <c r="Q337" s="2">
        <f>IFERROR(VLOOKUP(Tabla2[[#This Row],[Client]],Inflow_Outflow!A:O,2,FALSE),"")</f>
        <v>500.20714285714286</v>
      </c>
      <c r="R337" s="2">
        <f>IFERROR(VLOOKUP(Tabla2[[#This Row],[Client]],Inflow_Outflow!A:O,3,FALSE),"")</f>
        <v>446.9746428571429</v>
      </c>
      <c r="S337" s="2">
        <f>IFERROR(VLOOKUP(Tabla2[[#This Row],[Client]],Inflow_Outflow!A:O,4,FALSE),"")</f>
        <v>13</v>
      </c>
      <c r="T337" s="2">
        <f>IFERROR(VLOOKUP(Tabla2[[#This Row],[Client]],Inflow_Outflow!A:O,5,FALSE),"")</f>
        <v>9</v>
      </c>
      <c r="U337" s="2">
        <f>IFERROR(VLOOKUP(Tabla2[[#This Row],[Client]],Inflow_Outflow!A:O,6,FALSE),"")</f>
        <v>556.91285714285709</v>
      </c>
      <c r="V337" s="2">
        <f>IFERROR(VLOOKUP(Tabla2[[#This Row],[Client]],Inflow_Outflow!A:O,7,FALSE),"")</f>
        <v>488.93892857142862</v>
      </c>
      <c r="W337" s="2">
        <f>IFERROR(VLOOKUP(Tabla2[[#This Row],[Client]],Inflow_Outflow!A:O,8,FALSE),"")</f>
        <v>196.42857142857142</v>
      </c>
      <c r="X337" s="2">
        <f>IFERROR(VLOOKUP(Tabla2[[#This Row],[Client]],Inflow_Outflow!A:O,9,FALSE),"")</f>
        <v>130.63357142857143</v>
      </c>
      <c r="Y337" s="2">
        <f>IFERROR(VLOOKUP(Tabla2[[#This Row],[Client]],Inflow_Outflow!A:O,10,FALSE),"")</f>
        <v>106.25</v>
      </c>
      <c r="Z337" s="2">
        <f>IFERROR(VLOOKUP(Tabla2[[#This Row],[Client]],Inflow_Outflow!A:O,11,FALSE),"")</f>
        <v>27</v>
      </c>
      <c r="AA337" s="2">
        <f>IFERROR(VLOOKUP(Tabla2[[#This Row],[Client]],Inflow_Outflow!A:O,12,FALSE),"")</f>
        <v>19</v>
      </c>
      <c r="AB337" s="2">
        <f>IFERROR(VLOOKUP(Tabla2[[#This Row],[Client]],Inflow_Outflow!A:O,13,FALSE),"")</f>
        <v>4</v>
      </c>
      <c r="AC337" s="2">
        <f>IFERROR(VLOOKUP(Tabla2[[#This Row],[Client]],Inflow_Outflow!A:O,14,FALSE),"")</f>
        <v>5</v>
      </c>
      <c r="AD337" s="2">
        <f>IFERROR(VLOOKUP(Tabla2[[#This Row],[Client]],Inflow_Outflow!A:O,15,FALSE),"")</f>
        <v>5</v>
      </c>
      <c r="AE337" s="2" t="str">
        <f>IFERROR(VLOOKUP(Tabla2[[#This Row],[Client]],Sales_Revenues!A:G,2,FALSE),"")</f>
        <v/>
      </c>
      <c r="AF337" s="2" t="str">
        <f>IFERROR(VLOOKUP(Tabla2[[#This Row],[Client]],Sales_Revenues!A:G,3,FALSE),"")</f>
        <v/>
      </c>
      <c r="AG337" s="2" t="str">
        <f>IFERROR(VLOOKUP(Tabla2[[#This Row],[Client]],Sales_Revenues!A:G,4,FALSE),"")</f>
        <v/>
      </c>
      <c r="AH337" s="2" t="str">
        <f>IFERROR(VLOOKUP(Tabla2[[#This Row],[Client]],Sales_Revenues!A:G,5,FALSE),"")</f>
        <v/>
      </c>
      <c r="AI337" s="2" t="str">
        <f>IFERROR(VLOOKUP(Tabla2[[#This Row],[Client]],Sales_Revenues!A:G,6,FALSE),"")</f>
        <v/>
      </c>
      <c r="AJ337" s="2" t="str">
        <f>IFERROR(VLOOKUP(Tabla2[[#This Row],[Client]],Sales_Revenues!A:G,7,FALSE),"")</f>
        <v/>
      </c>
    </row>
    <row r="338" spans="1:36">
      <c r="A338">
        <v>337</v>
      </c>
      <c r="B338">
        <v>1</v>
      </c>
      <c r="C338">
        <v>1</v>
      </c>
      <c r="E338">
        <v>1</v>
      </c>
      <c r="H338">
        <v>188.95321428571427</v>
      </c>
      <c r="I338">
        <v>3591.7307142857144</v>
      </c>
      <c r="J338" t="s">
        <v>38</v>
      </c>
      <c r="K338">
        <v>874.18000000000006</v>
      </c>
      <c r="L338" t="s">
        <v>38</v>
      </c>
      <c r="M338" t="s">
        <v>38</v>
      </c>
      <c r="N338" t="str">
        <f>IFERROR(VLOOKUP(Tabla2[[#This Row],[Client]],Soc_Dem!A:D,2,FALSE),"")</f>
        <v>F</v>
      </c>
      <c r="O338">
        <f>IFERROR(VLOOKUP(Tabla2[[#This Row],[Client]],Soc_Dem!A:D,3,FALSE),"")</f>
        <v>47</v>
      </c>
      <c r="P338">
        <f>IFERROR(VLOOKUP(Tabla2[[#This Row],[Client]],Soc_Dem!A:D,4,FALSE),"")</f>
        <v>150</v>
      </c>
      <c r="Q338" s="2">
        <f>IFERROR(VLOOKUP(Tabla2[[#This Row],[Client]],Inflow_Outflow!A:O,2,FALSE),"")</f>
        <v>1675.8867857142857</v>
      </c>
      <c r="R338" s="2">
        <f>IFERROR(VLOOKUP(Tabla2[[#This Row],[Client]],Inflow_Outflow!A:O,3,FALSE),"")</f>
        <v>1228.220357142857</v>
      </c>
      <c r="S338" s="2">
        <f>IFERROR(VLOOKUP(Tabla2[[#This Row],[Client]],Inflow_Outflow!A:O,4,FALSE),"")</f>
        <v>8</v>
      </c>
      <c r="T338" s="2">
        <f>IFERROR(VLOOKUP(Tabla2[[#This Row],[Client]],Inflow_Outflow!A:O,5,FALSE),"")</f>
        <v>4</v>
      </c>
      <c r="U338" s="2">
        <f>IFERROR(VLOOKUP(Tabla2[[#This Row],[Client]],Inflow_Outflow!A:O,6,FALSE),"")</f>
        <v>1252.9517857142857</v>
      </c>
      <c r="V338" s="2">
        <f>IFERROR(VLOOKUP(Tabla2[[#This Row],[Client]],Inflow_Outflow!A:O,7,FALSE),"")</f>
        <v>1216.3232142857144</v>
      </c>
      <c r="W338" s="2">
        <f>IFERROR(VLOOKUP(Tabla2[[#This Row],[Client]],Inflow_Outflow!A:O,8,FALSE),"")</f>
        <v>392.85714285714283</v>
      </c>
      <c r="X338" s="2">
        <f>IFERROR(VLOOKUP(Tabla2[[#This Row],[Client]],Inflow_Outflow!A:O,9,FALSE),"")</f>
        <v>174.47749999999999</v>
      </c>
      <c r="Y338" s="2">
        <f>IFERROR(VLOOKUP(Tabla2[[#This Row],[Client]],Inflow_Outflow!A:O,10,FALSE),"")</f>
        <v>197.78571428571428</v>
      </c>
      <c r="Z338" s="2">
        <f>IFERROR(VLOOKUP(Tabla2[[#This Row],[Client]],Inflow_Outflow!A:O,11,FALSE),"")</f>
        <v>23</v>
      </c>
      <c r="AA338" s="2">
        <f>IFERROR(VLOOKUP(Tabla2[[#This Row],[Client]],Inflow_Outflow!A:O,12,FALSE),"")</f>
        <v>22</v>
      </c>
      <c r="AB338" s="2">
        <f>IFERROR(VLOOKUP(Tabla2[[#This Row],[Client]],Inflow_Outflow!A:O,13,FALSE),"")</f>
        <v>5</v>
      </c>
      <c r="AC338" s="2">
        <f>IFERROR(VLOOKUP(Tabla2[[#This Row],[Client]],Inflow_Outflow!A:O,14,FALSE),"")</f>
        <v>7</v>
      </c>
      <c r="AD338" s="2">
        <f>IFERROR(VLOOKUP(Tabla2[[#This Row],[Client]],Inflow_Outflow!A:O,15,FALSE),"")</f>
        <v>6</v>
      </c>
      <c r="AE338" s="2">
        <f>IFERROR(VLOOKUP(Tabla2[[#This Row],[Client]],Sales_Revenues!A:G,2,FALSE),"")</f>
        <v>0</v>
      </c>
      <c r="AF338" s="2">
        <f>IFERROR(VLOOKUP(Tabla2[[#This Row],[Client]],Sales_Revenues!A:G,3,FALSE),"")</f>
        <v>0</v>
      </c>
      <c r="AG338" s="2">
        <f>IFERROR(VLOOKUP(Tabla2[[#This Row],[Client]],Sales_Revenues!A:G,4,FALSE),"")</f>
        <v>0</v>
      </c>
      <c r="AH338" s="2">
        <f>IFERROR(VLOOKUP(Tabla2[[#This Row],[Client]],Sales_Revenues!A:G,5,FALSE),"")</f>
        <v>0</v>
      </c>
      <c r="AI338" s="2">
        <f>IFERROR(VLOOKUP(Tabla2[[#This Row],[Client]],Sales_Revenues!A:G,6,FALSE),"")</f>
        <v>0</v>
      </c>
      <c r="AJ338" s="2">
        <f>IFERROR(VLOOKUP(Tabla2[[#This Row],[Client]],Sales_Revenues!A:G,7,FALSE),"")</f>
        <v>0</v>
      </c>
    </row>
    <row r="339" spans="1:36">
      <c r="A339">
        <v>338</v>
      </c>
      <c r="B339">
        <v>1</v>
      </c>
      <c r="H339">
        <v>1889.4114285714284</v>
      </c>
      <c r="I339" t="s">
        <v>38</v>
      </c>
      <c r="J339" t="s">
        <v>38</v>
      </c>
      <c r="K339" t="s">
        <v>38</v>
      </c>
      <c r="L339" t="s">
        <v>38</v>
      </c>
      <c r="M339" t="s">
        <v>38</v>
      </c>
      <c r="N339" t="str">
        <f>IFERROR(VLOOKUP(Tabla2[[#This Row],[Client]],Soc_Dem!A:D,2,FALSE),"")</f>
        <v>F</v>
      </c>
      <c r="O339">
        <f>IFERROR(VLOOKUP(Tabla2[[#This Row],[Client]],Soc_Dem!A:D,3,FALSE),"")</f>
        <v>27</v>
      </c>
      <c r="P339">
        <f>IFERROR(VLOOKUP(Tabla2[[#This Row],[Client]],Soc_Dem!A:D,4,FALSE),"")</f>
        <v>152</v>
      </c>
      <c r="Q339" s="2">
        <f>IFERROR(VLOOKUP(Tabla2[[#This Row],[Client]],Inflow_Outflow!A:O,2,FALSE),"")</f>
        <v>608.70249999999999</v>
      </c>
      <c r="R339" s="2">
        <f>IFERROR(VLOOKUP(Tabla2[[#This Row],[Client]],Inflow_Outflow!A:O,3,FALSE),"")</f>
        <v>608.70249999999999</v>
      </c>
      <c r="S339" s="2">
        <f>IFERROR(VLOOKUP(Tabla2[[#This Row],[Client]],Inflow_Outflow!A:O,4,FALSE),"")</f>
        <v>4</v>
      </c>
      <c r="T339" s="2">
        <f>IFERROR(VLOOKUP(Tabla2[[#This Row],[Client]],Inflow_Outflow!A:O,5,FALSE),"")</f>
        <v>4</v>
      </c>
      <c r="U339" s="2">
        <f>IFERROR(VLOOKUP(Tabla2[[#This Row],[Client]],Inflow_Outflow!A:O,6,FALSE),"")</f>
        <v>870.17857142857144</v>
      </c>
      <c r="V339" s="2">
        <f>IFERROR(VLOOKUP(Tabla2[[#This Row],[Client]],Inflow_Outflow!A:O,7,FALSE),"")</f>
        <v>870.17857142857144</v>
      </c>
      <c r="W339" s="2">
        <f>IFERROR(VLOOKUP(Tabla2[[#This Row],[Client]],Inflow_Outflow!A:O,8,FALSE),"")</f>
        <v>0</v>
      </c>
      <c r="X339" s="2">
        <f>IFERROR(VLOOKUP(Tabla2[[#This Row],[Client]],Inflow_Outflow!A:O,9,FALSE),"")</f>
        <v>411.14285714285717</v>
      </c>
      <c r="Y339" s="2">
        <f>IFERROR(VLOOKUP(Tabla2[[#This Row],[Client]],Inflow_Outflow!A:O,10,FALSE),"")</f>
        <v>452.57142857142856</v>
      </c>
      <c r="Z339" s="2">
        <f>IFERROR(VLOOKUP(Tabla2[[#This Row],[Client]],Inflow_Outflow!A:O,11,FALSE),"")</f>
        <v>11</v>
      </c>
      <c r="AA339" s="2">
        <f>IFERROR(VLOOKUP(Tabla2[[#This Row],[Client]],Inflow_Outflow!A:O,12,FALSE),"")</f>
        <v>11</v>
      </c>
      <c r="AB339" s="2">
        <f>IFERROR(VLOOKUP(Tabla2[[#This Row],[Client]],Inflow_Outflow!A:O,13,FALSE),"")</f>
        <v>0</v>
      </c>
      <c r="AC339" s="2">
        <f>IFERROR(VLOOKUP(Tabla2[[#This Row],[Client]],Inflow_Outflow!A:O,14,FALSE),"")</f>
        <v>2</v>
      </c>
      <c r="AD339" s="2">
        <f>IFERROR(VLOOKUP(Tabla2[[#This Row],[Client]],Inflow_Outflow!A:O,15,FALSE),"")</f>
        <v>6</v>
      </c>
      <c r="AE339" s="2" t="str">
        <f>IFERROR(VLOOKUP(Tabla2[[#This Row],[Client]],Sales_Revenues!A:G,2,FALSE),"")</f>
        <v/>
      </c>
      <c r="AF339" s="2" t="str">
        <f>IFERROR(VLOOKUP(Tabla2[[#This Row],[Client]],Sales_Revenues!A:G,3,FALSE),"")</f>
        <v/>
      </c>
      <c r="AG339" s="2" t="str">
        <f>IFERROR(VLOOKUP(Tabla2[[#This Row],[Client]],Sales_Revenues!A:G,4,FALSE),"")</f>
        <v/>
      </c>
      <c r="AH339" s="2" t="str">
        <f>IFERROR(VLOOKUP(Tabla2[[#This Row],[Client]],Sales_Revenues!A:G,5,FALSE),"")</f>
        <v/>
      </c>
      <c r="AI339" s="2" t="str">
        <f>IFERROR(VLOOKUP(Tabla2[[#This Row],[Client]],Sales_Revenues!A:G,6,FALSE),"")</f>
        <v/>
      </c>
      <c r="AJ339" s="2" t="str">
        <f>IFERROR(VLOOKUP(Tabla2[[#This Row],[Client]],Sales_Revenues!A:G,7,FALSE),"")</f>
        <v/>
      </c>
    </row>
    <row r="340" spans="1:36">
      <c r="A340">
        <v>339</v>
      </c>
      <c r="B340">
        <v>1</v>
      </c>
      <c r="H340">
        <v>490.93142857142857</v>
      </c>
      <c r="I340" t="s">
        <v>38</v>
      </c>
      <c r="J340" t="s">
        <v>38</v>
      </c>
      <c r="K340" t="s">
        <v>38</v>
      </c>
      <c r="L340" t="s">
        <v>38</v>
      </c>
      <c r="M340" t="s">
        <v>38</v>
      </c>
      <c r="N340" t="str">
        <f>IFERROR(VLOOKUP(Tabla2[[#This Row],[Client]],Soc_Dem!A:D,2,FALSE),"")</f>
        <v>M</v>
      </c>
      <c r="O340">
        <f>IFERROR(VLOOKUP(Tabla2[[#This Row],[Client]],Soc_Dem!A:D,3,FALSE),"")</f>
        <v>16</v>
      </c>
      <c r="P340">
        <f>IFERROR(VLOOKUP(Tabla2[[#This Row],[Client]],Soc_Dem!A:D,4,FALSE),"")</f>
        <v>60</v>
      </c>
      <c r="Q340" s="2">
        <f>IFERROR(VLOOKUP(Tabla2[[#This Row],[Client]],Inflow_Outflow!A:O,2,FALSE),"")</f>
        <v>339.28642857142859</v>
      </c>
      <c r="R340" s="2">
        <f>IFERROR(VLOOKUP(Tabla2[[#This Row],[Client]],Inflow_Outflow!A:O,3,FALSE),"")</f>
        <v>339.28642857142859</v>
      </c>
      <c r="S340" s="2">
        <f>IFERROR(VLOOKUP(Tabla2[[#This Row],[Client]],Inflow_Outflow!A:O,4,FALSE),"")</f>
        <v>2</v>
      </c>
      <c r="T340" s="2">
        <f>IFERROR(VLOOKUP(Tabla2[[#This Row],[Client]],Inflow_Outflow!A:O,5,FALSE),"")</f>
        <v>2</v>
      </c>
      <c r="U340" s="2">
        <f>IFERROR(VLOOKUP(Tabla2[[#This Row],[Client]],Inflow_Outflow!A:O,6,FALSE),"")</f>
        <v>350.3075</v>
      </c>
      <c r="V340" s="2">
        <f>IFERROR(VLOOKUP(Tabla2[[#This Row],[Client]],Inflow_Outflow!A:O,7,FALSE),"")</f>
        <v>350.3075</v>
      </c>
      <c r="W340" s="2">
        <f>IFERROR(VLOOKUP(Tabla2[[#This Row],[Client]],Inflow_Outflow!A:O,8,FALSE),"")</f>
        <v>46.428571428571431</v>
      </c>
      <c r="X340" s="2">
        <f>IFERROR(VLOOKUP(Tabla2[[#This Row],[Client]],Inflow_Outflow!A:O,9,FALSE),"")</f>
        <v>303.87892857142862</v>
      </c>
      <c r="Y340" s="2">
        <f>IFERROR(VLOOKUP(Tabla2[[#This Row],[Client]],Inflow_Outflow!A:O,10,FALSE),"")</f>
        <v>0</v>
      </c>
      <c r="Z340" s="2">
        <f>IFERROR(VLOOKUP(Tabla2[[#This Row],[Client]],Inflow_Outflow!A:O,11,FALSE),"")</f>
        <v>29</v>
      </c>
      <c r="AA340" s="2">
        <f>IFERROR(VLOOKUP(Tabla2[[#This Row],[Client]],Inflow_Outflow!A:O,12,FALSE),"")</f>
        <v>29</v>
      </c>
      <c r="AB340" s="2">
        <f>IFERROR(VLOOKUP(Tabla2[[#This Row],[Client]],Inflow_Outflow!A:O,13,FALSE),"")</f>
        <v>4</v>
      </c>
      <c r="AC340" s="2">
        <f>IFERROR(VLOOKUP(Tabla2[[#This Row],[Client]],Inflow_Outflow!A:O,14,FALSE),"")</f>
        <v>25</v>
      </c>
      <c r="AD340" s="2">
        <f>IFERROR(VLOOKUP(Tabla2[[#This Row],[Client]],Inflow_Outflow!A:O,15,FALSE),"")</f>
        <v>0</v>
      </c>
      <c r="AE340" s="2">
        <f>IFERROR(VLOOKUP(Tabla2[[#This Row],[Client]],Sales_Revenues!A:G,2,FALSE),"")</f>
        <v>1</v>
      </c>
      <c r="AF340" s="2">
        <f>IFERROR(VLOOKUP(Tabla2[[#This Row],[Client]],Sales_Revenues!A:G,3,FALSE),"")</f>
        <v>0</v>
      </c>
      <c r="AG340" s="2">
        <f>IFERROR(VLOOKUP(Tabla2[[#This Row],[Client]],Sales_Revenues!A:G,4,FALSE),"")</f>
        <v>0</v>
      </c>
      <c r="AH340" s="2">
        <f>IFERROR(VLOOKUP(Tabla2[[#This Row],[Client]],Sales_Revenues!A:G,5,FALSE),"")</f>
        <v>8.5028571428571436</v>
      </c>
      <c r="AI340" s="2">
        <f>IFERROR(VLOOKUP(Tabla2[[#This Row],[Client]],Sales_Revenues!A:G,6,FALSE),"")</f>
        <v>0</v>
      </c>
      <c r="AJ340" s="2">
        <f>IFERROR(VLOOKUP(Tabla2[[#This Row],[Client]],Sales_Revenues!A:G,7,FALSE),"")</f>
        <v>0</v>
      </c>
    </row>
    <row r="341" spans="1:36">
      <c r="A341">
        <v>340</v>
      </c>
      <c r="B341">
        <v>1</v>
      </c>
      <c r="C341">
        <v>1</v>
      </c>
      <c r="H341">
        <v>2380.0457142857144</v>
      </c>
      <c r="I341">
        <v>50040.891785714288</v>
      </c>
      <c r="J341" t="s">
        <v>38</v>
      </c>
      <c r="K341" t="s">
        <v>38</v>
      </c>
      <c r="L341" t="s">
        <v>38</v>
      </c>
      <c r="M341" t="s">
        <v>38</v>
      </c>
      <c r="N341" t="str">
        <f>IFERROR(VLOOKUP(Tabla2[[#This Row],[Client]],Soc_Dem!A:D,2,FALSE),"")</f>
        <v>F</v>
      </c>
      <c r="O341">
        <f>IFERROR(VLOOKUP(Tabla2[[#This Row],[Client]],Soc_Dem!A:D,3,FALSE),"")</f>
        <v>76</v>
      </c>
      <c r="P341">
        <f>IFERROR(VLOOKUP(Tabla2[[#This Row],[Client]],Soc_Dem!A:D,4,FALSE),"")</f>
        <v>80</v>
      </c>
      <c r="Q341" s="2">
        <f>IFERROR(VLOOKUP(Tabla2[[#This Row],[Client]],Inflow_Outflow!A:O,2,FALSE),"")</f>
        <v>4428.6724999999997</v>
      </c>
      <c r="R341" s="2">
        <f>IFERROR(VLOOKUP(Tabla2[[#This Row],[Client]],Inflow_Outflow!A:O,3,FALSE),"")</f>
        <v>4428.6614285714286</v>
      </c>
      <c r="S341" s="2">
        <f>IFERROR(VLOOKUP(Tabla2[[#This Row],[Client]],Inflow_Outflow!A:O,4,FALSE),"")</f>
        <v>3</v>
      </c>
      <c r="T341" s="2">
        <f>IFERROR(VLOOKUP(Tabla2[[#This Row],[Client]],Inflow_Outflow!A:O,5,FALSE),"")</f>
        <v>2</v>
      </c>
      <c r="U341" s="2">
        <f>IFERROR(VLOOKUP(Tabla2[[#This Row],[Client]],Inflow_Outflow!A:O,6,FALSE),"")</f>
        <v>52.642857142857146</v>
      </c>
      <c r="V341" s="2">
        <f>IFERROR(VLOOKUP(Tabla2[[#This Row],[Client]],Inflow_Outflow!A:O,7,FALSE),"")</f>
        <v>52.642857142857146</v>
      </c>
      <c r="W341" s="2">
        <f>IFERROR(VLOOKUP(Tabla2[[#This Row],[Client]],Inflow_Outflow!A:O,8,FALSE),"")</f>
        <v>0</v>
      </c>
      <c r="X341" s="2">
        <f>IFERROR(VLOOKUP(Tabla2[[#This Row],[Client]],Inflow_Outflow!A:O,9,FALSE),"")</f>
        <v>49.607142857142854</v>
      </c>
      <c r="Y341" s="2">
        <f>IFERROR(VLOOKUP(Tabla2[[#This Row],[Client]],Inflow_Outflow!A:O,10,FALSE),"")</f>
        <v>0</v>
      </c>
      <c r="Z341" s="2">
        <f>IFERROR(VLOOKUP(Tabla2[[#This Row],[Client]],Inflow_Outflow!A:O,11,FALSE),"")</f>
        <v>3</v>
      </c>
      <c r="AA341" s="2">
        <f>IFERROR(VLOOKUP(Tabla2[[#This Row],[Client]],Inflow_Outflow!A:O,12,FALSE),"")</f>
        <v>3</v>
      </c>
      <c r="AB341" s="2">
        <f>IFERROR(VLOOKUP(Tabla2[[#This Row],[Client]],Inflow_Outflow!A:O,13,FALSE),"")</f>
        <v>0</v>
      </c>
      <c r="AC341" s="2">
        <f>IFERROR(VLOOKUP(Tabla2[[#This Row],[Client]],Inflow_Outflow!A:O,14,FALSE),"")</f>
        <v>2</v>
      </c>
      <c r="AD341" s="2">
        <f>IFERROR(VLOOKUP(Tabla2[[#This Row],[Client]],Inflow_Outflow!A:O,15,FALSE),"")</f>
        <v>0</v>
      </c>
      <c r="AE341" s="2" t="str">
        <f>IFERROR(VLOOKUP(Tabla2[[#This Row],[Client]],Sales_Revenues!A:G,2,FALSE),"")</f>
        <v/>
      </c>
      <c r="AF341" s="2" t="str">
        <f>IFERROR(VLOOKUP(Tabla2[[#This Row],[Client]],Sales_Revenues!A:G,3,FALSE),"")</f>
        <v/>
      </c>
      <c r="AG341" s="2" t="str">
        <f>IFERROR(VLOOKUP(Tabla2[[#This Row],[Client]],Sales_Revenues!A:G,4,FALSE),"")</f>
        <v/>
      </c>
      <c r="AH341" s="2" t="str">
        <f>IFERROR(VLOOKUP(Tabla2[[#This Row],[Client]],Sales_Revenues!A:G,5,FALSE),"")</f>
        <v/>
      </c>
      <c r="AI341" s="2" t="str">
        <f>IFERROR(VLOOKUP(Tabla2[[#This Row],[Client]],Sales_Revenues!A:G,6,FALSE),"")</f>
        <v/>
      </c>
      <c r="AJ341" s="2" t="str">
        <f>IFERROR(VLOOKUP(Tabla2[[#This Row],[Client]],Sales_Revenues!A:G,7,FALSE),"")</f>
        <v/>
      </c>
    </row>
    <row r="342" spans="1:36">
      <c r="A342">
        <v>341</v>
      </c>
      <c r="B342">
        <v>1</v>
      </c>
      <c r="H342">
        <v>1724.347857142857</v>
      </c>
      <c r="I342" t="s">
        <v>38</v>
      </c>
      <c r="J342" t="s">
        <v>38</v>
      </c>
      <c r="K342" t="s">
        <v>38</v>
      </c>
      <c r="L342" t="s">
        <v>38</v>
      </c>
      <c r="M342" t="s">
        <v>38</v>
      </c>
      <c r="N342" t="str">
        <f>IFERROR(VLOOKUP(Tabla2[[#This Row],[Client]],Soc_Dem!A:D,2,FALSE),"")</f>
        <v>F</v>
      </c>
      <c r="O342">
        <f>IFERROR(VLOOKUP(Tabla2[[#This Row],[Client]],Soc_Dem!A:D,3,FALSE),"")</f>
        <v>46</v>
      </c>
      <c r="P342">
        <f>IFERROR(VLOOKUP(Tabla2[[#This Row],[Client]],Soc_Dem!A:D,4,FALSE),"")</f>
        <v>171</v>
      </c>
      <c r="Q342" s="2">
        <f>IFERROR(VLOOKUP(Tabla2[[#This Row],[Client]],Inflow_Outflow!A:O,2,FALSE),"")</f>
        <v>82.549642857142857</v>
      </c>
      <c r="R342" s="2">
        <f>IFERROR(VLOOKUP(Tabla2[[#This Row],[Client]],Inflow_Outflow!A:O,3,FALSE),"")</f>
        <v>82.549642857142857</v>
      </c>
      <c r="S342" s="2">
        <f>IFERROR(VLOOKUP(Tabla2[[#This Row],[Client]],Inflow_Outflow!A:O,4,FALSE),"")</f>
        <v>3</v>
      </c>
      <c r="T342" s="2">
        <f>IFERROR(VLOOKUP(Tabla2[[#This Row],[Client]],Inflow_Outflow!A:O,5,FALSE),"")</f>
        <v>3</v>
      </c>
      <c r="U342" s="2">
        <f>IFERROR(VLOOKUP(Tabla2[[#This Row],[Client]],Inflow_Outflow!A:O,6,FALSE),"")</f>
        <v>97.964285714285708</v>
      </c>
      <c r="V342" s="2">
        <f>IFERROR(VLOOKUP(Tabla2[[#This Row],[Client]],Inflow_Outflow!A:O,7,FALSE),"")</f>
        <v>97.964285714285708</v>
      </c>
      <c r="W342" s="2">
        <f>IFERROR(VLOOKUP(Tabla2[[#This Row],[Client]],Inflow_Outflow!A:O,8,FALSE),"")</f>
        <v>0</v>
      </c>
      <c r="X342" s="2">
        <f>IFERROR(VLOOKUP(Tabla2[[#This Row],[Client]],Inflow_Outflow!A:O,9,FALSE),"")</f>
        <v>0</v>
      </c>
      <c r="Y342" s="2">
        <f>IFERROR(VLOOKUP(Tabla2[[#This Row],[Client]],Inflow_Outflow!A:O,10,FALSE),"")</f>
        <v>95.357142857142861</v>
      </c>
      <c r="Z342" s="2">
        <f>IFERROR(VLOOKUP(Tabla2[[#This Row],[Client]],Inflow_Outflow!A:O,11,FALSE),"")</f>
        <v>4</v>
      </c>
      <c r="AA342" s="2">
        <f>IFERROR(VLOOKUP(Tabla2[[#This Row],[Client]],Inflow_Outflow!A:O,12,FALSE),"")</f>
        <v>4</v>
      </c>
      <c r="AB342" s="2">
        <f>IFERROR(VLOOKUP(Tabla2[[#This Row],[Client]],Inflow_Outflow!A:O,13,FALSE),"")</f>
        <v>0</v>
      </c>
      <c r="AC342" s="2">
        <f>IFERROR(VLOOKUP(Tabla2[[#This Row],[Client]],Inflow_Outflow!A:O,14,FALSE),"")</f>
        <v>0</v>
      </c>
      <c r="AD342" s="2">
        <f>IFERROR(VLOOKUP(Tabla2[[#This Row],[Client]],Inflow_Outflow!A:O,15,FALSE),"")</f>
        <v>3</v>
      </c>
      <c r="AE342" s="2">
        <f>IFERROR(VLOOKUP(Tabla2[[#This Row],[Client]],Sales_Revenues!A:G,2,FALSE),"")</f>
        <v>0</v>
      </c>
      <c r="AF342" s="2">
        <f>IFERROR(VLOOKUP(Tabla2[[#This Row],[Client]],Sales_Revenues!A:G,3,FALSE),"")</f>
        <v>0</v>
      </c>
      <c r="AG342" s="2">
        <f>IFERROR(VLOOKUP(Tabla2[[#This Row],[Client]],Sales_Revenues!A:G,4,FALSE),"")</f>
        <v>1</v>
      </c>
      <c r="AH342" s="2">
        <f>IFERROR(VLOOKUP(Tabla2[[#This Row],[Client]],Sales_Revenues!A:G,5,FALSE),"")</f>
        <v>0</v>
      </c>
      <c r="AI342" s="2">
        <f>IFERROR(VLOOKUP(Tabla2[[#This Row],[Client]],Sales_Revenues!A:G,6,FALSE),"")</f>
        <v>0</v>
      </c>
      <c r="AJ342" s="2">
        <f>IFERROR(VLOOKUP(Tabla2[[#This Row],[Client]],Sales_Revenues!A:G,7,FALSE),"")</f>
        <v>9.75</v>
      </c>
    </row>
    <row r="343" spans="1:36">
      <c r="A343">
        <v>342</v>
      </c>
      <c r="B343">
        <v>1</v>
      </c>
      <c r="D343">
        <v>5</v>
      </c>
      <c r="G343">
        <v>1</v>
      </c>
      <c r="H343">
        <v>5435.9007142857145</v>
      </c>
      <c r="I343" t="s">
        <v>38</v>
      </c>
      <c r="J343">
        <v>9499.5714285714294</v>
      </c>
      <c r="K343" t="s">
        <v>38</v>
      </c>
      <c r="L343" t="s">
        <v>38</v>
      </c>
      <c r="M343">
        <v>14516.524285714286</v>
      </c>
      <c r="N343" t="str">
        <f>IFERROR(VLOOKUP(Tabla2[[#This Row],[Client]],Soc_Dem!A:D,2,FALSE),"")</f>
        <v>F</v>
      </c>
      <c r="O343">
        <f>IFERROR(VLOOKUP(Tabla2[[#This Row],[Client]],Soc_Dem!A:D,3,FALSE),"")</f>
        <v>26</v>
      </c>
      <c r="P343">
        <f>IFERROR(VLOOKUP(Tabla2[[#This Row],[Client]],Soc_Dem!A:D,4,FALSE),"")</f>
        <v>203</v>
      </c>
      <c r="Q343" s="2">
        <f>IFERROR(VLOOKUP(Tabla2[[#This Row],[Client]],Inflow_Outflow!A:O,2,FALSE),"")</f>
        <v>1365.1285714285714</v>
      </c>
      <c r="R343" s="2">
        <f>IFERROR(VLOOKUP(Tabla2[[#This Row],[Client]],Inflow_Outflow!A:O,3,FALSE),"")</f>
        <v>1307.3364285714285</v>
      </c>
      <c r="S343" s="2">
        <f>IFERROR(VLOOKUP(Tabla2[[#This Row],[Client]],Inflow_Outflow!A:O,4,FALSE),"")</f>
        <v>4</v>
      </c>
      <c r="T343" s="2">
        <f>IFERROR(VLOOKUP(Tabla2[[#This Row],[Client]],Inflow_Outflow!A:O,5,FALSE),"")</f>
        <v>3</v>
      </c>
      <c r="U343" s="2">
        <f>IFERROR(VLOOKUP(Tabla2[[#This Row],[Client]],Inflow_Outflow!A:O,6,FALSE),"")</f>
        <v>735.58928571428567</v>
      </c>
      <c r="V343" s="2">
        <f>IFERROR(VLOOKUP(Tabla2[[#This Row],[Client]],Inflow_Outflow!A:O,7,FALSE),"")</f>
        <v>732.375</v>
      </c>
      <c r="W343" s="2">
        <f>IFERROR(VLOOKUP(Tabla2[[#This Row],[Client]],Inflow_Outflow!A:O,8,FALSE),"")</f>
        <v>260.71428571428572</v>
      </c>
      <c r="X343" s="2">
        <f>IFERROR(VLOOKUP(Tabla2[[#This Row],[Client]],Inflow_Outflow!A:O,9,FALSE),"")</f>
        <v>305.30357142857144</v>
      </c>
      <c r="Y343" s="2">
        <f>IFERROR(VLOOKUP(Tabla2[[#This Row],[Client]],Inflow_Outflow!A:O,10,FALSE),"")</f>
        <v>94.785714285714292</v>
      </c>
      <c r="Z343" s="2">
        <f>IFERROR(VLOOKUP(Tabla2[[#This Row],[Client]],Inflow_Outflow!A:O,11,FALSE),"")</f>
        <v>22</v>
      </c>
      <c r="AA343" s="2">
        <f>IFERROR(VLOOKUP(Tabla2[[#This Row],[Client]],Inflow_Outflow!A:O,12,FALSE),"")</f>
        <v>21</v>
      </c>
      <c r="AB343" s="2">
        <f>IFERROR(VLOOKUP(Tabla2[[#This Row],[Client]],Inflow_Outflow!A:O,13,FALSE),"")</f>
        <v>3</v>
      </c>
      <c r="AC343" s="2">
        <f>IFERROR(VLOOKUP(Tabla2[[#This Row],[Client]],Inflow_Outflow!A:O,14,FALSE),"")</f>
        <v>12</v>
      </c>
      <c r="AD343" s="2">
        <f>IFERROR(VLOOKUP(Tabla2[[#This Row],[Client]],Inflow_Outflow!A:O,15,FALSE),"")</f>
        <v>3</v>
      </c>
      <c r="AE343" s="2" t="str">
        <f>IFERROR(VLOOKUP(Tabla2[[#This Row],[Client]],Sales_Revenues!A:G,2,FALSE),"")</f>
        <v/>
      </c>
      <c r="AF343" s="2" t="str">
        <f>IFERROR(VLOOKUP(Tabla2[[#This Row],[Client]],Sales_Revenues!A:G,3,FALSE),"")</f>
        <v/>
      </c>
      <c r="AG343" s="2" t="str">
        <f>IFERROR(VLOOKUP(Tabla2[[#This Row],[Client]],Sales_Revenues!A:G,4,FALSE),"")</f>
        <v/>
      </c>
      <c r="AH343" s="2" t="str">
        <f>IFERROR(VLOOKUP(Tabla2[[#This Row],[Client]],Sales_Revenues!A:G,5,FALSE),"")</f>
        <v/>
      </c>
      <c r="AI343" s="2" t="str">
        <f>IFERROR(VLOOKUP(Tabla2[[#This Row],[Client]],Sales_Revenues!A:G,6,FALSE),"")</f>
        <v/>
      </c>
      <c r="AJ343" s="2" t="str">
        <f>IFERROR(VLOOKUP(Tabla2[[#This Row],[Client]],Sales_Revenues!A:G,7,FALSE),"")</f>
        <v/>
      </c>
    </row>
    <row r="344" spans="1:36">
      <c r="A344">
        <v>343</v>
      </c>
      <c r="B344">
        <v>1</v>
      </c>
      <c r="E344">
        <v>1</v>
      </c>
      <c r="H344">
        <v>3723.582142857143</v>
      </c>
      <c r="I344" t="s">
        <v>38</v>
      </c>
      <c r="J344" t="s">
        <v>38</v>
      </c>
      <c r="K344">
        <v>0</v>
      </c>
      <c r="L344" t="s">
        <v>38</v>
      </c>
      <c r="M344" t="s">
        <v>38</v>
      </c>
      <c r="N344" t="str">
        <f>IFERROR(VLOOKUP(Tabla2[[#This Row],[Client]],Soc_Dem!A:D,2,FALSE),"")</f>
        <v>M</v>
      </c>
      <c r="O344">
        <f>IFERROR(VLOOKUP(Tabla2[[#This Row],[Client]],Soc_Dem!A:D,3,FALSE),"")</f>
        <v>38</v>
      </c>
      <c r="P344">
        <f>IFERROR(VLOOKUP(Tabla2[[#This Row],[Client]],Soc_Dem!A:D,4,FALSE),"")</f>
        <v>162</v>
      </c>
      <c r="Q344" s="2">
        <f>IFERROR(VLOOKUP(Tabla2[[#This Row],[Client]],Inflow_Outflow!A:O,2,FALSE),"")</f>
        <v>272.85821428571427</v>
      </c>
      <c r="R344" s="2">
        <f>IFERROR(VLOOKUP(Tabla2[[#This Row],[Client]],Inflow_Outflow!A:O,3,FALSE),"")</f>
        <v>272.85821428571427</v>
      </c>
      <c r="S344" s="2">
        <f>IFERROR(VLOOKUP(Tabla2[[#This Row],[Client]],Inflow_Outflow!A:O,4,FALSE),"")</f>
        <v>3</v>
      </c>
      <c r="T344" s="2">
        <f>IFERROR(VLOOKUP(Tabla2[[#This Row],[Client]],Inflow_Outflow!A:O,5,FALSE),"")</f>
        <v>3</v>
      </c>
      <c r="U344" s="2">
        <f>IFERROR(VLOOKUP(Tabla2[[#This Row],[Client]],Inflow_Outflow!A:O,6,FALSE),"")</f>
        <v>201.40428571428569</v>
      </c>
      <c r="V344" s="2">
        <f>IFERROR(VLOOKUP(Tabla2[[#This Row],[Client]],Inflow_Outflow!A:O,7,FALSE),"")</f>
        <v>201.40428571428569</v>
      </c>
      <c r="W344" s="2">
        <f>IFERROR(VLOOKUP(Tabla2[[#This Row],[Client]],Inflow_Outflow!A:O,8,FALSE),"")</f>
        <v>82.142857142857139</v>
      </c>
      <c r="X344" s="2">
        <f>IFERROR(VLOOKUP(Tabla2[[#This Row],[Client]],Inflow_Outflow!A:O,9,FALSE),"")</f>
        <v>18.297142857142859</v>
      </c>
      <c r="Y344" s="2">
        <f>IFERROR(VLOOKUP(Tabla2[[#This Row],[Client]],Inflow_Outflow!A:O,10,FALSE),"")</f>
        <v>100.75</v>
      </c>
      <c r="Z344" s="2">
        <f>IFERROR(VLOOKUP(Tabla2[[#This Row],[Client]],Inflow_Outflow!A:O,11,FALSE),"")</f>
        <v>12</v>
      </c>
      <c r="AA344" s="2">
        <f>IFERROR(VLOOKUP(Tabla2[[#This Row],[Client]],Inflow_Outflow!A:O,12,FALSE),"")</f>
        <v>12</v>
      </c>
      <c r="AB344" s="2">
        <f>IFERROR(VLOOKUP(Tabla2[[#This Row],[Client]],Inflow_Outflow!A:O,13,FALSE),"")</f>
        <v>6</v>
      </c>
      <c r="AC344" s="2">
        <f>IFERROR(VLOOKUP(Tabla2[[#This Row],[Client]],Inflow_Outflow!A:O,14,FALSE),"")</f>
        <v>4</v>
      </c>
      <c r="AD344" s="2">
        <f>IFERROR(VLOOKUP(Tabla2[[#This Row],[Client]],Inflow_Outflow!A:O,15,FALSE),"")</f>
        <v>1</v>
      </c>
      <c r="AE344" s="2">
        <f>IFERROR(VLOOKUP(Tabla2[[#This Row],[Client]],Sales_Revenues!A:G,2,FALSE),"")</f>
        <v>0</v>
      </c>
      <c r="AF344" s="2">
        <f>IFERROR(VLOOKUP(Tabla2[[#This Row],[Client]],Sales_Revenues!A:G,3,FALSE),"")</f>
        <v>0</v>
      </c>
      <c r="AG344" s="2">
        <f>IFERROR(VLOOKUP(Tabla2[[#This Row],[Client]],Sales_Revenues!A:G,4,FALSE),"")</f>
        <v>0</v>
      </c>
      <c r="AH344" s="2">
        <f>IFERROR(VLOOKUP(Tabla2[[#This Row],[Client]],Sales_Revenues!A:G,5,FALSE),"")</f>
        <v>0</v>
      </c>
      <c r="AI344" s="2">
        <f>IFERROR(VLOOKUP(Tabla2[[#This Row],[Client]],Sales_Revenues!A:G,6,FALSE),"")</f>
        <v>0</v>
      </c>
      <c r="AJ344" s="2">
        <f>IFERROR(VLOOKUP(Tabla2[[#This Row],[Client]],Sales_Revenues!A:G,7,FALSE),"")</f>
        <v>0</v>
      </c>
    </row>
    <row r="345" spans="1:36">
      <c r="A345">
        <v>344</v>
      </c>
      <c r="B345">
        <v>1</v>
      </c>
      <c r="C345">
        <v>1</v>
      </c>
      <c r="E345">
        <v>1</v>
      </c>
      <c r="H345">
        <v>2275.5053571428571</v>
      </c>
      <c r="I345">
        <v>41899.291071428568</v>
      </c>
      <c r="J345" t="s">
        <v>38</v>
      </c>
      <c r="K345">
        <v>0</v>
      </c>
      <c r="L345" t="s">
        <v>38</v>
      </c>
      <c r="M345" t="s">
        <v>38</v>
      </c>
      <c r="N345" t="str">
        <f>IFERROR(VLOOKUP(Tabla2[[#This Row],[Client]],Soc_Dem!A:D,2,FALSE),"")</f>
        <v>M</v>
      </c>
      <c r="O345">
        <f>IFERROR(VLOOKUP(Tabla2[[#This Row],[Client]],Soc_Dem!A:D,3,FALSE),"")</f>
        <v>45</v>
      </c>
      <c r="P345">
        <f>IFERROR(VLOOKUP(Tabla2[[#This Row],[Client]],Soc_Dem!A:D,4,FALSE),"")</f>
        <v>54</v>
      </c>
      <c r="Q345" s="2">
        <f>IFERROR(VLOOKUP(Tabla2[[#This Row],[Client]],Inflow_Outflow!A:O,2,FALSE),"")</f>
        <v>2757.2814285714289</v>
      </c>
      <c r="R345" s="2">
        <f>IFERROR(VLOOKUP(Tabla2[[#This Row],[Client]],Inflow_Outflow!A:O,3,FALSE),"")</f>
        <v>610.21785714285704</v>
      </c>
      <c r="S345" s="2">
        <f>IFERROR(VLOOKUP(Tabla2[[#This Row],[Client]],Inflow_Outflow!A:O,4,FALSE),"")</f>
        <v>6</v>
      </c>
      <c r="T345" s="2">
        <f>IFERROR(VLOOKUP(Tabla2[[#This Row],[Client]],Inflow_Outflow!A:O,5,FALSE),"")</f>
        <v>4</v>
      </c>
      <c r="U345" s="2">
        <f>IFERROR(VLOOKUP(Tabla2[[#This Row],[Client]],Inflow_Outflow!A:O,6,FALSE),"")</f>
        <v>671.89642857142849</v>
      </c>
      <c r="V345" s="2">
        <f>IFERROR(VLOOKUP(Tabla2[[#This Row],[Client]],Inflow_Outflow!A:O,7,FALSE),"")</f>
        <v>671.89642857142849</v>
      </c>
      <c r="W345" s="2">
        <f>IFERROR(VLOOKUP(Tabla2[[#This Row],[Client]],Inflow_Outflow!A:O,8,FALSE),"")</f>
        <v>0</v>
      </c>
      <c r="X345" s="2">
        <f>IFERROR(VLOOKUP(Tabla2[[#This Row],[Client]],Inflow_Outflow!A:O,9,FALSE),"")</f>
        <v>409</v>
      </c>
      <c r="Y345" s="2">
        <f>IFERROR(VLOOKUP(Tabla2[[#This Row],[Client]],Inflow_Outflow!A:O,10,FALSE),"")</f>
        <v>259.36071428571432</v>
      </c>
      <c r="Z345" s="2">
        <f>IFERROR(VLOOKUP(Tabla2[[#This Row],[Client]],Inflow_Outflow!A:O,11,FALSE),"")</f>
        <v>21</v>
      </c>
      <c r="AA345" s="2">
        <f>IFERROR(VLOOKUP(Tabla2[[#This Row],[Client]],Inflow_Outflow!A:O,12,FALSE),"")</f>
        <v>21</v>
      </c>
      <c r="AB345" s="2">
        <f>IFERROR(VLOOKUP(Tabla2[[#This Row],[Client]],Inflow_Outflow!A:O,13,FALSE),"")</f>
        <v>0</v>
      </c>
      <c r="AC345" s="2">
        <f>IFERROR(VLOOKUP(Tabla2[[#This Row],[Client]],Inflow_Outflow!A:O,14,FALSE),"")</f>
        <v>10</v>
      </c>
      <c r="AD345" s="2">
        <f>IFERROR(VLOOKUP(Tabla2[[#This Row],[Client]],Inflow_Outflow!A:O,15,FALSE),"")</f>
        <v>9</v>
      </c>
      <c r="AE345" s="2">
        <f>IFERROR(VLOOKUP(Tabla2[[#This Row],[Client]],Sales_Revenues!A:G,2,FALSE),"")</f>
        <v>0</v>
      </c>
      <c r="AF345" s="2">
        <f>IFERROR(VLOOKUP(Tabla2[[#This Row],[Client]],Sales_Revenues!A:G,3,FALSE),"")</f>
        <v>0</v>
      </c>
      <c r="AG345" s="2">
        <f>IFERROR(VLOOKUP(Tabla2[[#This Row],[Client]],Sales_Revenues!A:G,4,FALSE),"")</f>
        <v>0</v>
      </c>
      <c r="AH345" s="2">
        <f>IFERROR(VLOOKUP(Tabla2[[#This Row],[Client]],Sales_Revenues!A:G,5,FALSE),"")</f>
        <v>0</v>
      </c>
      <c r="AI345" s="2">
        <f>IFERROR(VLOOKUP(Tabla2[[#This Row],[Client]],Sales_Revenues!A:G,6,FALSE),"")</f>
        <v>0</v>
      </c>
      <c r="AJ345" s="2">
        <f>IFERROR(VLOOKUP(Tabla2[[#This Row],[Client]],Sales_Revenues!A:G,7,FALSE),"")</f>
        <v>0</v>
      </c>
    </row>
    <row r="346" spans="1:36">
      <c r="A346">
        <v>345</v>
      </c>
      <c r="B346">
        <v>1</v>
      </c>
      <c r="E346">
        <v>1</v>
      </c>
      <c r="H346">
        <v>11166.446071428571</v>
      </c>
      <c r="I346" t="s">
        <v>38</v>
      </c>
      <c r="J346" t="s">
        <v>38</v>
      </c>
      <c r="K346">
        <v>0</v>
      </c>
      <c r="L346" t="s">
        <v>38</v>
      </c>
      <c r="M346" t="s">
        <v>38</v>
      </c>
      <c r="N346" t="str">
        <f>IFERROR(VLOOKUP(Tabla2[[#This Row],[Client]],Soc_Dem!A:D,2,FALSE),"")</f>
        <v>M</v>
      </c>
      <c r="O346">
        <f>IFERROR(VLOOKUP(Tabla2[[#This Row],[Client]],Soc_Dem!A:D,3,FALSE),"")</f>
        <v>56</v>
      </c>
      <c r="P346">
        <f>IFERROR(VLOOKUP(Tabla2[[#This Row],[Client]],Soc_Dem!A:D,4,FALSE),"")</f>
        <v>111</v>
      </c>
      <c r="Q346" s="2">
        <f>IFERROR(VLOOKUP(Tabla2[[#This Row],[Client]],Inflow_Outflow!A:O,2,FALSE),"")</f>
        <v>2110.190714285714</v>
      </c>
      <c r="R346" s="2">
        <f>IFERROR(VLOOKUP(Tabla2[[#This Row],[Client]],Inflow_Outflow!A:O,3,FALSE),"")</f>
        <v>2110.190714285714</v>
      </c>
      <c r="S346" s="2">
        <f>IFERROR(VLOOKUP(Tabla2[[#This Row],[Client]],Inflow_Outflow!A:O,4,FALSE),"")</f>
        <v>4</v>
      </c>
      <c r="T346" s="2">
        <f>IFERROR(VLOOKUP(Tabla2[[#This Row],[Client]],Inflow_Outflow!A:O,5,FALSE),"")</f>
        <v>4</v>
      </c>
      <c r="U346" s="2">
        <f>IFERROR(VLOOKUP(Tabla2[[#This Row],[Client]],Inflow_Outflow!A:O,6,FALSE),"")</f>
        <v>2117.1821428571429</v>
      </c>
      <c r="V346" s="2">
        <f>IFERROR(VLOOKUP(Tabla2[[#This Row],[Client]],Inflow_Outflow!A:O,7,FALSE),"")</f>
        <v>2117.1821428571429</v>
      </c>
      <c r="W346" s="2">
        <f>IFERROR(VLOOKUP(Tabla2[[#This Row],[Client]],Inflow_Outflow!A:O,8,FALSE),"")</f>
        <v>28.571428571428573</v>
      </c>
      <c r="X346" s="2">
        <f>IFERROR(VLOOKUP(Tabla2[[#This Row],[Client]],Inflow_Outflow!A:O,9,FALSE),"")</f>
        <v>17.821428571428573</v>
      </c>
      <c r="Y346" s="2">
        <f>IFERROR(VLOOKUP(Tabla2[[#This Row],[Client]],Inflow_Outflow!A:O,10,FALSE),"")</f>
        <v>1470.7142857142858</v>
      </c>
      <c r="Z346" s="2">
        <f>IFERROR(VLOOKUP(Tabla2[[#This Row],[Client]],Inflow_Outflow!A:O,11,FALSE),"")</f>
        <v>8</v>
      </c>
      <c r="AA346" s="2">
        <f>IFERROR(VLOOKUP(Tabla2[[#This Row],[Client]],Inflow_Outflow!A:O,12,FALSE),"")</f>
        <v>8</v>
      </c>
      <c r="AB346" s="2">
        <f>IFERROR(VLOOKUP(Tabla2[[#This Row],[Client]],Inflow_Outflow!A:O,13,FALSE),"")</f>
        <v>1</v>
      </c>
      <c r="AC346" s="2">
        <f>IFERROR(VLOOKUP(Tabla2[[#This Row],[Client]],Inflow_Outflow!A:O,14,FALSE),"")</f>
        <v>1</v>
      </c>
      <c r="AD346" s="2">
        <f>IFERROR(VLOOKUP(Tabla2[[#This Row],[Client]],Inflow_Outflow!A:O,15,FALSE),"")</f>
        <v>2</v>
      </c>
      <c r="AE346" s="2" t="str">
        <f>IFERROR(VLOOKUP(Tabla2[[#This Row],[Client]],Sales_Revenues!A:G,2,FALSE),"")</f>
        <v/>
      </c>
      <c r="AF346" s="2" t="str">
        <f>IFERROR(VLOOKUP(Tabla2[[#This Row],[Client]],Sales_Revenues!A:G,3,FALSE),"")</f>
        <v/>
      </c>
      <c r="AG346" s="2" t="str">
        <f>IFERROR(VLOOKUP(Tabla2[[#This Row],[Client]],Sales_Revenues!A:G,4,FALSE),"")</f>
        <v/>
      </c>
      <c r="AH346" s="2" t="str">
        <f>IFERROR(VLOOKUP(Tabla2[[#This Row],[Client]],Sales_Revenues!A:G,5,FALSE),"")</f>
        <v/>
      </c>
      <c r="AI346" s="2" t="str">
        <f>IFERROR(VLOOKUP(Tabla2[[#This Row],[Client]],Sales_Revenues!A:G,6,FALSE),"")</f>
        <v/>
      </c>
      <c r="AJ346" s="2" t="str">
        <f>IFERROR(VLOOKUP(Tabla2[[#This Row],[Client]],Sales_Revenues!A:G,7,FALSE),"")</f>
        <v/>
      </c>
    </row>
    <row r="347" spans="1:36">
      <c r="A347">
        <v>346</v>
      </c>
      <c r="B347">
        <v>1</v>
      </c>
      <c r="E347">
        <v>1</v>
      </c>
      <c r="H347">
        <v>248.77142857142857</v>
      </c>
      <c r="I347" t="s">
        <v>38</v>
      </c>
      <c r="J347" t="s">
        <v>38</v>
      </c>
      <c r="K347">
        <v>468.08071428571429</v>
      </c>
      <c r="L347" t="s">
        <v>38</v>
      </c>
      <c r="M347" t="s">
        <v>38</v>
      </c>
      <c r="N347" t="str">
        <f>IFERROR(VLOOKUP(Tabla2[[#This Row],[Client]],Soc_Dem!A:D,2,FALSE),"")</f>
        <v>M</v>
      </c>
      <c r="O347">
        <f>IFERROR(VLOOKUP(Tabla2[[#This Row],[Client]],Soc_Dem!A:D,3,FALSE),"")</f>
        <v>52</v>
      </c>
      <c r="P347">
        <f>IFERROR(VLOOKUP(Tabla2[[#This Row],[Client]],Soc_Dem!A:D,4,FALSE),"")</f>
        <v>71</v>
      </c>
      <c r="Q347" s="2">
        <f>IFERROR(VLOOKUP(Tabla2[[#This Row],[Client]],Inflow_Outflow!A:O,2,FALSE),"")</f>
        <v>800.4735714285714</v>
      </c>
      <c r="R347" s="2">
        <f>IFERROR(VLOOKUP(Tabla2[[#This Row],[Client]],Inflow_Outflow!A:O,3,FALSE),"")</f>
        <v>800.4735714285714</v>
      </c>
      <c r="S347" s="2">
        <f>IFERROR(VLOOKUP(Tabla2[[#This Row],[Client]],Inflow_Outflow!A:O,4,FALSE),"")</f>
        <v>5</v>
      </c>
      <c r="T347" s="2">
        <f>IFERROR(VLOOKUP(Tabla2[[#This Row],[Client]],Inflow_Outflow!A:O,5,FALSE),"")</f>
        <v>5</v>
      </c>
      <c r="U347" s="2">
        <f>IFERROR(VLOOKUP(Tabla2[[#This Row],[Client]],Inflow_Outflow!A:O,6,FALSE),"")</f>
        <v>1951.5357142857142</v>
      </c>
      <c r="V347" s="2">
        <f>IFERROR(VLOOKUP(Tabla2[[#This Row],[Client]],Inflow_Outflow!A:O,7,FALSE),"")</f>
        <v>1951.5357142857142</v>
      </c>
      <c r="W347" s="2">
        <f>IFERROR(VLOOKUP(Tabla2[[#This Row],[Client]],Inflow_Outflow!A:O,8,FALSE),"")</f>
        <v>178.57142857142858</v>
      </c>
      <c r="X347" s="2">
        <f>IFERROR(VLOOKUP(Tabla2[[#This Row],[Client]],Inflow_Outflow!A:O,9,FALSE),"")</f>
        <v>127.78571428571429</v>
      </c>
      <c r="Y347" s="2">
        <f>IFERROR(VLOOKUP(Tabla2[[#This Row],[Client]],Inflow_Outflow!A:O,10,FALSE),"")</f>
        <v>1641.6785714285713</v>
      </c>
      <c r="Z347" s="2">
        <f>IFERROR(VLOOKUP(Tabla2[[#This Row],[Client]],Inflow_Outflow!A:O,11,FALSE),"")</f>
        <v>20</v>
      </c>
      <c r="AA347" s="2">
        <f>IFERROR(VLOOKUP(Tabla2[[#This Row],[Client]],Inflow_Outflow!A:O,12,FALSE),"")</f>
        <v>20</v>
      </c>
      <c r="AB347" s="2">
        <f>IFERROR(VLOOKUP(Tabla2[[#This Row],[Client]],Inflow_Outflow!A:O,13,FALSE),"")</f>
        <v>1</v>
      </c>
      <c r="AC347" s="2">
        <f>IFERROR(VLOOKUP(Tabla2[[#This Row],[Client]],Inflow_Outflow!A:O,14,FALSE),"")</f>
        <v>6</v>
      </c>
      <c r="AD347" s="2">
        <f>IFERROR(VLOOKUP(Tabla2[[#This Row],[Client]],Inflow_Outflow!A:O,15,FALSE),"")</f>
        <v>12</v>
      </c>
      <c r="AE347" s="2">
        <f>IFERROR(VLOOKUP(Tabla2[[#This Row],[Client]],Sales_Revenues!A:G,2,FALSE),"")</f>
        <v>0</v>
      </c>
      <c r="AF347" s="2">
        <f>IFERROR(VLOOKUP(Tabla2[[#This Row],[Client]],Sales_Revenues!A:G,3,FALSE),"")</f>
        <v>0</v>
      </c>
      <c r="AG347" s="2">
        <f>IFERROR(VLOOKUP(Tabla2[[#This Row],[Client]],Sales_Revenues!A:G,4,FALSE),"")</f>
        <v>0</v>
      </c>
      <c r="AH347" s="2">
        <f>IFERROR(VLOOKUP(Tabla2[[#This Row],[Client]],Sales_Revenues!A:G,5,FALSE),"")</f>
        <v>0</v>
      </c>
      <c r="AI347" s="2">
        <f>IFERROR(VLOOKUP(Tabla2[[#This Row],[Client]],Sales_Revenues!A:G,6,FALSE),"")</f>
        <v>0</v>
      </c>
      <c r="AJ347" s="2">
        <f>IFERROR(VLOOKUP(Tabla2[[#This Row],[Client]],Sales_Revenues!A:G,7,FALSE),"")</f>
        <v>0</v>
      </c>
    </row>
    <row r="348" spans="1:36">
      <c r="A348">
        <v>347</v>
      </c>
      <c r="B348">
        <v>1</v>
      </c>
      <c r="H348">
        <v>6444.0107142857141</v>
      </c>
      <c r="I348" t="s">
        <v>38</v>
      </c>
      <c r="J348" t="s">
        <v>38</v>
      </c>
      <c r="K348" t="s">
        <v>38</v>
      </c>
      <c r="L348" t="s">
        <v>38</v>
      </c>
      <c r="M348" t="s">
        <v>38</v>
      </c>
      <c r="N348" t="str">
        <f>IFERROR(VLOOKUP(Tabla2[[#This Row],[Client]],Soc_Dem!A:D,2,FALSE),"")</f>
        <v>F</v>
      </c>
      <c r="O348">
        <f>IFERROR(VLOOKUP(Tabla2[[#This Row],[Client]],Soc_Dem!A:D,3,FALSE),"")</f>
        <v>46</v>
      </c>
      <c r="P348">
        <f>IFERROR(VLOOKUP(Tabla2[[#This Row],[Client]],Soc_Dem!A:D,4,FALSE),"")</f>
        <v>80</v>
      </c>
      <c r="Q348" s="2">
        <f>IFERROR(VLOOKUP(Tabla2[[#This Row],[Client]],Inflow_Outflow!A:O,2,FALSE),"")</f>
        <v>19035.638928571429</v>
      </c>
      <c r="R348" s="2">
        <f>IFERROR(VLOOKUP(Tabla2[[#This Row],[Client]],Inflow_Outflow!A:O,3,FALSE),"")</f>
        <v>19035.638928571429</v>
      </c>
      <c r="S348" s="2">
        <f>IFERROR(VLOOKUP(Tabla2[[#This Row],[Client]],Inflow_Outflow!A:O,4,FALSE),"")</f>
        <v>6</v>
      </c>
      <c r="T348" s="2">
        <f>IFERROR(VLOOKUP(Tabla2[[#This Row],[Client]],Inflow_Outflow!A:O,5,FALSE),"")</f>
        <v>6</v>
      </c>
      <c r="U348" s="2">
        <f>IFERROR(VLOOKUP(Tabla2[[#This Row],[Client]],Inflow_Outflow!A:O,6,FALSE),"")</f>
        <v>13870.578571428572</v>
      </c>
      <c r="V348" s="2">
        <f>IFERROR(VLOOKUP(Tabla2[[#This Row],[Client]],Inflow_Outflow!A:O,7,FALSE),"")</f>
        <v>13870.578571428572</v>
      </c>
      <c r="W348" s="2">
        <f>IFERROR(VLOOKUP(Tabla2[[#This Row],[Client]],Inflow_Outflow!A:O,8,FALSE),"")</f>
        <v>1303.5714285714287</v>
      </c>
      <c r="X348" s="2">
        <f>IFERROR(VLOOKUP(Tabla2[[#This Row],[Client]],Inflow_Outflow!A:O,9,FALSE),"")</f>
        <v>97.507142857142853</v>
      </c>
      <c r="Y348" s="2">
        <f>IFERROR(VLOOKUP(Tabla2[[#This Row],[Client]],Inflow_Outflow!A:O,10,FALSE),"")</f>
        <v>12469.5</v>
      </c>
      <c r="Z348" s="2">
        <f>IFERROR(VLOOKUP(Tabla2[[#This Row],[Client]],Inflow_Outflow!A:O,11,FALSE),"")</f>
        <v>19</v>
      </c>
      <c r="AA348" s="2">
        <f>IFERROR(VLOOKUP(Tabla2[[#This Row],[Client]],Inflow_Outflow!A:O,12,FALSE),"")</f>
        <v>19</v>
      </c>
      <c r="AB348" s="2">
        <f>IFERROR(VLOOKUP(Tabla2[[#This Row],[Client]],Inflow_Outflow!A:O,13,FALSE),"")</f>
        <v>5</v>
      </c>
      <c r="AC348" s="2">
        <f>IFERROR(VLOOKUP(Tabla2[[#This Row],[Client]],Inflow_Outflow!A:O,14,FALSE),"")</f>
        <v>3</v>
      </c>
      <c r="AD348" s="2">
        <f>IFERROR(VLOOKUP(Tabla2[[#This Row],[Client]],Inflow_Outflow!A:O,15,FALSE),"")</f>
        <v>11</v>
      </c>
      <c r="AE348" s="2" t="str">
        <f>IFERROR(VLOOKUP(Tabla2[[#This Row],[Client]],Sales_Revenues!A:G,2,FALSE),"")</f>
        <v/>
      </c>
      <c r="AF348" s="2" t="str">
        <f>IFERROR(VLOOKUP(Tabla2[[#This Row],[Client]],Sales_Revenues!A:G,3,FALSE),"")</f>
        <v/>
      </c>
      <c r="AG348" s="2" t="str">
        <f>IFERROR(VLOOKUP(Tabla2[[#This Row],[Client]],Sales_Revenues!A:G,4,FALSE),"")</f>
        <v/>
      </c>
      <c r="AH348" s="2" t="str">
        <f>IFERROR(VLOOKUP(Tabla2[[#This Row],[Client]],Sales_Revenues!A:G,5,FALSE),"")</f>
        <v/>
      </c>
      <c r="AI348" s="2" t="str">
        <f>IFERROR(VLOOKUP(Tabla2[[#This Row],[Client]],Sales_Revenues!A:G,6,FALSE),"")</f>
        <v/>
      </c>
      <c r="AJ348" s="2" t="str">
        <f>IFERROR(VLOOKUP(Tabla2[[#This Row],[Client]],Sales_Revenues!A:G,7,FALSE),"")</f>
        <v/>
      </c>
    </row>
    <row r="349" spans="1:36">
      <c r="A349">
        <v>348</v>
      </c>
      <c r="B349">
        <v>1</v>
      </c>
      <c r="C349">
        <v>1</v>
      </c>
      <c r="E349">
        <v>1</v>
      </c>
      <c r="G349">
        <v>1</v>
      </c>
      <c r="H349">
        <v>1054.365</v>
      </c>
      <c r="I349">
        <v>12127.589642857143</v>
      </c>
      <c r="J349" t="s">
        <v>38</v>
      </c>
      <c r="K349">
        <v>0</v>
      </c>
      <c r="L349" t="s">
        <v>38</v>
      </c>
      <c r="M349">
        <v>6622.2003571428568</v>
      </c>
      <c r="N349" t="str">
        <f>IFERROR(VLOOKUP(Tabla2[[#This Row],[Client]],Soc_Dem!A:D,2,FALSE),"")</f>
        <v>M</v>
      </c>
      <c r="O349">
        <f>IFERROR(VLOOKUP(Tabla2[[#This Row],[Client]],Soc_Dem!A:D,3,FALSE),"")</f>
        <v>27</v>
      </c>
      <c r="P349">
        <f>IFERROR(VLOOKUP(Tabla2[[#This Row],[Client]],Soc_Dem!A:D,4,FALSE),"")</f>
        <v>253</v>
      </c>
      <c r="Q349" s="2">
        <f>IFERROR(VLOOKUP(Tabla2[[#This Row],[Client]],Inflow_Outflow!A:O,2,FALSE),"")</f>
        <v>922.20642857142855</v>
      </c>
      <c r="R349" s="2">
        <f>IFERROR(VLOOKUP(Tabla2[[#This Row],[Client]],Inflow_Outflow!A:O,3,FALSE),"")</f>
        <v>811.32392857142861</v>
      </c>
      <c r="S349" s="2">
        <f>IFERROR(VLOOKUP(Tabla2[[#This Row],[Client]],Inflow_Outflow!A:O,4,FALSE),"")</f>
        <v>3</v>
      </c>
      <c r="T349" s="2">
        <f>IFERROR(VLOOKUP(Tabla2[[#This Row],[Client]],Inflow_Outflow!A:O,5,FALSE),"")</f>
        <v>2</v>
      </c>
      <c r="U349" s="2">
        <f>IFERROR(VLOOKUP(Tabla2[[#This Row],[Client]],Inflow_Outflow!A:O,6,FALSE),"")</f>
        <v>891.18357142857144</v>
      </c>
      <c r="V349" s="2">
        <f>IFERROR(VLOOKUP(Tabla2[[#This Row],[Client]],Inflow_Outflow!A:O,7,FALSE),"")</f>
        <v>881.96928571428566</v>
      </c>
      <c r="W349" s="2">
        <f>IFERROR(VLOOKUP(Tabla2[[#This Row],[Client]],Inflow_Outflow!A:O,8,FALSE),"")</f>
        <v>0</v>
      </c>
      <c r="X349" s="2">
        <f>IFERROR(VLOOKUP(Tabla2[[#This Row],[Client]],Inflow_Outflow!A:O,9,FALSE),"")</f>
        <v>39.397857142857148</v>
      </c>
      <c r="Y349" s="2">
        <f>IFERROR(VLOOKUP(Tabla2[[#This Row],[Client]],Inflow_Outflow!A:O,10,FALSE),"")</f>
        <v>705.57142857142856</v>
      </c>
      <c r="Z349" s="2">
        <f>IFERROR(VLOOKUP(Tabla2[[#This Row],[Client]],Inflow_Outflow!A:O,11,FALSE),"")</f>
        <v>19</v>
      </c>
      <c r="AA349" s="2">
        <f>IFERROR(VLOOKUP(Tabla2[[#This Row],[Client]],Inflow_Outflow!A:O,12,FALSE),"")</f>
        <v>17</v>
      </c>
      <c r="AB349" s="2">
        <f>IFERROR(VLOOKUP(Tabla2[[#This Row],[Client]],Inflow_Outflow!A:O,13,FALSE),"")</f>
        <v>0</v>
      </c>
      <c r="AC349" s="2">
        <f>IFERROR(VLOOKUP(Tabla2[[#This Row],[Client]],Inflow_Outflow!A:O,14,FALSE),"")</f>
        <v>2</v>
      </c>
      <c r="AD349" s="2">
        <f>IFERROR(VLOOKUP(Tabla2[[#This Row],[Client]],Inflow_Outflow!A:O,15,FALSE),"")</f>
        <v>13</v>
      </c>
      <c r="AE349" s="2">
        <f>IFERROR(VLOOKUP(Tabla2[[#This Row],[Client]],Sales_Revenues!A:G,2,FALSE),"")</f>
        <v>0</v>
      </c>
      <c r="AF349" s="2">
        <f>IFERROR(VLOOKUP(Tabla2[[#This Row],[Client]],Sales_Revenues!A:G,3,FALSE),"")</f>
        <v>0</v>
      </c>
      <c r="AG349" s="2">
        <f>IFERROR(VLOOKUP(Tabla2[[#This Row],[Client]],Sales_Revenues!A:G,4,FALSE),"")</f>
        <v>1</v>
      </c>
      <c r="AH349" s="2">
        <f>IFERROR(VLOOKUP(Tabla2[[#This Row],[Client]],Sales_Revenues!A:G,5,FALSE),"")</f>
        <v>0</v>
      </c>
      <c r="AI349" s="2">
        <f>IFERROR(VLOOKUP(Tabla2[[#This Row],[Client]],Sales_Revenues!A:G,6,FALSE),"")</f>
        <v>0</v>
      </c>
      <c r="AJ349" s="2">
        <f>IFERROR(VLOOKUP(Tabla2[[#This Row],[Client]],Sales_Revenues!A:G,7,FALSE),"")</f>
        <v>8.3214285714285712</v>
      </c>
    </row>
    <row r="350" spans="1:36">
      <c r="A350">
        <v>349</v>
      </c>
      <c r="B350">
        <v>2</v>
      </c>
      <c r="C350">
        <v>2</v>
      </c>
      <c r="H350">
        <v>247.4267857142857</v>
      </c>
      <c r="I350">
        <v>9.1785714285714276E-2</v>
      </c>
      <c r="J350" t="s">
        <v>38</v>
      </c>
      <c r="K350" t="s">
        <v>38</v>
      </c>
      <c r="L350" t="s">
        <v>38</v>
      </c>
      <c r="M350" t="s">
        <v>38</v>
      </c>
      <c r="N350" t="str">
        <f>IFERROR(VLOOKUP(Tabla2[[#This Row],[Client]],Soc_Dem!A:D,2,FALSE),"")</f>
        <v>M</v>
      </c>
      <c r="O350">
        <f>IFERROR(VLOOKUP(Tabla2[[#This Row],[Client]],Soc_Dem!A:D,3,FALSE),"")</f>
        <v>72</v>
      </c>
      <c r="P350">
        <f>IFERROR(VLOOKUP(Tabla2[[#This Row],[Client]],Soc_Dem!A:D,4,FALSE),"")</f>
        <v>32</v>
      </c>
      <c r="Q350" s="2">
        <f>IFERROR(VLOOKUP(Tabla2[[#This Row],[Client]],Inflow_Outflow!A:O,2,FALSE),"")</f>
        <v>2.4082142857142861</v>
      </c>
      <c r="R350" s="2">
        <f>IFERROR(VLOOKUP(Tabla2[[#This Row],[Client]],Inflow_Outflow!A:O,3,FALSE),"")</f>
        <v>2.2499999999999999E-2</v>
      </c>
      <c r="S350" s="2">
        <f>IFERROR(VLOOKUP(Tabla2[[#This Row],[Client]],Inflow_Outflow!A:O,4,FALSE),"")</f>
        <v>2</v>
      </c>
      <c r="T350" s="2">
        <f>IFERROR(VLOOKUP(Tabla2[[#This Row],[Client]],Inflow_Outflow!A:O,5,FALSE),"")</f>
        <v>1</v>
      </c>
      <c r="U350" s="2">
        <f>IFERROR(VLOOKUP(Tabla2[[#This Row],[Client]],Inflow_Outflow!A:O,6,FALSE),"")</f>
        <v>1.9642857142857142</v>
      </c>
      <c r="V350" s="2">
        <f>IFERROR(VLOOKUP(Tabla2[[#This Row],[Client]],Inflow_Outflow!A:O,7,FALSE),"")</f>
        <v>1.9642857142857142</v>
      </c>
      <c r="W350" s="2">
        <f>IFERROR(VLOOKUP(Tabla2[[#This Row],[Client]],Inflow_Outflow!A:O,8,FALSE),"")</f>
        <v>0</v>
      </c>
      <c r="X350" s="2">
        <f>IFERROR(VLOOKUP(Tabla2[[#This Row],[Client]],Inflow_Outflow!A:O,9,FALSE),"")</f>
        <v>0</v>
      </c>
      <c r="Y350" s="2">
        <f>IFERROR(VLOOKUP(Tabla2[[#This Row],[Client]],Inflow_Outflow!A:O,10,FALSE),"")</f>
        <v>0</v>
      </c>
      <c r="Z350" s="2">
        <f>IFERROR(VLOOKUP(Tabla2[[#This Row],[Client]],Inflow_Outflow!A:O,11,FALSE),"")</f>
        <v>1</v>
      </c>
      <c r="AA350" s="2">
        <f>IFERROR(VLOOKUP(Tabla2[[#This Row],[Client]],Inflow_Outflow!A:O,12,FALSE),"")</f>
        <v>1</v>
      </c>
      <c r="AB350" s="2">
        <f>IFERROR(VLOOKUP(Tabla2[[#This Row],[Client]],Inflow_Outflow!A:O,13,FALSE),"")</f>
        <v>0</v>
      </c>
      <c r="AC350" s="2">
        <f>IFERROR(VLOOKUP(Tabla2[[#This Row],[Client]],Inflow_Outflow!A:O,14,FALSE),"")</f>
        <v>0</v>
      </c>
      <c r="AD350" s="2">
        <f>IFERROR(VLOOKUP(Tabla2[[#This Row],[Client]],Inflow_Outflow!A:O,15,FALSE),"")</f>
        <v>0</v>
      </c>
      <c r="AE350" s="2">
        <f>IFERROR(VLOOKUP(Tabla2[[#This Row],[Client]],Sales_Revenues!A:G,2,FALSE),"")</f>
        <v>1</v>
      </c>
      <c r="AF350" s="2">
        <f>IFERROR(VLOOKUP(Tabla2[[#This Row],[Client]],Sales_Revenues!A:G,3,FALSE),"")</f>
        <v>0</v>
      </c>
      <c r="AG350" s="2">
        <f>IFERROR(VLOOKUP(Tabla2[[#This Row],[Client]],Sales_Revenues!A:G,4,FALSE),"")</f>
        <v>0</v>
      </c>
      <c r="AH350" s="2">
        <f>IFERROR(VLOOKUP(Tabla2[[#This Row],[Client]],Sales_Revenues!A:G,5,FALSE),"")</f>
        <v>65.70410714285714</v>
      </c>
      <c r="AI350" s="2">
        <f>IFERROR(VLOOKUP(Tabla2[[#This Row],[Client]],Sales_Revenues!A:G,6,FALSE),"")</f>
        <v>0</v>
      </c>
      <c r="AJ350" s="2">
        <f>IFERROR(VLOOKUP(Tabla2[[#This Row],[Client]],Sales_Revenues!A:G,7,FALSE),"")</f>
        <v>0</v>
      </c>
    </row>
    <row r="351" spans="1:36">
      <c r="A351">
        <v>350</v>
      </c>
      <c r="B351">
        <v>1</v>
      </c>
      <c r="E351">
        <v>1</v>
      </c>
      <c r="H351">
        <v>0</v>
      </c>
      <c r="I351" t="s">
        <v>38</v>
      </c>
      <c r="J351" t="s">
        <v>38</v>
      </c>
      <c r="K351">
        <v>0</v>
      </c>
      <c r="L351" t="s">
        <v>38</v>
      </c>
      <c r="M351" t="s">
        <v>38</v>
      </c>
      <c r="N351" t="str">
        <f>IFERROR(VLOOKUP(Tabla2[[#This Row],[Client]],Soc_Dem!A:D,2,FALSE),"")</f>
        <v>F</v>
      </c>
      <c r="O351">
        <f>IFERROR(VLOOKUP(Tabla2[[#This Row],[Client]],Soc_Dem!A:D,3,FALSE),"")</f>
        <v>4</v>
      </c>
      <c r="P351">
        <f>IFERROR(VLOOKUP(Tabla2[[#This Row],[Client]],Soc_Dem!A:D,4,FALSE),"")</f>
        <v>218</v>
      </c>
      <c r="Q351" s="2">
        <f>IFERROR(VLOOKUP(Tabla2[[#This Row],[Client]],Inflow_Outflow!A:O,2,FALSE),"")</f>
        <v>2467.1257142857144</v>
      </c>
      <c r="R351" s="2">
        <f>IFERROR(VLOOKUP(Tabla2[[#This Row],[Client]],Inflow_Outflow!A:O,3,FALSE),"")</f>
        <v>1664.4914285714287</v>
      </c>
      <c r="S351" s="2">
        <f>IFERROR(VLOOKUP(Tabla2[[#This Row],[Client]],Inflow_Outflow!A:O,4,FALSE),"")</f>
        <v>28</v>
      </c>
      <c r="T351" s="2">
        <f>IFERROR(VLOOKUP(Tabla2[[#This Row],[Client]],Inflow_Outflow!A:O,5,FALSE),"")</f>
        <v>22</v>
      </c>
      <c r="U351" s="2">
        <f>IFERROR(VLOOKUP(Tabla2[[#This Row],[Client]],Inflow_Outflow!A:O,6,FALSE),"")</f>
        <v>2338.3753571428574</v>
      </c>
      <c r="V351" s="2">
        <f>IFERROR(VLOOKUP(Tabla2[[#This Row],[Client]],Inflow_Outflow!A:O,7,FALSE),"")</f>
        <v>1539.4914285714287</v>
      </c>
      <c r="W351" s="2">
        <f>IFERROR(VLOOKUP(Tabla2[[#This Row],[Client]],Inflow_Outflow!A:O,8,FALSE),"")</f>
        <v>375</v>
      </c>
      <c r="X351" s="2">
        <f>IFERROR(VLOOKUP(Tabla2[[#This Row],[Client]],Inflow_Outflow!A:O,9,FALSE),"")</f>
        <v>0</v>
      </c>
      <c r="Y351" s="2">
        <f>IFERROR(VLOOKUP(Tabla2[[#This Row],[Client]],Inflow_Outflow!A:O,10,FALSE),"")</f>
        <v>357.75</v>
      </c>
      <c r="Z351" s="2">
        <f>IFERROR(VLOOKUP(Tabla2[[#This Row],[Client]],Inflow_Outflow!A:O,11,FALSE),"")</f>
        <v>36</v>
      </c>
      <c r="AA351" s="2">
        <f>IFERROR(VLOOKUP(Tabla2[[#This Row],[Client]],Inflow_Outflow!A:O,12,FALSE),"")</f>
        <v>20</v>
      </c>
      <c r="AB351" s="2">
        <f>IFERROR(VLOOKUP(Tabla2[[#This Row],[Client]],Inflow_Outflow!A:O,13,FALSE),"")</f>
        <v>4</v>
      </c>
      <c r="AC351" s="2">
        <f>IFERROR(VLOOKUP(Tabla2[[#This Row],[Client]],Inflow_Outflow!A:O,14,FALSE),"")</f>
        <v>0</v>
      </c>
      <c r="AD351" s="2">
        <f>IFERROR(VLOOKUP(Tabla2[[#This Row],[Client]],Inflow_Outflow!A:O,15,FALSE),"")</f>
        <v>7</v>
      </c>
      <c r="AE351" s="2" t="str">
        <f>IFERROR(VLOOKUP(Tabla2[[#This Row],[Client]],Sales_Revenues!A:G,2,FALSE),"")</f>
        <v/>
      </c>
      <c r="AF351" s="2" t="str">
        <f>IFERROR(VLOOKUP(Tabla2[[#This Row],[Client]],Sales_Revenues!A:G,3,FALSE),"")</f>
        <v/>
      </c>
      <c r="AG351" s="2" t="str">
        <f>IFERROR(VLOOKUP(Tabla2[[#This Row],[Client]],Sales_Revenues!A:G,4,FALSE),"")</f>
        <v/>
      </c>
      <c r="AH351" s="2" t="str">
        <f>IFERROR(VLOOKUP(Tabla2[[#This Row],[Client]],Sales_Revenues!A:G,5,FALSE),"")</f>
        <v/>
      </c>
      <c r="AI351" s="2" t="str">
        <f>IFERROR(VLOOKUP(Tabla2[[#This Row],[Client]],Sales_Revenues!A:G,6,FALSE),"")</f>
        <v/>
      </c>
      <c r="AJ351" s="2" t="str">
        <f>IFERROR(VLOOKUP(Tabla2[[#This Row],[Client]],Sales_Revenues!A:G,7,FALSE),"")</f>
        <v/>
      </c>
    </row>
    <row r="352" spans="1:36">
      <c r="A352">
        <v>351</v>
      </c>
      <c r="B352">
        <v>1</v>
      </c>
      <c r="C352">
        <v>1</v>
      </c>
      <c r="H352">
        <v>4783.9253571428571</v>
      </c>
      <c r="I352">
        <v>5770.6292857142853</v>
      </c>
      <c r="J352" t="s">
        <v>38</v>
      </c>
      <c r="K352" t="s">
        <v>38</v>
      </c>
      <c r="L352" t="s">
        <v>38</v>
      </c>
      <c r="M352" t="s">
        <v>38</v>
      </c>
      <c r="N352" t="str">
        <f>IFERROR(VLOOKUP(Tabla2[[#This Row],[Client]],Soc_Dem!A:D,2,FALSE),"")</f>
        <v>F</v>
      </c>
      <c r="O352">
        <f>IFERROR(VLOOKUP(Tabla2[[#This Row],[Client]],Soc_Dem!A:D,3,FALSE),"")</f>
        <v>42</v>
      </c>
      <c r="P352">
        <f>IFERROR(VLOOKUP(Tabla2[[#This Row],[Client]],Soc_Dem!A:D,4,FALSE),"")</f>
        <v>172</v>
      </c>
      <c r="Q352" s="2">
        <f>IFERROR(VLOOKUP(Tabla2[[#This Row],[Client]],Inflow_Outflow!A:O,2,FALSE),"")</f>
        <v>2.9642857142857141E-2</v>
      </c>
      <c r="R352" s="2">
        <f>IFERROR(VLOOKUP(Tabla2[[#This Row],[Client]],Inflow_Outflow!A:O,3,FALSE),"")</f>
        <v>2.9642857142857141E-2</v>
      </c>
      <c r="S352" s="2">
        <f>IFERROR(VLOOKUP(Tabla2[[#This Row],[Client]],Inflow_Outflow!A:O,4,FALSE),"")</f>
        <v>2</v>
      </c>
      <c r="T352" s="2">
        <f>IFERROR(VLOOKUP(Tabla2[[#This Row],[Client]],Inflow_Outflow!A:O,5,FALSE),"")</f>
        <v>2</v>
      </c>
      <c r="U352" s="2">
        <f>IFERROR(VLOOKUP(Tabla2[[#This Row],[Client]],Inflow_Outflow!A:O,6,FALSE),"")</f>
        <v>92.321428571428569</v>
      </c>
      <c r="V352" s="2">
        <f>IFERROR(VLOOKUP(Tabla2[[#This Row],[Client]],Inflow_Outflow!A:O,7,FALSE),"")</f>
        <v>92.321428571428569</v>
      </c>
      <c r="W352" s="2">
        <f>IFERROR(VLOOKUP(Tabla2[[#This Row],[Client]],Inflow_Outflow!A:O,8,FALSE),"")</f>
        <v>0</v>
      </c>
      <c r="X352" s="2">
        <f>IFERROR(VLOOKUP(Tabla2[[#This Row],[Client]],Inflow_Outflow!A:O,9,FALSE),"")</f>
        <v>0</v>
      </c>
      <c r="Y352" s="2">
        <f>IFERROR(VLOOKUP(Tabla2[[#This Row],[Client]],Inflow_Outflow!A:O,10,FALSE),"")</f>
        <v>0</v>
      </c>
      <c r="Z352" s="2">
        <f>IFERROR(VLOOKUP(Tabla2[[#This Row],[Client]],Inflow_Outflow!A:O,11,FALSE),"")</f>
        <v>3</v>
      </c>
      <c r="AA352" s="2">
        <f>IFERROR(VLOOKUP(Tabla2[[#This Row],[Client]],Inflow_Outflow!A:O,12,FALSE),"")</f>
        <v>3</v>
      </c>
      <c r="AB352" s="2">
        <f>IFERROR(VLOOKUP(Tabla2[[#This Row],[Client]],Inflow_Outflow!A:O,13,FALSE),"")</f>
        <v>0</v>
      </c>
      <c r="AC352" s="2">
        <f>IFERROR(VLOOKUP(Tabla2[[#This Row],[Client]],Inflow_Outflow!A:O,14,FALSE),"")</f>
        <v>0</v>
      </c>
      <c r="AD352" s="2">
        <f>IFERROR(VLOOKUP(Tabla2[[#This Row],[Client]],Inflow_Outflow!A:O,15,FALSE),"")</f>
        <v>0</v>
      </c>
      <c r="AE352" s="2">
        <f>IFERROR(VLOOKUP(Tabla2[[#This Row],[Client]],Sales_Revenues!A:G,2,FALSE),"")</f>
        <v>0</v>
      </c>
      <c r="AF352" s="2">
        <f>IFERROR(VLOOKUP(Tabla2[[#This Row],[Client]],Sales_Revenues!A:G,3,FALSE),"")</f>
        <v>1</v>
      </c>
      <c r="AG352" s="2">
        <f>IFERROR(VLOOKUP(Tabla2[[#This Row],[Client]],Sales_Revenues!A:G,4,FALSE),"")</f>
        <v>0</v>
      </c>
      <c r="AH352" s="2">
        <f>IFERROR(VLOOKUP(Tabla2[[#This Row],[Client]],Sales_Revenues!A:G,5,FALSE),"")</f>
        <v>0</v>
      </c>
      <c r="AI352" s="2">
        <f>IFERROR(VLOOKUP(Tabla2[[#This Row],[Client]],Sales_Revenues!A:G,6,FALSE),"")</f>
        <v>3.6071428571428572</v>
      </c>
      <c r="AJ352" s="2">
        <f>IFERROR(VLOOKUP(Tabla2[[#This Row],[Client]],Sales_Revenues!A:G,7,FALSE),"")</f>
        <v>0</v>
      </c>
    </row>
    <row r="353" spans="1:36">
      <c r="A353">
        <v>352</v>
      </c>
      <c r="B353">
        <v>1</v>
      </c>
      <c r="C353">
        <v>1</v>
      </c>
      <c r="H353">
        <v>1833.3382142857142</v>
      </c>
      <c r="I353">
        <v>219368.6464285714</v>
      </c>
      <c r="J353" t="s">
        <v>38</v>
      </c>
      <c r="K353" t="s">
        <v>38</v>
      </c>
      <c r="L353" t="s">
        <v>38</v>
      </c>
      <c r="M353" t="s">
        <v>38</v>
      </c>
      <c r="N353" t="str">
        <f>IFERROR(VLOOKUP(Tabla2[[#This Row],[Client]],Soc_Dem!A:D,2,FALSE),"")</f>
        <v>M</v>
      </c>
      <c r="O353">
        <f>IFERROR(VLOOKUP(Tabla2[[#This Row],[Client]],Soc_Dem!A:D,3,FALSE),"")</f>
        <v>38</v>
      </c>
      <c r="P353">
        <f>IFERROR(VLOOKUP(Tabla2[[#This Row],[Client]],Soc_Dem!A:D,4,FALSE),"")</f>
        <v>194</v>
      </c>
      <c r="Q353" s="2">
        <f>IFERROR(VLOOKUP(Tabla2[[#This Row],[Client]],Inflow_Outflow!A:O,2,FALSE),"")</f>
        <v>421.76392857142855</v>
      </c>
      <c r="R353" s="2">
        <f>IFERROR(VLOOKUP(Tabla2[[#This Row],[Client]],Inflow_Outflow!A:O,3,FALSE),"")</f>
        <v>413.01107142857143</v>
      </c>
      <c r="S353" s="2">
        <f>IFERROR(VLOOKUP(Tabla2[[#This Row],[Client]],Inflow_Outflow!A:O,4,FALSE),"")</f>
        <v>4</v>
      </c>
      <c r="T353" s="2">
        <f>IFERROR(VLOOKUP(Tabla2[[#This Row],[Client]],Inflow_Outflow!A:O,5,FALSE),"")</f>
        <v>2</v>
      </c>
      <c r="U353" s="2">
        <f>IFERROR(VLOOKUP(Tabla2[[#This Row],[Client]],Inflow_Outflow!A:O,6,FALSE),"")</f>
        <v>424.2260714285714</v>
      </c>
      <c r="V353" s="2">
        <f>IFERROR(VLOOKUP(Tabla2[[#This Row],[Client]],Inflow_Outflow!A:O,7,FALSE),"")</f>
        <v>424.2260714285714</v>
      </c>
      <c r="W353" s="2">
        <f>IFERROR(VLOOKUP(Tabla2[[#This Row],[Client]],Inflow_Outflow!A:O,8,FALSE),"")</f>
        <v>142.85714285714286</v>
      </c>
      <c r="X353" s="2">
        <f>IFERROR(VLOOKUP(Tabla2[[#This Row],[Client]],Inflow_Outflow!A:O,9,FALSE),"")</f>
        <v>196.69035714285715</v>
      </c>
      <c r="Y353" s="2">
        <f>IFERROR(VLOOKUP(Tabla2[[#This Row],[Client]],Inflow_Outflow!A:O,10,FALSE),"")</f>
        <v>81.285714285714292</v>
      </c>
      <c r="Z353" s="2">
        <f>IFERROR(VLOOKUP(Tabla2[[#This Row],[Client]],Inflow_Outflow!A:O,11,FALSE),"")</f>
        <v>14</v>
      </c>
      <c r="AA353" s="2">
        <f>IFERROR(VLOOKUP(Tabla2[[#This Row],[Client]],Inflow_Outflow!A:O,12,FALSE),"")</f>
        <v>14</v>
      </c>
      <c r="AB353" s="2">
        <f>IFERROR(VLOOKUP(Tabla2[[#This Row],[Client]],Inflow_Outflow!A:O,13,FALSE),"")</f>
        <v>1</v>
      </c>
      <c r="AC353" s="2">
        <f>IFERROR(VLOOKUP(Tabla2[[#This Row],[Client]],Inflow_Outflow!A:O,14,FALSE),"")</f>
        <v>8</v>
      </c>
      <c r="AD353" s="2">
        <f>IFERROR(VLOOKUP(Tabla2[[#This Row],[Client]],Inflow_Outflow!A:O,15,FALSE),"")</f>
        <v>4</v>
      </c>
      <c r="AE353" s="2" t="str">
        <f>IFERROR(VLOOKUP(Tabla2[[#This Row],[Client]],Sales_Revenues!A:G,2,FALSE),"")</f>
        <v/>
      </c>
      <c r="AF353" s="2" t="str">
        <f>IFERROR(VLOOKUP(Tabla2[[#This Row],[Client]],Sales_Revenues!A:G,3,FALSE),"")</f>
        <v/>
      </c>
      <c r="AG353" s="2" t="str">
        <f>IFERROR(VLOOKUP(Tabla2[[#This Row],[Client]],Sales_Revenues!A:G,4,FALSE),"")</f>
        <v/>
      </c>
      <c r="AH353" s="2" t="str">
        <f>IFERROR(VLOOKUP(Tabla2[[#This Row],[Client]],Sales_Revenues!A:G,5,FALSE),"")</f>
        <v/>
      </c>
      <c r="AI353" s="2" t="str">
        <f>IFERROR(VLOOKUP(Tabla2[[#This Row],[Client]],Sales_Revenues!A:G,6,FALSE),"")</f>
        <v/>
      </c>
      <c r="AJ353" s="2" t="str">
        <f>IFERROR(VLOOKUP(Tabla2[[#This Row],[Client]],Sales_Revenues!A:G,7,FALSE),"")</f>
        <v/>
      </c>
    </row>
    <row r="354" spans="1:36">
      <c r="A354">
        <v>353</v>
      </c>
      <c r="B354">
        <v>1</v>
      </c>
      <c r="C354">
        <v>1</v>
      </c>
      <c r="D354">
        <v>1</v>
      </c>
      <c r="H354">
        <v>985.76</v>
      </c>
      <c r="I354">
        <v>1437.1467857142857</v>
      </c>
      <c r="J354">
        <v>39006.6</v>
      </c>
      <c r="K354" t="s">
        <v>38</v>
      </c>
      <c r="L354" t="s">
        <v>38</v>
      </c>
      <c r="M354" t="s">
        <v>38</v>
      </c>
      <c r="N354" t="str">
        <f>IFERROR(VLOOKUP(Tabla2[[#This Row],[Client]],Soc_Dem!A:D,2,FALSE),"")</f>
        <v>M</v>
      </c>
      <c r="O354">
        <f>IFERROR(VLOOKUP(Tabla2[[#This Row],[Client]],Soc_Dem!A:D,3,FALSE),"")</f>
        <v>61</v>
      </c>
      <c r="P354">
        <f>IFERROR(VLOOKUP(Tabla2[[#This Row],[Client]],Soc_Dem!A:D,4,FALSE),"")</f>
        <v>150</v>
      </c>
      <c r="Q354" s="2">
        <f>IFERROR(VLOOKUP(Tabla2[[#This Row],[Client]],Inflow_Outflow!A:O,2,FALSE),"")</f>
        <v>3823.3117857142856</v>
      </c>
      <c r="R354" s="2">
        <f>IFERROR(VLOOKUP(Tabla2[[#This Row],[Client]],Inflow_Outflow!A:O,3,FALSE),"")</f>
        <v>2557.2178571428572</v>
      </c>
      <c r="S354" s="2">
        <f>IFERROR(VLOOKUP(Tabla2[[#This Row],[Client]],Inflow_Outflow!A:O,4,FALSE),"")</f>
        <v>16</v>
      </c>
      <c r="T354" s="2">
        <f>IFERROR(VLOOKUP(Tabla2[[#This Row],[Client]],Inflow_Outflow!A:O,5,FALSE),"")</f>
        <v>9</v>
      </c>
      <c r="U354" s="2">
        <f>IFERROR(VLOOKUP(Tabla2[[#This Row],[Client]],Inflow_Outflow!A:O,6,FALSE),"")</f>
        <v>2852.7439285714286</v>
      </c>
      <c r="V354" s="2">
        <f>IFERROR(VLOOKUP(Tabla2[[#This Row],[Client]],Inflow_Outflow!A:O,7,FALSE),"")</f>
        <v>2495.6010714285717</v>
      </c>
      <c r="W354" s="2">
        <f>IFERROR(VLOOKUP(Tabla2[[#This Row],[Client]],Inflow_Outflow!A:O,8,FALSE),"")</f>
        <v>200</v>
      </c>
      <c r="X354" s="2">
        <f>IFERROR(VLOOKUP(Tabla2[[#This Row],[Client]],Inflow_Outflow!A:O,9,FALSE),"")</f>
        <v>712.8175</v>
      </c>
      <c r="Y354" s="2">
        <f>IFERROR(VLOOKUP(Tabla2[[#This Row],[Client]],Inflow_Outflow!A:O,10,FALSE),"")</f>
        <v>1553.5357142857142</v>
      </c>
      <c r="Z354" s="2">
        <f>IFERROR(VLOOKUP(Tabla2[[#This Row],[Client]],Inflow_Outflow!A:O,11,FALSE),"")</f>
        <v>71</v>
      </c>
      <c r="AA354" s="2">
        <f>IFERROR(VLOOKUP(Tabla2[[#This Row],[Client]],Inflow_Outflow!A:O,12,FALSE),"")</f>
        <v>69</v>
      </c>
      <c r="AB354" s="2">
        <f>IFERROR(VLOOKUP(Tabla2[[#This Row],[Client]],Inflow_Outflow!A:O,13,FALSE),"")</f>
        <v>6</v>
      </c>
      <c r="AC354" s="2">
        <f>IFERROR(VLOOKUP(Tabla2[[#This Row],[Client]],Inflow_Outflow!A:O,14,FALSE),"")</f>
        <v>33</v>
      </c>
      <c r="AD354" s="2">
        <f>IFERROR(VLOOKUP(Tabla2[[#This Row],[Client]],Inflow_Outflow!A:O,15,FALSE),"")</f>
        <v>26</v>
      </c>
      <c r="AE354" s="2" t="str">
        <f>IFERROR(VLOOKUP(Tabla2[[#This Row],[Client]],Sales_Revenues!A:G,2,FALSE),"")</f>
        <v/>
      </c>
      <c r="AF354" s="2" t="str">
        <f>IFERROR(VLOOKUP(Tabla2[[#This Row],[Client]],Sales_Revenues!A:G,3,FALSE),"")</f>
        <v/>
      </c>
      <c r="AG354" s="2" t="str">
        <f>IFERROR(VLOOKUP(Tabla2[[#This Row],[Client]],Sales_Revenues!A:G,4,FALSE),"")</f>
        <v/>
      </c>
      <c r="AH354" s="2" t="str">
        <f>IFERROR(VLOOKUP(Tabla2[[#This Row],[Client]],Sales_Revenues!A:G,5,FALSE),"")</f>
        <v/>
      </c>
      <c r="AI354" s="2" t="str">
        <f>IFERROR(VLOOKUP(Tabla2[[#This Row],[Client]],Sales_Revenues!A:G,6,FALSE),"")</f>
        <v/>
      </c>
      <c r="AJ354" s="2" t="str">
        <f>IFERROR(VLOOKUP(Tabla2[[#This Row],[Client]],Sales_Revenues!A:G,7,FALSE),"")</f>
        <v/>
      </c>
    </row>
    <row r="355" spans="1:36">
      <c r="A355">
        <v>354</v>
      </c>
      <c r="B355">
        <v>1</v>
      </c>
      <c r="C355">
        <v>1</v>
      </c>
      <c r="D355">
        <v>1</v>
      </c>
      <c r="H355">
        <v>371.37321428571431</v>
      </c>
      <c r="I355">
        <v>27122.085714285717</v>
      </c>
      <c r="J355">
        <v>0</v>
      </c>
      <c r="K355" t="s">
        <v>38</v>
      </c>
      <c r="L355" t="s">
        <v>38</v>
      </c>
      <c r="M355" t="s">
        <v>38</v>
      </c>
      <c r="N355" t="str">
        <f>IFERROR(VLOOKUP(Tabla2[[#This Row],[Client]],Soc_Dem!A:D,2,FALSE),"")</f>
        <v>M</v>
      </c>
      <c r="O355">
        <f>IFERROR(VLOOKUP(Tabla2[[#This Row],[Client]],Soc_Dem!A:D,3,FALSE),"")</f>
        <v>43</v>
      </c>
      <c r="P355">
        <f>IFERROR(VLOOKUP(Tabla2[[#This Row],[Client]],Soc_Dem!A:D,4,FALSE),"")</f>
        <v>68</v>
      </c>
      <c r="Q355" s="2">
        <f>IFERROR(VLOOKUP(Tabla2[[#This Row],[Client]],Inflow_Outflow!A:O,2,FALSE),"")</f>
        <v>1554.0292857142856</v>
      </c>
      <c r="R355" s="2">
        <f>IFERROR(VLOOKUP(Tabla2[[#This Row],[Client]],Inflow_Outflow!A:O,3,FALSE),"")</f>
        <v>1553.4850000000001</v>
      </c>
      <c r="S355" s="2">
        <f>IFERROR(VLOOKUP(Tabla2[[#This Row],[Client]],Inflow_Outflow!A:O,4,FALSE),"")</f>
        <v>9</v>
      </c>
      <c r="T355" s="2">
        <f>IFERROR(VLOOKUP(Tabla2[[#This Row],[Client]],Inflow_Outflow!A:O,5,FALSE),"")</f>
        <v>8</v>
      </c>
      <c r="U355" s="2">
        <f>IFERROR(VLOOKUP(Tabla2[[#This Row],[Client]],Inflow_Outflow!A:O,6,FALSE),"")</f>
        <v>1346.2878571428571</v>
      </c>
      <c r="V355" s="2">
        <f>IFERROR(VLOOKUP(Tabla2[[#This Row],[Client]],Inflow_Outflow!A:O,7,FALSE),"")</f>
        <v>1346.2878571428571</v>
      </c>
      <c r="W355" s="2">
        <f>IFERROR(VLOOKUP(Tabla2[[#This Row],[Client]],Inflow_Outflow!A:O,8,FALSE),"")</f>
        <v>317.85714285714283</v>
      </c>
      <c r="X355" s="2">
        <f>IFERROR(VLOOKUP(Tabla2[[#This Row],[Client]],Inflow_Outflow!A:O,9,FALSE),"")</f>
        <v>961.6450000000001</v>
      </c>
      <c r="Y355" s="2">
        <f>IFERROR(VLOOKUP(Tabla2[[#This Row],[Client]],Inflow_Outflow!A:O,10,FALSE),"")</f>
        <v>63.392857142857146</v>
      </c>
      <c r="Z355" s="2">
        <f>IFERROR(VLOOKUP(Tabla2[[#This Row],[Client]],Inflow_Outflow!A:O,11,FALSE),"")</f>
        <v>44</v>
      </c>
      <c r="AA355" s="2">
        <f>IFERROR(VLOOKUP(Tabla2[[#This Row],[Client]],Inflow_Outflow!A:O,12,FALSE),"")</f>
        <v>44</v>
      </c>
      <c r="AB355" s="2">
        <f>IFERROR(VLOOKUP(Tabla2[[#This Row],[Client]],Inflow_Outflow!A:O,13,FALSE),"")</f>
        <v>4</v>
      </c>
      <c r="AC355" s="2">
        <f>IFERROR(VLOOKUP(Tabla2[[#This Row],[Client]],Inflow_Outflow!A:O,14,FALSE),"")</f>
        <v>37</v>
      </c>
      <c r="AD355" s="2">
        <f>IFERROR(VLOOKUP(Tabla2[[#This Row],[Client]],Inflow_Outflow!A:O,15,FALSE),"")</f>
        <v>2</v>
      </c>
      <c r="AE355" s="2" t="str">
        <f>IFERROR(VLOOKUP(Tabla2[[#This Row],[Client]],Sales_Revenues!A:G,2,FALSE),"")</f>
        <v/>
      </c>
      <c r="AF355" s="2" t="str">
        <f>IFERROR(VLOOKUP(Tabla2[[#This Row],[Client]],Sales_Revenues!A:G,3,FALSE),"")</f>
        <v/>
      </c>
      <c r="AG355" s="2" t="str">
        <f>IFERROR(VLOOKUP(Tabla2[[#This Row],[Client]],Sales_Revenues!A:G,4,FALSE),"")</f>
        <v/>
      </c>
      <c r="AH355" s="2" t="str">
        <f>IFERROR(VLOOKUP(Tabla2[[#This Row],[Client]],Sales_Revenues!A:G,5,FALSE),"")</f>
        <v/>
      </c>
      <c r="AI355" s="2" t="str">
        <f>IFERROR(VLOOKUP(Tabla2[[#This Row],[Client]],Sales_Revenues!A:G,6,FALSE),"")</f>
        <v/>
      </c>
      <c r="AJ355" s="2" t="str">
        <f>IFERROR(VLOOKUP(Tabla2[[#This Row],[Client]],Sales_Revenues!A:G,7,FALSE),"")</f>
        <v/>
      </c>
    </row>
    <row r="356" spans="1:36">
      <c r="A356">
        <v>355</v>
      </c>
      <c r="B356">
        <v>1</v>
      </c>
      <c r="H356">
        <v>174.48499999999999</v>
      </c>
      <c r="I356" t="s">
        <v>38</v>
      </c>
      <c r="J356" t="s">
        <v>38</v>
      </c>
      <c r="K356" t="s">
        <v>38</v>
      </c>
      <c r="L356" t="s">
        <v>38</v>
      </c>
      <c r="M356" t="s">
        <v>38</v>
      </c>
      <c r="N356" t="str">
        <f>IFERROR(VLOOKUP(Tabla2[[#This Row],[Client]],Soc_Dem!A:D,2,FALSE),"")</f>
        <v>M</v>
      </c>
      <c r="O356">
        <f>IFERROR(VLOOKUP(Tabla2[[#This Row],[Client]],Soc_Dem!A:D,3,FALSE),"")</f>
        <v>43</v>
      </c>
      <c r="P356">
        <f>IFERROR(VLOOKUP(Tabla2[[#This Row],[Client]],Soc_Dem!A:D,4,FALSE),"")</f>
        <v>36</v>
      </c>
      <c r="Q356" s="2" t="str">
        <f>IFERROR(VLOOKUP(Tabla2[[#This Row],[Client]],Inflow_Outflow!A:O,2,FALSE),"")</f>
        <v/>
      </c>
      <c r="R356" s="2" t="str">
        <f>IFERROR(VLOOKUP(Tabla2[[#This Row],[Client]],Inflow_Outflow!A:O,3,FALSE),"")</f>
        <v/>
      </c>
      <c r="S356" s="2" t="str">
        <f>IFERROR(VLOOKUP(Tabla2[[#This Row],[Client]],Inflow_Outflow!A:O,4,FALSE),"")</f>
        <v/>
      </c>
      <c r="T356" s="2" t="str">
        <f>IFERROR(VLOOKUP(Tabla2[[#This Row],[Client]],Inflow_Outflow!A:O,5,FALSE),"")</f>
        <v/>
      </c>
      <c r="U356" s="2" t="str">
        <f>IFERROR(VLOOKUP(Tabla2[[#This Row],[Client]],Inflow_Outflow!A:O,6,FALSE),"")</f>
        <v/>
      </c>
      <c r="V356" s="2" t="str">
        <f>IFERROR(VLOOKUP(Tabla2[[#This Row],[Client]],Inflow_Outflow!A:O,7,FALSE),"")</f>
        <v/>
      </c>
      <c r="W356" s="2" t="str">
        <f>IFERROR(VLOOKUP(Tabla2[[#This Row],[Client]],Inflow_Outflow!A:O,8,FALSE),"")</f>
        <v/>
      </c>
      <c r="X356" s="2" t="str">
        <f>IFERROR(VLOOKUP(Tabla2[[#This Row],[Client]],Inflow_Outflow!A:O,9,FALSE),"")</f>
        <v/>
      </c>
      <c r="Y356" s="2" t="str">
        <f>IFERROR(VLOOKUP(Tabla2[[#This Row],[Client]],Inflow_Outflow!A:O,10,FALSE),"")</f>
        <v/>
      </c>
      <c r="Z356" s="2" t="str">
        <f>IFERROR(VLOOKUP(Tabla2[[#This Row],[Client]],Inflow_Outflow!A:O,11,FALSE),"")</f>
        <v/>
      </c>
      <c r="AA356" s="2" t="str">
        <f>IFERROR(VLOOKUP(Tabla2[[#This Row],[Client]],Inflow_Outflow!A:O,12,FALSE),"")</f>
        <v/>
      </c>
      <c r="AB356" s="2" t="str">
        <f>IFERROR(VLOOKUP(Tabla2[[#This Row],[Client]],Inflow_Outflow!A:O,13,FALSE),"")</f>
        <v/>
      </c>
      <c r="AC356" s="2" t="str">
        <f>IFERROR(VLOOKUP(Tabla2[[#This Row],[Client]],Inflow_Outflow!A:O,14,FALSE),"")</f>
        <v/>
      </c>
      <c r="AD356" s="2" t="str">
        <f>IFERROR(VLOOKUP(Tabla2[[#This Row],[Client]],Inflow_Outflow!A:O,15,FALSE),"")</f>
        <v/>
      </c>
      <c r="AE356" s="2" t="str">
        <f>IFERROR(VLOOKUP(Tabla2[[#This Row],[Client]],Sales_Revenues!A:G,2,FALSE),"")</f>
        <v/>
      </c>
      <c r="AF356" s="2" t="str">
        <f>IFERROR(VLOOKUP(Tabla2[[#This Row],[Client]],Sales_Revenues!A:G,3,FALSE),"")</f>
        <v/>
      </c>
      <c r="AG356" s="2" t="str">
        <f>IFERROR(VLOOKUP(Tabla2[[#This Row],[Client]],Sales_Revenues!A:G,4,FALSE),"")</f>
        <v/>
      </c>
      <c r="AH356" s="2" t="str">
        <f>IFERROR(VLOOKUP(Tabla2[[#This Row],[Client]],Sales_Revenues!A:G,5,FALSE),"")</f>
        <v/>
      </c>
      <c r="AI356" s="2" t="str">
        <f>IFERROR(VLOOKUP(Tabla2[[#This Row],[Client]],Sales_Revenues!A:G,6,FALSE),"")</f>
        <v/>
      </c>
      <c r="AJ356" s="2" t="str">
        <f>IFERROR(VLOOKUP(Tabla2[[#This Row],[Client]],Sales_Revenues!A:G,7,FALSE),"")</f>
        <v/>
      </c>
    </row>
    <row r="357" spans="1:36">
      <c r="A357">
        <v>356</v>
      </c>
      <c r="B357">
        <v>1</v>
      </c>
      <c r="H357">
        <v>325.75</v>
      </c>
      <c r="I357" t="s">
        <v>38</v>
      </c>
      <c r="J357" t="s">
        <v>38</v>
      </c>
      <c r="K357" t="s">
        <v>38</v>
      </c>
      <c r="L357" t="s">
        <v>38</v>
      </c>
      <c r="M357" t="s">
        <v>38</v>
      </c>
      <c r="N357" t="str">
        <f>IFERROR(VLOOKUP(Tabla2[[#This Row],[Client]],Soc_Dem!A:D,2,FALSE),"")</f>
        <v>M</v>
      </c>
      <c r="O357">
        <f>IFERROR(VLOOKUP(Tabla2[[#This Row],[Client]],Soc_Dem!A:D,3,FALSE),"")</f>
        <v>48</v>
      </c>
      <c r="P357">
        <f>IFERROR(VLOOKUP(Tabla2[[#This Row],[Client]],Soc_Dem!A:D,4,FALSE),"")</f>
        <v>33</v>
      </c>
      <c r="Q357" s="2">
        <f>IFERROR(VLOOKUP(Tabla2[[#This Row],[Client]],Inflow_Outflow!A:O,2,FALSE),"")</f>
        <v>357.03749999999997</v>
      </c>
      <c r="R357" s="2">
        <f>IFERROR(VLOOKUP(Tabla2[[#This Row],[Client]],Inflow_Outflow!A:O,3,FALSE),"")</f>
        <v>357.03749999999997</v>
      </c>
      <c r="S357" s="2">
        <f>IFERROR(VLOOKUP(Tabla2[[#This Row],[Client]],Inflow_Outflow!A:O,4,FALSE),"")</f>
        <v>3</v>
      </c>
      <c r="T357" s="2">
        <f>IFERROR(VLOOKUP(Tabla2[[#This Row],[Client]],Inflow_Outflow!A:O,5,FALSE),"")</f>
        <v>3</v>
      </c>
      <c r="U357" s="2">
        <f>IFERROR(VLOOKUP(Tabla2[[#This Row],[Client]],Inflow_Outflow!A:O,6,FALSE),"")</f>
        <v>435.30357142857144</v>
      </c>
      <c r="V357" s="2">
        <f>IFERROR(VLOOKUP(Tabla2[[#This Row],[Client]],Inflow_Outflow!A:O,7,FALSE),"")</f>
        <v>435.30357142857144</v>
      </c>
      <c r="W357" s="2">
        <f>IFERROR(VLOOKUP(Tabla2[[#This Row],[Client]],Inflow_Outflow!A:O,8,FALSE),"")</f>
        <v>307.14285714285717</v>
      </c>
      <c r="X357" s="2">
        <f>IFERROR(VLOOKUP(Tabla2[[#This Row],[Client]],Inflow_Outflow!A:O,9,FALSE),"")</f>
        <v>56.982142857142854</v>
      </c>
      <c r="Y357" s="2">
        <f>IFERROR(VLOOKUP(Tabla2[[#This Row],[Client]],Inflow_Outflow!A:O,10,FALSE),"")</f>
        <v>71.178571428571431</v>
      </c>
      <c r="Z357" s="2">
        <f>IFERROR(VLOOKUP(Tabla2[[#This Row],[Client]],Inflow_Outflow!A:O,11,FALSE),"")</f>
        <v>16</v>
      </c>
      <c r="AA357" s="2">
        <f>IFERROR(VLOOKUP(Tabla2[[#This Row],[Client]],Inflow_Outflow!A:O,12,FALSE),"")</f>
        <v>16</v>
      </c>
      <c r="AB357" s="2">
        <f>IFERROR(VLOOKUP(Tabla2[[#This Row],[Client]],Inflow_Outflow!A:O,13,FALSE),"")</f>
        <v>10</v>
      </c>
      <c r="AC357" s="2">
        <f>IFERROR(VLOOKUP(Tabla2[[#This Row],[Client]],Inflow_Outflow!A:O,14,FALSE),"")</f>
        <v>3</v>
      </c>
      <c r="AD357" s="2">
        <f>IFERROR(VLOOKUP(Tabla2[[#This Row],[Client]],Inflow_Outflow!A:O,15,FALSE),"")</f>
        <v>3</v>
      </c>
      <c r="AE357" s="2" t="str">
        <f>IFERROR(VLOOKUP(Tabla2[[#This Row],[Client]],Sales_Revenues!A:G,2,FALSE),"")</f>
        <v/>
      </c>
      <c r="AF357" s="2" t="str">
        <f>IFERROR(VLOOKUP(Tabla2[[#This Row],[Client]],Sales_Revenues!A:G,3,FALSE),"")</f>
        <v/>
      </c>
      <c r="AG357" s="2" t="str">
        <f>IFERROR(VLOOKUP(Tabla2[[#This Row],[Client]],Sales_Revenues!A:G,4,FALSE),"")</f>
        <v/>
      </c>
      <c r="AH357" s="2" t="str">
        <f>IFERROR(VLOOKUP(Tabla2[[#This Row],[Client]],Sales_Revenues!A:G,5,FALSE),"")</f>
        <v/>
      </c>
      <c r="AI357" s="2" t="str">
        <f>IFERROR(VLOOKUP(Tabla2[[#This Row],[Client]],Sales_Revenues!A:G,6,FALSE),"")</f>
        <v/>
      </c>
      <c r="AJ357" s="2" t="str">
        <f>IFERROR(VLOOKUP(Tabla2[[#This Row],[Client]],Sales_Revenues!A:G,7,FALSE),"")</f>
        <v/>
      </c>
    </row>
    <row r="358" spans="1:36">
      <c r="A358">
        <v>357</v>
      </c>
      <c r="B358">
        <v>1</v>
      </c>
      <c r="H358">
        <v>296.39749999999998</v>
      </c>
      <c r="I358" t="s">
        <v>38</v>
      </c>
      <c r="J358" t="s">
        <v>38</v>
      </c>
      <c r="K358" t="s">
        <v>38</v>
      </c>
      <c r="L358" t="s">
        <v>38</v>
      </c>
      <c r="M358" t="s">
        <v>38</v>
      </c>
      <c r="N358" t="str">
        <f>IFERROR(VLOOKUP(Tabla2[[#This Row],[Client]],Soc_Dem!A:D,2,FALSE),"")</f>
        <v>M</v>
      </c>
      <c r="O358">
        <f>IFERROR(VLOOKUP(Tabla2[[#This Row],[Client]],Soc_Dem!A:D,3,FALSE),"")</f>
        <v>5</v>
      </c>
      <c r="P358">
        <f>IFERROR(VLOOKUP(Tabla2[[#This Row],[Client]],Soc_Dem!A:D,4,FALSE),"")</f>
        <v>39</v>
      </c>
      <c r="Q358" s="2">
        <f>IFERROR(VLOOKUP(Tabla2[[#This Row],[Client]],Inflow_Outflow!A:O,2,FALSE),"")</f>
        <v>2.8571428571428571E-3</v>
      </c>
      <c r="R358" s="2">
        <f>IFERROR(VLOOKUP(Tabla2[[#This Row],[Client]],Inflow_Outflow!A:O,3,FALSE),"")</f>
        <v>2.8571428571428571E-3</v>
      </c>
      <c r="S358" s="2">
        <f>IFERROR(VLOOKUP(Tabla2[[#This Row],[Client]],Inflow_Outflow!A:O,4,FALSE),"")</f>
        <v>1</v>
      </c>
      <c r="T358" s="2">
        <f>IFERROR(VLOOKUP(Tabla2[[#This Row],[Client]],Inflow_Outflow!A:O,5,FALSE),"")</f>
        <v>1</v>
      </c>
      <c r="U358" s="2">
        <f>IFERROR(VLOOKUP(Tabla2[[#This Row],[Client]],Inflow_Outflow!A:O,6,FALSE),"")</f>
        <v>349.83214285714286</v>
      </c>
      <c r="V358" s="2">
        <f>IFERROR(VLOOKUP(Tabla2[[#This Row],[Client]],Inflow_Outflow!A:O,7,FALSE),"")</f>
        <v>349.83214285714286</v>
      </c>
      <c r="W358" s="2">
        <f>IFERROR(VLOOKUP(Tabla2[[#This Row],[Client]],Inflow_Outflow!A:O,8,FALSE),"")</f>
        <v>0</v>
      </c>
      <c r="X358" s="2">
        <f>IFERROR(VLOOKUP(Tabla2[[#This Row],[Client]],Inflow_Outflow!A:O,9,FALSE),"")</f>
        <v>0</v>
      </c>
      <c r="Y358" s="2">
        <f>IFERROR(VLOOKUP(Tabla2[[#This Row],[Client]],Inflow_Outflow!A:O,10,FALSE),"")</f>
        <v>0</v>
      </c>
      <c r="Z358" s="2">
        <f>IFERROR(VLOOKUP(Tabla2[[#This Row],[Client]],Inflow_Outflow!A:O,11,FALSE),"")</f>
        <v>3</v>
      </c>
      <c r="AA358" s="2">
        <f>IFERROR(VLOOKUP(Tabla2[[#This Row],[Client]],Inflow_Outflow!A:O,12,FALSE),"")</f>
        <v>3</v>
      </c>
      <c r="AB358" s="2">
        <f>IFERROR(VLOOKUP(Tabla2[[#This Row],[Client]],Inflow_Outflow!A:O,13,FALSE),"")</f>
        <v>0</v>
      </c>
      <c r="AC358" s="2">
        <f>IFERROR(VLOOKUP(Tabla2[[#This Row],[Client]],Inflow_Outflow!A:O,14,FALSE),"")</f>
        <v>0</v>
      </c>
      <c r="AD358" s="2">
        <f>IFERROR(VLOOKUP(Tabla2[[#This Row],[Client]],Inflow_Outflow!A:O,15,FALSE),"")</f>
        <v>0</v>
      </c>
      <c r="AE358" s="2" t="str">
        <f>IFERROR(VLOOKUP(Tabla2[[#This Row],[Client]],Sales_Revenues!A:G,2,FALSE),"")</f>
        <v/>
      </c>
      <c r="AF358" s="2" t="str">
        <f>IFERROR(VLOOKUP(Tabla2[[#This Row],[Client]],Sales_Revenues!A:G,3,FALSE),"")</f>
        <v/>
      </c>
      <c r="AG358" s="2" t="str">
        <f>IFERROR(VLOOKUP(Tabla2[[#This Row],[Client]],Sales_Revenues!A:G,4,FALSE),"")</f>
        <v/>
      </c>
      <c r="AH358" s="2" t="str">
        <f>IFERROR(VLOOKUP(Tabla2[[#This Row],[Client]],Sales_Revenues!A:G,5,FALSE),"")</f>
        <v/>
      </c>
      <c r="AI358" s="2" t="str">
        <f>IFERROR(VLOOKUP(Tabla2[[#This Row],[Client]],Sales_Revenues!A:G,6,FALSE),"")</f>
        <v/>
      </c>
      <c r="AJ358" s="2" t="str">
        <f>IFERROR(VLOOKUP(Tabla2[[#This Row],[Client]],Sales_Revenues!A:G,7,FALSE),"")</f>
        <v/>
      </c>
    </row>
    <row r="359" spans="1:36">
      <c r="A359">
        <v>358</v>
      </c>
      <c r="B359">
        <v>1</v>
      </c>
      <c r="H359">
        <v>0.24249999999999999</v>
      </c>
      <c r="I359" t="s">
        <v>38</v>
      </c>
      <c r="J359" t="s">
        <v>38</v>
      </c>
      <c r="K359" t="s">
        <v>38</v>
      </c>
      <c r="L359" t="s">
        <v>38</v>
      </c>
      <c r="M359" t="s">
        <v>38</v>
      </c>
      <c r="N359" t="str">
        <f>IFERROR(VLOOKUP(Tabla2[[#This Row],[Client]],Soc_Dem!A:D,2,FALSE),"")</f>
        <v>F</v>
      </c>
      <c r="O359">
        <f>IFERROR(VLOOKUP(Tabla2[[#This Row],[Client]],Soc_Dem!A:D,3,FALSE),"")</f>
        <v>38</v>
      </c>
      <c r="P359">
        <f>IFERROR(VLOOKUP(Tabla2[[#This Row],[Client]],Soc_Dem!A:D,4,FALSE),"")</f>
        <v>181</v>
      </c>
      <c r="Q359" s="2">
        <f>IFERROR(VLOOKUP(Tabla2[[#This Row],[Client]],Inflow_Outflow!A:O,2,FALSE),"")</f>
        <v>3.2142857142857142E-3</v>
      </c>
      <c r="R359" s="2">
        <f>IFERROR(VLOOKUP(Tabla2[[#This Row],[Client]],Inflow_Outflow!A:O,3,FALSE),"")</f>
        <v>3.2142857142857142E-3</v>
      </c>
      <c r="S359" s="2">
        <f>IFERROR(VLOOKUP(Tabla2[[#This Row],[Client]],Inflow_Outflow!A:O,4,FALSE),"")</f>
        <v>1</v>
      </c>
      <c r="T359" s="2">
        <f>IFERROR(VLOOKUP(Tabla2[[#This Row],[Client]],Inflow_Outflow!A:O,5,FALSE),"")</f>
        <v>1</v>
      </c>
      <c r="U359" s="2">
        <f>IFERROR(VLOOKUP(Tabla2[[#This Row],[Client]],Inflow_Outflow!A:O,6,FALSE),"")</f>
        <v>3.3928571428571428</v>
      </c>
      <c r="V359" s="2">
        <f>IFERROR(VLOOKUP(Tabla2[[#This Row],[Client]],Inflow_Outflow!A:O,7,FALSE),"")</f>
        <v>3.3928571428571428</v>
      </c>
      <c r="W359" s="2">
        <f>IFERROR(VLOOKUP(Tabla2[[#This Row],[Client]],Inflow_Outflow!A:O,8,FALSE),"")</f>
        <v>0</v>
      </c>
      <c r="X359" s="2">
        <f>IFERROR(VLOOKUP(Tabla2[[#This Row],[Client]],Inflow_Outflow!A:O,9,FALSE),"")</f>
        <v>0</v>
      </c>
      <c r="Y359" s="2">
        <f>IFERROR(VLOOKUP(Tabla2[[#This Row],[Client]],Inflow_Outflow!A:O,10,FALSE),"")</f>
        <v>0</v>
      </c>
      <c r="Z359" s="2">
        <f>IFERROR(VLOOKUP(Tabla2[[#This Row],[Client]],Inflow_Outflow!A:O,11,FALSE),"")</f>
        <v>1</v>
      </c>
      <c r="AA359" s="2">
        <f>IFERROR(VLOOKUP(Tabla2[[#This Row],[Client]],Inflow_Outflow!A:O,12,FALSE),"")</f>
        <v>1</v>
      </c>
      <c r="AB359" s="2">
        <f>IFERROR(VLOOKUP(Tabla2[[#This Row],[Client]],Inflow_Outflow!A:O,13,FALSE),"")</f>
        <v>0</v>
      </c>
      <c r="AC359" s="2">
        <f>IFERROR(VLOOKUP(Tabla2[[#This Row],[Client]],Inflow_Outflow!A:O,14,FALSE),"")</f>
        <v>0</v>
      </c>
      <c r="AD359" s="2">
        <f>IFERROR(VLOOKUP(Tabla2[[#This Row],[Client]],Inflow_Outflow!A:O,15,FALSE),"")</f>
        <v>0</v>
      </c>
      <c r="AE359" s="2" t="str">
        <f>IFERROR(VLOOKUP(Tabla2[[#This Row],[Client]],Sales_Revenues!A:G,2,FALSE),"")</f>
        <v/>
      </c>
      <c r="AF359" s="2" t="str">
        <f>IFERROR(VLOOKUP(Tabla2[[#This Row],[Client]],Sales_Revenues!A:G,3,FALSE),"")</f>
        <v/>
      </c>
      <c r="AG359" s="2" t="str">
        <f>IFERROR(VLOOKUP(Tabla2[[#This Row],[Client]],Sales_Revenues!A:G,4,FALSE),"")</f>
        <v/>
      </c>
      <c r="AH359" s="2" t="str">
        <f>IFERROR(VLOOKUP(Tabla2[[#This Row],[Client]],Sales_Revenues!A:G,5,FALSE),"")</f>
        <v/>
      </c>
      <c r="AI359" s="2" t="str">
        <f>IFERROR(VLOOKUP(Tabla2[[#This Row],[Client]],Sales_Revenues!A:G,6,FALSE),"")</f>
        <v/>
      </c>
      <c r="AJ359" s="2" t="str">
        <f>IFERROR(VLOOKUP(Tabla2[[#This Row],[Client]],Sales_Revenues!A:G,7,FALSE),"")</f>
        <v/>
      </c>
    </row>
    <row r="360" spans="1:36">
      <c r="A360">
        <v>359</v>
      </c>
      <c r="B360">
        <v>1</v>
      </c>
      <c r="C360">
        <v>1</v>
      </c>
      <c r="E360">
        <v>1</v>
      </c>
      <c r="H360">
        <v>491.96214285714285</v>
      </c>
      <c r="I360">
        <v>10719.377857142857</v>
      </c>
      <c r="J360" t="s">
        <v>38</v>
      </c>
      <c r="K360">
        <v>0</v>
      </c>
      <c r="L360" t="s">
        <v>38</v>
      </c>
      <c r="M360" t="s">
        <v>38</v>
      </c>
      <c r="N360" t="str">
        <f>IFERROR(VLOOKUP(Tabla2[[#This Row],[Client]],Soc_Dem!A:D,2,FALSE),"")</f>
        <v>M</v>
      </c>
      <c r="O360">
        <f>IFERROR(VLOOKUP(Tabla2[[#This Row],[Client]],Soc_Dem!A:D,3,FALSE),"")</f>
        <v>30</v>
      </c>
      <c r="P360">
        <f>IFERROR(VLOOKUP(Tabla2[[#This Row],[Client]],Soc_Dem!A:D,4,FALSE),"")</f>
        <v>12</v>
      </c>
      <c r="Q360" s="2">
        <f>IFERROR(VLOOKUP(Tabla2[[#This Row],[Client]],Inflow_Outflow!A:O,2,FALSE),"")</f>
        <v>922.36464285714283</v>
      </c>
      <c r="R360" s="2">
        <f>IFERROR(VLOOKUP(Tabla2[[#This Row],[Client]],Inflow_Outflow!A:O,3,FALSE),"")</f>
        <v>850.92964285714277</v>
      </c>
      <c r="S360" s="2">
        <f>IFERROR(VLOOKUP(Tabla2[[#This Row],[Client]],Inflow_Outflow!A:O,4,FALSE),"")</f>
        <v>6</v>
      </c>
      <c r="T360" s="2">
        <f>IFERROR(VLOOKUP(Tabla2[[#This Row],[Client]],Inflow_Outflow!A:O,5,FALSE),"")</f>
        <v>3</v>
      </c>
      <c r="U360" s="2">
        <f>IFERROR(VLOOKUP(Tabla2[[#This Row],[Client]],Inflow_Outflow!A:O,6,FALSE),"")</f>
        <v>887.8485714285714</v>
      </c>
      <c r="V360" s="2">
        <f>IFERROR(VLOOKUP(Tabla2[[#This Row],[Client]],Inflow_Outflow!A:O,7,FALSE),"")</f>
        <v>852.13428571428562</v>
      </c>
      <c r="W360" s="2">
        <f>IFERROR(VLOOKUP(Tabla2[[#This Row],[Client]],Inflow_Outflow!A:O,8,FALSE),"")</f>
        <v>35.714285714285715</v>
      </c>
      <c r="X360" s="2">
        <f>IFERROR(VLOOKUP(Tabla2[[#This Row],[Client]],Inflow_Outflow!A:O,9,FALSE),"")</f>
        <v>71.428571428571431</v>
      </c>
      <c r="Y360" s="2">
        <f>IFERROR(VLOOKUP(Tabla2[[#This Row],[Client]],Inflow_Outflow!A:O,10,FALSE),"")</f>
        <v>744.99142857142851</v>
      </c>
      <c r="Z360" s="2">
        <f>IFERROR(VLOOKUP(Tabla2[[#This Row],[Client]],Inflow_Outflow!A:O,11,FALSE),"")</f>
        <v>14</v>
      </c>
      <c r="AA360" s="2">
        <f>IFERROR(VLOOKUP(Tabla2[[#This Row],[Client]],Inflow_Outflow!A:O,12,FALSE),"")</f>
        <v>13</v>
      </c>
      <c r="AB360" s="2">
        <f>IFERROR(VLOOKUP(Tabla2[[#This Row],[Client]],Inflow_Outflow!A:O,13,FALSE),"")</f>
        <v>1</v>
      </c>
      <c r="AC360" s="2">
        <f>IFERROR(VLOOKUP(Tabla2[[#This Row],[Client]],Inflow_Outflow!A:O,14,FALSE),"")</f>
        <v>1</v>
      </c>
      <c r="AD360" s="2">
        <f>IFERROR(VLOOKUP(Tabla2[[#This Row],[Client]],Inflow_Outflow!A:O,15,FALSE),"")</f>
        <v>11</v>
      </c>
      <c r="AE360" s="2" t="str">
        <f>IFERROR(VLOOKUP(Tabla2[[#This Row],[Client]],Sales_Revenues!A:G,2,FALSE),"")</f>
        <v/>
      </c>
      <c r="AF360" s="2" t="str">
        <f>IFERROR(VLOOKUP(Tabla2[[#This Row],[Client]],Sales_Revenues!A:G,3,FALSE),"")</f>
        <v/>
      </c>
      <c r="AG360" s="2" t="str">
        <f>IFERROR(VLOOKUP(Tabla2[[#This Row],[Client]],Sales_Revenues!A:G,4,FALSE),"")</f>
        <v/>
      </c>
      <c r="AH360" s="2" t="str">
        <f>IFERROR(VLOOKUP(Tabla2[[#This Row],[Client]],Sales_Revenues!A:G,5,FALSE),"")</f>
        <v/>
      </c>
      <c r="AI360" s="2" t="str">
        <f>IFERROR(VLOOKUP(Tabla2[[#This Row],[Client]],Sales_Revenues!A:G,6,FALSE),"")</f>
        <v/>
      </c>
      <c r="AJ360" s="2" t="str">
        <f>IFERROR(VLOOKUP(Tabla2[[#This Row],[Client]],Sales_Revenues!A:G,7,FALSE),"")</f>
        <v/>
      </c>
    </row>
    <row r="361" spans="1:36">
      <c r="A361">
        <v>360</v>
      </c>
      <c r="B361">
        <v>4</v>
      </c>
      <c r="C361">
        <v>1</v>
      </c>
      <c r="H361">
        <v>5871.2321428571431</v>
      </c>
      <c r="I361">
        <v>18085.488214285713</v>
      </c>
      <c r="J361" t="s">
        <v>38</v>
      </c>
      <c r="K361" t="s">
        <v>38</v>
      </c>
      <c r="L361" t="s">
        <v>38</v>
      </c>
      <c r="M361" t="s">
        <v>38</v>
      </c>
      <c r="N361" t="str">
        <f>IFERROR(VLOOKUP(Tabla2[[#This Row],[Client]],Soc_Dem!A:D,2,FALSE),"")</f>
        <v>M</v>
      </c>
      <c r="O361">
        <f>IFERROR(VLOOKUP(Tabla2[[#This Row],[Client]],Soc_Dem!A:D,3,FALSE),"")</f>
        <v>46</v>
      </c>
      <c r="P361">
        <f>IFERROR(VLOOKUP(Tabla2[[#This Row],[Client]],Soc_Dem!A:D,4,FALSE),"")</f>
        <v>86</v>
      </c>
      <c r="Q361" s="2">
        <f>IFERROR(VLOOKUP(Tabla2[[#This Row],[Client]],Inflow_Outflow!A:O,2,FALSE),"")</f>
        <v>7.2978571428571426</v>
      </c>
      <c r="R361" s="2">
        <f>IFERROR(VLOOKUP(Tabla2[[#This Row],[Client]],Inflow_Outflow!A:O,3,FALSE),"")</f>
        <v>2.8571428571428571E-3</v>
      </c>
      <c r="S361" s="2">
        <f>IFERROR(VLOOKUP(Tabla2[[#This Row],[Client]],Inflow_Outflow!A:O,4,FALSE),"")</f>
        <v>2</v>
      </c>
      <c r="T361" s="2">
        <f>IFERROR(VLOOKUP(Tabla2[[#This Row],[Client]],Inflow_Outflow!A:O,5,FALSE),"")</f>
        <v>1</v>
      </c>
      <c r="U361" s="2">
        <f>IFERROR(VLOOKUP(Tabla2[[#This Row],[Client]],Inflow_Outflow!A:O,6,FALSE),"")</f>
        <v>0</v>
      </c>
      <c r="V361" s="2">
        <f>IFERROR(VLOOKUP(Tabla2[[#This Row],[Client]],Inflow_Outflow!A:O,7,FALSE),"")</f>
        <v>0</v>
      </c>
      <c r="W361" s="2">
        <f>IFERROR(VLOOKUP(Tabla2[[#This Row],[Client]],Inflow_Outflow!A:O,8,FALSE),"")</f>
        <v>0</v>
      </c>
      <c r="X361" s="2">
        <f>IFERROR(VLOOKUP(Tabla2[[#This Row],[Client]],Inflow_Outflow!A:O,9,FALSE),"")</f>
        <v>0</v>
      </c>
      <c r="Y361" s="2">
        <f>IFERROR(VLOOKUP(Tabla2[[#This Row],[Client]],Inflow_Outflow!A:O,10,FALSE),"")</f>
        <v>0</v>
      </c>
      <c r="Z361" s="2">
        <f>IFERROR(VLOOKUP(Tabla2[[#This Row],[Client]],Inflow_Outflow!A:O,11,FALSE),"")</f>
        <v>0</v>
      </c>
      <c r="AA361" s="2">
        <f>IFERROR(VLOOKUP(Tabla2[[#This Row],[Client]],Inflow_Outflow!A:O,12,FALSE),"")</f>
        <v>0</v>
      </c>
      <c r="AB361" s="2">
        <f>IFERROR(VLOOKUP(Tabla2[[#This Row],[Client]],Inflow_Outflow!A:O,13,FALSE),"")</f>
        <v>0</v>
      </c>
      <c r="AC361" s="2">
        <f>IFERROR(VLOOKUP(Tabla2[[#This Row],[Client]],Inflow_Outflow!A:O,14,FALSE),"")</f>
        <v>0</v>
      </c>
      <c r="AD361" s="2">
        <f>IFERROR(VLOOKUP(Tabla2[[#This Row],[Client]],Inflow_Outflow!A:O,15,FALSE),"")</f>
        <v>0</v>
      </c>
      <c r="AE361" s="2">
        <f>IFERROR(VLOOKUP(Tabla2[[#This Row],[Client]],Sales_Revenues!A:G,2,FALSE),"")</f>
        <v>0</v>
      </c>
      <c r="AF361" s="2">
        <f>IFERROR(VLOOKUP(Tabla2[[#This Row],[Client]],Sales_Revenues!A:G,3,FALSE),"")</f>
        <v>0</v>
      </c>
      <c r="AG361" s="2">
        <f>IFERROR(VLOOKUP(Tabla2[[#This Row],[Client]],Sales_Revenues!A:G,4,FALSE),"")</f>
        <v>1</v>
      </c>
      <c r="AH361" s="2">
        <f>IFERROR(VLOOKUP(Tabla2[[#This Row],[Client]],Sales_Revenues!A:G,5,FALSE),"")</f>
        <v>0</v>
      </c>
      <c r="AI361" s="2">
        <f>IFERROR(VLOOKUP(Tabla2[[#This Row],[Client]],Sales_Revenues!A:G,6,FALSE),"")</f>
        <v>0</v>
      </c>
      <c r="AJ361" s="2">
        <f>IFERROR(VLOOKUP(Tabla2[[#This Row],[Client]],Sales_Revenues!A:G,7,FALSE),"")</f>
        <v>14.198214285714286</v>
      </c>
    </row>
    <row r="362" spans="1:36">
      <c r="A362">
        <v>361</v>
      </c>
      <c r="B362">
        <v>1</v>
      </c>
      <c r="C362">
        <v>1</v>
      </c>
      <c r="D362">
        <v>1</v>
      </c>
      <c r="H362">
        <v>1642.2603571428572</v>
      </c>
      <c r="I362">
        <v>1586.6567857142857</v>
      </c>
      <c r="J362">
        <v>1714.2857142857142</v>
      </c>
      <c r="K362" t="s">
        <v>38</v>
      </c>
      <c r="L362" t="s">
        <v>38</v>
      </c>
      <c r="M362" t="s">
        <v>38</v>
      </c>
      <c r="N362" t="str">
        <f>IFERROR(VLOOKUP(Tabla2[[#This Row],[Client]],Soc_Dem!A:D,2,FALSE),"")</f>
        <v>M</v>
      </c>
      <c r="O362">
        <f>IFERROR(VLOOKUP(Tabla2[[#This Row],[Client]],Soc_Dem!A:D,3,FALSE),"")</f>
        <v>71</v>
      </c>
      <c r="P362">
        <f>IFERROR(VLOOKUP(Tabla2[[#This Row],[Client]],Soc_Dem!A:D,4,FALSE),"")</f>
        <v>168</v>
      </c>
      <c r="Q362" s="2">
        <f>IFERROR(VLOOKUP(Tabla2[[#This Row],[Client]],Inflow_Outflow!A:O,2,FALSE),"")</f>
        <v>2776.88</v>
      </c>
      <c r="R362" s="2">
        <f>IFERROR(VLOOKUP(Tabla2[[#This Row],[Client]],Inflow_Outflow!A:O,3,FALSE),"")</f>
        <v>2232.2946428571427</v>
      </c>
      <c r="S362" s="2">
        <f>IFERROR(VLOOKUP(Tabla2[[#This Row],[Client]],Inflow_Outflow!A:O,4,FALSE),"")</f>
        <v>10</v>
      </c>
      <c r="T362" s="2">
        <f>IFERROR(VLOOKUP(Tabla2[[#This Row],[Client]],Inflow_Outflow!A:O,5,FALSE),"")</f>
        <v>8</v>
      </c>
      <c r="U362" s="2">
        <f>IFERROR(VLOOKUP(Tabla2[[#This Row],[Client]],Inflow_Outflow!A:O,6,FALSE),"")</f>
        <v>2117.4035714285715</v>
      </c>
      <c r="V362" s="2">
        <f>IFERROR(VLOOKUP(Tabla2[[#This Row],[Client]],Inflow_Outflow!A:O,7,FALSE),"")</f>
        <v>2117.4035714285715</v>
      </c>
      <c r="W362" s="2">
        <f>IFERROR(VLOOKUP(Tabla2[[#This Row],[Client]],Inflow_Outflow!A:O,8,FALSE),"")</f>
        <v>357.14285714285717</v>
      </c>
      <c r="X362" s="2">
        <f>IFERROR(VLOOKUP(Tabla2[[#This Row],[Client]],Inflow_Outflow!A:O,9,FALSE),"")</f>
        <v>176.11785714285716</v>
      </c>
      <c r="Y362" s="2">
        <f>IFERROR(VLOOKUP(Tabla2[[#This Row],[Client]],Inflow_Outflow!A:O,10,FALSE),"")</f>
        <v>864.10714285714289</v>
      </c>
      <c r="Z362" s="2">
        <f>IFERROR(VLOOKUP(Tabla2[[#This Row],[Client]],Inflow_Outflow!A:O,11,FALSE),"")</f>
        <v>19</v>
      </c>
      <c r="AA362" s="2">
        <f>IFERROR(VLOOKUP(Tabla2[[#This Row],[Client]],Inflow_Outflow!A:O,12,FALSE),"")</f>
        <v>19</v>
      </c>
      <c r="AB362" s="2">
        <f>IFERROR(VLOOKUP(Tabla2[[#This Row],[Client]],Inflow_Outflow!A:O,13,FALSE),"")</f>
        <v>1</v>
      </c>
      <c r="AC362" s="2">
        <f>IFERROR(VLOOKUP(Tabla2[[#This Row],[Client]],Inflow_Outflow!A:O,14,FALSE),"")</f>
        <v>5</v>
      </c>
      <c r="AD362" s="2">
        <f>IFERROR(VLOOKUP(Tabla2[[#This Row],[Client]],Inflow_Outflow!A:O,15,FALSE),"")</f>
        <v>10</v>
      </c>
      <c r="AE362" s="2">
        <f>IFERROR(VLOOKUP(Tabla2[[#This Row],[Client]],Sales_Revenues!A:G,2,FALSE),"")</f>
        <v>0</v>
      </c>
      <c r="AF362" s="2">
        <f>IFERROR(VLOOKUP(Tabla2[[#This Row],[Client]],Sales_Revenues!A:G,3,FALSE),"")</f>
        <v>0</v>
      </c>
      <c r="AG362" s="2">
        <f>IFERROR(VLOOKUP(Tabla2[[#This Row],[Client]],Sales_Revenues!A:G,4,FALSE),"")</f>
        <v>0</v>
      </c>
      <c r="AH362" s="2">
        <f>IFERROR(VLOOKUP(Tabla2[[#This Row],[Client]],Sales_Revenues!A:G,5,FALSE),"")</f>
        <v>0</v>
      </c>
      <c r="AI362" s="2">
        <f>IFERROR(VLOOKUP(Tabla2[[#This Row],[Client]],Sales_Revenues!A:G,6,FALSE),"")</f>
        <v>0</v>
      </c>
      <c r="AJ362" s="2">
        <f>IFERROR(VLOOKUP(Tabla2[[#This Row],[Client]],Sales_Revenues!A:G,7,FALSE),"")</f>
        <v>0</v>
      </c>
    </row>
    <row r="363" spans="1:36">
      <c r="A363">
        <v>362</v>
      </c>
      <c r="B363">
        <v>3</v>
      </c>
      <c r="C363">
        <v>1</v>
      </c>
      <c r="E363">
        <v>1</v>
      </c>
      <c r="H363">
        <v>677.89607142857142</v>
      </c>
      <c r="I363">
        <v>3436.7785714285715</v>
      </c>
      <c r="J363" t="s">
        <v>38</v>
      </c>
      <c r="K363">
        <v>0</v>
      </c>
      <c r="L363" t="s">
        <v>38</v>
      </c>
      <c r="M363" t="s">
        <v>38</v>
      </c>
      <c r="N363" t="str">
        <f>IFERROR(VLOOKUP(Tabla2[[#This Row],[Client]],Soc_Dem!A:D,2,FALSE),"")</f>
        <v>F</v>
      </c>
      <c r="O363">
        <f>IFERROR(VLOOKUP(Tabla2[[#This Row],[Client]],Soc_Dem!A:D,3,FALSE),"")</f>
        <v>46</v>
      </c>
      <c r="P363">
        <f>IFERROR(VLOOKUP(Tabla2[[#This Row],[Client]],Soc_Dem!A:D,4,FALSE),"")</f>
        <v>99</v>
      </c>
      <c r="Q363" s="2">
        <f>IFERROR(VLOOKUP(Tabla2[[#This Row],[Client]],Inflow_Outflow!A:O,2,FALSE),"")</f>
        <v>2119.2203571428572</v>
      </c>
      <c r="R363" s="2">
        <f>IFERROR(VLOOKUP(Tabla2[[#This Row],[Client]],Inflow_Outflow!A:O,3,FALSE),"")</f>
        <v>1590.4657142857143</v>
      </c>
      <c r="S363" s="2">
        <f>IFERROR(VLOOKUP(Tabla2[[#This Row],[Client]],Inflow_Outflow!A:O,4,FALSE),"")</f>
        <v>21</v>
      </c>
      <c r="T363" s="2">
        <f>IFERROR(VLOOKUP(Tabla2[[#This Row],[Client]],Inflow_Outflow!A:O,5,FALSE),"")</f>
        <v>18</v>
      </c>
      <c r="U363" s="2">
        <f>IFERROR(VLOOKUP(Tabla2[[#This Row],[Client]],Inflow_Outflow!A:O,6,FALSE),"")</f>
        <v>2208.1378571428572</v>
      </c>
      <c r="V363" s="2">
        <f>IFERROR(VLOOKUP(Tabla2[[#This Row],[Client]],Inflow_Outflow!A:O,7,FALSE),"")</f>
        <v>1672.4228571428571</v>
      </c>
      <c r="W363" s="2">
        <f>IFERROR(VLOOKUP(Tabla2[[#This Row],[Client]],Inflow_Outflow!A:O,8,FALSE),"")</f>
        <v>214.28571428571428</v>
      </c>
      <c r="X363" s="2">
        <f>IFERROR(VLOOKUP(Tabla2[[#This Row],[Client]],Inflow_Outflow!A:O,9,FALSE),"")</f>
        <v>238.58928571428572</v>
      </c>
      <c r="Y363" s="2">
        <f>IFERROR(VLOOKUP(Tabla2[[#This Row],[Client]],Inflow_Outflow!A:O,10,FALSE),"")</f>
        <v>443.14285714285717</v>
      </c>
      <c r="Z363" s="2">
        <f>IFERROR(VLOOKUP(Tabla2[[#This Row],[Client]],Inflow_Outflow!A:O,11,FALSE),"")</f>
        <v>46</v>
      </c>
      <c r="AA363" s="2">
        <f>IFERROR(VLOOKUP(Tabla2[[#This Row],[Client]],Inflow_Outflow!A:O,12,FALSE),"")</f>
        <v>30</v>
      </c>
      <c r="AB363" s="2">
        <f>IFERROR(VLOOKUP(Tabla2[[#This Row],[Client]],Inflow_Outflow!A:O,13,FALSE),"")</f>
        <v>4</v>
      </c>
      <c r="AC363" s="2">
        <f>IFERROR(VLOOKUP(Tabla2[[#This Row],[Client]],Inflow_Outflow!A:O,14,FALSE),"")</f>
        <v>15</v>
      </c>
      <c r="AD363" s="2">
        <f>IFERROR(VLOOKUP(Tabla2[[#This Row],[Client]],Inflow_Outflow!A:O,15,FALSE),"")</f>
        <v>5</v>
      </c>
      <c r="AE363" s="2" t="str">
        <f>IFERROR(VLOOKUP(Tabla2[[#This Row],[Client]],Sales_Revenues!A:G,2,FALSE),"")</f>
        <v/>
      </c>
      <c r="AF363" s="2" t="str">
        <f>IFERROR(VLOOKUP(Tabla2[[#This Row],[Client]],Sales_Revenues!A:G,3,FALSE),"")</f>
        <v/>
      </c>
      <c r="AG363" s="2" t="str">
        <f>IFERROR(VLOOKUP(Tabla2[[#This Row],[Client]],Sales_Revenues!A:G,4,FALSE),"")</f>
        <v/>
      </c>
      <c r="AH363" s="2" t="str">
        <f>IFERROR(VLOOKUP(Tabla2[[#This Row],[Client]],Sales_Revenues!A:G,5,FALSE),"")</f>
        <v/>
      </c>
      <c r="AI363" s="2" t="str">
        <f>IFERROR(VLOOKUP(Tabla2[[#This Row],[Client]],Sales_Revenues!A:G,6,FALSE),"")</f>
        <v/>
      </c>
      <c r="AJ363" s="2" t="str">
        <f>IFERROR(VLOOKUP(Tabla2[[#This Row],[Client]],Sales_Revenues!A:G,7,FALSE),"")</f>
        <v/>
      </c>
    </row>
    <row r="364" spans="1:36">
      <c r="A364">
        <v>363</v>
      </c>
      <c r="B364">
        <v>1</v>
      </c>
      <c r="H364">
        <v>7169.0071428571437</v>
      </c>
      <c r="I364" t="s">
        <v>38</v>
      </c>
      <c r="J364" t="s">
        <v>38</v>
      </c>
      <c r="K364" t="s">
        <v>38</v>
      </c>
      <c r="L364" t="s">
        <v>38</v>
      </c>
      <c r="M364" t="s">
        <v>38</v>
      </c>
      <c r="N364" t="str">
        <f>IFERROR(VLOOKUP(Tabla2[[#This Row],[Client]],Soc_Dem!A:D,2,FALSE),"")</f>
        <v>M</v>
      </c>
      <c r="O364">
        <f>IFERROR(VLOOKUP(Tabla2[[#This Row],[Client]],Soc_Dem!A:D,3,FALSE),"")</f>
        <v>33</v>
      </c>
      <c r="P364">
        <f>IFERROR(VLOOKUP(Tabla2[[#This Row],[Client]],Soc_Dem!A:D,4,FALSE),"")</f>
        <v>59</v>
      </c>
      <c r="Q364" s="2">
        <f>IFERROR(VLOOKUP(Tabla2[[#This Row],[Client]],Inflow_Outflow!A:O,2,FALSE),"")</f>
        <v>443.05571428571426</v>
      </c>
      <c r="R364" s="2">
        <f>IFERROR(VLOOKUP(Tabla2[[#This Row],[Client]],Inflow_Outflow!A:O,3,FALSE),"")</f>
        <v>443.05571428571426</v>
      </c>
      <c r="S364" s="2">
        <f>IFERROR(VLOOKUP(Tabla2[[#This Row],[Client]],Inflow_Outflow!A:O,4,FALSE),"")</f>
        <v>2</v>
      </c>
      <c r="T364" s="2">
        <f>IFERROR(VLOOKUP(Tabla2[[#This Row],[Client]],Inflow_Outflow!A:O,5,FALSE),"")</f>
        <v>2</v>
      </c>
      <c r="U364" s="2">
        <f>IFERROR(VLOOKUP(Tabla2[[#This Row],[Client]],Inflow_Outflow!A:O,6,FALSE),"")</f>
        <v>468.67857142857144</v>
      </c>
      <c r="V364" s="2">
        <f>IFERROR(VLOOKUP(Tabla2[[#This Row],[Client]],Inflow_Outflow!A:O,7,FALSE),"")</f>
        <v>468.67857142857144</v>
      </c>
      <c r="W364" s="2">
        <f>IFERROR(VLOOKUP(Tabla2[[#This Row],[Client]],Inflow_Outflow!A:O,8,FALSE),"")</f>
        <v>0</v>
      </c>
      <c r="X364" s="2">
        <f>IFERROR(VLOOKUP(Tabla2[[#This Row],[Client]],Inflow_Outflow!A:O,9,FALSE),"")</f>
        <v>447.42857142857144</v>
      </c>
      <c r="Y364" s="2">
        <f>IFERROR(VLOOKUP(Tabla2[[#This Row],[Client]],Inflow_Outflow!A:O,10,FALSE),"")</f>
        <v>17.857142857142858</v>
      </c>
      <c r="Z364" s="2">
        <f>IFERROR(VLOOKUP(Tabla2[[#This Row],[Client]],Inflow_Outflow!A:O,11,FALSE),"")</f>
        <v>6</v>
      </c>
      <c r="AA364" s="2">
        <f>IFERROR(VLOOKUP(Tabla2[[#This Row],[Client]],Inflow_Outflow!A:O,12,FALSE),"")</f>
        <v>6</v>
      </c>
      <c r="AB364" s="2">
        <f>IFERROR(VLOOKUP(Tabla2[[#This Row],[Client]],Inflow_Outflow!A:O,13,FALSE),"")</f>
        <v>0</v>
      </c>
      <c r="AC364" s="2">
        <f>IFERROR(VLOOKUP(Tabla2[[#This Row],[Client]],Inflow_Outflow!A:O,14,FALSE),"")</f>
        <v>4</v>
      </c>
      <c r="AD364" s="2">
        <f>IFERROR(VLOOKUP(Tabla2[[#This Row],[Client]],Inflow_Outflow!A:O,15,FALSE),"")</f>
        <v>1</v>
      </c>
      <c r="AE364" s="2">
        <f>IFERROR(VLOOKUP(Tabla2[[#This Row],[Client]],Sales_Revenues!A:G,2,FALSE),"")</f>
        <v>0</v>
      </c>
      <c r="AF364" s="2">
        <f>IFERROR(VLOOKUP(Tabla2[[#This Row],[Client]],Sales_Revenues!A:G,3,FALSE),"")</f>
        <v>0</v>
      </c>
      <c r="AG364" s="2">
        <f>IFERROR(VLOOKUP(Tabla2[[#This Row],[Client]],Sales_Revenues!A:G,4,FALSE),"")</f>
        <v>0</v>
      </c>
      <c r="AH364" s="2">
        <f>IFERROR(VLOOKUP(Tabla2[[#This Row],[Client]],Sales_Revenues!A:G,5,FALSE),"")</f>
        <v>0</v>
      </c>
      <c r="AI364" s="2">
        <f>IFERROR(VLOOKUP(Tabla2[[#This Row],[Client]],Sales_Revenues!A:G,6,FALSE),"")</f>
        <v>0</v>
      </c>
      <c r="AJ364" s="2">
        <f>IFERROR(VLOOKUP(Tabla2[[#This Row],[Client]],Sales_Revenues!A:G,7,FALSE),"")</f>
        <v>0</v>
      </c>
    </row>
    <row r="365" spans="1:36">
      <c r="A365">
        <v>364</v>
      </c>
      <c r="B365">
        <v>1</v>
      </c>
      <c r="H365">
        <v>618.71035714285711</v>
      </c>
      <c r="I365" t="s">
        <v>38</v>
      </c>
      <c r="J365" t="s">
        <v>38</v>
      </c>
      <c r="K365" t="s">
        <v>38</v>
      </c>
      <c r="L365" t="s">
        <v>38</v>
      </c>
      <c r="M365" t="s">
        <v>38</v>
      </c>
      <c r="N365" t="str">
        <f>IFERROR(VLOOKUP(Tabla2[[#This Row],[Client]],Soc_Dem!A:D,2,FALSE),"")</f>
        <v>M</v>
      </c>
      <c r="O365">
        <f>IFERROR(VLOOKUP(Tabla2[[#This Row],[Client]],Soc_Dem!A:D,3,FALSE),"")</f>
        <v>37</v>
      </c>
      <c r="P365">
        <f>IFERROR(VLOOKUP(Tabla2[[#This Row],[Client]],Soc_Dem!A:D,4,FALSE),"")</f>
        <v>96</v>
      </c>
      <c r="Q365" s="2">
        <f>IFERROR(VLOOKUP(Tabla2[[#This Row],[Client]],Inflow_Outflow!A:O,2,FALSE),"")</f>
        <v>948.47321428571433</v>
      </c>
      <c r="R365" s="2">
        <f>IFERROR(VLOOKUP(Tabla2[[#This Row],[Client]],Inflow_Outflow!A:O,3,FALSE),"")</f>
        <v>948.47321428571433</v>
      </c>
      <c r="S365" s="2">
        <f>IFERROR(VLOOKUP(Tabla2[[#This Row],[Client]],Inflow_Outflow!A:O,4,FALSE),"")</f>
        <v>4</v>
      </c>
      <c r="T365" s="2">
        <f>IFERROR(VLOOKUP(Tabla2[[#This Row],[Client]],Inflow_Outflow!A:O,5,FALSE),"")</f>
        <v>4</v>
      </c>
      <c r="U365" s="2">
        <f>IFERROR(VLOOKUP(Tabla2[[#This Row],[Client]],Inflow_Outflow!A:O,6,FALSE),"")</f>
        <v>1456.2857142857142</v>
      </c>
      <c r="V365" s="2">
        <f>IFERROR(VLOOKUP(Tabla2[[#This Row],[Client]],Inflow_Outflow!A:O,7,FALSE),"")</f>
        <v>1456.2857142857142</v>
      </c>
      <c r="W365" s="2">
        <f>IFERROR(VLOOKUP(Tabla2[[#This Row],[Client]],Inflow_Outflow!A:O,8,FALSE),"")</f>
        <v>707.14285714285711</v>
      </c>
      <c r="X365" s="2">
        <f>IFERROR(VLOOKUP(Tabla2[[#This Row],[Client]],Inflow_Outflow!A:O,9,FALSE),"")</f>
        <v>318.75</v>
      </c>
      <c r="Y365" s="2">
        <f>IFERROR(VLOOKUP(Tabla2[[#This Row],[Client]],Inflow_Outflow!A:O,10,FALSE),"")</f>
        <v>428.96428571428572</v>
      </c>
      <c r="Z365" s="2">
        <f>IFERROR(VLOOKUP(Tabla2[[#This Row],[Client]],Inflow_Outflow!A:O,11,FALSE),"")</f>
        <v>10</v>
      </c>
      <c r="AA365" s="2">
        <f>IFERROR(VLOOKUP(Tabla2[[#This Row],[Client]],Inflow_Outflow!A:O,12,FALSE),"")</f>
        <v>10</v>
      </c>
      <c r="AB365" s="2">
        <f>IFERROR(VLOOKUP(Tabla2[[#This Row],[Client]],Inflow_Outflow!A:O,13,FALSE),"")</f>
        <v>4</v>
      </c>
      <c r="AC365" s="2">
        <f>IFERROR(VLOOKUP(Tabla2[[#This Row],[Client]],Inflow_Outflow!A:O,14,FALSE),"")</f>
        <v>2</v>
      </c>
      <c r="AD365" s="2">
        <f>IFERROR(VLOOKUP(Tabla2[[#This Row],[Client]],Inflow_Outflow!A:O,15,FALSE),"")</f>
        <v>3</v>
      </c>
      <c r="AE365" s="2" t="str">
        <f>IFERROR(VLOOKUP(Tabla2[[#This Row],[Client]],Sales_Revenues!A:G,2,FALSE),"")</f>
        <v/>
      </c>
      <c r="AF365" s="2" t="str">
        <f>IFERROR(VLOOKUP(Tabla2[[#This Row],[Client]],Sales_Revenues!A:G,3,FALSE),"")</f>
        <v/>
      </c>
      <c r="AG365" s="2" t="str">
        <f>IFERROR(VLOOKUP(Tabla2[[#This Row],[Client]],Sales_Revenues!A:G,4,FALSE),"")</f>
        <v/>
      </c>
      <c r="AH365" s="2" t="str">
        <f>IFERROR(VLOOKUP(Tabla2[[#This Row],[Client]],Sales_Revenues!A:G,5,FALSE),"")</f>
        <v/>
      </c>
      <c r="AI365" s="2" t="str">
        <f>IFERROR(VLOOKUP(Tabla2[[#This Row],[Client]],Sales_Revenues!A:G,6,FALSE),"")</f>
        <v/>
      </c>
      <c r="AJ365" s="2" t="str">
        <f>IFERROR(VLOOKUP(Tabla2[[#This Row],[Client]],Sales_Revenues!A:G,7,FALSE),"")</f>
        <v/>
      </c>
    </row>
    <row r="366" spans="1:36">
      <c r="A366">
        <v>365</v>
      </c>
      <c r="B366">
        <v>1</v>
      </c>
      <c r="H366">
        <v>2664.7432142857142</v>
      </c>
      <c r="I366" t="s">
        <v>38</v>
      </c>
      <c r="J366" t="s">
        <v>38</v>
      </c>
      <c r="K366" t="s">
        <v>38</v>
      </c>
      <c r="L366" t="s">
        <v>38</v>
      </c>
      <c r="M366" t="s">
        <v>38</v>
      </c>
      <c r="N366" t="str">
        <f>IFERROR(VLOOKUP(Tabla2[[#This Row],[Client]],Soc_Dem!A:D,2,FALSE),"")</f>
        <v>M</v>
      </c>
      <c r="O366">
        <f>IFERROR(VLOOKUP(Tabla2[[#This Row],[Client]],Soc_Dem!A:D,3,FALSE),"")</f>
        <v>60</v>
      </c>
      <c r="P366">
        <f>IFERROR(VLOOKUP(Tabla2[[#This Row],[Client]],Soc_Dem!A:D,4,FALSE),"")</f>
        <v>192</v>
      </c>
      <c r="Q366" s="2">
        <f>IFERROR(VLOOKUP(Tabla2[[#This Row],[Client]],Inflow_Outflow!A:O,2,FALSE),"")</f>
        <v>0</v>
      </c>
      <c r="R366" s="2">
        <f>IFERROR(VLOOKUP(Tabla2[[#This Row],[Client]],Inflow_Outflow!A:O,3,FALSE),"")</f>
        <v>0</v>
      </c>
      <c r="S366" s="2">
        <f>IFERROR(VLOOKUP(Tabla2[[#This Row],[Client]],Inflow_Outflow!A:O,4,FALSE),"")</f>
        <v>0</v>
      </c>
      <c r="T366" s="2">
        <f>IFERROR(VLOOKUP(Tabla2[[#This Row],[Client]],Inflow_Outflow!A:O,5,FALSE),"")</f>
        <v>0</v>
      </c>
      <c r="U366" s="2">
        <f>IFERROR(VLOOKUP(Tabla2[[#This Row],[Client]],Inflow_Outflow!A:O,6,FALSE),"")</f>
        <v>71.25</v>
      </c>
      <c r="V366" s="2">
        <f>IFERROR(VLOOKUP(Tabla2[[#This Row],[Client]],Inflow_Outflow!A:O,7,FALSE),"")</f>
        <v>71.25</v>
      </c>
      <c r="W366" s="2">
        <f>IFERROR(VLOOKUP(Tabla2[[#This Row],[Client]],Inflow_Outflow!A:O,8,FALSE),"")</f>
        <v>67.857142857142861</v>
      </c>
      <c r="X366" s="2">
        <f>IFERROR(VLOOKUP(Tabla2[[#This Row],[Client]],Inflow_Outflow!A:O,9,FALSE),"")</f>
        <v>0</v>
      </c>
      <c r="Y366" s="2">
        <f>IFERROR(VLOOKUP(Tabla2[[#This Row],[Client]],Inflow_Outflow!A:O,10,FALSE),"")</f>
        <v>0</v>
      </c>
      <c r="Z366" s="2">
        <f>IFERROR(VLOOKUP(Tabla2[[#This Row],[Client]],Inflow_Outflow!A:O,11,FALSE),"")</f>
        <v>3</v>
      </c>
      <c r="AA366" s="2">
        <f>IFERROR(VLOOKUP(Tabla2[[#This Row],[Client]],Inflow_Outflow!A:O,12,FALSE),"")</f>
        <v>3</v>
      </c>
      <c r="AB366" s="2">
        <f>IFERROR(VLOOKUP(Tabla2[[#This Row],[Client]],Inflow_Outflow!A:O,13,FALSE),"")</f>
        <v>2</v>
      </c>
      <c r="AC366" s="2">
        <f>IFERROR(VLOOKUP(Tabla2[[#This Row],[Client]],Inflow_Outflow!A:O,14,FALSE),"")</f>
        <v>0</v>
      </c>
      <c r="AD366" s="2">
        <f>IFERROR(VLOOKUP(Tabla2[[#This Row],[Client]],Inflow_Outflow!A:O,15,FALSE),"")</f>
        <v>0</v>
      </c>
      <c r="AE366" s="2">
        <f>IFERROR(VLOOKUP(Tabla2[[#This Row],[Client]],Sales_Revenues!A:G,2,FALSE),"")</f>
        <v>0</v>
      </c>
      <c r="AF366" s="2">
        <f>IFERROR(VLOOKUP(Tabla2[[#This Row],[Client]],Sales_Revenues!A:G,3,FALSE),"")</f>
        <v>1</v>
      </c>
      <c r="AG366" s="2">
        <f>IFERROR(VLOOKUP(Tabla2[[#This Row],[Client]],Sales_Revenues!A:G,4,FALSE),"")</f>
        <v>0</v>
      </c>
      <c r="AH366" s="2">
        <f>IFERROR(VLOOKUP(Tabla2[[#This Row],[Client]],Sales_Revenues!A:G,5,FALSE),"")</f>
        <v>0</v>
      </c>
      <c r="AI366" s="2">
        <f>IFERROR(VLOOKUP(Tabla2[[#This Row],[Client]],Sales_Revenues!A:G,6,FALSE),"")</f>
        <v>0.89178571428571429</v>
      </c>
      <c r="AJ366" s="2">
        <f>IFERROR(VLOOKUP(Tabla2[[#This Row],[Client]],Sales_Revenues!A:G,7,FALSE),"")</f>
        <v>0</v>
      </c>
    </row>
    <row r="367" spans="1:36">
      <c r="A367">
        <v>366</v>
      </c>
      <c r="B367">
        <v>1</v>
      </c>
      <c r="E367">
        <v>1</v>
      </c>
      <c r="H367">
        <v>564.03321428571428</v>
      </c>
      <c r="I367" t="s">
        <v>38</v>
      </c>
      <c r="J367" t="s">
        <v>38</v>
      </c>
      <c r="K367">
        <v>0</v>
      </c>
      <c r="L367" t="s">
        <v>38</v>
      </c>
      <c r="M367" t="s">
        <v>38</v>
      </c>
      <c r="N367" t="str">
        <f>IFERROR(VLOOKUP(Tabla2[[#This Row],[Client]],Soc_Dem!A:D,2,FALSE),"")</f>
        <v>M</v>
      </c>
      <c r="O367">
        <f>IFERROR(VLOOKUP(Tabla2[[#This Row],[Client]],Soc_Dem!A:D,3,FALSE),"")</f>
        <v>21</v>
      </c>
      <c r="P367">
        <f>IFERROR(VLOOKUP(Tabla2[[#This Row],[Client]],Soc_Dem!A:D,4,FALSE),"")</f>
        <v>75</v>
      </c>
      <c r="Q367" s="2">
        <f>IFERROR(VLOOKUP(Tabla2[[#This Row],[Client]],Inflow_Outflow!A:O,2,FALSE),"")</f>
        <v>37.321785714285717</v>
      </c>
      <c r="R367" s="2">
        <f>IFERROR(VLOOKUP(Tabla2[[#This Row],[Client]],Inflow_Outflow!A:O,3,FALSE),"")</f>
        <v>3.5714285714285714E-4</v>
      </c>
      <c r="S367" s="2">
        <f>IFERROR(VLOOKUP(Tabla2[[#This Row],[Client]],Inflow_Outflow!A:O,4,FALSE),"")</f>
        <v>2</v>
      </c>
      <c r="T367" s="2">
        <f>IFERROR(VLOOKUP(Tabla2[[#This Row],[Client]],Inflow_Outflow!A:O,5,FALSE),"")</f>
        <v>1</v>
      </c>
      <c r="U367" s="2">
        <f>IFERROR(VLOOKUP(Tabla2[[#This Row],[Client]],Inflow_Outflow!A:O,6,FALSE),"")</f>
        <v>0</v>
      </c>
      <c r="V367" s="2">
        <f>IFERROR(VLOOKUP(Tabla2[[#This Row],[Client]],Inflow_Outflow!A:O,7,FALSE),"")</f>
        <v>0</v>
      </c>
      <c r="W367" s="2">
        <f>IFERROR(VLOOKUP(Tabla2[[#This Row],[Client]],Inflow_Outflow!A:O,8,FALSE),"")</f>
        <v>0</v>
      </c>
      <c r="X367" s="2">
        <f>IFERROR(VLOOKUP(Tabla2[[#This Row],[Client]],Inflow_Outflow!A:O,9,FALSE),"")</f>
        <v>0</v>
      </c>
      <c r="Y367" s="2">
        <f>IFERROR(VLOOKUP(Tabla2[[#This Row],[Client]],Inflow_Outflow!A:O,10,FALSE),"")</f>
        <v>0</v>
      </c>
      <c r="Z367" s="2">
        <f>IFERROR(VLOOKUP(Tabla2[[#This Row],[Client]],Inflow_Outflow!A:O,11,FALSE),"")</f>
        <v>0</v>
      </c>
      <c r="AA367" s="2">
        <f>IFERROR(VLOOKUP(Tabla2[[#This Row],[Client]],Inflow_Outflow!A:O,12,FALSE),"")</f>
        <v>0</v>
      </c>
      <c r="AB367" s="2">
        <f>IFERROR(VLOOKUP(Tabla2[[#This Row],[Client]],Inflow_Outflow!A:O,13,FALSE),"")</f>
        <v>0</v>
      </c>
      <c r="AC367" s="2">
        <f>IFERROR(VLOOKUP(Tabla2[[#This Row],[Client]],Inflow_Outflow!A:O,14,FALSE),"")</f>
        <v>0</v>
      </c>
      <c r="AD367" s="2">
        <f>IFERROR(VLOOKUP(Tabla2[[#This Row],[Client]],Inflow_Outflow!A:O,15,FALSE),"")</f>
        <v>0</v>
      </c>
      <c r="AE367" s="2">
        <f>IFERROR(VLOOKUP(Tabla2[[#This Row],[Client]],Sales_Revenues!A:G,2,FALSE),"")</f>
        <v>0</v>
      </c>
      <c r="AF367" s="2">
        <f>IFERROR(VLOOKUP(Tabla2[[#This Row],[Client]],Sales_Revenues!A:G,3,FALSE),"")</f>
        <v>0</v>
      </c>
      <c r="AG367" s="2">
        <f>IFERROR(VLOOKUP(Tabla2[[#This Row],[Client]],Sales_Revenues!A:G,4,FALSE),"")</f>
        <v>0</v>
      </c>
      <c r="AH367" s="2">
        <f>IFERROR(VLOOKUP(Tabla2[[#This Row],[Client]],Sales_Revenues!A:G,5,FALSE),"")</f>
        <v>0</v>
      </c>
      <c r="AI367" s="2">
        <f>IFERROR(VLOOKUP(Tabla2[[#This Row],[Client]],Sales_Revenues!A:G,6,FALSE),"")</f>
        <v>0</v>
      </c>
      <c r="AJ367" s="2">
        <f>IFERROR(VLOOKUP(Tabla2[[#This Row],[Client]],Sales_Revenues!A:G,7,FALSE),"")</f>
        <v>0</v>
      </c>
    </row>
    <row r="368" spans="1:36">
      <c r="A368">
        <v>367</v>
      </c>
      <c r="B368">
        <v>1</v>
      </c>
      <c r="H368">
        <v>679.63285714285723</v>
      </c>
      <c r="I368" t="s">
        <v>38</v>
      </c>
      <c r="J368" t="s">
        <v>38</v>
      </c>
      <c r="K368" t="s">
        <v>38</v>
      </c>
      <c r="L368" t="s">
        <v>38</v>
      </c>
      <c r="M368" t="s">
        <v>38</v>
      </c>
      <c r="N368" t="str">
        <f>IFERROR(VLOOKUP(Tabla2[[#This Row],[Client]],Soc_Dem!A:D,2,FALSE),"")</f>
        <v>F</v>
      </c>
      <c r="O368">
        <f>IFERROR(VLOOKUP(Tabla2[[#This Row],[Client]],Soc_Dem!A:D,3,FALSE),"")</f>
        <v>42</v>
      </c>
      <c r="P368">
        <f>IFERROR(VLOOKUP(Tabla2[[#This Row],[Client]],Soc_Dem!A:D,4,FALSE),"")</f>
        <v>3</v>
      </c>
      <c r="Q368" s="2">
        <f>IFERROR(VLOOKUP(Tabla2[[#This Row],[Client]],Inflow_Outflow!A:O,2,FALSE),"")</f>
        <v>8.9285714285714281E-3</v>
      </c>
      <c r="R368" s="2">
        <f>IFERROR(VLOOKUP(Tabla2[[#This Row],[Client]],Inflow_Outflow!A:O,3,FALSE),"")</f>
        <v>8.9285714285714281E-3</v>
      </c>
      <c r="S368" s="2">
        <f>IFERROR(VLOOKUP(Tabla2[[#This Row],[Client]],Inflow_Outflow!A:O,4,FALSE),"")</f>
        <v>1</v>
      </c>
      <c r="T368" s="2">
        <f>IFERROR(VLOOKUP(Tabla2[[#This Row],[Client]],Inflow_Outflow!A:O,5,FALSE),"")</f>
        <v>1</v>
      </c>
      <c r="U368" s="2">
        <f>IFERROR(VLOOKUP(Tabla2[[#This Row],[Client]],Inflow_Outflow!A:O,6,FALSE),"")</f>
        <v>12.678571428571429</v>
      </c>
      <c r="V368" s="2">
        <f>IFERROR(VLOOKUP(Tabla2[[#This Row],[Client]],Inflow_Outflow!A:O,7,FALSE),"")</f>
        <v>12.678571428571429</v>
      </c>
      <c r="W368" s="2">
        <f>IFERROR(VLOOKUP(Tabla2[[#This Row],[Client]],Inflow_Outflow!A:O,8,FALSE),"")</f>
        <v>0</v>
      </c>
      <c r="X368" s="2">
        <f>IFERROR(VLOOKUP(Tabla2[[#This Row],[Client]],Inflow_Outflow!A:O,9,FALSE),"")</f>
        <v>0</v>
      </c>
      <c r="Y368" s="2">
        <f>IFERROR(VLOOKUP(Tabla2[[#This Row],[Client]],Inflow_Outflow!A:O,10,FALSE),"")</f>
        <v>10.714285714285714</v>
      </c>
      <c r="Z368" s="2">
        <f>IFERROR(VLOOKUP(Tabla2[[#This Row],[Client]],Inflow_Outflow!A:O,11,FALSE),"")</f>
        <v>2</v>
      </c>
      <c r="AA368" s="2">
        <f>IFERROR(VLOOKUP(Tabla2[[#This Row],[Client]],Inflow_Outflow!A:O,12,FALSE),"")</f>
        <v>2</v>
      </c>
      <c r="AB368" s="2">
        <f>IFERROR(VLOOKUP(Tabla2[[#This Row],[Client]],Inflow_Outflow!A:O,13,FALSE),"")</f>
        <v>0</v>
      </c>
      <c r="AC368" s="2">
        <f>IFERROR(VLOOKUP(Tabla2[[#This Row],[Client]],Inflow_Outflow!A:O,14,FALSE),"")</f>
        <v>0</v>
      </c>
      <c r="AD368" s="2">
        <f>IFERROR(VLOOKUP(Tabla2[[#This Row],[Client]],Inflow_Outflow!A:O,15,FALSE),"")</f>
        <v>1</v>
      </c>
      <c r="AE368" s="2" t="str">
        <f>IFERROR(VLOOKUP(Tabla2[[#This Row],[Client]],Sales_Revenues!A:G,2,FALSE),"")</f>
        <v/>
      </c>
      <c r="AF368" s="2" t="str">
        <f>IFERROR(VLOOKUP(Tabla2[[#This Row],[Client]],Sales_Revenues!A:G,3,FALSE),"")</f>
        <v/>
      </c>
      <c r="AG368" s="2" t="str">
        <f>IFERROR(VLOOKUP(Tabla2[[#This Row],[Client]],Sales_Revenues!A:G,4,FALSE),"")</f>
        <v/>
      </c>
      <c r="AH368" s="2" t="str">
        <f>IFERROR(VLOOKUP(Tabla2[[#This Row],[Client]],Sales_Revenues!A:G,5,FALSE),"")</f>
        <v/>
      </c>
      <c r="AI368" s="2" t="str">
        <f>IFERROR(VLOOKUP(Tabla2[[#This Row],[Client]],Sales_Revenues!A:G,6,FALSE),"")</f>
        <v/>
      </c>
      <c r="AJ368" s="2" t="str">
        <f>IFERROR(VLOOKUP(Tabla2[[#This Row],[Client]],Sales_Revenues!A:G,7,FALSE),"")</f>
        <v/>
      </c>
    </row>
    <row r="369" spans="1:36">
      <c r="A369">
        <v>368</v>
      </c>
      <c r="B369">
        <v>1</v>
      </c>
      <c r="H369">
        <v>17.918571428571429</v>
      </c>
      <c r="I369" t="s">
        <v>38</v>
      </c>
      <c r="J369" t="s">
        <v>38</v>
      </c>
      <c r="K369" t="s">
        <v>38</v>
      </c>
      <c r="L369" t="s">
        <v>38</v>
      </c>
      <c r="M369" t="s">
        <v>38</v>
      </c>
      <c r="N369" t="str">
        <f>IFERROR(VLOOKUP(Tabla2[[#This Row],[Client]],Soc_Dem!A:D,2,FALSE),"")</f>
        <v>M</v>
      </c>
      <c r="O369">
        <f>IFERROR(VLOOKUP(Tabla2[[#This Row],[Client]],Soc_Dem!A:D,3,FALSE),"")</f>
        <v>73</v>
      </c>
      <c r="P369">
        <f>IFERROR(VLOOKUP(Tabla2[[#This Row],[Client]],Soc_Dem!A:D,4,FALSE),"")</f>
        <v>11</v>
      </c>
      <c r="Q369" s="2">
        <f>IFERROR(VLOOKUP(Tabla2[[#This Row],[Client]],Inflow_Outflow!A:O,2,FALSE),"")</f>
        <v>5.0000000000000001E-3</v>
      </c>
      <c r="R369" s="2">
        <f>IFERROR(VLOOKUP(Tabla2[[#This Row],[Client]],Inflow_Outflow!A:O,3,FALSE),"")</f>
        <v>5.0000000000000001E-3</v>
      </c>
      <c r="S369" s="2">
        <f>IFERROR(VLOOKUP(Tabla2[[#This Row],[Client]],Inflow_Outflow!A:O,4,FALSE),"")</f>
        <v>1</v>
      </c>
      <c r="T369" s="2">
        <f>IFERROR(VLOOKUP(Tabla2[[#This Row],[Client]],Inflow_Outflow!A:O,5,FALSE),"")</f>
        <v>1</v>
      </c>
      <c r="U369" s="2">
        <f>IFERROR(VLOOKUP(Tabla2[[#This Row],[Client]],Inflow_Outflow!A:O,6,FALSE),"")</f>
        <v>0</v>
      </c>
      <c r="V369" s="2">
        <f>IFERROR(VLOOKUP(Tabla2[[#This Row],[Client]],Inflow_Outflow!A:O,7,FALSE),"")</f>
        <v>0</v>
      </c>
      <c r="W369" s="2">
        <f>IFERROR(VLOOKUP(Tabla2[[#This Row],[Client]],Inflow_Outflow!A:O,8,FALSE),"")</f>
        <v>0</v>
      </c>
      <c r="X369" s="2">
        <f>IFERROR(VLOOKUP(Tabla2[[#This Row],[Client]],Inflow_Outflow!A:O,9,FALSE),"")</f>
        <v>0</v>
      </c>
      <c r="Y369" s="2">
        <f>IFERROR(VLOOKUP(Tabla2[[#This Row],[Client]],Inflow_Outflow!A:O,10,FALSE),"")</f>
        <v>0</v>
      </c>
      <c r="Z369" s="2">
        <f>IFERROR(VLOOKUP(Tabla2[[#This Row],[Client]],Inflow_Outflow!A:O,11,FALSE),"")</f>
        <v>0</v>
      </c>
      <c r="AA369" s="2">
        <f>IFERROR(VLOOKUP(Tabla2[[#This Row],[Client]],Inflow_Outflow!A:O,12,FALSE),"")</f>
        <v>0</v>
      </c>
      <c r="AB369" s="2">
        <f>IFERROR(VLOOKUP(Tabla2[[#This Row],[Client]],Inflow_Outflow!A:O,13,FALSE),"")</f>
        <v>0</v>
      </c>
      <c r="AC369" s="2">
        <f>IFERROR(VLOOKUP(Tabla2[[#This Row],[Client]],Inflow_Outflow!A:O,14,FALSE),"")</f>
        <v>0</v>
      </c>
      <c r="AD369" s="2">
        <f>IFERROR(VLOOKUP(Tabla2[[#This Row],[Client]],Inflow_Outflow!A:O,15,FALSE),"")</f>
        <v>0</v>
      </c>
      <c r="AE369" s="2" t="str">
        <f>IFERROR(VLOOKUP(Tabla2[[#This Row],[Client]],Sales_Revenues!A:G,2,FALSE),"")</f>
        <v/>
      </c>
      <c r="AF369" s="2" t="str">
        <f>IFERROR(VLOOKUP(Tabla2[[#This Row],[Client]],Sales_Revenues!A:G,3,FALSE),"")</f>
        <v/>
      </c>
      <c r="AG369" s="2" t="str">
        <f>IFERROR(VLOOKUP(Tabla2[[#This Row],[Client]],Sales_Revenues!A:G,4,FALSE),"")</f>
        <v/>
      </c>
      <c r="AH369" s="2" t="str">
        <f>IFERROR(VLOOKUP(Tabla2[[#This Row],[Client]],Sales_Revenues!A:G,5,FALSE),"")</f>
        <v/>
      </c>
      <c r="AI369" s="2" t="str">
        <f>IFERROR(VLOOKUP(Tabla2[[#This Row],[Client]],Sales_Revenues!A:G,6,FALSE),"")</f>
        <v/>
      </c>
      <c r="AJ369" s="2" t="str">
        <f>IFERROR(VLOOKUP(Tabla2[[#This Row],[Client]],Sales_Revenues!A:G,7,FALSE),"")</f>
        <v/>
      </c>
    </row>
    <row r="370" spans="1:36">
      <c r="A370">
        <v>369</v>
      </c>
      <c r="B370">
        <v>1</v>
      </c>
      <c r="G370">
        <v>1</v>
      </c>
      <c r="H370">
        <v>383.25857142857143</v>
      </c>
      <c r="I370" t="s">
        <v>38</v>
      </c>
      <c r="J370" t="s">
        <v>38</v>
      </c>
      <c r="K370" t="s">
        <v>38</v>
      </c>
      <c r="L370" t="s">
        <v>38</v>
      </c>
      <c r="M370">
        <v>1001.63</v>
      </c>
      <c r="N370" t="str">
        <f>IFERROR(VLOOKUP(Tabla2[[#This Row],[Client]],Soc_Dem!A:D,2,FALSE),"")</f>
        <v>M</v>
      </c>
      <c r="O370">
        <f>IFERROR(VLOOKUP(Tabla2[[#This Row],[Client]],Soc_Dem!A:D,3,FALSE),"")</f>
        <v>59</v>
      </c>
      <c r="P370">
        <f>IFERROR(VLOOKUP(Tabla2[[#This Row],[Client]],Soc_Dem!A:D,4,FALSE),"")</f>
        <v>39</v>
      </c>
      <c r="Q370" s="2">
        <f>IFERROR(VLOOKUP(Tabla2[[#This Row],[Client]],Inflow_Outflow!A:O,2,FALSE),"")</f>
        <v>1217.8728571428571</v>
      </c>
      <c r="R370" s="2">
        <f>IFERROR(VLOOKUP(Tabla2[[#This Row],[Client]],Inflow_Outflow!A:O,3,FALSE),"")</f>
        <v>1017.8675000000001</v>
      </c>
      <c r="S370" s="2">
        <f>IFERROR(VLOOKUP(Tabla2[[#This Row],[Client]],Inflow_Outflow!A:O,4,FALSE),"")</f>
        <v>4</v>
      </c>
      <c r="T370" s="2">
        <f>IFERROR(VLOOKUP(Tabla2[[#This Row],[Client]],Inflow_Outflow!A:O,5,FALSE),"")</f>
        <v>3</v>
      </c>
      <c r="U370" s="2">
        <f>IFERROR(VLOOKUP(Tabla2[[#This Row],[Client]],Inflow_Outflow!A:O,6,FALSE),"")</f>
        <v>770.21428571428567</v>
      </c>
      <c r="V370" s="2">
        <f>IFERROR(VLOOKUP(Tabla2[[#This Row],[Client]],Inflow_Outflow!A:O,7,FALSE),"")</f>
        <v>754.35714285714289</v>
      </c>
      <c r="W370" s="2">
        <f>IFERROR(VLOOKUP(Tabla2[[#This Row],[Client]],Inflow_Outflow!A:O,8,FALSE),"")</f>
        <v>0</v>
      </c>
      <c r="X370" s="2">
        <f>IFERROR(VLOOKUP(Tabla2[[#This Row],[Client]],Inflow_Outflow!A:O,9,FALSE),"")</f>
        <v>0</v>
      </c>
      <c r="Y370" s="2">
        <f>IFERROR(VLOOKUP(Tabla2[[#This Row],[Client]],Inflow_Outflow!A:O,10,FALSE),"")</f>
        <v>457.57142857142856</v>
      </c>
      <c r="Z370" s="2">
        <f>IFERROR(VLOOKUP(Tabla2[[#This Row],[Client]],Inflow_Outflow!A:O,11,FALSE),"")</f>
        <v>8</v>
      </c>
      <c r="AA370" s="2">
        <f>IFERROR(VLOOKUP(Tabla2[[#This Row],[Client]],Inflow_Outflow!A:O,12,FALSE),"")</f>
        <v>6</v>
      </c>
      <c r="AB370" s="2">
        <f>IFERROR(VLOOKUP(Tabla2[[#This Row],[Client]],Inflow_Outflow!A:O,13,FALSE),"")</f>
        <v>0</v>
      </c>
      <c r="AC370" s="2">
        <f>IFERROR(VLOOKUP(Tabla2[[#This Row],[Client]],Inflow_Outflow!A:O,14,FALSE),"")</f>
        <v>0</v>
      </c>
      <c r="AD370" s="2">
        <f>IFERROR(VLOOKUP(Tabla2[[#This Row],[Client]],Inflow_Outflow!A:O,15,FALSE),"")</f>
        <v>4</v>
      </c>
      <c r="AE370" s="2" t="str">
        <f>IFERROR(VLOOKUP(Tabla2[[#This Row],[Client]],Sales_Revenues!A:G,2,FALSE),"")</f>
        <v/>
      </c>
      <c r="AF370" s="2" t="str">
        <f>IFERROR(VLOOKUP(Tabla2[[#This Row],[Client]],Sales_Revenues!A:G,3,FALSE),"")</f>
        <v/>
      </c>
      <c r="AG370" s="2" t="str">
        <f>IFERROR(VLOOKUP(Tabla2[[#This Row],[Client]],Sales_Revenues!A:G,4,FALSE),"")</f>
        <v/>
      </c>
      <c r="AH370" s="2" t="str">
        <f>IFERROR(VLOOKUP(Tabla2[[#This Row],[Client]],Sales_Revenues!A:G,5,FALSE),"")</f>
        <v/>
      </c>
      <c r="AI370" s="2" t="str">
        <f>IFERROR(VLOOKUP(Tabla2[[#This Row],[Client]],Sales_Revenues!A:G,6,FALSE),"")</f>
        <v/>
      </c>
      <c r="AJ370" s="2" t="str">
        <f>IFERROR(VLOOKUP(Tabla2[[#This Row],[Client]],Sales_Revenues!A:G,7,FALSE),"")</f>
        <v/>
      </c>
    </row>
    <row r="371" spans="1:36">
      <c r="A371">
        <v>370</v>
      </c>
      <c r="B371">
        <v>1</v>
      </c>
      <c r="H371">
        <v>368.99107142857144</v>
      </c>
      <c r="I371" t="s">
        <v>38</v>
      </c>
      <c r="J371" t="s">
        <v>38</v>
      </c>
      <c r="K371" t="s">
        <v>38</v>
      </c>
      <c r="L371" t="s">
        <v>38</v>
      </c>
      <c r="M371" t="s">
        <v>38</v>
      </c>
      <c r="N371" t="str">
        <f>IFERROR(VLOOKUP(Tabla2[[#This Row],[Client]],Soc_Dem!A:D,2,FALSE),"")</f>
        <v>M</v>
      </c>
      <c r="O371">
        <f>IFERROR(VLOOKUP(Tabla2[[#This Row],[Client]],Soc_Dem!A:D,3,FALSE),"")</f>
        <v>77</v>
      </c>
      <c r="P371">
        <f>IFERROR(VLOOKUP(Tabla2[[#This Row],[Client]],Soc_Dem!A:D,4,FALSE),"")</f>
        <v>1</v>
      </c>
      <c r="Q371" s="2">
        <f>IFERROR(VLOOKUP(Tabla2[[#This Row],[Client]],Inflow_Outflow!A:O,2,FALSE),"")</f>
        <v>1.0714285714285715E-3</v>
      </c>
      <c r="R371" s="2">
        <f>IFERROR(VLOOKUP(Tabla2[[#This Row],[Client]],Inflow_Outflow!A:O,3,FALSE),"")</f>
        <v>1.0714285714285715E-3</v>
      </c>
      <c r="S371" s="2">
        <f>IFERROR(VLOOKUP(Tabla2[[#This Row],[Client]],Inflow_Outflow!A:O,4,FALSE),"")</f>
        <v>1</v>
      </c>
      <c r="T371" s="2">
        <f>IFERROR(VLOOKUP(Tabla2[[#This Row],[Client]],Inflow_Outflow!A:O,5,FALSE),"")</f>
        <v>1</v>
      </c>
      <c r="U371" s="2">
        <f>IFERROR(VLOOKUP(Tabla2[[#This Row],[Client]],Inflow_Outflow!A:O,6,FALSE),"")</f>
        <v>1.9642857142857142</v>
      </c>
      <c r="V371" s="2">
        <f>IFERROR(VLOOKUP(Tabla2[[#This Row],[Client]],Inflow_Outflow!A:O,7,FALSE),"")</f>
        <v>1.9642857142857142</v>
      </c>
      <c r="W371" s="2">
        <f>IFERROR(VLOOKUP(Tabla2[[#This Row],[Client]],Inflow_Outflow!A:O,8,FALSE),"")</f>
        <v>0</v>
      </c>
      <c r="X371" s="2">
        <f>IFERROR(VLOOKUP(Tabla2[[#This Row],[Client]],Inflow_Outflow!A:O,9,FALSE),"")</f>
        <v>0</v>
      </c>
      <c r="Y371" s="2">
        <f>IFERROR(VLOOKUP(Tabla2[[#This Row],[Client]],Inflow_Outflow!A:O,10,FALSE),"")</f>
        <v>0</v>
      </c>
      <c r="Z371" s="2">
        <f>IFERROR(VLOOKUP(Tabla2[[#This Row],[Client]],Inflow_Outflow!A:O,11,FALSE),"")</f>
        <v>1</v>
      </c>
      <c r="AA371" s="2">
        <f>IFERROR(VLOOKUP(Tabla2[[#This Row],[Client]],Inflow_Outflow!A:O,12,FALSE),"")</f>
        <v>1</v>
      </c>
      <c r="AB371" s="2">
        <f>IFERROR(VLOOKUP(Tabla2[[#This Row],[Client]],Inflow_Outflow!A:O,13,FALSE),"")</f>
        <v>0</v>
      </c>
      <c r="AC371" s="2">
        <f>IFERROR(VLOOKUP(Tabla2[[#This Row],[Client]],Inflow_Outflow!A:O,14,FALSE),"")</f>
        <v>0</v>
      </c>
      <c r="AD371" s="2">
        <f>IFERROR(VLOOKUP(Tabla2[[#This Row],[Client]],Inflow_Outflow!A:O,15,FALSE),"")</f>
        <v>0</v>
      </c>
      <c r="AE371" s="2">
        <f>IFERROR(VLOOKUP(Tabla2[[#This Row],[Client]],Sales_Revenues!A:G,2,FALSE),"")</f>
        <v>0</v>
      </c>
      <c r="AF371" s="2">
        <f>IFERROR(VLOOKUP(Tabla2[[#This Row],[Client]],Sales_Revenues!A:G,3,FALSE),"")</f>
        <v>0</v>
      </c>
      <c r="AG371" s="2">
        <f>IFERROR(VLOOKUP(Tabla2[[#This Row],[Client]],Sales_Revenues!A:G,4,FALSE),"")</f>
        <v>0</v>
      </c>
      <c r="AH371" s="2">
        <f>IFERROR(VLOOKUP(Tabla2[[#This Row],[Client]],Sales_Revenues!A:G,5,FALSE),"")</f>
        <v>0</v>
      </c>
      <c r="AI371" s="2">
        <f>IFERROR(VLOOKUP(Tabla2[[#This Row],[Client]],Sales_Revenues!A:G,6,FALSE),"")</f>
        <v>0</v>
      </c>
      <c r="AJ371" s="2">
        <f>IFERROR(VLOOKUP(Tabla2[[#This Row],[Client]],Sales_Revenues!A:G,7,FALSE),"")</f>
        <v>0</v>
      </c>
    </row>
    <row r="372" spans="1:36">
      <c r="A372">
        <v>371</v>
      </c>
      <c r="B372">
        <v>1</v>
      </c>
      <c r="E372">
        <v>1</v>
      </c>
      <c r="H372">
        <v>201.31678571428571</v>
      </c>
      <c r="I372" t="s">
        <v>38</v>
      </c>
      <c r="J372" t="s">
        <v>38</v>
      </c>
      <c r="K372">
        <v>65.492499999999993</v>
      </c>
      <c r="L372" t="s">
        <v>38</v>
      </c>
      <c r="M372" t="s">
        <v>38</v>
      </c>
      <c r="N372" t="str">
        <f>IFERROR(VLOOKUP(Tabla2[[#This Row],[Client]],Soc_Dem!A:D,2,FALSE),"")</f>
        <v>M</v>
      </c>
      <c r="O372">
        <f>IFERROR(VLOOKUP(Tabla2[[#This Row],[Client]],Soc_Dem!A:D,3,FALSE),"")</f>
        <v>49</v>
      </c>
      <c r="P372">
        <f>IFERROR(VLOOKUP(Tabla2[[#This Row],[Client]],Soc_Dem!A:D,4,FALSE),"")</f>
        <v>70</v>
      </c>
      <c r="Q372" s="2">
        <f>IFERROR(VLOOKUP(Tabla2[[#This Row],[Client]],Inflow_Outflow!A:O,2,FALSE),"")</f>
        <v>2222.4078571428572</v>
      </c>
      <c r="R372" s="2">
        <f>IFERROR(VLOOKUP(Tabla2[[#This Row],[Client]],Inflow_Outflow!A:O,3,FALSE),"")</f>
        <v>2222.4078571428572</v>
      </c>
      <c r="S372" s="2">
        <f>IFERROR(VLOOKUP(Tabla2[[#This Row],[Client]],Inflow_Outflow!A:O,4,FALSE),"")</f>
        <v>4</v>
      </c>
      <c r="T372" s="2">
        <f>IFERROR(VLOOKUP(Tabla2[[#This Row],[Client]],Inflow_Outflow!A:O,5,FALSE),"")</f>
        <v>4</v>
      </c>
      <c r="U372" s="2">
        <f>IFERROR(VLOOKUP(Tabla2[[#This Row],[Client]],Inflow_Outflow!A:O,6,FALSE),"")</f>
        <v>1127.2357142857143</v>
      </c>
      <c r="V372" s="2">
        <f>IFERROR(VLOOKUP(Tabla2[[#This Row],[Client]],Inflow_Outflow!A:O,7,FALSE),"")</f>
        <v>1127.2357142857143</v>
      </c>
      <c r="W372" s="2">
        <f>IFERROR(VLOOKUP(Tabla2[[#This Row],[Client]],Inflow_Outflow!A:O,8,FALSE),"")</f>
        <v>107.14285714285714</v>
      </c>
      <c r="X372" s="2">
        <f>IFERROR(VLOOKUP(Tabla2[[#This Row],[Client]],Inflow_Outflow!A:O,9,FALSE),"")</f>
        <v>337.55714285714288</v>
      </c>
      <c r="Y372" s="2">
        <f>IFERROR(VLOOKUP(Tabla2[[#This Row],[Client]],Inflow_Outflow!A:O,10,FALSE),"")</f>
        <v>679.03571428571433</v>
      </c>
      <c r="Z372" s="2">
        <f>IFERROR(VLOOKUP(Tabla2[[#This Row],[Client]],Inflow_Outflow!A:O,11,FALSE),"")</f>
        <v>21</v>
      </c>
      <c r="AA372" s="2">
        <f>IFERROR(VLOOKUP(Tabla2[[#This Row],[Client]],Inflow_Outflow!A:O,12,FALSE),"")</f>
        <v>21</v>
      </c>
      <c r="AB372" s="2">
        <f>IFERROR(VLOOKUP(Tabla2[[#This Row],[Client]],Inflow_Outflow!A:O,13,FALSE),"")</f>
        <v>1</v>
      </c>
      <c r="AC372" s="2">
        <f>IFERROR(VLOOKUP(Tabla2[[#This Row],[Client]],Inflow_Outflow!A:O,14,FALSE),"")</f>
        <v>9</v>
      </c>
      <c r="AD372" s="2">
        <f>IFERROR(VLOOKUP(Tabla2[[#This Row],[Client]],Inflow_Outflow!A:O,15,FALSE),"")</f>
        <v>10</v>
      </c>
      <c r="AE372" s="2">
        <f>IFERROR(VLOOKUP(Tabla2[[#This Row],[Client]],Sales_Revenues!A:G,2,FALSE),"")</f>
        <v>0</v>
      </c>
      <c r="AF372" s="2">
        <f>IFERROR(VLOOKUP(Tabla2[[#This Row],[Client]],Sales_Revenues!A:G,3,FALSE),"")</f>
        <v>0</v>
      </c>
      <c r="AG372" s="2">
        <f>IFERROR(VLOOKUP(Tabla2[[#This Row],[Client]],Sales_Revenues!A:G,4,FALSE),"")</f>
        <v>0</v>
      </c>
      <c r="AH372" s="2">
        <f>IFERROR(VLOOKUP(Tabla2[[#This Row],[Client]],Sales_Revenues!A:G,5,FALSE),"")</f>
        <v>0</v>
      </c>
      <c r="AI372" s="2">
        <f>IFERROR(VLOOKUP(Tabla2[[#This Row],[Client]],Sales_Revenues!A:G,6,FALSE),"")</f>
        <v>0</v>
      </c>
      <c r="AJ372" s="2">
        <f>IFERROR(VLOOKUP(Tabla2[[#This Row],[Client]],Sales_Revenues!A:G,7,FALSE),"")</f>
        <v>0</v>
      </c>
    </row>
    <row r="373" spans="1:36">
      <c r="A373">
        <v>372</v>
      </c>
      <c r="B373">
        <v>1</v>
      </c>
      <c r="C373">
        <v>2</v>
      </c>
      <c r="H373">
        <v>21493.719642857144</v>
      </c>
      <c r="I373">
        <v>6884.011785714285</v>
      </c>
      <c r="J373" t="s">
        <v>38</v>
      </c>
      <c r="K373" t="s">
        <v>38</v>
      </c>
      <c r="L373" t="s">
        <v>38</v>
      </c>
      <c r="M373" t="s">
        <v>38</v>
      </c>
      <c r="N373" t="str">
        <f>IFERROR(VLOOKUP(Tabla2[[#This Row],[Client]],Soc_Dem!A:D,2,FALSE),"")</f>
        <v>F</v>
      </c>
      <c r="O373">
        <f>IFERROR(VLOOKUP(Tabla2[[#This Row],[Client]],Soc_Dem!A:D,3,FALSE),"")</f>
        <v>39</v>
      </c>
      <c r="P373">
        <f>IFERROR(VLOOKUP(Tabla2[[#This Row],[Client]],Soc_Dem!A:D,4,FALSE),"")</f>
        <v>172</v>
      </c>
      <c r="Q373" s="2">
        <f>IFERROR(VLOOKUP(Tabla2[[#This Row],[Client]],Inflow_Outflow!A:O,2,FALSE),"")</f>
        <v>178.57249999999999</v>
      </c>
      <c r="R373" s="2">
        <f>IFERROR(VLOOKUP(Tabla2[[#This Row],[Client]],Inflow_Outflow!A:O,3,FALSE),"")</f>
        <v>178.57249999999999</v>
      </c>
      <c r="S373" s="2">
        <f>IFERROR(VLOOKUP(Tabla2[[#This Row],[Client]],Inflow_Outflow!A:O,4,FALSE),"")</f>
        <v>2</v>
      </c>
      <c r="T373" s="2">
        <f>IFERROR(VLOOKUP(Tabla2[[#This Row],[Client]],Inflow_Outflow!A:O,5,FALSE),"")</f>
        <v>2</v>
      </c>
      <c r="U373" s="2">
        <f>IFERROR(VLOOKUP(Tabla2[[#This Row],[Client]],Inflow_Outflow!A:O,6,FALSE),"")</f>
        <v>119.82142857142857</v>
      </c>
      <c r="V373" s="2">
        <f>IFERROR(VLOOKUP(Tabla2[[#This Row],[Client]],Inflow_Outflow!A:O,7,FALSE),"")</f>
        <v>119.82142857142857</v>
      </c>
      <c r="W373" s="2">
        <f>IFERROR(VLOOKUP(Tabla2[[#This Row],[Client]],Inflow_Outflow!A:O,8,FALSE),"")</f>
        <v>117.85714285714286</v>
      </c>
      <c r="X373" s="2">
        <f>IFERROR(VLOOKUP(Tabla2[[#This Row],[Client]],Inflow_Outflow!A:O,9,FALSE),"")</f>
        <v>0</v>
      </c>
      <c r="Y373" s="2">
        <f>IFERROR(VLOOKUP(Tabla2[[#This Row],[Client]],Inflow_Outflow!A:O,10,FALSE),"")</f>
        <v>0</v>
      </c>
      <c r="Z373" s="2">
        <f>IFERROR(VLOOKUP(Tabla2[[#This Row],[Client]],Inflow_Outflow!A:O,11,FALSE),"")</f>
        <v>4</v>
      </c>
      <c r="AA373" s="2">
        <f>IFERROR(VLOOKUP(Tabla2[[#This Row],[Client]],Inflow_Outflow!A:O,12,FALSE),"")</f>
        <v>4</v>
      </c>
      <c r="AB373" s="2">
        <f>IFERROR(VLOOKUP(Tabla2[[#This Row],[Client]],Inflow_Outflow!A:O,13,FALSE),"")</f>
        <v>3</v>
      </c>
      <c r="AC373" s="2">
        <f>IFERROR(VLOOKUP(Tabla2[[#This Row],[Client]],Inflow_Outflow!A:O,14,FALSE),"")</f>
        <v>0</v>
      </c>
      <c r="AD373" s="2">
        <f>IFERROR(VLOOKUP(Tabla2[[#This Row],[Client]],Inflow_Outflow!A:O,15,FALSE),"")</f>
        <v>0</v>
      </c>
      <c r="AE373" s="2">
        <f>IFERROR(VLOOKUP(Tabla2[[#This Row],[Client]],Sales_Revenues!A:G,2,FALSE),"")</f>
        <v>1</v>
      </c>
      <c r="AF373" s="2">
        <f>IFERROR(VLOOKUP(Tabla2[[#This Row],[Client]],Sales_Revenues!A:G,3,FALSE),"")</f>
        <v>1</v>
      </c>
      <c r="AG373" s="2">
        <f>IFERROR(VLOOKUP(Tabla2[[#This Row],[Client]],Sales_Revenues!A:G,4,FALSE),"")</f>
        <v>1</v>
      </c>
      <c r="AH373" s="2">
        <f>IFERROR(VLOOKUP(Tabla2[[#This Row],[Client]],Sales_Revenues!A:G,5,FALSE),"")</f>
        <v>24.545892857142857</v>
      </c>
      <c r="AI373" s="2">
        <f>IFERROR(VLOOKUP(Tabla2[[#This Row],[Client]],Sales_Revenues!A:G,6,FALSE),"")</f>
        <v>1.7867857142857144</v>
      </c>
      <c r="AJ373" s="2">
        <f>IFERROR(VLOOKUP(Tabla2[[#This Row],[Client]],Sales_Revenues!A:G,7,FALSE),"")</f>
        <v>17.214285714285715</v>
      </c>
    </row>
    <row r="374" spans="1:36">
      <c r="A374">
        <v>373</v>
      </c>
      <c r="B374">
        <v>1</v>
      </c>
      <c r="H374">
        <v>0</v>
      </c>
      <c r="I374" t="s">
        <v>38</v>
      </c>
      <c r="J374" t="s">
        <v>38</v>
      </c>
      <c r="K374" t="s">
        <v>38</v>
      </c>
      <c r="L374" t="s">
        <v>38</v>
      </c>
      <c r="M374" t="s">
        <v>38</v>
      </c>
      <c r="N374" t="str">
        <f>IFERROR(VLOOKUP(Tabla2[[#This Row],[Client]],Soc_Dem!A:D,2,FALSE),"")</f>
        <v>M</v>
      </c>
      <c r="O374">
        <f>IFERROR(VLOOKUP(Tabla2[[#This Row],[Client]],Soc_Dem!A:D,3,FALSE),"")</f>
        <v>39</v>
      </c>
      <c r="P374">
        <f>IFERROR(VLOOKUP(Tabla2[[#This Row],[Client]],Soc_Dem!A:D,4,FALSE),"")</f>
        <v>7</v>
      </c>
      <c r="Q374" s="2">
        <f>IFERROR(VLOOKUP(Tabla2[[#This Row],[Client]],Inflow_Outflow!A:O,2,FALSE),"")</f>
        <v>687.57392857142861</v>
      </c>
      <c r="R374" s="2">
        <f>IFERROR(VLOOKUP(Tabla2[[#This Row],[Client]],Inflow_Outflow!A:O,3,FALSE),"")</f>
        <v>687.57392857142861</v>
      </c>
      <c r="S374" s="2">
        <f>IFERROR(VLOOKUP(Tabla2[[#This Row],[Client]],Inflow_Outflow!A:O,4,FALSE),"")</f>
        <v>2</v>
      </c>
      <c r="T374" s="2">
        <f>IFERROR(VLOOKUP(Tabla2[[#This Row],[Client]],Inflow_Outflow!A:O,5,FALSE),"")</f>
        <v>2</v>
      </c>
      <c r="U374" s="2">
        <f>IFERROR(VLOOKUP(Tabla2[[#This Row],[Client]],Inflow_Outflow!A:O,6,FALSE),"")</f>
        <v>675.82142857142856</v>
      </c>
      <c r="V374" s="2">
        <f>IFERROR(VLOOKUP(Tabla2[[#This Row],[Client]],Inflow_Outflow!A:O,7,FALSE),"")</f>
        <v>675.82142857142856</v>
      </c>
      <c r="W374" s="2">
        <f>IFERROR(VLOOKUP(Tabla2[[#This Row],[Client]],Inflow_Outflow!A:O,8,FALSE),"")</f>
        <v>457.14285714285717</v>
      </c>
      <c r="X374" s="2">
        <f>IFERROR(VLOOKUP(Tabla2[[#This Row],[Client]],Inflow_Outflow!A:O,9,FALSE),"")</f>
        <v>0</v>
      </c>
      <c r="Y374" s="2">
        <f>IFERROR(VLOOKUP(Tabla2[[#This Row],[Client]],Inflow_Outflow!A:O,10,FALSE),"")</f>
        <v>211</v>
      </c>
      <c r="Z374" s="2">
        <f>IFERROR(VLOOKUP(Tabla2[[#This Row],[Client]],Inflow_Outflow!A:O,11,FALSE),"")</f>
        <v>21</v>
      </c>
      <c r="AA374" s="2">
        <f>IFERROR(VLOOKUP(Tabla2[[#This Row],[Client]],Inflow_Outflow!A:O,12,FALSE),"")</f>
        <v>21</v>
      </c>
      <c r="AB374" s="2">
        <f>IFERROR(VLOOKUP(Tabla2[[#This Row],[Client]],Inflow_Outflow!A:O,13,FALSE),"")</f>
        <v>12</v>
      </c>
      <c r="AC374" s="2">
        <f>IFERROR(VLOOKUP(Tabla2[[#This Row],[Client]],Inflow_Outflow!A:O,14,FALSE),"")</f>
        <v>0</v>
      </c>
      <c r="AD374" s="2">
        <f>IFERROR(VLOOKUP(Tabla2[[#This Row],[Client]],Inflow_Outflow!A:O,15,FALSE),"")</f>
        <v>3</v>
      </c>
      <c r="AE374" s="2" t="str">
        <f>IFERROR(VLOOKUP(Tabla2[[#This Row],[Client]],Sales_Revenues!A:G,2,FALSE),"")</f>
        <v/>
      </c>
      <c r="AF374" s="2" t="str">
        <f>IFERROR(VLOOKUP(Tabla2[[#This Row],[Client]],Sales_Revenues!A:G,3,FALSE),"")</f>
        <v/>
      </c>
      <c r="AG374" s="2" t="str">
        <f>IFERROR(VLOOKUP(Tabla2[[#This Row],[Client]],Sales_Revenues!A:G,4,FALSE),"")</f>
        <v/>
      </c>
      <c r="AH374" s="2" t="str">
        <f>IFERROR(VLOOKUP(Tabla2[[#This Row],[Client]],Sales_Revenues!A:G,5,FALSE),"")</f>
        <v/>
      </c>
      <c r="AI374" s="2" t="str">
        <f>IFERROR(VLOOKUP(Tabla2[[#This Row],[Client]],Sales_Revenues!A:G,6,FALSE),"")</f>
        <v/>
      </c>
      <c r="AJ374" s="2" t="str">
        <f>IFERROR(VLOOKUP(Tabla2[[#This Row],[Client]],Sales_Revenues!A:G,7,FALSE),"")</f>
        <v/>
      </c>
    </row>
    <row r="375" spans="1:36">
      <c r="A375">
        <v>374</v>
      </c>
      <c r="B375">
        <v>1</v>
      </c>
      <c r="E375">
        <v>1</v>
      </c>
      <c r="H375">
        <v>789.45178571428573</v>
      </c>
      <c r="I375" t="s">
        <v>38</v>
      </c>
      <c r="J375" t="s">
        <v>38</v>
      </c>
      <c r="K375">
        <v>0</v>
      </c>
      <c r="L375" t="s">
        <v>38</v>
      </c>
      <c r="M375" t="s">
        <v>38</v>
      </c>
      <c r="N375" t="str">
        <f>IFERROR(VLOOKUP(Tabla2[[#This Row],[Client]],Soc_Dem!A:D,2,FALSE),"")</f>
        <v>M</v>
      </c>
      <c r="O375">
        <f>IFERROR(VLOOKUP(Tabla2[[#This Row],[Client]],Soc_Dem!A:D,3,FALSE),"")</f>
        <v>68</v>
      </c>
      <c r="P375">
        <f>IFERROR(VLOOKUP(Tabla2[[#This Row],[Client]],Soc_Dem!A:D,4,FALSE),"")</f>
        <v>32</v>
      </c>
      <c r="Q375" s="2">
        <f>IFERROR(VLOOKUP(Tabla2[[#This Row],[Client]],Inflow_Outflow!A:O,2,FALSE),"")</f>
        <v>724.03750000000002</v>
      </c>
      <c r="R375" s="2">
        <f>IFERROR(VLOOKUP(Tabla2[[#This Row],[Client]],Inflow_Outflow!A:O,3,FALSE),"")</f>
        <v>724.03750000000002</v>
      </c>
      <c r="S375" s="2">
        <f>IFERROR(VLOOKUP(Tabla2[[#This Row],[Client]],Inflow_Outflow!A:O,4,FALSE),"")</f>
        <v>2</v>
      </c>
      <c r="T375" s="2">
        <f>IFERROR(VLOOKUP(Tabla2[[#This Row],[Client]],Inflow_Outflow!A:O,5,FALSE),"")</f>
        <v>2</v>
      </c>
      <c r="U375" s="2">
        <f>IFERROR(VLOOKUP(Tabla2[[#This Row],[Client]],Inflow_Outflow!A:O,6,FALSE),"")</f>
        <v>775.25535714285718</v>
      </c>
      <c r="V375" s="2">
        <f>IFERROR(VLOOKUP(Tabla2[[#This Row],[Client]],Inflow_Outflow!A:O,7,FALSE),"")</f>
        <v>775.25535714285718</v>
      </c>
      <c r="W375" s="2">
        <f>IFERROR(VLOOKUP(Tabla2[[#This Row],[Client]],Inflow_Outflow!A:O,8,FALSE),"")</f>
        <v>642.85714285714289</v>
      </c>
      <c r="X375" s="2">
        <f>IFERROR(VLOOKUP(Tabla2[[#This Row],[Client]],Inflow_Outflow!A:O,9,FALSE),"")</f>
        <v>108.57678571428572</v>
      </c>
      <c r="Y375" s="2">
        <f>IFERROR(VLOOKUP(Tabla2[[#This Row],[Client]],Inflow_Outflow!A:O,10,FALSE),"")</f>
        <v>21.428571428571427</v>
      </c>
      <c r="Z375" s="2">
        <f>IFERROR(VLOOKUP(Tabla2[[#This Row],[Client]],Inflow_Outflow!A:O,11,FALSE),"")</f>
        <v>16</v>
      </c>
      <c r="AA375" s="2">
        <f>IFERROR(VLOOKUP(Tabla2[[#This Row],[Client]],Inflow_Outflow!A:O,12,FALSE),"")</f>
        <v>16</v>
      </c>
      <c r="AB375" s="2">
        <f>IFERROR(VLOOKUP(Tabla2[[#This Row],[Client]],Inflow_Outflow!A:O,13,FALSE),"")</f>
        <v>4</v>
      </c>
      <c r="AC375" s="2">
        <f>IFERROR(VLOOKUP(Tabla2[[#This Row],[Client]],Inflow_Outflow!A:O,14,FALSE),"")</f>
        <v>8</v>
      </c>
      <c r="AD375" s="2">
        <f>IFERROR(VLOOKUP(Tabla2[[#This Row],[Client]],Inflow_Outflow!A:O,15,FALSE),"")</f>
        <v>1</v>
      </c>
      <c r="AE375" s="2">
        <f>IFERROR(VLOOKUP(Tabla2[[#This Row],[Client]],Sales_Revenues!A:G,2,FALSE),"")</f>
        <v>0</v>
      </c>
      <c r="AF375" s="2">
        <f>IFERROR(VLOOKUP(Tabla2[[#This Row],[Client]],Sales_Revenues!A:G,3,FALSE),"")</f>
        <v>1</v>
      </c>
      <c r="AG375" s="2">
        <f>IFERROR(VLOOKUP(Tabla2[[#This Row],[Client]],Sales_Revenues!A:G,4,FALSE),"")</f>
        <v>0</v>
      </c>
      <c r="AH375" s="2">
        <f>IFERROR(VLOOKUP(Tabla2[[#This Row],[Client]],Sales_Revenues!A:G,5,FALSE),"")</f>
        <v>0</v>
      </c>
      <c r="AI375" s="2">
        <f>IFERROR(VLOOKUP(Tabla2[[#This Row],[Client]],Sales_Revenues!A:G,6,FALSE),"")</f>
        <v>76.859285714285718</v>
      </c>
      <c r="AJ375" s="2">
        <f>IFERROR(VLOOKUP(Tabla2[[#This Row],[Client]],Sales_Revenues!A:G,7,FALSE),"")</f>
        <v>0</v>
      </c>
    </row>
    <row r="376" spans="1:36">
      <c r="A376">
        <v>375</v>
      </c>
      <c r="B376">
        <v>1</v>
      </c>
      <c r="E376">
        <v>1</v>
      </c>
      <c r="H376">
        <v>878.4867857142857</v>
      </c>
      <c r="I376" t="s">
        <v>38</v>
      </c>
      <c r="J376" t="s">
        <v>38</v>
      </c>
      <c r="K376">
        <v>0</v>
      </c>
      <c r="L376" t="s">
        <v>38</v>
      </c>
      <c r="M376" t="s">
        <v>38</v>
      </c>
      <c r="N376" t="str">
        <f>IFERROR(VLOOKUP(Tabla2[[#This Row],[Client]],Soc_Dem!A:D,2,FALSE),"")</f>
        <v>M</v>
      </c>
      <c r="O376">
        <f>IFERROR(VLOOKUP(Tabla2[[#This Row],[Client]],Soc_Dem!A:D,3,FALSE),"")</f>
        <v>64</v>
      </c>
      <c r="P376">
        <f>IFERROR(VLOOKUP(Tabla2[[#This Row],[Client]],Soc_Dem!A:D,4,FALSE),"")</f>
        <v>149</v>
      </c>
      <c r="Q376" s="2">
        <f>IFERROR(VLOOKUP(Tabla2[[#This Row],[Client]],Inflow_Outflow!A:O,2,FALSE),"")</f>
        <v>15.125714285714285</v>
      </c>
      <c r="R376" s="2">
        <f>IFERROR(VLOOKUP(Tabla2[[#This Row],[Client]],Inflow_Outflow!A:O,3,FALSE),"")</f>
        <v>9.3664285714285711</v>
      </c>
      <c r="S376" s="2">
        <f>IFERROR(VLOOKUP(Tabla2[[#This Row],[Client]],Inflow_Outflow!A:O,4,FALSE),"")</f>
        <v>3</v>
      </c>
      <c r="T376" s="2">
        <f>IFERROR(VLOOKUP(Tabla2[[#This Row],[Client]],Inflow_Outflow!A:O,5,FALSE),"")</f>
        <v>2</v>
      </c>
      <c r="U376" s="2">
        <f>IFERROR(VLOOKUP(Tabla2[[#This Row],[Client]],Inflow_Outflow!A:O,6,FALSE),"")</f>
        <v>18.732857142857142</v>
      </c>
      <c r="V376" s="2">
        <f>IFERROR(VLOOKUP(Tabla2[[#This Row],[Client]],Inflow_Outflow!A:O,7,FALSE),"")</f>
        <v>9.3664285714285711</v>
      </c>
      <c r="W376" s="2">
        <f>IFERROR(VLOOKUP(Tabla2[[#This Row],[Client]],Inflow_Outflow!A:O,8,FALSE),"")</f>
        <v>0</v>
      </c>
      <c r="X376" s="2">
        <f>IFERROR(VLOOKUP(Tabla2[[#This Row],[Client]],Inflow_Outflow!A:O,9,FALSE),"")</f>
        <v>0</v>
      </c>
      <c r="Y376" s="2">
        <f>IFERROR(VLOOKUP(Tabla2[[#This Row],[Client]],Inflow_Outflow!A:O,10,FALSE),"")</f>
        <v>0</v>
      </c>
      <c r="Z376" s="2">
        <f>IFERROR(VLOOKUP(Tabla2[[#This Row],[Client]],Inflow_Outflow!A:O,11,FALSE),"")</f>
        <v>4</v>
      </c>
      <c r="AA376" s="2">
        <f>IFERROR(VLOOKUP(Tabla2[[#This Row],[Client]],Inflow_Outflow!A:O,12,FALSE),"")</f>
        <v>2</v>
      </c>
      <c r="AB376" s="2">
        <f>IFERROR(VLOOKUP(Tabla2[[#This Row],[Client]],Inflow_Outflow!A:O,13,FALSE),"")</f>
        <v>0</v>
      </c>
      <c r="AC376" s="2">
        <f>IFERROR(VLOOKUP(Tabla2[[#This Row],[Client]],Inflow_Outflow!A:O,14,FALSE),"")</f>
        <v>0</v>
      </c>
      <c r="AD376" s="2">
        <f>IFERROR(VLOOKUP(Tabla2[[#This Row],[Client]],Inflow_Outflow!A:O,15,FALSE),"")</f>
        <v>0</v>
      </c>
      <c r="AE376" s="2" t="str">
        <f>IFERROR(VLOOKUP(Tabla2[[#This Row],[Client]],Sales_Revenues!A:G,2,FALSE),"")</f>
        <v/>
      </c>
      <c r="AF376" s="2" t="str">
        <f>IFERROR(VLOOKUP(Tabla2[[#This Row],[Client]],Sales_Revenues!A:G,3,FALSE),"")</f>
        <v/>
      </c>
      <c r="AG376" s="2" t="str">
        <f>IFERROR(VLOOKUP(Tabla2[[#This Row],[Client]],Sales_Revenues!A:G,4,FALSE),"")</f>
        <v/>
      </c>
      <c r="AH376" s="2" t="str">
        <f>IFERROR(VLOOKUP(Tabla2[[#This Row],[Client]],Sales_Revenues!A:G,5,FALSE),"")</f>
        <v/>
      </c>
      <c r="AI376" s="2" t="str">
        <f>IFERROR(VLOOKUP(Tabla2[[#This Row],[Client]],Sales_Revenues!A:G,6,FALSE),"")</f>
        <v/>
      </c>
      <c r="AJ376" s="2" t="str">
        <f>IFERROR(VLOOKUP(Tabla2[[#This Row],[Client]],Sales_Revenues!A:G,7,FALSE),"")</f>
        <v/>
      </c>
    </row>
    <row r="377" spans="1:36">
      <c r="A377">
        <v>376</v>
      </c>
      <c r="B377">
        <v>1</v>
      </c>
      <c r="E377">
        <v>1</v>
      </c>
      <c r="F377">
        <v>1</v>
      </c>
      <c r="H377">
        <v>140.06</v>
      </c>
      <c r="I377" t="s">
        <v>38</v>
      </c>
      <c r="J377" t="s">
        <v>38</v>
      </c>
      <c r="K377">
        <v>0</v>
      </c>
      <c r="L377">
        <v>617.65607142857141</v>
      </c>
      <c r="M377" t="s">
        <v>38</v>
      </c>
      <c r="N377" t="str">
        <f>IFERROR(VLOOKUP(Tabla2[[#This Row],[Client]],Soc_Dem!A:D,2,FALSE),"")</f>
        <v>M</v>
      </c>
      <c r="O377">
        <f>IFERROR(VLOOKUP(Tabla2[[#This Row],[Client]],Soc_Dem!A:D,3,FALSE),"")</f>
        <v>61</v>
      </c>
      <c r="P377">
        <f>IFERROR(VLOOKUP(Tabla2[[#This Row],[Client]],Soc_Dem!A:D,4,FALSE),"")</f>
        <v>50</v>
      </c>
      <c r="Q377" s="2">
        <f>IFERROR(VLOOKUP(Tabla2[[#This Row],[Client]],Inflow_Outflow!A:O,2,FALSE),"")</f>
        <v>751.45571428571418</v>
      </c>
      <c r="R377" s="2">
        <f>IFERROR(VLOOKUP(Tabla2[[#This Row],[Client]],Inflow_Outflow!A:O,3,FALSE),"")</f>
        <v>750.005</v>
      </c>
      <c r="S377" s="2">
        <f>IFERROR(VLOOKUP(Tabla2[[#This Row],[Client]],Inflow_Outflow!A:O,4,FALSE),"")</f>
        <v>9</v>
      </c>
      <c r="T377" s="2">
        <f>IFERROR(VLOOKUP(Tabla2[[#This Row],[Client]],Inflow_Outflow!A:O,5,FALSE),"")</f>
        <v>6</v>
      </c>
      <c r="U377" s="2">
        <f>IFERROR(VLOOKUP(Tabla2[[#This Row],[Client]],Inflow_Outflow!A:O,6,FALSE),"")</f>
        <v>483.35714285714283</v>
      </c>
      <c r="V377" s="2">
        <f>IFERROR(VLOOKUP(Tabla2[[#This Row],[Client]],Inflow_Outflow!A:O,7,FALSE),"")</f>
        <v>481.92857142857144</v>
      </c>
      <c r="W377" s="2">
        <f>IFERROR(VLOOKUP(Tabla2[[#This Row],[Client]],Inflow_Outflow!A:O,8,FALSE),"")</f>
        <v>0</v>
      </c>
      <c r="X377" s="2">
        <f>IFERROR(VLOOKUP(Tabla2[[#This Row],[Client]],Inflow_Outflow!A:O,9,FALSE),"")</f>
        <v>0</v>
      </c>
      <c r="Y377" s="2">
        <f>IFERROR(VLOOKUP(Tabla2[[#This Row],[Client]],Inflow_Outflow!A:O,10,FALSE),"")</f>
        <v>470.46428571428572</v>
      </c>
      <c r="Z377" s="2">
        <f>IFERROR(VLOOKUP(Tabla2[[#This Row],[Client]],Inflow_Outflow!A:O,11,FALSE),"")</f>
        <v>12</v>
      </c>
      <c r="AA377" s="2">
        <f>IFERROR(VLOOKUP(Tabla2[[#This Row],[Client]],Inflow_Outflow!A:O,12,FALSE),"")</f>
        <v>10</v>
      </c>
      <c r="AB377" s="2">
        <f>IFERROR(VLOOKUP(Tabla2[[#This Row],[Client]],Inflow_Outflow!A:O,13,FALSE),"")</f>
        <v>0</v>
      </c>
      <c r="AC377" s="2">
        <f>IFERROR(VLOOKUP(Tabla2[[#This Row],[Client]],Inflow_Outflow!A:O,14,FALSE),"")</f>
        <v>0</v>
      </c>
      <c r="AD377" s="2">
        <f>IFERROR(VLOOKUP(Tabla2[[#This Row],[Client]],Inflow_Outflow!A:O,15,FALSE),"")</f>
        <v>7</v>
      </c>
      <c r="AE377" s="2">
        <f>IFERROR(VLOOKUP(Tabla2[[#This Row],[Client]],Sales_Revenues!A:G,2,FALSE),"")</f>
        <v>0</v>
      </c>
      <c r="AF377" s="2">
        <f>IFERROR(VLOOKUP(Tabla2[[#This Row],[Client]],Sales_Revenues!A:G,3,FALSE),"")</f>
        <v>0</v>
      </c>
      <c r="AG377" s="2">
        <f>IFERROR(VLOOKUP(Tabla2[[#This Row],[Client]],Sales_Revenues!A:G,4,FALSE),"")</f>
        <v>0</v>
      </c>
      <c r="AH377" s="2">
        <f>IFERROR(VLOOKUP(Tabla2[[#This Row],[Client]],Sales_Revenues!A:G,5,FALSE),"")</f>
        <v>0</v>
      </c>
      <c r="AI377" s="2">
        <f>IFERROR(VLOOKUP(Tabla2[[#This Row],[Client]],Sales_Revenues!A:G,6,FALSE),"")</f>
        <v>0</v>
      </c>
      <c r="AJ377" s="2">
        <f>IFERROR(VLOOKUP(Tabla2[[#This Row],[Client]],Sales_Revenues!A:G,7,FALSE),"")</f>
        <v>0</v>
      </c>
    </row>
    <row r="378" spans="1:36">
      <c r="A378">
        <v>377</v>
      </c>
      <c r="B378">
        <v>1</v>
      </c>
      <c r="H378">
        <v>611.60464285714284</v>
      </c>
      <c r="I378" t="s">
        <v>38</v>
      </c>
      <c r="J378" t="s">
        <v>38</v>
      </c>
      <c r="K378" t="s">
        <v>38</v>
      </c>
      <c r="L378" t="s">
        <v>38</v>
      </c>
      <c r="M378" t="s">
        <v>38</v>
      </c>
      <c r="N378" t="str">
        <f>IFERROR(VLOOKUP(Tabla2[[#This Row],[Client]],Soc_Dem!A:D,2,FALSE),"")</f>
        <v>M</v>
      </c>
      <c r="O378">
        <f>IFERROR(VLOOKUP(Tabla2[[#This Row],[Client]],Soc_Dem!A:D,3,FALSE),"")</f>
        <v>38</v>
      </c>
      <c r="P378">
        <f>IFERROR(VLOOKUP(Tabla2[[#This Row],[Client]],Soc_Dem!A:D,4,FALSE),"")</f>
        <v>167</v>
      </c>
      <c r="Q378" s="2" t="str">
        <f>IFERROR(VLOOKUP(Tabla2[[#This Row],[Client]],Inflow_Outflow!A:O,2,FALSE),"")</f>
        <v/>
      </c>
      <c r="R378" s="2" t="str">
        <f>IFERROR(VLOOKUP(Tabla2[[#This Row],[Client]],Inflow_Outflow!A:O,3,FALSE),"")</f>
        <v/>
      </c>
      <c r="S378" s="2" t="str">
        <f>IFERROR(VLOOKUP(Tabla2[[#This Row],[Client]],Inflow_Outflow!A:O,4,FALSE),"")</f>
        <v/>
      </c>
      <c r="T378" s="2" t="str">
        <f>IFERROR(VLOOKUP(Tabla2[[#This Row],[Client]],Inflow_Outflow!A:O,5,FALSE),"")</f>
        <v/>
      </c>
      <c r="U378" s="2" t="str">
        <f>IFERROR(VLOOKUP(Tabla2[[#This Row],[Client]],Inflow_Outflow!A:O,6,FALSE),"")</f>
        <v/>
      </c>
      <c r="V378" s="2" t="str">
        <f>IFERROR(VLOOKUP(Tabla2[[#This Row],[Client]],Inflow_Outflow!A:O,7,FALSE),"")</f>
        <v/>
      </c>
      <c r="W378" s="2" t="str">
        <f>IFERROR(VLOOKUP(Tabla2[[#This Row],[Client]],Inflow_Outflow!A:O,8,FALSE),"")</f>
        <v/>
      </c>
      <c r="X378" s="2" t="str">
        <f>IFERROR(VLOOKUP(Tabla2[[#This Row],[Client]],Inflow_Outflow!A:O,9,FALSE),"")</f>
        <v/>
      </c>
      <c r="Y378" s="2" t="str">
        <f>IFERROR(VLOOKUP(Tabla2[[#This Row],[Client]],Inflow_Outflow!A:O,10,FALSE),"")</f>
        <v/>
      </c>
      <c r="Z378" s="2" t="str">
        <f>IFERROR(VLOOKUP(Tabla2[[#This Row],[Client]],Inflow_Outflow!A:O,11,FALSE),"")</f>
        <v/>
      </c>
      <c r="AA378" s="2" t="str">
        <f>IFERROR(VLOOKUP(Tabla2[[#This Row],[Client]],Inflow_Outflow!A:O,12,FALSE),"")</f>
        <v/>
      </c>
      <c r="AB378" s="2" t="str">
        <f>IFERROR(VLOOKUP(Tabla2[[#This Row],[Client]],Inflow_Outflow!A:O,13,FALSE),"")</f>
        <v/>
      </c>
      <c r="AC378" s="2" t="str">
        <f>IFERROR(VLOOKUP(Tabla2[[#This Row],[Client]],Inflow_Outflow!A:O,14,FALSE),"")</f>
        <v/>
      </c>
      <c r="AD378" s="2" t="str">
        <f>IFERROR(VLOOKUP(Tabla2[[#This Row],[Client]],Inflow_Outflow!A:O,15,FALSE),"")</f>
        <v/>
      </c>
      <c r="AE378" s="2">
        <f>IFERROR(VLOOKUP(Tabla2[[#This Row],[Client]],Sales_Revenues!A:G,2,FALSE),"")</f>
        <v>0</v>
      </c>
      <c r="AF378" s="2">
        <f>IFERROR(VLOOKUP(Tabla2[[#This Row],[Client]],Sales_Revenues!A:G,3,FALSE),"")</f>
        <v>0</v>
      </c>
      <c r="AG378" s="2">
        <f>IFERROR(VLOOKUP(Tabla2[[#This Row],[Client]],Sales_Revenues!A:G,4,FALSE),"")</f>
        <v>0</v>
      </c>
      <c r="AH378" s="2">
        <f>IFERROR(VLOOKUP(Tabla2[[#This Row],[Client]],Sales_Revenues!A:G,5,FALSE),"")</f>
        <v>0</v>
      </c>
      <c r="AI378" s="2">
        <f>IFERROR(VLOOKUP(Tabla2[[#This Row],[Client]],Sales_Revenues!A:G,6,FALSE),"")</f>
        <v>0</v>
      </c>
      <c r="AJ378" s="2">
        <f>IFERROR(VLOOKUP(Tabla2[[#This Row],[Client]],Sales_Revenues!A:G,7,FALSE),"")</f>
        <v>0</v>
      </c>
    </row>
    <row r="379" spans="1:36">
      <c r="A379">
        <v>378</v>
      </c>
      <c r="B379">
        <v>1</v>
      </c>
      <c r="C379">
        <v>1</v>
      </c>
      <c r="E379">
        <v>1</v>
      </c>
      <c r="H379">
        <v>3677.9396428571426</v>
      </c>
      <c r="I379">
        <v>16080.903928571428</v>
      </c>
      <c r="J379" t="s">
        <v>38</v>
      </c>
      <c r="K379">
        <v>0</v>
      </c>
      <c r="L379" t="s">
        <v>38</v>
      </c>
      <c r="M379" t="s">
        <v>38</v>
      </c>
      <c r="N379" t="str">
        <f>IFERROR(VLOOKUP(Tabla2[[#This Row],[Client]],Soc_Dem!A:D,2,FALSE),"")</f>
        <v>M</v>
      </c>
      <c r="O379">
        <f>IFERROR(VLOOKUP(Tabla2[[#This Row],[Client]],Soc_Dem!A:D,3,FALSE),"")</f>
        <v>75</v>
      </c>
      <c r="P379">
        <f>IFERROR(VLOOKUP(Tabla2[[#This Row],[Client]],Soc_Dem!A:D,4,FALSE),"")</f>
        <v>44</v>
      </c>
      <c r="Q379" s="2">
        <f>IFERROR(VLOOKUP(Tabla2[[#This Row],[Client]],Inflow_Outflow!A:O,2,FALSE),"")</f>
        <v>2567.2960714285714</v>
      </c>
      <c r="R379" s="2">
        <f>IFERROR(VLOOKUP(Tabla2[[#This Row],[Client]],Inflow_Outflow!A:O,3,FALSE),"")</f>
        <v>2567.187857142857</v>
      </c>
      <c r="S379" s="2">
        <f>IFERROR(VLOOKUP(Tabla2[[#This Row],[Client]],Inflow_Outflow!A:O,4,FALSE),"")</f>
        <v>3</v>
      </c>
      <c r="T379" s="2">
        <f>IFERROR(VLOOKUP(Tabla2[[#This Row],[Client]],Inflow_Outflow!A:O,5,FALSE),"")</f>
        <v>2</v>
      </c>
      <c r="U379" s="2">
        <f>IFERROR(VLOOKUP(Tabla2[[#This Row],[Client]],Inflow_Outflow!A:O,6,FALSE),"")</f>
        <v>1556.8857142857144</v>
      </c>
      <c r="V379" s="2">
        <f>IFERROR(VLOOKUP(Tabla2[[#This Row],[Client]],Inflow_Outflow!A:O,7,FALSE),"")</f>
        <v>1556.8857142857144</v>
      </c>
      <c r="W379" s="2">
        <f>IFERROR(VLOOKUP(Tabla2[[#This Row],[Client]],Inflow_Outflow!A:O,8,FALSE),"")</f>
        <v>0</v>
      </c>
      <c r="X379" s="2">
        <f>IFERROR(VLOOKUP(Tabla2[[#This Row],[Client]],Inflow_Outflow!A:O,9,FALSE),"")</f>
        <v>62.778571428571425</v>
      </c>
      <c r="Y379" s="2">
        <f>IFERROR(VLOOKUP(Tabla2[[#This Row],[Client]],Inflow_Outflow!A:O,10,FALSE),"")</f>
        <v>1490.3928571428571</v>
      </c>
      <c r="Z379" s="2">
        <f>IFERROR(VLOOKUP(Tabla2[[#This Row],[Client]],Inflow_Outflow!A:O,11,FALSE),"")</f>
        <v>8</v>
      </c>
      <c r="AA379" s="2">
        <f>IFERROR(VLOOKUP(Tabla2[[#This Row],[Client]],Inflow_Outflow!A:O,12,FALSE),"")</f>
        <v>8</v>
      </c>
      <c r="AB379" s="2">
        <f>IFERROR(VLOOKUP(Tabla2[[#This Row],[Client]],Inflow_Outflow!A:O,13,FALSE),"")</f>
        <v>0</v>
      </c>
      <c r="AC379" s="2">
        <f>IFERROR(VLOOKUP(Tabla2[[#This Row],[Client]],Inflow_Outflow!A:O,14,FALSE),"")</f>
        <v>1</v>
      </c>
      <c r="AD379" s="2">
        <f>IFERROR(VLOOKUP(Tabla2[[#This Row],[Client]],Inflow_Outflow!A:O,15,FALSE),"")</f>
        <v>5</v>
      </c>
      <c r="AE379" s="2">
        <f>IFERROR(VLOOKUP(Tabla2[[#This Row],[Client]],Sales_Revenues!A:G,2,FALSE),"")</f>
        <v>0</v>
      </c>
      <c r="AF379" s="2">
        <f>IFERROR(VLOOKUP(Tabla2[[#This Row],[Client]],Sales_Revenues!A:G,3,FALSE),"")</f>
        <v>0</v>
      </c>
      <c r="AG379" s="2">
        <f>IFERROR(VLOOKUP(Tabla2[[#This Row],[Client]],Sales_Revenues!A:G,4,FALSE),"")</f>
        <v>0</v>
      </c>
      <c r="AH379" s="2">
        <f>IFERROR(VLOOKUP(Tabla2[[#This Row],[Client]],Sales_Revenues!A:G,5,FALSE),"")</f>
        <v>0</v>
      </c>
      <c r="AI379" s="2">
        <f>IFERROR(VLOOKUP(Tabla2[[#This Row],[Client]],Sales_Revenues!A:G,6,FALSE),"")</f>
        <v>0</v>
      </c>
      <c r="AJ379" s="2">
        <f>IFERROR(VLOOKUP(Tabla2[[#This Row],[Client]],Sales_Revenues!A:G,7,FALSE),"")</f>
        <v>0</v>
      </c>
    </row>
    <row r="380" spans="1:36">
      <c r="A380">
        <v>379</v>
      </c>
      <c r="B380">
        <v>1</v>
      </c>
      <c r="C380">
        <v>1</v>
      </c>
      <c r="D380">
        <v>6</v>
      </c>
      <c r="H380">
        <v>7.8696428571428569</v>
      </c>
      <c r="I380">
        <v>606.1792857142857</v>
      </c>
      <c r="J380">
        <v>23214.285714285714</v>
      </c>
      <c r="K380" t="s">
        <v>38</v>
      </c>
      <c r="L380" t="s">
        <v>38</v>
      </c>
      <c r="M380" t="s">
        <v>38</v>
      </c>
      <c r="N380" t="str">
        <f>IFERROR(VLOOKUP(Tabla2[[#This Row],[Client]],Soc_Dem!A:D,2,FALSE),"")</f>
        <v>M</v>
      </c>
      <c r="O380">
        <f>IFERROR(VLOOKUP(Tabla2[[#This Row],[Client]],Soc_Dem!A:D,3,FALSE),"")</f>
        <v>69</v>
      </c>
      <c r="P380">
        <f>IFERROR(VLOOKUP(Tabla2[[#This Row],[Client]],Soc_Dem!A:D,4,FALSE),"")</f>
        <v>150</v>
      </c>
      <c r="Q380" s="2">
        <f>IFERROR(VLOOKUP(Tabla2[[#This Row],[Client]],Inflow_Outflow!A:O,2,FALSE),"")</f>
        <v>3.7842857142857143</v>
      </c>
      <c r="R380" s="2">
        <f>IFERROR(VLOOKUP(Tabla2[[#This Row],[Client]],Inflow_Outflow!A:O,3,FALSE),"")</f>
        <v>1.6071428571428573E-2</v>
      </c>
      <c r="S380" s="2">
        <f>IFERROR(VLOOKUP(Tabla2[[#This Row],[Client]],Inflow_Outflow!A:O,4,FALSE),"")</f>
        <v>2</v>
      </c>
      <c r="T380" s="2">
        <f>IFERROR(VLOOKUP(Tabla2[[#This Row],[Client]],Inflow_Outflow!A:O,5,FALSE),"")</f>
        <v>1</v>
      </c>
      <c r="U380" s="2">
        <f>IFERROR(VLOOKUP(Tabla2[[#This Row],[Client]],Inflow_Outflow!A:O,6,FALSE),"")</f>
        <v>1.9642857142857142</v>
      </c>
      <c r="V380" s="2">
        <f>IFERROR(VLOOKUP(Tabla2[[#This Row],[Client]],Inflow_Outflow!A:O,7,FALSE),"")</f>
        <v>1.9642857142857142</v>
      </c>
      <c r="W380" s="2">
        <f>IFERROR(VLOOKUP(Tabla2[[#This Row],[Client]],Inflow_Outflow!A:O,8,FALSE),"")</f>
        <v>0</v>
      </c>
      <c r="X380" s="2">
        <f>IFERROR(VLOOKUP(Tabla2[[#This Row],[Client]],Inflow_Outflow!A:O,9,FALSE),"")</f>
        <v>0</v>
      </c>
      <c r="Y380" s="2">
        <f>IFERROR(VLOOKUP(Tabla2[[#This Row],[Client]],Inflow_Outflow!A:O,10,FALSE),"")</f>
        <v>0</v>
      </c>
      <c r="Z380" s="2">
        <f>IFERROR(VLOOKUP(Tabla2[[#This Row],[Client]],Inflow_Outflow!A:O,11,FALSE),"")</f>
        <v>1</v>
      </c>
      <c r="AA380" s="2">
        <f>IFERROR(VLOOKUP(Tabla2[[#This Row],[Client]],Inflow_Outflow!A:O,12,FALSE),"")</f>
        <v>1</v>
      </c>
      <c r="AB380" s="2">
        <f>IFERROR(VLOOKUP(Tabla2[[#This Row],[Client]],Inflow_Outflow!A:O,13,FALSE),"")</f>
        <v>0</v>
      </c>
      <c r="AC380" s="2">
        <f>IFERROR(VLOOKUP(Tabla2[[#This Row],[Client]],Inflow_Outflow!A:O,14,FALSE),"")</f>
        <v>0</v>
      </c>
      <c r="AD380" s="2">
        <f>IFERROR(VLOOKUP(Tabla2[[#This Row],[Client]],Inflow_Outflow!A:O,15,FALSE),"")</f>
        <v>0</v>
      </c>
      <c r="AE380" s="2" t="str">
        <f>IFERROR(VLOOKUP(Tabla2[[#This Row],[Client]],Sales_Revenues!A:G,2,FALSE),"")</f>
        <v/>
      </c>
      <c r="AF380" s="2" t="str">
        <f>IFERROR(VLOOKUP(Tabla2[[#This Row],[Client]],Sales_Revenues!A:G,3,FALSE),"")</f>
        <v/>
      </c>
      <c r="AG380" s="2" t="str">
        <f>IFERROR(VLOOKUP(Tabla2[[#This Row],[Client]],Sales_Revenues!A:G,4,FALSE),"")</f>
        <v/>
      </c>
      <c r="AH380" s="2" t="str">
        <f>IFERROR(VLOOKUP(Tabla2[[#This Row],[Client]],Sales_Revenues!A:G,5,FALSE),"")</f>
        <v/>
      </c>
      <c r="AI380" s="2" t="str">
        <f>IFERROR(VLOOKUP(Tabla2[[#This Row],[Client]],Sales_Revenues!A:G,6,FALSE),"")</f>
        <v/>
      </c>
      <c r="AJ380" s="2" t="str">
        <f>IFERROR(VLOOKUP(Tabla2[[#This Row],[Client]],Sales_Revenues!A:G,7,FALSE),"")</f>
        <v/>
      </c>
    </row>
    <row r="381" spans="1:36">
      <c r="A381">
        <v>380</v>
      </c>
      <c r="B381">
        <v>1</v>
      </c>
      <c r="H381">
        <v>2804.5292857142858</v>
      </c>
      <c r="I381" t="s">
        <v>38</v>
      </c>
      <c r="J381" t="s">
        <v>38</v>
      </c>
      <c r="K381" t="s">
        <v>38</v>
      </c>
      <c r="L381" t="s">
        <v>38</v>
      </c>
      <c r="M381" t="s">
        <v>38</v>
      </c>
      <c r="N381" t="str">
        <f>IFERROR(VLOOKUP(Tabla2[[#This Row],[Client]],Soc_Dem!A:D,2,FALSE),"")</f>
        <v>F</v>
      </c>
      <c r="O381">
        <f>IFERROR(VLOOKUP(Tabla2[[#This Row],[Client]],Soc_Dem!A:D,3,FALSE),"")</f>
        <v>37</v>
      </c>
      <c r="P381">
        <f>IFERROR(VLOOKUP(Tabla2[[#This Row],[Client]],Soc_Dem!A:D,4,FALSE),"")</f>
        <v>176</v>
      </c>
      <c r="Q381" s="2">
        <f>IFERROR(VLOOKUP(Tabla2[[#This Row],[Client]],Inflow_Outflow!A:O,2,FALSE),"")</f>
        <v>390.22750000000002</v>
      </c>
      <c r="R381" s="2">
        <f>IFERROR(VLOOKUP(Tabla2[[#This Row],[Client]],Inflow_Outflow!A:O,3,FALSE),"")</f>
        <v>390.22750000000002</v>
      </c>
      <c r="S381" s="2">
        <f>IFERROR(VLOOKUP(Tabla2[[#This Row],[Client]],Inflow_Outflow!A:O,4,FALSE),"")</f>
        <v>2</v>
      </c>
      <c r="T381" s="2">
        <f>IFERROR(VLOOKUP(Tabla2[[#This Row],[Client]],Inflow_Outflow!A:O,5,FALSE),"")</f>
        <v>2</v>
      </c>
      <c r="U381" s="2">
        <f>IFERROR(VLOOKUP(Tabla2[[#This Row],[Client]],Inflow_Outflow!A:O,6,FALSE),"")</f>
        <v>0.8928571428571429</v>
      </c>
      <c r="V381" s="2">
        <f>IFERROR(VLOOKUP(Tabla2[[#This Row],[Client]],Inflow_Outflow!A:O,7,FALSE),"")</f>
        <v>0.8928571428571429</v>
      </c>
      <c r="W381" s="2">
        <f>IFERROR(VLOOKUP(Tabla2[[#This Row],[Client]],Inflow_Outflow!A:O,8,FALSE),"")</f>
        <v>0</v>
      </c>
      <c r="X381" s="2">
        <f>IFERROR(VLOOKUP(Tabla2[[#This Row],[Client]],Inflow_Outflow!A:O,9,FALSE),"")</f>
        <v>0</v>
      </c>
      <c r="Y381" s="2">
        <f>IFERROR(VLOOKUP(Tabla2[[#This Row],[Client]],Inflow_Outflow!A:O,10,FALSE),"")</f>
        <v>0</v>
      </c>
      <c r="Z381" s="2">
        <f>IFERROR(VLOOKUP(Tabla2[[#This Row],[Client]],Inflow_Outflow!A:O,11,FALSE),"")</f>
        <v>1</v>
      </c>
      <c r="AA381" s="2">
        <f>IFERROR(VLOOKUP(Tabla2[[#This Row],[Client]],Inflow_Outflow!A:O,12,FALSE),"")</f>
        <v>1</v>
      </c>
      <c r="AB381" s="2">
        <f>IFERROR(VLOOKUP(Tabla2[[#This Row],[Client]],Inflow_Outflow!A:O,13,FALSE),"")</f>
        <v>0</v>
      </c>
      <c r="AC381" s="2">
        <f>IFERROR(VLOOKUP(Tabla2[[#This Row],[Client]],Inflow_Outflow!A:O,14,FALSE),"")</f>
        <v>0</v>
      </c>
      <c r="AD381" s="2">
        <f>IFERROR(VLOOKUP(Tabla2[[#This Row],[Client]],Inflow_Outflow!A:O,15,FALSE),"")</f>
        <v>0</v>
      </c>
      <c r="AE381" s="2">
        <f>IFERROR(VLOOKUP(Tabla2[[#This Row],[Client]],Sales_Revenues!A:G,2,FALSE),"")</f>
        <v>0</v>
      </c>
      <c r="AF381" s="2">
        <f>IFERROR(VLOOKUP(Tabla2[[#This Row],[Client]],Sales_Revenues!A:G,3,FALSE),"")</f>
        <v>0</v>
      </c>
      <c r="AG381" s="2">
        <f>IFERROR(VLOOKUP(Tabla2[[#This Row],[Client]],Sales_Revenues!A:G,4,FALSE),"")</f>
        <v>1</v>
      </c>
      <c r="AH381" s="2">
        <f>IFERROR(VLOOKUP(Tabla2[[#This Row],[Client]],Sales_Revenues!A:G,5,FALSE),"")</f>
        <v>0</v>
      </c>
      <c r="AI381" s="2">
        <f>IFERROR(VLOOKUP(Tabla2[[#This Row],[Client]],Sales_Revenues!A:G,6,FALSE),"")</f>
        <v>0</v>
      </c>
      <c r="AJ381" s="2">
        <f>IFERROR(VLOOKUP(Tabla2[[#This Row],[Client]],Sales_Revenues!A:G,7,FALSE),"")</f>
        <v>15.821428571428571</v>
      </c>
    </row>
    <row r="382" spans="1:36">
      <c r="A382">
        <v>381</v>
      </c>
      <c r="B382">
        <v>1</v>
      </c>
      <c r="H382">
        <v>10.528214285714286</v>
      </c>
      <c r="I382" t="s">
        <v>38</v>
      </c>
      <c r="J382" t="s">
        <v>38</v>
      </c>
      <c r="K382" t="s">
        <v>38</v>
      </c>
      <c r="L382" t="s">
        <v>38</v>
      </c>
      <c r="M382" t="s">
        <v>38</v>
      </c>
      <c r="N382" t="str">
        <f>IFERROR(VLOOKUP(Tabla2[[#This Row],[Client]],Soc_Dem!A:D,2,FALSE),"")</f>
        <v>M</v>
      </c>
      <c r="O382">
        <f>IFERROR(VLOOKUP(Tabla2[[#This Row],[Client]],Soc_Dem!A:D,3,FALSE),"")</f>
        <v>81</v>
      </c>
      <c r="P382">
        <f>IFERROR(VLOOKUP(Tabla2[[#This Row],[Client]],Soc_Dem!A:D,4,FALSE),"")</f>
        <v>19</v>
      </c>
      <c r="Q382" s="2">
        <f>IFERROR(VLOOKUP(Tabla2[[#This Row],[Client]],Inflow_Outflow!A:O,2,FALSE),"")</f>
        <v>8712.4478571428572</v>
      </c>
      <c r="R382" s="2">
        <f>IFERROR(VLOOKUP(Tabla2[[#This Row],[Client]],Inflow_Outflow!A:O,3,FALSE),"")</f>
        <v>8712.4478571428572</v>
      </c>
      <c r="S382" s="2">
        <f>IFERROR(VLOOKUP(Tabla2[[#This Row],[Client]],Inflow_Outflow!A:O,4,FALSE),"")</f>
        <v>7</v>
      </c>
      <c r="T382" s="2">
        <f>IFERROR(VLOOKUP(Tabla2[[#This Row],[Client]],Inflow_Outflow!A:O,5,FALSE),"")</f>
        <v>7</v>
      </c>
      <c r="U382" s="2">
        <f>IFERROR(VLOOKUP(Tabla2[[#This Row],[Client]],Inflow_Outflow!A:O,6,FALSE),"")</f>
        <v>4236.8021428571428</v>
      </c>
      <c r="V382" s="2">
        <f>IFERROR(VLOOKUP(Tabla2[[#This Row],[Client]],Inflow_Outflow!A:O,7,FALSE),"")</f>
        <v>4236.8021428571428</v>
      </c>
      <c r="W382" s="2">
        <f>IFERROR(VLOOKUP(Tabla2[[#This Row],[Client]],Inflow_Outflow!A:O,8,FALSE),"")</f>
        <v>507.67857142857144</v>
      </c>
      <c r="X382" s="2">
        <f>IFERROR(VLOOKUP(Tabla2[[#This Row],[Client]],Inflow_Outflow!A:O,9,FALSE),"")</f>
        <v>92.857142857142861</v>
      </c>
      <c r="Y382" s="2">
        <f>IFERROR(VLOOKUP(Tabla2[[#This Row],[Client]],Inflow_Outflow!A:O,10,FALSE),"")</f>
        <v>3609.2639285714286</v>
      </c>
      <c r="Z382" s="2">
        <f>IFERROR(VLOOKUP(Tabla2[[#This Row],[Client]],Inflow_Outflow!A:O,11,FALSE),"")</f>
        <v>28</v>
      </c>
      <c r="AA382" s="2">
        <f>IFERROR(VLOOKUP(Tabla2[[#This Row],[Client]],Inflow_Outflow!A:O,12,FALSE),"")</f>
        <v>28</v>
      </c>
      <c r="AB382" s="2">
        <f>IFERROR(VLOOKUP(Tabla2[[#This Row],[Client]],Inflow_Outflow!A:O,13,FALSE),"")</f>
        <v>2</v>
      </c>
      <c r="AC382" s="2">
        <f>IFERROR(VLOOKUP(Tabla2[[#This Row],[Client]],Inflow_Outflow!A:O,14,FALSE),"")</f>
        <v>1</v>
      </c>
      <c r="AD382" s="2">
        <f>IFERROR(VLOOKUP(Tabla2[[#This Row],[Client]],Inflow_Outflow!A:O,15,FALSE),"")</f>
        <v>21</v>
      </c>
      <c r="AE382" s="2" t="str">
        <f>IFERROR(VLOOKUP(Tabla2[[#This Row],[Client]],Sales_Revenues!A:G,2,FALSE),"")</f>
        <v/>
      </c>
      <c r="AF382" s="2" t="str">
        <f>IFERROR(VLOOKUP(Tabla2[[#This Row],[Client]],Sales_Revenues!A:G,3,FALSE),"")</f>
        <v/>
      </c>
      <c r="AG382" s="2" t="str">
        <f>IFERROR(VLOOKUP(Tabla2[[#This Row],[Client]],Sales_Revenues!A:G,4,FALSE),"")</f>
        <v/>
      </c>
      <c r="AH382" s="2" t="str">
        <f>IFERROR(VLOOKUP(Tabla2[[#This Row],[Client]],Sales_Revenues!A:G,5,FALSE),"")</f>
        <v/>
      </c>
      <c r="AI382" s="2" t="str">
        <f>IFERROR(VLOOKUP(Tabla2[[#This Row],[Client]],Sales_Revenues!A:G,6,FALSE),"")</f>
        <v/>
      </c>
      <c r="AJ382" s="2" t="str">
        <f>IFERROR(VLOOKUP(Tabla2[[#This Row],[Client]],Sales_Revenues!A:G,7,FALSE),"")</f>
        <v/>
      </c>
    </row>
    <row r="383" spans="1:36">
      <c r="A383">
        <v>382</v>
      </c>
      <c r="B383">
        <v>1</v>
      </c>
      <c r="C383">
        <v>1</v>
      </c>
      <c r="H383">
        <v>90.27</v>
      </c>
      <c r="I383">
        <v>46085.245000000003</v>
      </c>
      <c r="J383" t="s">
        <v>38</v>
      </c>
      <c r="K383" t="s">
        <v>38</v>
      </c>
      <c r="L383" t="s">
        <v>38</v>
      </c>
      <c r="M383" t="s">
        <v>38</v>
      </c>
      <c r="N383" t="str">
        <f>IFERROR(VLOOKUP(Tabla2[[#This Row],[Client]],Soc_Dem!A:D,2,FALSE),"")</f>
        <v>M</v>
      </c>
      <c r="O383">
        <f>IFERROR(VLOOKUP(Tabla2[[#This Row],[Client]],Soc_Dem!A:D,3,FALSE),"")</f>
        <v>29</v>
      </c>
      <c r="P383">
        <f>IFERROR(VLOOKUP(Tabla2[[#This Row],[Client]],Soc_Dem!A:D,4,FALSE),"")</f>
        <v>150</v>
      </c>
      <c r="Q383" s="2">
        <f>IFERROR(VLOOKUP(Tabla2[[#This Row],[Client]],Inflow_Outflow!A:O,2,FALSE),"")</f>
        <v>0.20964285714285716</v>
      </c>
      <c r="R383" s="2">
        <f>IFERROR(VLOOKUP(Tabla2[[#This Row],[Client]],Inflow_Outflow!A:O,3,FALSE),"")</f>
        <v>3.5714285714285714E-4</v>
      </c>
      <c r="S383" s="2">
        <f>IFERROR(VLOOKUP(Tabla2[[#This Row],[Client]],Inflow_Outflow!A:O,4,FALSE),"")</f>
        <v>2</v>
      </c>
      <c r="T383" s="2">
        <f>IFERROR(VLOOKUP(Tabla2[[#This Row],[Client]],Inflow_Outflow!A:O,5,FALSE),"")</f>
        <v>1</v>
      </c>
      <c r="U383" s="2">
        <f>IFERROR(VLOOKUP(Tabla2[[#This Row],[Client]],Inflow_Outflow!A:O,6,FALSE),"")</f>
        <v>17.857142857142858</v>
      </c>
      <c r="V383" s="2">
        <f>IFERROR(VLOOKUP(Tabla2[[#This Row],[Client]],Inflow_Outflow!A:O,7,FALSE),"")</f>
        <v>17.857142857142858</v>
      </c>
      <c r="W383" s="2">
        <f>IFERROR(VLOOKUP(Tabla2[[#This Row],[Client]],Inflow_Outflow!A:O,8,FALSE),"")</f>
        <v>17.857142857142858</v>
      </c>
      <c r="X383" s="2">
        <f>IFERROR(VLOOKUP(Tabla2[[#This Row],[Client]],Inflow_Outflow!A:O,9,FALSE),"")</f>
        <v>0</v>
      </c>
      <c r="Y383" s="2">
        <f>IFERROR(VLOOKUP(Tabla2[[#This Row],[Client]],Inflow_Outflow!A:O,10,FALSE),"")</f>
        <v>0</v>
      </c>
      <c r="Z383" s="2">
        <f>IFERROR(VLOOKUP(Tabla2[[#This Row],[Client]],Inflow_Outflow!A:O,11,FALSE),"")</f>
        <v>1</v>
      </c>
      <c r="AA383" s="2">
        <f>IFERROR(VLOOKUP(Tabla2[[#This Row],[Client]],Inflow_Outflow!A:O,12,FALSE),"")</f>
        <v>1</v>
      </c>
      <c r="AB383" s="2">
        <f>IFERROR(VLOOKUP(Tabla2[[#This Row],[Client]],Inflow_Outflow!A:O,13,FALSE),"")</f>
        <v>1</v>
      </c>
      <c r="AC383" s="2">
        <f>IFERROR(VLOOKUP(Tabla2[[#This Row],[Client]],Inflow_Outflow!A:O,14,FALSE),"")</f>
        <v>0</v>
      </c>
      <c r="AD383" s="2">
        <f>IFERROR(VLOOKUP(Tabla2[[#This Row],[Client]],Inflow_Outflow!A:O,15,FALSE),"")</f>
        <v>0</v>
      </c>
      <c r="AE383" s="2" t="str">
        <f>IFERROR(VLOOKUP(Tabla2[[#This Row],[Client]],Sales_Revenues!A:G,2,FALSE),"")</f>
        <v/>
      </c>
      <c r="AF383" s="2" t="str">
        <f>IFERROR(VLOOKUP(Tabla2[[#This Row],[Client]],Sales_Revenues!A:G,3,FALSE),"")</f>
        <v/>
      </c>
      <c r="AG383" s="2" t="str">
        <f>IFERROR(VLOOKUP(Tabla2[[#This Row],[Client]],Sales_Revenues!A:G,4,FALSE),"")</f>
        <v/>
      </c>
      <c r="AH383" s="2" t="str">
        <f>IFERROR(VLOOKUP(Tabla2[[#This Row],[Client]],Sales_Revenues!A:G,5,FALSE),"")</f>
        <v/>
      </c>
      <c r="AI383" s="2" t="str">
        <f>IFERROR(VLOOKUP(Tabla2[[#This Row],[Client]],Sales_Revenues!A:G,6,FALSE),"")</f>
        <v/>
      </c>
      <c r="AJ383" s="2" t="str">
        <f>IFERROR(VLOOKUP(Tabla2[[#This Row],[Client]],Sales_Revenues!A:G,7,FALSE),"")</f>
        <v/>
      </c>
    </row>
    <row r="384" spans="1:36">
      <c r="A384">
        <v>383</v>
      </c>
      <c r="B384">
        <v>1</v>
      </c>
      <c r="E384">
        <v>1</v>
      </c>
      <c r="G384">
        <v>2</v>
      </c>
      <c r="H384">
        <v>695.5</v>
      </c>
      <c r="I384" t="s">
        <v>38</v>
      </c>
      <c r="J384" t="s">
        <v>38</v>
      </c>
      <c r="K384">
        <v>40.25714285714286</v>
      </c>
      <c r="L384" t="s">
        <v>38</v>
      </c>
      <c r="M384">
        <v>353.08571428571429</v>
      </c>
      <c r="N384" t="str">
        <f>IFERROR(VLOOKUP(Tabla2[[#This Row],[Client]],Soc_Dem!A:D,2,FALSE),"")</f>
        <v>F</v>
      </c>
      <c r="O384">
        <f>IFERROR(VLOOKUP(Tabla2[[#This Row],[Client]],Soc_Dem!A:D,3,FALSE),"")</f>
        <v>31</v>
      </c>
      <c r="P384">
        <f>IFERROR(VLOOKUP(Tabla2[[#This Row],[Client]],Soc_Dem!A:D,4,FALSE),"")</f>
        <v>3</v>
      </c>
      <c r="Q384" s="2">
        <f>IFERROR(VLOOKUP(Tabla2[[#This Row],[Client]],Inflow_Outflow!A:O,2,FALSE),"")</f>
        <v>2272.3571428571427</v>
      </c>
      <c r="R384" s="2">
        <f>IFERROR(VLOOKUP(Tabla2[[#This Row],[Client]],Inflow_Outflow!A:O,3,FALSE),"")</f>
        <v>2212.0064285714284</v>
      </c>
      <c r="S384" s="2">
        <f>IFERROR(VLOOKUP(Tabla2[[#This Row],[Client]],Inflow_Outflow!A:O,4,FALSE),"")</f>
        <v>28</v>
      </c>
      <c r="T384" s="2">
        <f>IFERROR(VLOOKUP(Tabla2[[#This Row],[Client]],Inflow_Outflow!A:O,5,FALSE),"")</f>
        <v>27</v>
      </c>
      <c r="U384" s="2">
        <f>IFERROR(VLOOKUP(Tabla2[[#This Row],[Client]],Inflow_Outflow!A:O,6,FALSE),"")</f>
        <v>2580.7514285714283</v>
      </c>
      <c r="V384" s="2">
        <f>IFERROR(VLOOKUP(Tabla2[[#This Row],[Client]],Inflow_Outflow!A:O,7,FALSE),"")</f>
        <v>2578.6442857142856</v>
      </c>
      <c r="W384" s="2">
        <f>IFERROR(VLOOKUP(Tabla2[[#This Row],[Client]],Inflow_Outflow!A:O,8,FALSE),"")</f>
        <v>1428.5714285714287</v>
      </c>
      <c r="X384" s="2">
        <f>IFERROR(VLOOKUP(Tabla2[[#This Row],[Client]],Inflow_Outflow!A:O,9,FALSE),"")</f>
        <v>320.74642857142857</v>
      </c>
      <c r="Y384" s="2">
        <f>IFERROR(VLOOKUP(Tabla2[[#This Row],[Client]],Inflow_Outflow!A:O,10,FALSE),"")</f>
        <v>605.07142857142856</v>
      </c>
      <c r="Z384" s="2">
        <f>IFERROR(VLOOKUP(Tabla2[[#This Row],[Client]],Inflow_Outflow!A:O,11,FALSE),"")</f>
        <v>31</v>
      </c>
      <c r="AA384" s="2">
        <f>IFERROR(VLOOKUP(Tabla2[[#This Row],[Client]],Inflow_Outflow!A:O,12,FALSE),"")</f>
        <v>30</v>
      </c>
      <c r="AB384" s="2">
        <f>IFERROR(VLOOKUP(Tabla2[[#This Row],[Client]],Inflow_Outflow!A:O,13,FALSE),"")</f>
        <v>2</v>
      </c>
      <c r="AC384" s="2">
        <f>IFERROR(VLOOKUP(Tabla2[[#This Row],[Client]],Inflow_Outflow!A:O,14,FALSE),"")</f>
        <v>10</v>
      </c>
      <c r="AD384" s="2">
        <f>IFERROR(VLOOKUP(Tabla2[[#This Row],[Client]],Inflow_Outflow!A:O,15,FALSE),"")</f>
        <v>12</v>
      </c>
      <c r="AE384" s="2" t="str">
        <f>IFERROR(VLOOKUP(Tabla2[[#This Row],[Client]],Sales_Revenues!A:G,2,FALSE),"")</f>
        <v/>
      </c>
      <c r="AF384" s="2" t="str">
        <f>IFERROR(VLOOKUP(Tabla2[[#This Row],[Client]],Sales_Revenues!A:G,3,FALSE),"")</f>
        <v/>
      </c>
      <c r="AG384" s="2" t="str">
        <f>IFERROR(VLOOKUP(Tabla2[[#This Row],[Client]],Sales_Revenues!A:G,4,FALSE),"")</f>
        <v/>
      </c>
      <c r="AH384" s="2" t="str">
        <f>IFERROR(VLOOKUP(Tabla2[[#This Row],[Client]],Sales_Revenues!A:G,5,FALSE),"")</f>
        <v/>
      </c>
      <c r="AI384" s="2" t="str">
        <f>IFERROR(VLOOKUP(Tabla2[[#This Row],[Client]],Sales_Revenues!A:G,6,FALSE),"")</f>
        <v/>
      </c>
      <c r="AJ384" s="2" t="str">
        <f>IFERROR(VLOOKUP(Tabla2[[#This Row],[Client]],Sales_Revenues!A:G,7,FALSE),"")</f>
        <v/>
      </c>
    </row>
    <row r="385" spans="1:36">
      <c r="A385">
        <v>384</v>
      </c>
      <c r="B385">
        <v>1</v>
      </c>
      <c r="H385">
        <v>2418.8767857142857</v>
      </c>
      <c r="I385" t="s">
        <v>38</v>
      </c>
      <c r="J385" t="s">
        <v>38</v>
      </c>
      <c r="K385" t="s">
        <v>38</v>
      </c>
      <c r="L385" t="s">
        <v>38</v>
      </c>
      <c r="M385" t="s">
        <v>38</v>
      </c>
      <c r="N385" t="str">
        <f>IFERROR(VLOOKUP(Tabla2[[#This Row],[Client]],Soc_Dem!A:D,2,FALSE),"")</f>
        <v>M</v>
      </c>
      <c r="O385">
        <f>IFERROR(VLOOKUP(Tabla2[[#This Row],[Client]],Soc_Dem!A:D,3,FALSE),"")</f>
        <v>23</v>
      </c>
      <c r="P385">
        <f>IFERROR(VLOOKUP(Tabla2[[#This Row],[Client]],Soc_Dem!A:D,4,FALSE),"")</f>
        <v>160</v>
      </c>
      <c r="Q385" s="2">
        <f>IFERROR(VLOOKUP(Tabla2[[#This Row],[Client]],Inflow_Outflow!A:O,2,FALSE),"")</f>
        <v>87.500357142857155</v>
      </c>
      <c r="R385" s="2">
        <f>IFERROR(VLOOKUP(Tabla2[[#This Row],[Client]],Inflow_Outflow!A:O,3,FALSE),"")</f>
        <v>87.500357142857155</v>
      </c>
      <c r="S385" s="2">
        <f>IFERROR(VLOOKUP(Tabla2[[#This Row],[Client]],Inflow_Outflow!A:O,4,FALSE),"")</f>
        <v>2</v>
      </c>
      <c r="T385" s="2">
        <f>IFERROR(VLOOKUP(Tabla2[[#This Row],[Client]],Inflow_Outflow!A:O,5,FALSE),"")</f>
        <v>2</v>
      </c>
      <c r="U385" s="2">
        <f>IFERROR(VLOOKUP(Tabla2[[#This Row],[Client]],Inflow_Outflow!A:O,6,FALSE),"")</f>
        <v>88.443928571428572</v>
      </c>
      <c r="V385" s="2">
        <f>IFERROR(VLOOKUP(Tabla2[[#This Row],[Client]],Inflow_Outflow!A:O,7,FALSE),"")</f>
        <v>88.443928571428572</v>
      </c>
      <c r="W385" s="2">
        <f>IFERROR(VLOOKUP(Tabla2[[#This Row],[Client]],Inflow_Outflow!A:O,8,FALSE),"")</f>
        <v>50</v>
      </c>
      <c r="X385" s="2">
        <f>IFERROR(VLOOKUP(Tabla2[[#This Row],[Client]],Inflow_Outflow!A:O,9,FALSE),"")</f>
        <v>37.372500000000002</v>
      </c>
      <c r="Y385" s="2">
        <f>IFERROR(VLOOKUP(Tabla2[[#This Row],[Client]],Inflow_Outflow!A:O,10,FALSE),"")</f>
        <v>1.0714285714285714</v>
      </c>
      <c r="Z385" s="2">
        <f>IFERROR(VLOOKUP(Tabla2[[#This Row],[Client]],Inflow_Outflow!A:O,11,FALSE),"")</f>
        <v>8</v>
      </c>
      <c r="AA385" s="2">
        <f>IFERROR(VLOOKUP(Tabla2[[#This Row],[Client]],Inflow_Outflow!A:O,12,FALSE),"")</f>
        <v>8</v>
      </c>
      <c r="AB385" s="2">
        <f>IFERROR(VLOOKUP(Tabla2[[#This Row],[Client]],Inflow_Outflow!A:O,13,FALSE),"")</f>
        <v>2</v>
      </c>
      <c r="AC385" s="2">
        <f>IFERROR(VLOOKUP(Tabla2[[#This Row],[Client]],Inflow_Outflow!A:O,14,FALSE),"")</f>
        <v>5</v>
      </c>
      <c r="AD385" s="2">
        <f>IFERROR(VLOOKUP(Tabla2[[#This Row],[Client]],Inflow_Outflow!A:O,15,FALSE),"")</f>
        <v>1</v>
      </c>
      <c r="AE385" s="2">
        <f>IFERROR(VLOOKUP(Tabla2[[#This Row],[Client]],Sales_Revenues!A:G,2,FALSE),"")</f>
        <v>0</v>
      </c>
      <c r="AF385" s="2">
        <f>IFERROR(VLOOKUP(Tabla2[[#This Row],[Client]],Sales_Revenues!A:G,3,FALSE),"")</f>
        <v>1</v>
      </c>
      <c r="AG385" s="2">
        <f>IFERROR(VLOOKUP(Tabla2[[#This Row],[Client]],Sales_Revenues!A:G,4,FALSE),"")</f>
        <v>1</v>
      </c>
      <c r="AH385" s="2">
        <f>IFERROR(VLOOKUP(Tabla2[[#This Row],[Client]],Sales_Revenues!A:G,5,FALSE),"")</f>
        <v>0</v>
      </c>
      <c r="AI385" s="2">
        <f>IFERROR(VLOOKUP(Tabla2[[#This Row],[Client]],Sales_Revenues!A:G,6,FALSE),"")</f>
        <v>6.1071428571428568</v>
      </c>
      <c r="AJ385" s="2">
        <f>IFERROR(VLOOKUP(Tabla2[[#This Row],[Client]],Sales_Revenues!A:G,7,FALSE),"")</f>
        <v>12.506071428571429</v>
      </c>
    </row>
    <row r="386" spans="1:36">
      <c r="A386">
        <v>385</v>
      </c>
      <c r="B386">
        <v>1</v>
      </c>
      <c r="C386">
        <v>3</v>
      </c>
      <c r="D386">
        <v>2</v>
      </c>
      <c r="E386">
        <v>1</v>
      </c>
      <c r="H386">
        <v>2717.8667857142859</v>
      </c>
      <c r="I386">
        <v>48214.333928571432</v>
      </c>
      <c r="J386">
        <v>8922.4892857142859</v>
      </c>
      <c r="K386">
        <v>0</v>
      </c>
      <c r="L386" t="s">
        <v>38</v>
      </c>
      <c r="M386" t="s">
        <v>38</v>
      </c>
      <c r="N386" t="str">
        <f>IFERROR(VLOOKUP(Tabla2[[#This Row],[Client]],Soc_Dem!A:D,2,FALSE),"")</f>
        <v>F</v>
      </c>
      <c r="O386">
        <f>IFERROR(VLOOKUP(Tabla2[[#This Row],[Client]],Soc_Dem!A:D,3,FALSE),"")</f>
        <v>51</v>
      </c>
      <c r="P386">
        <f>IFERROR(VLOOKUP(Tabla2[[#This Row],[Client]],Soc_Dem!A:D,4,FALSE),"")</f>
        <v>70</v>
      </c>
      <c r="Q386" s="2">
        <f>IFERROR(VLOOKUP(Tabla2[[#This Row],[Client]],Inflow_Outflow!A:O,2,FALSE),"")</f>
        <v>956.06999999999994</v>
      </c>
      <c r="R386" s="2">
        <f>IFERROR(VLOOKUP(Tabla2[[#This Row],[Client]],Inflow_Outflow!A:O,3,FALSE),"")</f>
        <v>955.57749999999999</v>
      </c>
      <c r="S386" s="2">
        <f>IFERROR(VLOOKUP(Tabla2[[#This Row],[Client]],Inflow_Outflow!A:O,4,FALSE),"")</f>
        <v>4</v>
      </c>
      <c r="T386" s="2">
        <f>IFERROR(VLOOKUP(Tabla2[[#This Row],[Client]],Inflow_Outflow!A:O,5,FALSE),"")</f>
        <v>3</v>
      </c>
      <c r="U386" s="2">
        <f>IFERROR(VLOOKUP(Tabla2[[#This Row],[Client]],Inflow_Outflow!A:O,6,FALSE),"")</f>
        <v>1099.0385714285715</v>
      </c>
      <c r="V386" s="2">
        <f>IFERROR(VLOOKUP(Tabla2[[#This Row],[Client]],Inflow_Outflow!A:O,7,FALSE),"")</f>
        <v>1099.0385714285715</v>
      </c>
      <c r="W386" s="2">
        <f>IFERROR(VLOOKUP(Tabla2[[#This Row],[Client]],Inflow_Outflow!A:O,8,FALSE),"")</f>
        <v>964.28571428571433</v>
      </c>
      <c r="X386" s="2">
        <f>IFERROR(VLOOKUP(Tabla2[[#This Row],[Client]],Inflow_Outflow!A:O,9,FALSE),"")</f>
        <v>0</v>
      </c>
      <c r="Y386" s="2">
        <f>IFERROR(VLOOKUP(Tabla2[[#This Row],[Client]],Inflow_Outflow!A:O,10,FALSE),"")</f>
        <v>131.25285714285715</v>
      </c>
      <c r="Z386" s="2">
        <f>IFERROR(VLOOKUP(Tabla2[[#This Row],[Client]],Inflow_Outflow!A:O,11,FALSE),"")</f>
        <v>15</v>
      </c>
      <c r="AA386" s="2">
        <f>IFERROR(VLOOKUP(Tabla2[[#This Row],[Client]],Inflow_Outflow!A:O,12,FALSE),"")</f>
        <v>15</v>
      </c>
      <c r="AB386" s="2">
        <f>IFERROR(VLOOKUP(Tabla2[[#This Row],[Client]],Inflow_Outflow!A:O,13,FALSE),"")</f>
        <v>4</v>
      </c>
      <c r="AC386" s="2">
        <f>IFERROR(VLOOKUP(Tabla2[[#This Row],[Client]],Inflow_Outflow!A:O,14,FALSE),"")</f>
        <v>0</v>
      </c>
      <c r="AD386" s="2">
        <f>IFERROR(VLOOKUP(Tabla2[[#This Row],[Client]],Inflow_Outflow!A:O,15,FALSE),"")</f>
        <v>10</v>
      </c>
      <c r="AE386" s="2">
        <f>IFERROR(VLOOKUP(Tabla2[[#This Row],[Client]],Sales_Revenues!A:G,2,FALSE),"")</f>
        <v>0</v>
      </c>
      <c r="AF386" s="2">
        <f>IFERROR(VLOOKUP(Tabla2[[#This Row],[Client]],Sales_Revenues!A:G,3,FALSE),"")</f>
        <v>1</v>
      </c>
      <c r="AG386" s="2">
        <f>IFERROR(VLOOKUP(Tabla2[[#This Row],[Client]],Sales_Revenues!A:G,4,FALSE),"")</f>
        <v>0</v>
      </c>
      <c r="AH386" s="2">
        <f>IFERROR(VLOOKUP(Tabla2[[#This Row],[Client]],Sales_Revenues!A:G,5,FALSE),"")</f>
        <v>0</v>
      </c>
      <c r="AI386" s="2">
        <f>IFERROR(VLOOKUP(Tabla2[[#This Row],[Client]],Sales_Revenues!A:G,6,FALSE),"")</f>
        <v>4.5</v>
      </c>
      <c r="AJ386" s="2">
        <f>IFERROR(VLOOKUP(Tabla2[[#This Row],[Client]],Sales_Revenues!A:G,7,FALSE),"")</f>
        <v>0</v>
      </c>
    </row>
    <row r="387" spans="1:36">
      <c r="A387">
        <v>386</v>
      </c>
      <c r="B387">
        <v>1</v>
      </c>
      <c r="C387">
        <v>1</v>
      </c>
      <c r="H387">
        <v>7070.9253571428571</v>
      </c>
      <c r="I387">
        <v>10.741785714285713</v>
      </c>
      <c r="J387" t="s">
        <v>38</v>
      </c>
      <c r="K387" t="s">
        <v>38</v>
      </c>
      <c r="L387" t="s">
        <v>38</v>
      </c>
      <c r="M387" t="s">
        <v>38</v>
      </c>
      <c r="N387" t="str">
        <f>IFERROR(VLOOKUP(Tabla2[[#This Row],[Client]],Soc_Dem!A:D,2,FALSE),"")</f>
        <v>M</v>
      </c>
      <c r="O387">
        <f>IFERROR(VLOOKUP(Tabla2[[#This Row],[Client]],Soc_Dem!A:D,3,FALSE),"")</f>
        <v>60</v>
      </c>
      <c r="P387">
        <f>IFERROR(VLOOKUP(Tabla2[[#This Row],[Client]],Soc_Dem!A:D,4,FALSE),"")</f>
        <v>11</v>
      </c>
      <c r="Q387" s="2">
        <f>IFERROR(VLOOKUP(Tabla2[[#This Row],[Client]],Inflow_Outflow!A:O,2,FALSE),"")</f>
        <v>664.06214285714293</v>
      </c>
      <c r="R387" s="2">
        <f>IFERROR(VLOOKUP(Tabla2[[#This Row],[Client]],Inflow_Outflow!A:O,3,FALSE),"")</f>
        <v>662.79499999999996</v>
      </c>
      <c r="S387" s="2">
        <f>IFERROR(VLOOKUP(Tabla2[[#This Row],[Client]],Inflow_Outflow!A:O,4,FALSE),"")</f>
        <v>5</v>
      </c>
      <c r="T387" s="2">
        <f>IFERROR(VLOOKUP(Tabla2[[#This Row],[Client]],Inflow_Outflow!A:O,5,FALSE),"")</f>
        <v>4</v>
      </c>
      <c r="U387" s="2">
        <f>IFERROR(VLOOKUP(Tabla2[[#This Row],[Client]],Inflow_Outflow!A:O,6,FALSE),"")</f>
        <v>573.87392857142856</v>
      </c>
      <c r="V387" s="2">
        <f>IFERROR(VLOOKUP(Tabla2[[#This Row],[Client]],Inflow_Outflow!A:O,7,FALSE),"")</f>
        <v>573.87392857142856</v>
      </c>
      <c r="W387" s="2">
        <f>IFERROR(VLOOKUP(Tabla2[[#This Row],[Client]],Inflow_Outflow!A:O,8,FALSE),"")</f>
        <v>142.85714285714286</v>
      </c>
      <c r="X387" s="2">
        <f>IFERROR(VLOOKUP(Tabla2[[#This Row],[Client]],Inflow_Outflow!A:O,9,FALSE),"")</f>
        <v>193.90964285714287</v>
      </c>
      <c r="Y387" s="2">
        <f>IFERROR(VLOOKUP(Tabla2[[#This Row],[Client]],Inflow_Outflow!A:O,10,FALSE),"")</f>
        <v>235.64285714285714</v>
      </c>
      <c r="Z387" s="2">
        <f>IFERROR(VLOOKUP(Tabla2[[#This Row],[Client]],Inflow_Outflow!A:O,11,FALSE),"")</f>
        <v>21</v>
      </c>
      <c r="AA387" s="2">
        <f>IFERROR(VLOOKUP(Tabla2[[#This Row],[Client]],Inflow_Outflow!A:O,12,FALSE),"")</f>
        <v>21</v>
      </c>
      <c r="AB387" s="2">
        <f>IFERROR(VLOOKUP(Tabla2[[#This Row],[Client]],Inflow_Outflow!A:O,13,FALSE),"")</f>
        <v>2</v>
      </c>
      <c r="AC387" s="2">
        <f>IFERROR(VLOOKUP(Tabla2[[#This Row],[Client]],Inflow_Outflow!A:O,14,FALSE),"")</f>
        <v>13</v>
      </c>
      <c r="AD387" s="2">
        <f>IFERROR(VLOOKUP(Tabla2[[#This Row],[Client]],Inflow_Outflow!A:O,15,FALSE),"")</f>
        <v>4</v>
      </c>
      <c r="AE387" s="2" t="str">
        <f>IFERROR(VLOOKUP(Tabla2[[#This Row],[Client]],Sales_Revenues!A:G,2,FALSE),"")</f>
        <v/>
      </c>
      <c r="AF387" s="2" t="str">
        <f>IFERROR(VLOOKUP(Tabla2[[#This Row],[Client]],Sales_Revenues!A:G,3,FALSE),"")</f>
        <v/>
      </c>
      <c r="AG387" s="2" t="str">
        <f>IFERROR(VLOOKUP(Tabla2[[#This Row],[Client]],Sales_Revenues!A:G,4,FALSE),"")</f>
        <v/>
      </c>
      <c r="AH387" s="2" t="str">
        <f>IFERROR(VLOOKUP(Tabla2[[#This Row],[Client]],Sales_Revenues!A:G,5,FALSE),"")</f>
        <v/>
      </c>
      <c r="AI387" s="2" t="str">
        <f>IFERROR(VLOOKUP(Tabla2[[#This Row],[Client]],Sales_Revenues!A:G,6,FALSE),"")</f>
        <v/>
      </c>
      <c r="AJ387" s="2" t="str">
        <f>IFERROR(VLOOKUP(Tabla2[[#This Row],[Client]],Sales_Revenues!A:G,7,FALSE),"")</f>
        <v/>
      </c>
    </row>
    <row r="388" spans="1:36">
      <c r="A388">
        <v>387</v>
      </c>
      <c r="B388">
        <v>1</v>
      </c>
      <c r="D388">
        <v>1</v>
      </c>
      <c r="H388">
        <v>486.99071428571426</v>
      </c>
      <c r="I388" t="s">
        <v>38</v>
      </c>
      <c r="J388">
        <v>4454.2285714285708</v>
      </c>
      <c r="K388" t="s">
        <v>38</v>
      </c>
      <c r="L388" t="s">
        <v>38</v>
      </c>
      <c r="M388" t="s">
        <v>38</v>
      </c>
      <c r="N388" t="str">
        <f>IFERROR(VLOOKUP(Tabla2[[#This Row],[Client]],Soc_Dem!A:D,2,FALSE),"")</f>
        <v>M</v>
      </c>
      <c r="O388">
        <f>IFERROR(VLOOKUP(Tabla2[[#This Row],[Client]],Soc_Dem!A:D,3,FALSE),"")</f>
        <v>36</v>
      </c>
      <c r="P388">
        <f>IFERROR(VLOOKUP(Tabla2[[#This Row],[Client]],Soc_Dem!A:D,4,FALSE),"")</f>
        <v>149</v>
      </c>
      <c r="Q388" s="2">
        <f>IFERROR(VLOOKUP(Tabla2[[#This Row],[Client]],Inflow_Outflow!A:O,2,FALSE),"")</f>
        <v>489.96714285714285</v>
      </c>
      <c r="R388" s="2">
        <f>IFERROR(VLOOKUP(Tabla2[[#This Row],[Client]],Inflow_Outflow!A:O,3,FALSE),"")</f>
        <v>489.96714285714285</v>
      </c>
      <c r="S388" s="2">
        <f>IFERROR(VLOOKUP(Tabla2[[#This Row],[Client]],Inflow_Outflow!A:O,4,FALSE),"")</f>
        <v>2</v>
      </c>
      <c r="T388" s="2">
        <f>IFERROR(VLOOKUP(Tabla2[[#This Row],[Client]],Inflow_Outflow!A:O,5,FALSE),"")</f>
        <v>2</v>
      </c>
      <c r="U388" s="2">
        <f>IFERROR(VLOOKUP(Tabla2[[#This Row],[Client]],Inflow_Outflow!A:O,6,FALSE),"")</f>
        <v>502.39285714285717</v>
      </c>
      <c r="V388" s="2">
        <f>IFERROR(VLOOKUP(Tabla2[[#This Row],[Client]],Inflow_Outflow!A:O,7,FALSE),"")</f>
        <v>502.39285714285717</v>
      </c>
      <c r="W388" s="2">
        <f>IFERROR(VLOOKUP(Tabla2[[#This Row],[Client]],Inflow_Outflow!A:O,8,FALSE),"")</f>
        <v>442.85714285714283</v>
      </c>
      <c r="X388" s="2">
        <f>IFERROR(VLOOKUP(Tabla2[[#This Row],[Client]],Inflow_Outflow!A:O,9,FALSE),"")</f>
        <v>0</v>
      </c>
      <c r="Y388" s="2">
        <f>IFERROR(VLOOKUP(Tabla2[[#This Row],[Client]],Inflow_Outflow!A:O,10,FALSE),"")</f>
        <v>57.142857142857146</v>
      </c>
      <c r="Z388" s="2">
        <f>IFERROR(VLOOKUP(Tabla2[[#This Row],[Client]],Inflow_Outflow!A:O,11,FALSE),"")</f>
        <v>4</v>
      </c>
      <c r="AA388" s="2">
        <f>IFERROR(VLOOKUP(Tabla2[[#This Row],[Client]],Inflow_Outflow!A:O,12,FALSE),"")</f>
        <v>4</v>
      </c>
      <c r="AB388" s="2">
        <f>IFERROR(VLOOKUP(Tabla2[[#This Row],[Client]],Inflow_Outflow!A:O,13,FALSE),"")</f>
        <v>1</v>
      </c>
      <c r="AC388" s="2">
        <f>IFERROR(VLOOKUP(Tabla2[[#This Row],[Client]],Inflow_Outflow!A:O,14,FALSE),"")</f>
        <v>0</v>
      </c>
      <c r="AD388" s="2">
        <f>IFERROR(VLOOKUP(Tabla2[[#This Row],[Client]],Inflow_Outflow!A:O,15,FALSE),"")</f>
        <v>2</v>
      </c>
      <c r="AE388" s="2">
        <f>IFERROR(VLOOKUP(Tabla2[[#This Row],[Client]],Sales_Revenues!A:G,2,FALSE),"")</f>
        <v>0</v>
      </c>
      <c r="AF388" s="2">
        <f>IFERROR(VLOOKUP(Tabla2[[#This Row],[Client]],Sales_Revenues!A:G,3,FALSE),"")</f>
        <v>0</v>
      </c>
      <c r="AG388" s="2">
        <f>IFERROR(VLOOKUP(Tabla2[[#This Row],[Client]],Sales_Revenues!A:G,4,FALSE),"")</f>
        <v>1</v>
      </c>
      <c r="AH388" s="2">
        <f>IFERROR(VLOOKUP(Tabla2[[#This Row],[Client]],Sales_Revenues!A:G,5,FALSE),"")</f>
        <v>0</v>
      </c>
      <c r="AI388" s="2">
        <f>IFERROR(VLOOKUP(Tabla2[[#This Row],[Client]],Sales_Revenues!A:G,6,FALSE),"")</f>
        <v>0</v>
      </c>
      <c r="AJ388" s="2">
        <f>IFERROR(VLOOKUP(Tabla2[[#This Row],[Client]],Sales_Revenues!A:G,7,FALSE),"")</f>
        <v>10.310357142857143</v>
      </c>
    </row>
    <row r="389" spans="1:36">
      <c r="A389">
        <v>388</v>
      </c>
      <c r="B389">
        <v>1</v>
      </c>
      <c r="F389">
        <v>1</v>
      </c>
      <c r="H389">
        <v>357.14285714285717</v>
      </c>
      <c r="I389" t="s">
        <v>38</v>
      </c>
      <c r="J389" t="s">
        <v>38</v>
      </c>
      <c r="K389" t="s">
        <v>38</v>
      </c>
      <c r="L389">
        <v>0.7142857142857143</v>
      </c>
      <c r="M389" t="s">
        <v>38</v>
      </c>
      <c r="N389" t="str">
        <f>IFERROR(VLOOKUP(Tabla2[[#This Row],[Client]],Soc_Dem!A:D,2,FALSE),"")</f>
        <v>F</v>
      </c>
      <c r="O389">
        <f>IFERROR(VLOOKUP(Tabla2[[#This Row],[Client]],Soc_Dem!A:D,3,FALSE),"")</f>
        <v>40</v>
      </c>
      <c r="P389">
        <f>IFERROR(VLOOKUP(Tabla2[[#This Row],[Client]],Soc_Dem!A:D,4,FALSE),"")</f>
        <v>89</v>
      </c>
      <c r="Q389" s="2">
        <f>IFERROR(VLOOKUP(Tabla2[[#This Row],[Client]],Inflow_Outflow!A:O,2,FALSE),"")</f>
        <v>5014.4121428571434</v>
      </c>
      <c r="R389" s="2">
        <f>IFERROR(VLOOKUP(Tabla2[[#This Row],[Client]],Inflow_Outflow!A:O,3,FALSE),"")</f>
        <v>3304.2878571428569</v>
      </c>
      <c r="S389" s="2">
        <f>IFERROR(VLOOKUP(Tabla2[[#This Row],[Client]],Inflow_Outflow!A:O,4,FALSE),"")</f>
        <v>12</v>
      </c>
      <c r="T389" s="2">
        <f>IFERROR(VLOOKUP(Tabla2[[#This Row],[Client]],Inflow_Outflow!A:O,5,FALSE),"")</f>
        <v>5</v>
      </c>
      <c r="U389" s="2">
        <f>IFERROR(VLOOKUP(Tabla2[[#This Row],[Client]],Inflow_Outflow!A:O,6,FALSE),"")</f>
        <v>3428.0135714285716</v>
      </c>
      <c r="V389" s="2">
        <f>IFERROR(VLOOKUP(Tabla2[[#This Row],[Client]],Inflow_Outflow!A:O,7,FALSE),"")</f>
        <v>3412.3892857142855</v>
      </c>
      <c r="W389" s="2">
        <f>IFERROR(VLOOKUP(Tabla2[[#This Row],[Client]],Inflow_Outflow!A:O,8,FALSE),"")</f>
        <v>0</v>
      </c>
      <c r="X389" s="2">
        <f>IFERROR(VLOOKUP(Tabla2[[#This Row],[Client]],Inflow_Outflow!A:O,9,FALSE),"")</f>
        <v>0</v>
      </c>
      <c r="Y389" s="2">
        <f>IFERROR(VLOOKUP(Tabla2[[#This Row],[Client]],Inflow_Outflow!A:O,10,FALSE),"")</f>
        <v>1447.25</v>
      </c>
      <c r="Z389" s="2">
        <f>IFERROR(VLOOKUP(Tabla2[[#This Row],[Client]],Inflow_Outflow!A:O,11,FALSE),"")</f>
        <v>25</v>
      </c>
      <c r="AA389" s="2">
        <f>IFERROR(VLOOKUP(Tabla2[[#This Row],[Client]],Inflow_Outflow!A:O,12,FALSE),"")</f>
        <v>19</v>
      </c>
      <c r="AB389" s="2">
        <f>IFERROR(VLOOKUP(Tabla2[[#This Row],[Client]],Inflow_Outflow!A:O,13,FALSE),"")</f>
        <v>0</v>
      </c>
      <c r="AC389" s="2">
        <f>IFERROR(VLOOKUP(Tabla2[[#This Row],[Client]],Inflow_Outflow!A:O,14,FALSE),"")</f>
        <v>0</v>
      </c>
      <c r="AD389" s="2">
        <f>IFERROR(VLOOKUP(Tabla2[[#This Row],[Client]],Inflow_Outflow!A:O,15,FALSE),"")</f>
        <v>13</v>
      </c>
      <c r="AE389" s="2">
        <f>IFERROR(VLOOKUP(Tabla2[[#This Row],[Client]],Sales_Revenues!A:G,2,FALSE),"")</f>
        <v>0</v>
      </c>
      <c r="AF389" s="2">
        <f>IFERROR(VLOOKUP(Tabla2[[#This Row],[Client]],Sales_Revenues!A:G,3,FALSE),"")</f>
        <v>1</v>
      </c>
      <c r="AG389" s="2">
        <f>IFERROR(VLOOKUP(Tabla2[[#This Row],[Client]],Sales_Revenues!A:G,4,FALSE),"")</f>
        <v>1</v>
      </c>
      <c r="AH389" s="2">
        <f>IFERROR(VLOOKUP(Tabla2[[#This Row],[Client]],Sales_Revenues!A:G,5,FALSE),"")</f>
        <v>0</v>
      </c>
      <c r="AI389" s="2">
        <f>IFERROR(VLOOKUP(Tabla2[[#This Row],[Client]],Sales_Revenues!A:G,6,FALSE),"")</f>
        <v>37.233214285714283</v>
      </c>
      <c r="AJ389" s="2">
        <f>IFERROR(VLOOKUP(Tabla2[[#This Row],[Client]],Sales_Revenues!A:G,7,FALSE),"")</f>
        <v>7.2857142857142856</v>
      </c>
    </row>
    <row r="390" spans="1:36">
      <c r="A390">
        <v>389</v>
      </c>
      <c r="B390">
        <v>1</v>
      </c>
      <c r="C390">
        <v>1</v>
      </c>
      <c r="D390">
        <v>28</v>
      </c>
      <c r="H390">
        <v>25.217500000000001</v>
      </c>
      <c r="I390">
        <v>100639.68107142857</v>
      </c>
      <c r="J390">
        <v>0</v>
      </c>
      <c r="K390" t="s">
        <v>38</v>
      </c>
      <c r="L390" t="s">
        <v>38</v>
      </c>
      <c r="M390" t="s">
        <v>38</v>
      </c>
      <c r="N390" t="str">
        <f>IFERROR(VLOOKUP(Tabla2[[#This Row],[Client]],Soc_Dem!A:D,2,FALSE),"")</f>
        <v>M</v>
      </c>
      <c r="O390">
        <f>IFERROR(VLOOKUP(Tabla2[[#This Row],[Client]],Soc_Dem!A:D,3,FALSE),"")</f>
        <v>43</v>
      </c>
      <c r="P390">
        <f>IFERROR(VLOOKUP(Tabla2[[#This Row],[Client]],Soc_Dem!A:D,4,FALSE),"")</f>
        <v>158</v>
      </c>
      <c r="Q390" s="2">
        <f>IFERROR(VLOOKUP(Tabla2[[#This Row],[Client]],Inflow_Outflow!A:O,2,FALSE),"")</f>
        <v>849.59357142857141</v>
      </c>
      <c r="R390" s="2">
        <f>IFERROR(VLOOKUP(Tabla2[[#This Row],[Client]],Inflow_Outflow!A:O,3,FALSE),"")</f>
        <v>846.08785714285716</v>
      </c>
      <c r="S390" s="2">
        <f>IFERROR(VLOOKUP(Tabla2[[#This Row],[Client]],Inflow_Outflow!A:O,4,FALSE),"")</f>
        <v>4</v>
      </c>
      <c r="T390" s="2">
        <f>IFERROR(VLOOKUP(Tabla2[[#This Row],[Client]],Inflow_Outflow!A:O,5,FALSE),"")</f>
        <v>3</v>
      </c>
      <c r="U390" s="2">
        <f>IFERROR(VLOOKUP(Tabla2[[#This Row],[Client]],Inflow_Outflow!A:O,6,FALSE),"")</f>
        <v>670.82142857142856</v>
      </c>
      <c r="V390" s="2">
        <f>IFERROR(VLOOKUP(Tabla2[[#This Row],[Client]],Inflow_Outflow!A:O,7,FALSE),"")</f>
        <v>670.82142857142856</v>
      </c>
      <c r="W390" s="2">
        <f>IFERROR(VLOOKUP(Tabla2[[#This Row],[Client]],Inflow_Outflow!A:O,8,FALSE),"")</f>
        <v>642.85714285714289</v>
      </c>
      <c r="X390" s="2">
        <f>IFERROR(VLOOKUP(Tabla2[[#This Row],[Client]],Inflow_Outflow!A:O,9,FALSE),"")</f>
        <v>0</v>
      </c>
      <c r="Y390" s="2">
        <f>IFERROR(VLOOKUP(Tabla2[[#This Row],[Client]],Inflow_Outflow!A:O,10,FALSE),"")</f>
        <v>26.428571428571427</v>
      </c>
      <c r="Z390" s="2">
        <f>IFERROR(VLOOKUP(Tabla2[[#This Row],[Client]],Inflow_Outflow!A:O,11,FALSE),"")</f>
        <v>6</v>
      </c>
      <c r="AA390" s="2">
        <f>IFERROR(VLOOKUP(Tabla2[[#This Row],[Client]],Inflow_Outflow!A:O,12,FALSE),"")</f>
        <v>6</v>
      </c>
      <c r="AB390" s="2">
        <f>IFERROR(VLOOKUP(Tabla2[[#This Row],[Client]],Inflow_Outflow!A:O,13,FALSE),"")</f>
        <v>2</v>
      </c>
      <c r="AC390" s="2">
        <f>IFERROR(VLOOKUP(Tabla2[[#This Row],[Client]],Inflow_Outflow!A:O,14,FALSE),"")</f>
        <v>0</v>
      </c>
      <c r="AD390" s="2">
        <f>IFERROR(VLOOKUP(Tabla2[[#This Row],[Client]],Inflow_Outflow!A:O,15,FALSE),"")</f>
        <v>1</v>
      </c>
      <c r="AE390" s="2" t="str">
        <f>IFERROR(VLOOKUP(Tabla2[[#This Row],[Client]],Sales_Revenues!A:G,2,FALSE),"")</f>
        <v/>
      </c>
      <c r="AF390" s="2" t="str">
        <f>IFERROR(VLOOKUP(Tabla2[[#This Row],[Client]],Sales_Revenues!A:G,3,FALSE),"")</f>
        <v/>
      </c>
      <c r="AG390" s="2" t="str">
        <f>IFERROR(VLOOKUP(Tabla2[[#This Row],[Client]],Sales_Revenues!A:G,4,FALSE),"")</f>
        <v/>
      </c>
      <c r="AH390" s="2" t="str">
        <f>IFERROR(VLOOKUP(Tabla2[[#This Row],[Client]],Sales_Revenues!A:G,5,FALSE),"")</f>
        <v/>
      </c>
      <c r="AI390" s="2" t="str">
        <f>IFERROR(VLOOKUP(Tabla2[[#This Row],[Client]],Sales_Revenues!A:G,6,FALSE),"")</f>
        <v/>
      </c>
      <c r="AJ390" s="2" t="str">
        <f>IFERROR(VLOOKUP(Tabla2[[#This Row],[Client]],Sales_Revenues!A:G,7,FALSE),"")</f>
        <v/>
      </c>
    </row>
    <row r="391" spans="1:36">
      <c r="A391">
        <v>390</v>
      </c>
      <c r="B391">
        <v>1</v>
      </c>
      <c r="C391">
        <v>1</v>
      </c>
      <c r="D391">
        <v>79</v>
      </c>
      <c r="H391">
        <v>442.34607142857146</v>
      </c>
      <c r="I391">
        <v>0.39571428571428574</v>
      </c>
      <c r="J391">
        <v>5468.8653571428576</v>
      </c>
      <c r="K391" t="s">
        <v>38</v>
      </c>
      <c r="L391" t="s">
        <v>38</v>
      </c>
      <c r="M391" t="s">
        <v>38</v>
      </c>
      <c r="N391" t="str">
        <f>IFERROR(VLOOKUP(Tabla2[[#This Row],[Client]],Soc_Dem!A:D,2,FALSE),"")</f>
        <v>M</v>
      </c>
      <c r="O391">
        <f>IFERROR(VLOOKUP(Tabla2[[#This Row],[Client]],Soc_Dem!A:D,3,FALSE),"")</f>
        <v>50</v>
      </c>
      <c r="P391">
        <f>IFERROR(VLOOKUP(Tabla2[[#This Row],[Client]],Soc_Dem!A:D,4,FALSE),"")</f>
        <v>67</v>
      </c>
      <c r="Q391" s="2">
        <f>IFERROR(VLOOKUP(Tabla2[[#This Row],[Client]],Inflow_Outflow!A:O,2,FALSE),"")</f>
        <v>1839.9928571428572</v>
      </c>
      <c r="R391" s="2">
        <f>IFERROR(VLOOKUP(Tabla2[[#This Row],[Client]],Inflow_Outflow!A:O,3,FALSE),"")</f>
        <v>1836.7453571428573</v>
      </c>
      <c r="S391" s="2">
        <f>IFERROR(VLOOKUP(Tabla2[[#This Row],[Client]],Inflow_Outflow!A:O,4,FALSE),"")</f>
        <v>6</v>
      </c>
      <c r="T391" s="2">
        <f>IFERROR(VLOOKUP(Tabla2[[#This Row],[Client]],Inflow_Outflow!A:O,5,FALSE),"")</f>
        <v>4</v>
      </c>
      <c r="U391" s="2">
        <f>IFERROR(VLOOKUP(Tabla2[[#This Row],[Client]],Inflow_Outflow!A:O,6,FALSE),"")</f>
        <v>701.98750000000007</v>
      </c>
      <c r="V391" s="2">
        <f>IFERROR(VLOOKUP(Tabla2[[#This Row],[Client]],Inflow_Outflow!A:O,7,FALSE),"")</f>
        <v>701.98750000000007</v>
      </c>
      <c r="W391" s="2">
        <f>IFERROR(VLOOKUP(Tabla2[[#This Row],[Client]],Inflow_Outflow!A:O,8,FALSE),"")</f>
        <v>89.285714285714292</v>
      </c>
      <c r="X391" s="2">
        <f>IFERROR(VLOOKUP(Tabla2[[#This Row],[Client]],Inflow_Outflow!A:O,9,FALSE),"")</f>
        <v>213.95178571428571</v>
      </c>
      <c r="Y391" s="2">
        <f>IFERROR(VLOOKUP(Tabla2[[#This Row],[Client]],Inflow_Outflow!A:O,10,FALSE),"")</f>
        <v>397.14285714285717</v>
      </c>
      <c r="Z391" s="2">
        <f>IFERROR(VLOOKUP(Tabla2[[#This Row],[Client]],Inflow_Outflow!A:O,11,FALSE),"")</f>
        <v>38</v>
      </c>
      <c r="AA391" s="2">
        <f>IFERROR(VLOOKUP(Tabla2[[#This Row],[Client]],Inflow_Outflow!A:O,12,FALSE),"")</f>
        <v>38</v>
      </c>
      <c r="AB391" s="2">
        <f>IFERROR(VLOOKUP(Tabla2[[#This Row],[Client]],Inflow_Outflow!A:O,13,FALSE),"")</f>
        <v>2</v>
      </c>
      <c r="AC391" s="2">
        <f>IFERROR(VLOOKUP(Tabla2[[#This Row],[Client]],Inflow_Outflow!A:O,14,FALSE),"")</f>
        <v>29</v>
      </c>
      <c r="AD391" s="2">
        <f>IFERROR(VLOOKUP(Tabla2[[#This Row],[Client]],Inflow_Outflow!A:O,15,FALSE),"")</f>
        <v>6</v>
      </c>
      <c r="AE391" s="2">
        <f>IFERROR(VLOOKUP(Tabla2[[#This Row],[Client]],Sales_Revenues!A:G,2,FALSE),"")</f>
        <v>1</v>
      </c>
      <c r="AF391" s="2">
        <f>IFERROR(VLOOKUP(Tabla2[[#This Row],[Client]],Sales_Revenues!A:G,3,FALSE),"")</f>
        <v>0</v>
      </c>
      <c r="AG391" s="2">
        <f>IFERROR(VLOOKUP(Tabla2[[#This Row],[Client]],Sales_Revenues!A:G,4,FALSE),"")</f>
        <v>0</v>
      </c>
      <c r="AH391" s="2">
        <f>IFERROR(VLOOKUP(Tabla2[[#This Row],[Client]],Sales_Revenues!A:G,5,FALSE),"")</f>
        <v>1.3798214285714285</v>
      </c>
      <c r="AI391" s="2">
        <f>IFERROR(VLOOKUP(Tabla2[[#This Row],[Client]],Sales_Revenues!A:G,6,FALSE),"")</f>
        <v>0</v>
      </c>
      <c r="AJ391" s="2">
        <f>IFERROR(VLOOKUP(Tabla2[[#This Row],[Client]],Sales_Revenues!A:G,7,FALSE),"")</f>
        <v>0</v>
      </c>
    </row>
    <row r="392" spans="1:36">
      <c r="A392">
        <v>391</v>
      </c>
      <c r="B392">
        <v>1</v>
      </c>
      <c r="F392">
        <v>1</v>
      </c>
      <c r="G392">
        <v>1</v>
      </c>
      <c r="H392">
        <v>172.58142857142857</v>
      </c>
      <c r="I392" t="s">
        <v>38</v>
      </c>
      <c r="J392" t="s">
        <v>38</v>
      </c>
      <c r="K392" t="s">
        <v>38</v>
      </c>
      <c r="L392">
        <v>0.7142857142857143</v>
      </c>
      <c r="M392">
        <v>4592.3364285714288</v>
      </c>
      <c r="N392" t="str">
        <f>IFERROR(VLOOKUP(Tabla2[[#This Row],[Client]],Soc_Dem!A:D,2,FALSE),"")</f>
        <v>M</v>
      </c>
      <c r="O392">
        <f>IFERROR(VLOOKUP(Tabla2[[#This Row],[Client]],Soc_Dem!A:D,3,FALSE),"")</f>
        <v>1</v>
      </c>
      <c r="P392">
        <f>IFERROR(VLOOKUP(Tabla2[[#This Row],[Client]],Soc_Dem!A:D,4,FALSE),"")</f>
        <v>16</v>
      </c>
      <c r="Q392" s="2">
        <f>IFERROR(VLOOKUP(Tabla2[[#This Row],[Client]],Inflow_Outflow!A:O,2,FALSE),"")</f>
        <v>636.64250000000004</v>
      </c>
      <c r="R392" s="2">
        <f>IFERROR(VLOOKUP(Tabla2[[#This Row],[Client]],Inflow_Outflow!A:O,3,FALSE),"")</f>
        <v>576.89357142857148</v>
      </c>
      <c r="S392" s="2">
        <f>IFERROR(VLOOKUP(Tabla2[[#This Row],[Client]],Inflow_Outflow!A:O,4,FALSE),"")</f>
        <v>10</v>
      </c>
      <c r="T392" s="2">
        <f>IFERROR(VLOOKUP(Tabla2[[#This Row],[Client]],Inflow_Outflow!A:O,5,FALSE),"")</f>
        <v>4</v>
      </c>
      <c r="U392" s="2">
        <f>IFERROR(VLOOKUP(Tabla2[[#This Row],[Client]],Inflow_Outflow!A:O,6,FALSE),"")</f>
        <v>565.79142857142858</v>
      </c>
      <c r="V392" s="2">
        <f>IFERROR(VLOOKUP(Tabla2[[#This Row],[Client]],Inflow_Outflow!A:O,7,FALSE),"")</f>
        <v>504.82107142857143</v>
      </c>
      <c r="W392" s="2">
        <f>IFERROR(VLOOKUP(Tabla2[[#This Row],[Client]],Inflow_Outflow!A:O,8,FALSE),"")</f>
        <v>178.57142857142858</v>
      </c>
      <c r="X392" s="2">
        <f>IFERROR(VLOOKUP(Tabla2[[#This Row],[Client]],Inflow_Outflow!A:O,9,FALSE),"")</f>
        <v>0</v>
      </c>
      <c r="Y392" s="2">
        <f>IFERROR(VLOOKUP(Tabla2[[#This Row],[Client]],Inflow_Outflow!A:O,10,FALSE),"")</f>
        <v>137.67857142857142</v>
      </c>
      <c r="Z392" s="2">
        <f>IFERROR(VLOOKUP(Tabla2[[#This Row],[Client]],Inflow_Outflow!A:O,11,FALSE),"")</f>
        <v>31</v>
      </c>
      <c r="AA392" s="2">
        <f>IFERROR(VLOOKUP(Tabla2[[#This Row],[Client]],Inflow_Outflow!A:O,12,FALSE),"")</f>
        <v>18</v>
      </c>
      <c r="AB392" s="2">
        <f>IFERROR(VLOOKUP(Tabla2[[#This Row],[Client]],Inflow_Outflow!A:O,13,FALSE),"")</f>
        <v>4</v>
      </c>
      <c r="AC392" s="2">
        <f>IFERROR(VLOOKUP(Tabla2[[#This Row],[Client]],Inflow_Outflow!A:O,14,FALSE),"")</f>
        <v>0</v>
      </c>
      <c r="AD392" s="2">
        <f>IFERROR(VLOOKUP(Tabla2[[#This Row],[Client]],Inflow_Outflow!A:O,15,FALSE),"")</f>
        <v>6</v>
      </c>
      <c r="AE392" s="2">
        <f>IFERROR(VLOOKUP(Tabla2[[#This Row],[Client]],Sales_Revenues!A:G,2,FALSE),"")</f>
        <v>0</v>
      </c>
      <c r="AF392" s="2">
        <f>IFERROR(VLOOKUP(Tabla2[[#This Row],[Client]],Sales_Revenues!A:G,3,FALSE),"")</f>
        <v>0</v>
      </c>
      <c r="AG392" s="2">
        <f>IFERROR(VLOOKUP(Tabla2[[#This Row],[Client]],Sales_Revenues!A:G,4,FALSE),"")</f>
        <v>0</v>
      </c>
      <c r="AH392" s="2">
        <f>IFERROR(VLOOKUP(Tabla2[[#This Row],[Client]],Sales_Revenues!A:G,5,FALSE),"")</f>
        <v>0</v>
      </c>
      <c r="AI392" s="2">
        <f>IFERROR(VLOOKUP(Tabla2[[#This Row],[Client]],Sales_Revenues!A:G,6,FALSE),"")</f>
        <v>0</v>
      </c>
      <c r="AJ392" s="2">
        <f>IFERROR(VLOOKUP(Tabla2[[#This Row],[Client]],Sales_Revenues!A:G,7,FALSE),"")</f>
        <v>0</v>
      </c>
    </row>
    <row r="393" spans="1:36">
      <c r="A393">
        <v>392</v>
      </c>
      <c r="B393">
        <v>1</v>
      </c>
      <c r="C393">
        <v>1</v>
      </c>
      <c r="D393">
        <v>1</v>
      </c>
      <c r="F393">
        <v>1</v>
      </c>
      <c r="H393">
        <v>3365.3417857142858</v>
      </c>
      <c r="I393">
        <v>10933.073214285714</v>
      </c>
      <c r="J393">
        <v>0</v>
      </c>
      <c r="K393" t="s">
        <v>38</v>
      </c>
      <c r="L393">
        <v>520.52892857142854</v>
      </c>
      <c r="M393" t="s">
        <v>38</v>
      </c>
      <c r="N393" t="str">
        <f>IFERROR(VLOOKUP(Tabla2[[#This Row],[Client]],Soc_Dem!A:D,2,FALSE),"")</f>
        <v>M</v>
      </c>
      <c r="O393">
        <f>IFERROR(VLOOKUP(Tabla2[[#This Row],[Client]],Soc_Dem!A:D,3,FALSE),"")</f>
        <v>27</v>
      </c>
      <c r="P393">
        <f>IFERROR(VLOOKUP(Tabla2[[#This Row],[Client]],Soc_Dem!A:D,4,FALSE),"")</f>
        <v>80</v>
      </c>
      <c r="Q393" s="2">
        <f>IFERROR(VLOOKUP(Tabla2[[#This Row],[Client]],Inflow_Outflow!A:O,2,FALSE),"")</f>
        <v>12490.675000000001</v>
      </c>
      <c r="R393" s="2">
        <f>IFERROR(VLOOKUP(Tabla2[[#This Row],[Client]],Inflow_Outflow!A:O,3,FALSE),"")</f>
        <v>8719.966071428571</v>
      </c>
      <c r="S393" s="2">
        <f>IFERROR(VLOOKUP(Tabla2[[#This Row],[Client]],Inflow_Outflow!A:O,4,FALSE),"")</f>
        <v>12</v>
      </c>
      <c r="T393" s="2">
        <f>IFERROR(VLOOKUP(Tabla2[[#This Row],[Client]],Inflow_Outflow!A:O,5,FALSE),"")</f>
        <v>9</v>
      </c>
      <c r="U393" s="2">
        <f>IFERROR(VLOOKUP(Tabla2[[#This Row],[Client]],Inflow_Outflow!A:O,6,FALSE),"")</f>
        <v>6474.8828571428576</v>
      </c>
      <c r="V393" s="2">
        <f>IFERROR(VLOOKUP(Tabla2[[#This Row],[Client]],Inflow_Outflow!A:O,7,FALSE),"")</f>
        <v>2903.4542857142856</v>
      </c>
      <c r="W393" s="2">
        <f>IFERROR(VLOOKUP(Tabla2[[#This Row],[Client]],Inflow_Outflow!A:O,8,FALSE),"")</f>
        <v>0</v>
      </c>
      <c r="X393" s="2">
        <f>IFERROR(VLOOKUP(Tabla2[[#This Row],[Client]],Inflow_Outflow!A:O,9,FALSE),"")</f>
        <v>329.27571428571429</v>
      </c>
      <c r="Y393" s="2">
        <f>IFERROR(VLOOKUP(Tabla2[[#This Row],[Client]],Inflow_Outflow!A:O,10,FALSE),"")</f>
        <v>2574.1785714285716</v>
      </c>
      <c r="Z393" s="2">
        <f>IFERROR(VLOOKUP(Tabla2[[#This Row],[Client]],Inflow_Outflow!A:O,11,FALSE),"")</f>
        <v>19</v>
      </c>
      <c r="AA393" s="2">
        <f>IFERROR(VLOOKUP(Tabla2[[#This Row],[Client]],Inflow_Outflow!A:O,12,FALSE),"")</f>
        <v>18</v>
      </c>
      <c r="AB393" s="2">
        <f>IFERROR(VLOOKUP(Tabla2[[#This Row],[Client]],Inflow_Outflow!A:O,13,FALSE),"")</f>
        <v>0</v>
      </c>
      <c r="AC393" s="2">
        <f>IFERROR(VLOOKUP(Tabla2[[#This Row],[Client]],Inflow_Outflow!A:O,14,FALSE),"")</f>
        <v>2</v>
      </c>
      <c r="AD393" s="2">
        <f>IFERROR(VLOOKUP(Tabla2[[#This Row],[Client]],Inflow_Outflow!A:O,15,FALSE),"")</f>
        <v>16</v>
      </c>
      <c r="AE393" s="2" t="str">
        <f>IFERROR(VLOOKUP(Tabla2[[#This Row],[Client]],Sales_Revenues!A:G,2,FALSE),"")</f>
        <v/>
      </c>
      <c r="AF393" s="2" t="str">
        <f>IFERROR(VLOOKUP(Tabla2[[#This Row],[Client]],Sales_Revenues!A:G,3,FALSE),"")</f>
        <v/>
      </c>
      <c r="AG393" s="2" t="str">
        <f>IFERROR(VLOOKUP(Tabla2[[#This Row],[Client]],Sales_Revenues!A:G,4,FALSE),"")</f>
        <v/>
      </c>
      <c r="AH393" s="2" t="str">
        <f>IFERROR(VLOOKUP(Tabla2[[#This Row],[Client]],Sales_Revenues!A:G,5,FALSE),"")</f>
        <v/>
      </c>
      <c r="AI393" s="2" t="str">
        <f>IFERROR(VLOOKUP(Tabla2[[#This Row],[Client]],Sales_Revenues!A:G,6,FALSE),"")</f>
        <v/>
      </c>
      <c r="AJ393" s="2" t="str">
        <f>IFERROR(VLOOKUP(Tabla2[[#This Row],[Client]],Sales_Revenues!A:G,7,FALSE),"")</f>
        <v/>
      </c>
    </row>
    <row r="394" spans="1:36">
      <c r="A394">
        <v>393</v>
      </c>
      <c r="B394">
        <v>1</v>
      </c>
      <c r="H394">
        <v>208.6057142857143</v>
      </c>
      <c r="I394" t="s">
        <v>38</v>
      </c>
      <c r="J394" t="s">
        <v>38</v>
      </c>
      <c r="K394" t="s">
        <v>38</v>
      </c>
      <c r="L394" t="s">
        <v>38</v>
      </c>
      <c r="M394" t="s">
        <v>38</v>
      </c>
      <c r="N394" t="str">
        <f>IFERROR(VLOOKUP(Tabla2[[#This Row],[Client]],Soc_Dem!A:D,2,FALSE),"")</f>
        <v>M</v>
      </c>
      <c r="O394">
        <f>IFERROR(VLOOKUP(Tabla2[[#This Row],[Client]],Soc_Dem!A:D,3,FALSE),"")</f>
        <v>60</v>
      </c>
      <c r="P394">
        <f>IFERROR(VLOOKUP(Tabla2[[#This Row],[Client]],Soc_Dem!A:D,4,FALSE),"")</f>
        <v>170</v>
      </c>
      <c r="Q394" s="2">
        <f>IFERROR(VLOOKUP(Tabla2[[#This Row],[Client]],Inflow_Outflow!A:O,2,FALSE),"")</f>
        <v>3285.7350000000001</v>
      </c>
      <c r="R394" s="2">
        <f>IFERROR(VLOOKUP(Tabla2[[#This Row],[Client]],Inflow_Outflow!A:O,3,FALSE),"")</f>
        <v>3285.7350000000001</v>
      </c>
      <c r="S394" s="2">
        <f>IFERROR(VLOOKUP(Tabla2[[#This Row],[Client]],Inflow_Outflow!A:O,4,FALSE),"")</f>
        <v>3</v>
      </c>
      <c r="T394" s="2">
        <f>IFERROR(VLOOKUP(Tabla2[[#This Row],[Client]],Inflow_Outflow!A:O,5,FALSE),"")</f>
        <v>3</v>
      </c>
      <c r="U394" s="2">
        <f>IFERROR(VLOOKUP(Tabla2[[#This Row],[Client]],Inflow_Outflow!A:O,6,FALSE),"")</f>
        <v>3931.7142857142858</v>
      </c>
      <c r="V394" s="2">
        <f>IFERROR(VLOOKUP(Tabla2[[#This Row],[Client]],Inflow_Outflow!A:O,7,FALSE),"")</f>
        <v>3931.7142857142858</v>
      </c>
      <c r="W394" s="2">
        <f>IFERROR(VLOOKUP(Tabla2[[#This Row],[Client]],Inflow_Outflow!A:O,8,FALSE),"")</f>
        <v>0</v>
      </c>
      <c r="X394" s="2">
        <f>IFERROR(VLOOKUP(Tabla2[[#This Row],[Client]],Inflow_Outflow!A:O,9,FALSE),"")</f>
        <v>0</v>
      </c>
      <c r="Y394" s="2">
        <f>IFERROR(VLOOKUP(Tabla2[[#This Row],[Client]],Inflow_Outflow!A:O,10,FALSE),"")</f>
        <v>103.57142857142857</v>
      </c>
      <c r="Z394" s="2">
        <f>IFERROR(VLOOKUP(Tabla2[[#This Row],[Client]],Inflow_Outflow!A:O,11,FALSE),"")</f>
        <v>9</v>
      </c>
      <c r="AA394" s="2">
        <f>IFERROR(VLOOKUP(Tabla2[[#This Row],[Client]],Inflow_Outflow!A:O,12,FALSE),"")</f>
        <v>9</v>
      </c>
      <c r="AB394" s="2">
        <f>IFERROR(VLOOKUP(Tabla2[[#This Row],[Client]],Inflow_Outflow!A:O,13,FALSE),"")</f>
        <v>0</v>
      </c>
      <c r="AC394" s="2">
        <f>IFERROR(VLOOKUP(Tabla2[[#This Row],[Client]],Inflow_Outflow!A:O,14,FALSE),"")</f>
        <v>0</v>
      </c>
      <c r="AD394" s="2">
        <f>IFERROR(VLOOKUP(Tabla2[[#This Row],[Client]],Inflow_Outflow!A:O,15,FALSE),"")</f>
        <v>4</v>
      </c>
      <c r="AE394" s="2">
        <f>IFERROR(VLOOKUP(Tabla2[[#This Row],[Client]],Sales_Revenues!A:G,2,FALSE),"")</f>
        <v>0</v>
      </c>
      <c r="AF394" s="2">
        <f>IFERROR(VLOOKUP(Tabla2[[#This Row],[Client]],Sales_Revenues!A:G,3,FALSE),"")</f>
        <v>0</v>
      </c>
      <c r="AG394" s="2">
        <f>IFERROR(VLOOKUP(Tabla2[[#This Row],[Client]],Sales_Revenues!A:G,4,FALSE),"")</f>
        <v>0</v>
      </c>
      <c r="AH394" s="2">
        <f>IFERROR(VLOOKUP(Tabla2[[#This Row],[Client]],Sales_Revenues!A:G,5,FALSE),"")</f>
        <v>0</v>
      </c>
      <c r="AI394" s="2">
        <f>IFERROR(VLOOKUP(Tabla2[[#This Row],[Client]],Sales_Revenues!A:G,6,FALSE),"")</f>
        <v>0</v>
      </c>
      <c r="AJ394" s="2">
        <f>IFERROR(VLOOKUP(Tabla2[[#This Row],[Client]],Sales_Revenues!A:G,7,FALSE),"")</f>
        <v>0</v>
      </c>
    </row>
    <row r="395" spans="1:36">
      <c r="A395">
        <v>394</v>
      </c>
      <c r="B395">
        <v>1</v>
      </c>
      <c r="E395">
        <v>1</v>
      </c>
      <c r="G395">
        <v>1</v>
      </c>
      <c r="H395">
        <v>3770.3603571428571</v>
      </c>
      <c r="I395" t="s">
        <v>38</v>
      </c>
      <c r="J395" t="s">
        <v>38</v>
      </c>
      <c r="K395">
        <v>0</v>
      </c>
      <c r="L395" t="s">
        <v>38</v>
      </c>
      <c r="M395">
        <v>2557.0525000000002</v>
      </c>
      <c r="N395" t="str">
        <f>IFERROR(VLOOKUP(Tabla2[[#This Row],[Client]],Soc_Dem!A:D,2,FALSE),"")</f>
        <v>M</v>
      </c>
      <c r="O395">
        <f>IFERROR(VLOOKUP(Tabla2[[#This Row],[Client]],Soc_Dem!A:D,3,FALSE),"")</f>
        <v>7</v>
      </c>
      <c r="P395">
        <f>IFERROR(VLOOKUP(Tabla2[[#This Row],[Client]],Soc_Dem!A:D,4,FALSE),"")</f>
        <v>150</v>
      </c>
      <c r="Q395" s="2">
        <f>IFERROR(VLOOKUP(Tabla2[[#This Row],[Client]],Inflow_Outflow!A:O,2,FALSE),"")</f>
        <v>1916.1732142857143</v>
      </c>
      <c r="R395" s="2">
        <f>IFERROR(VLOOKUP(Tabla2[[#This Row],[Client]],Inflow_Outflow!A:O,3,FALSE),"")</f>
        <v>1447.920357142857</v>
      </c>
      <c r="S395" s="2">
        <f>IFERROR(VLOOKUP(Tabla2[[#This Row],[Client]],Inflow_Outflow!A:O,4,FALSE),"")</f>
        <v>29</v>
      </c>
      <c r="T395" s="2">
        <f>IFERROR(VLOOKUP(Tabla2[[#This Row],[Client]],Inflow_Outflow!A:O,5,FALSE),"")</f>
        <v>24</v>
      </c>
      <c r="U395" s="2">
        <f>IFERROR(VLOOKUP(Tabla2[[#This Row],[Client]],Inflow_Outflow!A:O,6,FALSE),"")</f>
        <v>1897.7028571428571</v>
      </c>
      <c r="V395" s="2">
        <f>IFERROR(VLOOKUP(Tabla2[[#This Row],[Client]],Inflow_Outflow!A:O,7,FALSE),"")</f>
        <v>1378.9974999999999</v>
      </c>
      <c r="W395" s="2">
        <f>IFERROR(VLOOKUP(Tabla2[[#This Row],[Client]],Inflow_Outflow!A:O,8,FALSE),"")</f>
        <v>0</v>
      </c>
      <c r="X395" s="2">
        <f>IFERROR(VLOOKUP(Tabla2[[#This Row],[Client]],Inflow_Outflow!A:O,9,FALSE),"")</f>
        <v>349.56785714285712</v>
      </c>
      <c r="Y395" s="2">
        <f>IFERROR(VLOOKUP(Tabla2[[#This Row],[Client]],Inflow_Outflow!A:O,10,FALSE),"")</f>
        <v>525.16071428571433</v>
      </c>
      <c r="Z395" s="2">
        <f>IFERROR(VLOOKUP(Tabla2[[#This Row],[Client]],Inflow_Outflow!A:O,11,FALSE),"")</f>
        <v>53</v>
      </c>
      <c r="AA395" s="2">
        <f>IFERROR(VLOOKUP(Tabla2[[#This Row],[Client]],Inflow_Outflow!A:O,12,FALSE),"")</f>
        <v>33</v>
      </c>
      <c r="AB395" s="2">
        <f>IFERROR(VLOOKUP(Tabla2[[#This Row],[Client]],Inflow_Outflow!A:O,13,FALSE),"")</f>
        <v>0</v>
      </c>
      <c r="AC395" s="2">
        <f>IFERROR(VLOOKUP(Tabla2[[#This Row],[Client]],Inflow_Outflow!A:O,14,FALSE),"")</f>
        <v>18</v>
      </c>
      <c r="AD395" s="2">
        <f>IFERROR(VLOOKUP(Tabla2[[#This Row],[Client]],Inflow_Outflow!A:O,15,FALSE),"")</f>
        <v>9</v>
      </c>
      <c r="AE395" s="2" t="str">
        <f>IFERROR(VLOOKUP(Tabla2[[#This Row],[Client]],Sales_Revenues!A:G,2,FALSE),"")</f>
        <v/>
      </c>
      <c r="AF395" s="2" t="str">
        <f>IFERROR(VLOOKUP(Tabla2[[#This Row],[Client]],Sales_Revenues!A:G,3,FALSE),"")</f>
        <v/>
      </c>
      <c r="AG395" s="2" t="str">
        <f>IFERROR(VLOOKUP(Tabla2[[#This Row],[Client]],Sales_Revenues!A:G,4,FALSE),"")</f>
        <v/>
      </c>
      <c r="AH395" s="2" t="str">
        <f>IFERROR(VLOOKUP(Tabla2[[#This Row],[Client]],Sales_Revenues!A:G,5,FALSE),"")</f>
        <v/>
      </c>
      <c r="AI395" s="2" t="str">
        <f>IFERROR(VLOOKUP(Tabla2[[#This Row],[Client]],Sales_Revenues!A:G,6,FALSE),"")</f>
        <v/>
      </c>
      <c r="AJ395" s="2" t="str">
        <f>IFERROR(VLOOKUP(Tabla2[[#This Row],[Client]],Sales_Revenues!A:G,7,FALSE),"")</f>
        <v/>
      </c>
    </row>
    <row r="396" spans="1:36">
      <c r="A396">
        <v>395</v>
      </c>
      <c r="B396">
        <v>1</v>
      </c>
      <c r="E396">
        <v>1</v>
      </c>
      <c r="H396">
        <v>102.75714285714285</v>
      </c>
      <c r="I396" t="s">
        <v>38</v>
      </c>
      <c r="J396" t="s">
        <v>38</v>
      </c>
      <c r="K396">
        <v>0</v>
      </c>
      <c r="L396" t="s">
        <v>38</v>
      </c>
      <c r="M396" t="s">
        <v>38</v>
      </c>
      <c r="N396" t="str">
        <f>IFERROR(VLOOKUP(Tabla2[[#This Row],[Client]],Soc_Dem!A:D,2,FALSE),"")</f>
        <v>F</v>
      </c>
      <c r="O396">
        <f>IFERROR(VLOOKUP(Tabla2[[#This Row],[Client]],Soc_Dem!A:D,3,FALSE),"")</f>
        <v>49</v>
      </c>
      <c r="P396">
        <f>IFERROR(VLOOKUP(Tabla2[[#This Row],[Client]],Soc_Dem!A:D,4,FALSE),"")</f>
        <v>150</v>
      </c>
      <c r="Q396" s="2">
        <f>IFERROR(VLOOKUP(Tabla2[[#This Row],[Client]],Inflow_Outflow!A:O,2,FALSE),"")</f>
        <v>416.92285714285714</v>
      </c>
      <c r="R396" s="2">
        <f>IFERROR(VLOOKUP(Tabla2[[#This Row],[Client]],Inflow_Outflow!A:O,3,FALSE),"")</f>
        <v>382.06428571428569</v>
      </c>
      <c r="S396" s="2">
        <f>IFERROR(VLOOKUP(Tabla2[[#This Row],[Client]],Inflow_Outflow!A:O,4,FALSE),"")</f>
        <v>7</v>
      </c>
      <c r="T396" s="2">
        <f>IFERROR(VLOOKUP(Tabla2[[#This Row],[Client]],Inflow_Outflow!A:O,5,FALSE),"")</f>
        <v>5</v>
      </c>
      <c r="U396" s="2">
        <f>IFERROR(VLOOKUP(Tabla2[[#This Row],[Client]],Inflow_Outflow!A:O,6,FALSE),"")</f>
        <v>468.14714285714291</v>
      </c>
      <c r="V396" s="2">
        <f>IFERROR(VLOOKUP(Tabla2[[#This Row],[Client]],Inflow_Outflow!A:O,7,FALSE),"")</f>
        <v>433.40500000000003</v>
      </c>
      <c r="W396" s="2">
        <f>IFERROR(VLOOKUP(Tabla2[[#This Row],[Client]],Inflow_Outflow!A:O,8,FALSE),"")</f>
        <v>275</v>
      </c>
      <c r="X396" s="2">
        <f>IFERROR(VLOOKUP(Tabla2[[#This Row],[Client]],Inflow_Outflow!A:O,9,FALSE),"")</f>
        <v>113.01071428571429</v>
      </c>
      <c r="Y396" s="2">
        <f>IFERROR(VLOOKUP(Tabla2[[#This Row],[Client]],Inflow_Outflow!A:O,10,FALSE),"")</f>
        <v>0</v>
      </c>
      <c r="Z396" s="2">
        <f>IFERROR(VLOOKUP(Tabla2[[#This Row],[Client]],Inflow_Outflow!A:O,11,FALSE),"")</f>
        <v>16</v>
      </c>
      <c r="AA396" s="2">
        <f>IFERROR(VLOOKUP(Tabla2[[#This Row],[Client]],Inflow_Outflow!A:O,12,FALSE),"")</f>
        <v>13</v>
      </c>
      <c r="AB396" s="2">
        <f>IFERROR(VLOOKUP(Tabla2[[#This Row],[Client]],Inflow_Outflow!A:O,13,FALSE),"")</f>
        <v>4</v>
      </c>
      <c r="AC396" s="2">
        <f>IFERROR(VLOOKUP(Tabla2[[#This Row],[Client]],Inflow_Outflow!A:O,14,FALSE),"")</f>
        <v>5</v>
      </c>
      <c r="AD396" s="2">
        <f>IFERROR(VLOOKUP(Tabla2[[#This Row],[Client]],Inflow_Outflow!A:O,15,FALSE),"")</f>
        <v>0</v>
      </c>
      <c r="AE396" s="2">
        <f>IFERROR(VLOOKUP(Tabla2[[#This Row],[Client]],Sales_Revenues!A:G,2,FALSE),"")</f>
        <v>0</v>
      </c>
      <c r="AF396" s="2">
        <f>IFERROR(VLOOKUP(Tabla2[[#This Row],[Client]],Sales_Revenues!A:G,3,FALSE),"")</f>
        <v>1</v>
      </c>
      <c r="AG396" s="2">
        <f>IFERROR(VLOOKUP(Tabla2[[#This Row],[Client]],Sales_Revenues!A:G,4,FALSE),"")</f>
        <v>0</v>
      </c>
      <c r="AH396" s="2">
        <f>IFERROR(VLOOKUP(Tabla2[[#This Row],[Client]],Sales_Revenues!A:G,5,FALSE),"")</f>
        <v>0</v>
      </c>
      <c r="AI396" s="2">
        <f>IFERROR(VLOOKUP(Tabla2[[#This Row],[Client]],Sales_Revenues!A:G,6,FALSE),"")</f>
        <v>7</v>
      </c>
      <c r="AJ396" s="2">
        <f>IFERROR(VLOOKUP(Tabla2[[#This Row],[Client]],Sales_Revenues!A:G,7,FALSE),"")</f>
        <v>0</v>
      </c>
    </row>
    <row r="397" spans="1:36">
      <c r="A397">
        <v>396</v>
      </c>
      <c r="B397">
        <v>1</v>
      </c>
      <c r="H397">
        <v>5669.9839285714279</v>
      </c>
      <c r="I397" t="s">
        <v>38</v>
      </c>
      <c r="J397" t="s">
        <v>38</v>
      </c>
      <c r="K397" t="s">
        <v>38</v>
      </c>
      <c r="L397" t="s">
        <v>38</v>
      </c>
      <c r="M397" t="s">
        <v>38</v>
      </c>
      <c r="N397" t="str">
        <f>IFERROR(VLOOKUP(Tabla2[[#This Row],[Client]],Soc_Dem!A:D,2,FALSE),"")</f>
        <v>F</v>
      </c>
      <c r="O397">
        <f>IFERROR(VLOOKUP(Tabla2[[#This Row],[Client]],Soc_Dem!A:D,3,FALSE),"")</f>
        <v>26</v>
      </c>
      <c r="P397">
        <f>IFERROR(VLOOKUP(Tabla2[[#This Row],[Client]],Soc_Dem!A:D,4,FALSE),"")</f>
        <v>96</v>
      </c>
      <c r="Q397" s="2">
        <f>IFERROR(VLOOKUP(Tabla2[[#This Row],[Client]],Inflow_Outflow!A:O,2,FALSE),"")</f>
        <v>428.57178571428574</v>
      </c>
      <c r="R397" s="2">
        <f>IFERROR(VLOOKUP(Tabla2[[#This Row],[Client]],Inflow_Outflow!A:O,3,FALSE),"")</f>
        <v>428.57178571428574</v>
      </c>
      <c r="S397" s="2">
        <f>IFERROR(VLOOKUP(Tabla2[[#This Row],[Client]],Inflow_Outflow!A:O,4,FALSE),"")</f>
        <v>2</v>
      </c>
      <c r="T397" s="2">
        <f>IFERROR(VLOOKUP(Tabla2[[#This Row],[Client]],Inflow_Outflow!A:O,5,FALSE),"")</f>
        <v>2</v>
      </c>
      <c r="U397" s="2">
        <f>IFERROR(VLOOKUP(Tabla2[[#This Row],[Client]],Inflow_Outflow!A:O,6,FALSE),"")</f>
        <v>461.87857142857143</v>
      </c>
      <c r="V397" s="2">
        <f>IFERROR(VLOOKUP(Tabla2[[#This Row],[Client]],Inflow_Outflow!A:O,7,FALSE),"")</f>
        <v>461.87857142857143</v>
      </c>
      <c r="W397" s="2">
        <f>IFERROR(VLOOKUP(Tabla2[[#This Row],[Client]],Inflow_Outflow!A:O,8,FALSE),"")</f>
        <v>17.857142857142858</v>
      </c>
      <c r="X397" s="2">
        <f>IFERROR(VLOOKUP(Tabla2[[#This Row],[Client]],Inflow_Outflow!A:O,9,FALSE),"")</f>
        <v>19.021428571428572</v>
      </c>
      <c r="Y397" s="2">
        <f>IFERROR(VLOOKUP(Tabla2[[#This Row],[Client]],Inflow_Outflow!A:O,10,FALSE),"")</f>
        <v>425</v>
      </c>
      <c r="Z397" s="2">
        <f>IFERROR(VLOOKUP(Tabla2[[#This Row],[Client]],Inflow_Outflow!A:O,11,FALSE),"")</f>
        <v>6</v>
      </c>
      <c r="AA397" s="2">
        <f>IFERROR(VLOOKUP(Tabla2[[#This Row],[Client]],Inflow_Outflow!A:O,12,FALSE),"")</f>
        <v>6</v>
      </c>
      <c r="AB397" s="2">
        <f>IFERROR(VLOOKUP(Tabla2[[#This Row],[Client]],Inflow_Outflow!A:O,13,FALSE),"")</f>
        <v>1</v>
      </c>
      <c r="AC397" s="2">
        <f>IFERROR(VLOOKUP(Tabla2[[#This Row],[Client]],Inflow_Outflow!A:O,14,FALSE),"")</f>
        <v>3</v>
      </c>
      <c r="AD397" s="2">
        <f>IFERROR(VLOOKUP(Tabla2[[#This Row],[Client]],Inflow_Outflow!A:O,15,FALSE),"")</f>
        <v>2</v>
      </c>
      <c r="AE397" s="2" t="str">
        <f>IFERROR(VLOOKUP(Tabla2[[#This Row],[Client]],Sales_Revenues!A:G,2,FALSE),"")</f>
        <v/>
      </c>
      <c r="AF397" s="2" t="str">
        <f>IFERROR(VLOOKUP(Tabla2[[#This Row],[Client]],Sales_Revenues!A:G,3,FALSE),"")</f>
        <v/>
      </c>
      <c r="AG397" s="2" t="str">
        <f>IFERROR(VLOOKUP(Tabla2[[#This Row],[Client]],Sales_Revenues!A:G,4,FALSE),"")</f>
        <v/>
      </c>
      <c r="AH397" s="2" t="str">
        <f>IFERROR(VLOOKUP(Tabla2[[#This Row],[Client]],Sales_Revenues!A:G,5,FALSE),"")</f>
        <v/>
      </c>
      <c r="AI397" s="2" t="str">
        <f>IFERROR(VLOOKUP(Tabla2[[#This Row],[Client]],Sales_Revenues!A:G,6,FALSE),"")</f>
        <v/>
      </c>
      <c r="AJ397" s="2" t="str">
        <f>IFERROR(VLOOKUP(Tabla2[[#This Row],[Client]],Sales_Revenues!A:G,7,FALSE),"")</f>
        <v/>
      </c>
    </row>
    <row r="398" spans="1:36">
      <c r="A398">
        <v>397</v>
      </c>
      <c r="B398">
        <v>1</v>
      </c>
      <c r="H398">
        <v>565.12357142857138</v>
      </c>
      <c r="I398" t="s">
        <v>38</v>
      </c>
      <c r="J398" t="s">
        <v>38</v>
      </c>
      <c r="K398" t="s">
        <v>38</v>
      </c>
      <c r="L398" t="s">
        <v>38</v>
      </c>
      <c r="M398" t="s">
        <v>38</v>
      </c>
      <c r="N398" t="str">
        <f>IFERROR(VLOOKUP(Tabla2[[#This Row],[Client]],Soc_Dem!A:D,2,FALSE),"")</f>
        <v>M</v>
      </c>
      <c r="O398">
        <f>IFERROR(VLOOKUP(Tabla2[[#This Row],[Client]],Soc_Dem!A:D,3,FALSE),"")</f>
        <v>12</v>
      </c>
      <c r="P398">
        <f>IFERROR(VLOOKUP(Tabla2[[#This Row],[Client]],Soc_Dem!A:D,4,FALSE),"")</f>
        <v>57</v>
      </c>
      <c r="Q398" s="2">
        <f>IFERROR(VLOOKUP(Tabla2[[#This Row],[Client]],Inflow_Outflow!A:O,2,FALSE),"")</f>
        <v>18.214642857142856</v>
      </c>
      <c r="R398" s="2">
        <f>IFERROR(VLOOKUP(Tabla2[[#This Row],[Client]],Inflow_Outflow!A:O,3,FALSE),"")</f>
        <v>18.214642857142856</v>
      </c>
      <c r="S398" s="2">
        <f>IFERROR(VLOOKUP(Tabla2[[#This Row],[Client]],Inflow_Outflow!A:O,4,FALSE),"")</f>
        <v>2</v>
      </c>
      <c r="T398" s="2">
        <f>IFERROR(VLOOKUP(Tabla2[[#This Row],[Client]],Inflow_Outflow!A:O,5,FALSE),"")</f>
        <v>2</v>
      </c>
      <c r="U398" s="2">
        <f>IFERROR(VLOOKUP(Tabla2[[#This Row],[Client]],Inflow_Outflow!A:O,6,FALSE),"")</f>
        <v>39.714285714285715</v>
      </c>
      <c r="V398" s="2">
        <f>IFERROR(VLOOKUP(Tabla2[[#This Row],[Client]],Inflow_Outflow!A:O,7,FALSE),"")</f>
        <v>39.714285714285715</v>
      </c>
      <c r="W398" s="2">
        <f>IFERROR(VLOOKUP(Tabla2[[#This Row],[Client]],Inflow_Outflow!A:O,8,FALSE),"")</f>
        <v>17.857142857142858</v>
      </c>
      <c r="X398" s="2">
        <f>IFERROR(VLOOKUP(Tabla2[[#This Row],[Client]],Inflow_Outflow!A:O,9,FALSE),"")</f>
        <v>10.714285714285714</v>
      </c>
      <c r="Y398" s="2">
        <f>IFERROR(VLOOKUP(Tabla2[[#This Row],[Client]],Inflow_Outflow!A:O,10,FALSE),"")</f>
        <v>11.142857142857142</v>
      </c>
      <c r="Z398" s="2">
        <f>IFERROR(VLOOKUP(Tabla2[[#This Row],[Client]],Inflow_Outflow!A:O,11,FALSE),"")</f>
        <v>3</v>
      </c>
      <c r="AA398" s="2">
        <f>IFERROR(VLOOKUP(Tabla2[[#This Row],[Client]],Inflow_Outflow!A:O,12,FALSE),"")</f>
        <v>3</v>
      </c>
      <c r="AB398" s="2">
        <f>IFERROR(VLOOKUP(Tabla2[[#This Row],[Client]],Inflow_Outflow!A:O,13,FALSE),"")</f>
        <v>1</v>
      </c>
      <c r="AC398" s="2">
        <f>IFERROR(VLOOKUP(Tabla2[[#This Row],[Client]],Inflow_Outflow!A:O,14,FALSE),"")</f>
        <v>1</v>
      </c>
      <c r="AD398" s="2">
        <f>IFERROR(VLOOKUP(Tabla2[[#This Row],[Client]],Inflow_Outflow!A:O,15,FALSE),"")</f>
        <v>1</v>
      </c>
      <c r="AE398" s="2">
        <f>IFERROR(VLOOKUP(Tabla2[[#This Row],[Client]],Sales_Revenues!A:G,2,FALSE),"")</f>
        <v>0</v>
      </c>
      <c r="AF398" s="2">
        <f>IFERROR(VLOOKUP(Tabla2[[#This Row],[Client]],Sales_Revenues!A:G,3,FALSE),"")</f>
        <v>0</v>
      </c>
      <c r="AG398" s="2">
        <f>IFERROR(VLOOKUP(Tabla2[[#This Row],[Client]],Sales_Revenues!A:G,4,FALSE),"")</f>
        <v>0</v>
      </c>
      <c r="AH398" s="2">
        <f>IFERROR(VLOOKUP(Tabla2[[#This Row],[Client]],Sales_Revenues!A:G,5,FALSE),"")</f>
        <v>0</v>
      </c>
      <c r="AI398" s="2">
        <f>IFERROR(VLOOKUP(Tabla2[[#This Row],[Client]],Sales_Revenues!A:G,6,FALSE),"")</f>
        <v>0</v>
      </c>
      <c r="AJ398" s="2">
        <f>IFERROR(VLOOKUP(Tabla2[[#This Row],[Client]],Sales_Revenues!A:G,7,FALSE),"")</f>
        <v>0</v>
      </c>
    </row>
    <row r="399" spans="1:36">
      <c r="A399">
        <v>398</v>
      </c>
      <c r="B399">
        <v>2</v>
      </c>
      <c r="C399">
        <v>1</v>
      </c>
      <c r="H399">
        <v>3692.9667857142858</v>
      </c>
      <c r="I399">
        <v>23.599285714285713</v>
      </c>
      <c r="J399" t="s">
        <v>38</v>
      </c>
      <c r="K399" t="s">
        <v>38</v>
      </c>
      <c r="L399" t="s">
        <v>38</v>
      </c>
      <c r="M399" t="s">
        <v>38</v>
      </c>
      <c r="N399" t="str">
        <f>IFERROR(VLOOKUP(Tabla2[[#This Row],[Client]],Soc_Dem!A:D,2,FALSE),"")</f>
        <v>F</v>
      </c>
      <c r="O399">
        <f>IFERROR(VLOOKUP(Tabla2[[#This Row],[Client]],Soc_Dem!A:D,3,FALSE),"")</f>
        <v>56</v>
      </c>
      <c r="P399">
        <f>IFERROR(VLOOKUP(Tabla2[[#This Row],[Client]],Soc_Dem!A:D,4,FALSE),"")</f>
        <v>30</v>
      </c>
      <c r="Q399" s="2">
        <f>IFERROR(VLOOKUP(Tabla2[[#This Row],[Client]],Inflow_Outflow!A:O,2,FALSE),"")</f>
        <v>6.9153571428571423</v>
      </c>
      <c r="R399" s="2">
        <f>IFERROR(VLOOKUP(Tabla2[[#This Row],[Client]],Inflow_Outflow!A:O,3,FALSE),"")</f>
        <v>5.7142857142857143E-3</v>
      </c>
      <c r="S399" s="2">
        <f>IFERROR(VLOOKUP(Tabla2[[#This Row],[Client]],Inflow_Outflow!A:O,4,FALSE),"")</f>
        <v>2</v>
      </c>
      <c r="T399" s="2">
        <f>IFERROR(VLOOKUP(Tabla2[[#This Row],[Client]],Inflow_Outflow!A:O,5,FALSE),"")</f>
        <v>1</v>
      </c>
      <c r="U399" s="2">
        <f>IFERROR(VLOOKUP(Tabla2[[#This Row],[Client]],Inflow_Outflow!A:O,6,FALSE),"")</f>
        <v>23.678571428571427</v>
      </c>
      <c r="V399" s="2">
        <f>IFERROR(VLOOKUP(Tabla2[[#This Row],[Client]],Inflow_Outflow!A:O,7,FALSE),"")</f>
        <v>23.678571428571427</v>
      </c>
      <c r="W399" s="2">
        <f>IFERROR(VLOOKUP(Tabla2[[#This Row],[Client]],Inflow_Outflow!A:O,8,FALSE),"")</f>
        <v>0</v>
      </c>
      <c r="X399" s="2">
        <f>IFERROR(VLOOKUP(Tabla2[[#This Row],[Client]],Inflow_Outflow!A:O,9,FALSE),"")</f>
        <v>0</v>
      </c>
      <c r="Y399" s="2">
        <f>IFERROR(VLOOKUP(Tabla2[[#This Row],[Client]],Inflow_Outflow!A:O,10,FALSE),"")</f>
        <v>20.785714285714285</v>
      </c>
      <c r="Z399" s="2">
        <f>IFERROR(VLOOKUP(Tabla2[[#This Row],[Client]],Inflow_Outflow!A:O,11,FALSE),"")</f>
        <v>3</v>
      </c>
      <c r="AA399" s="2">
        <f>IFERROR(VLOOKUP(Tabla2[[#This Row],[Client]],Inflow_Outflow!A:O,12,FALSE),"")</f>
        <v>3</v>
      </c>
      <c r="AB399" s="2">
        <f>IFERROR(VLOOKUP(Tabla2[[#This Row],[Client]],Inflow_Outflow!A:O,13,FALSE),"")</f>
        <v>0</v>
      </c>
      <c r="AC399" s="2">
        <f>IFERROR(VLOOKUP(Tabla2[[#This Row],[Client]],Inflow_Outflow!A:O,14,FALSE),"")</f>
        <v>0</v>
      </c>
      <c r="AD399" s="2">
        <f>IFERROR(VLOOKUP(Tabla2[[#This Row],[Client]],Inflow_Outflow!A:O,15,FALSE),"")</f>
        <v>1</v>
      </c>
      <c r="AE399" s="2">
        <f>IFERROR(VLOOKUP(Tabla2[[#This Row],[Client]],Sales_Revenues!A:G,2,FALSE),"")</f>
        <v>1</v>
      </c>
      <c r="AF399" s="2">
        <f>IFERROR(VLOOKUP(Tabla2[[#This Row],[Client]],Sales_Revenues!A:G,3,FALSE),"")</f>
        <v>0</v>
      </c>
      <c r="AG399" s="2">
        <f>IFERROR(VLOOKUP(Tabla2[[#This Row],[Client]],Sales_Revenues!A:G,4,FALSE),"")</f>
        <v>0</v>
      </c>
      <c r="AH399" s="2">
        <f>IFERROR(VLOOKUP(Tabla2[[#This Row],[Client]],Sales_Revenues!A:G,5,FALSE),"")</f>
        <v>0.97017857142857145</v>
      </c>
      <c r="AI399" s="2">
        <f>IFERROR(VLOOKUP(Tabla2[[#This Row],[Client]],Sales_Revenues!A:G,6,FALSE),"")</f>
        <v>0</v>
      </c>
      <c r="AJ399" s="2">
        <f>IFERROR(VLOOKUP(Tabla2[[#This Row],[Client]],Sales_Revenues!A:G,7,FALSE),"")</f>
        <v>0</v>
      </c>
    </row>
    <row r="400" spans="1:36">
      <c r="A400">
        <v>399</v>
      </c>
      <c r="B400">
        <v>1</v>
      </c>
      <c r="H400">
        <v>451.7967857142857</v>
      </c>
      <c r="I400" t="s">
        <v>38</v>
      </c>
      <c r="J400" t="s">
        <v>38</v>
      </c>
      <c r="K400" t="s">
        <v>38</v>
      </c>
      <c r="L400" t="s">
        <v>38</v>
      </c>
      <c r="M400" t="s">
        <v>38</v>
      </c>
      <c r="N400" t="str">
        <f>IFERROR(VLOOKUP(Tabla2[[#This Row],[Client]],Soc_Dem!A:D,2,FALSE),"")</f>
        <v>M</v>
      </c>
      <c r="O400">
        <f>IFERROR(VLOOKUP(Tabla2[[#This Row],[Client]],Soc_Dem!A:D,3,FALSE),"")</f>
        <v>59</v>
      </c>
      <c r="P400">
        <f>IFERROR(VLOOKUP(Tabla2[[#This Row],[Client]],Soc_Dem!A:D,4,FALSE),"")</f>
        <v>152</v>
      </c>
      <c r="Q400" s="2">
        <f>IFERROR(VLOOKUP(Tabla2[[#This Row],[Client]],Inflow_Outflow!A:O,2,FALSE),"")</f>
        <v>3.2142857142857142E-3</v>
      </c>
      <c r="R400" s="2">
        <f>IFERROR(VLOOKUP(Tabla2[[#This Row],[Client]],Inflow_Outflow!A:O,3,FALSE),"")</f>
        <v>3.2142857142857142E-3</v>
      </c>
      <c r="S400" s="2">
        <f>IFERROR(VLOOKUP(Tabla2[[#This Row],[Client]],Inflow_Outflow!A:O,4,FALSE),"")</f>
        <v>1</v>
      </c>
      <c r="T400" s="2">
        <f>IFERROR(VLOOKUP(Tabla2[[#This Row],[Client]],Inflow_Outflow!A:O,5,FALSE),"")</f>
        <v>1</v>
      </c>
      <c r="U400" s="2">
        <f>IFERROR(VLOOKUP(Tabla2[[#This Row],[Client]],Inflow_Outflow!A:O,6,FALSE),"")</f>
        <v>0.8928571428571429</v>
      </c>
      <c r="V400" s="2">
        <f>IFERROR(VLOOKUP(Tabla2[[#This Row],[Client]],Inflow_Outflow!A:O,7,FALSE),"")</f>
        <v>0.8928571428571429</v>
      </c>
      <c r="W400" s="2">
        <f>IFERROR(VLOOKUP(Tabla2[[#This Row],[Client]],Inflow_Outflow!A:O,8,FALSE),"")</f>
        <v>0</v>
      </c>
      <c r="X400" s="2">
        <f>IFERROR(VLOOKUP(Tabla2[[#This Row],[Client]],Inflow_Outflow!A:O,9,FALSE),"")</f>
        <v>0</v>
      </c>
      <c r="Y400" s="2">
        <f>IFERROR(VLOOKUP(Tabla2[[#This Row],[Client]],Inflow_Outflow!A:O,10,FALSE),"")</f>
        <v>0</v>
      </c>
      <c r="Z400" s="2">
        <f>IFERROR(VLOOKUP(Tabla2[[#This Row],[Client]],Inflow_Outflow!A:O,11,FALSE),"")</f>
        <v>1</v>
      </c>
      <c r="AA400" s="2">
        <f>IFERROR(VLOOKUP(Tabla2[[#This Row],[Client]],Inflow_Outflow!A:O,12,FALSE),"")</f>
        <v>1</v>
      </c>
      <c r="AB400" s="2">
        <f>IFERROR(VLOOKUP(Tabla2[[#This Row],[Client]],Inflow_Outflow!A:O,13,FALSE),"")</f>
        <v>0</v>
      </c>
      <c r="AC400" s="2">
        <f>IFERROR(VLOOKUP(Tabla2[[#This Row],[Client]],Inflow_Outflow!A:O,14,FALSE),"")</f>
        <v>0</v>
      </c>
      <c r="AD400" s="2">
        <f>IFERROR(VLOOKUP(Tabla2[[#This Row],[Client]],Inflow_Outflow!A:O,15,FALSE),"")</f>
        <v>0</v>
      </c>
      <c r="AE400" s="2">
        <f>IFERROR(VLOOKUP(Tabla2[[#This Row],[Client]],Sales_Revenues!A:G,2,FALSE),"")</f>
        <v>1</v>
      </c>
      <c r="AF400" s="2">
        <f>IFERROR(VLOOKUP(Tabla2[[#This Row],[Client]],Sales_Revenues!A:G,3,FALSE),"")</f>
        <v>0</v>
      </c>
      <c r="AG400" s="2">
        <f>IFERROR(VLOOKUP(Tabla2[[#This Row],[Client]],Sales_Revenues!A:G,4,FALSE),"")</f>
        <v>0</v>
      </c>
      <c r="AH400" s="2">
        <f>IFERROR(VLOOKUP(Tabla2[[#This Row],[Client]],Sales_Revenues!A:G,5,FALSE),"")</f>
        <v>8.7500000000000008E-2</v>
      </c>
      <c r="AI400" s="2">
        <f>IFERROR(VLOOKUP(Tabla2[[#This Row],[Client]],Sales_Revenues!A:G,6,FALSE),"")</f>
        <v>0</v>
      </c>
      <c r="AJ400" s="2">
        <f>IFERROR(VLOOKUP(Tabla2[[#This Row],[Client]],Sales_Revenues!A:G,7,FALSE),"")</f>
        <v>0</v>
      </c>
    </row>
    <row r="401" spans="1:36">
      <c r="A401">
        <v>400</v>
      </c>
      <c r="B401">
        <v>1</v>
      </c>
      <c r="H401">
        <v>402.31857142857143</v>
      </c>
      <c r="I401" t="s">
        <v>38</v>
      </c>
      <c r="J401" t="s">
        <v>38</v>
      </c>
      <c r="K401" t="s">
        <v>38</v>
      </c>
      <c r="L401" t="s">
        <v>38</v>
      </c>
      <c r="M401" t="s">
        <v>38</v>
      </c>
      <c r="N401" t="str">
        <f>IFERROR(VLOOKUP(Tabla2[[#This Row],[Client]],Soc_Dem!A:D,2,FALSE),"")</f>
        <v>F</v>
      </c>
      <c r="O401">
        <f>IFERROR(VLOOKUP(Tabla2[[#This Row],[Client]],Soc_Dem!A:D,3,FALSE),"")</f>
        <v>80</v>
      </c>
      <c r="P401">
        <f>IFERROR(VLOOKUP(Tabla2[[#This Row],[Client]],Soc_Dem!A:D,4,FALSE),"")</f>
        <v>33</v>
      </c>
      <c r="Q401" s="2">
        <f>IFERROR(VLOOKUP(Tabla2[[#This Row],[Client]],Inflow_Outflow!A:O,2,FALSE),"")</f>
        <v>419.71714285714285</v>
      </c>
      <c r="R401" s="2">
        <f>IFERROR(VLOOKUP(Tabla2[[#This Row],[Client]],Inflow_Outflow!A:O,3,FALSE),"")</f>
        <v>419.71714285714285</v>
      </c>
      <c r="S401" s="2">
        <f>IFERROR(VLOOKUP(Tabla2[[#This Row],[Client]],Inflow_Outflow!A:O,4,FALSE),"")</f>
        <v>2</v>
      </c>
      <c r="T401" s="2">
        <f>IFERROR(VLOOKUP(Tabla2[[#This Row],[Client]],Inflow_Outflow!A:O,5,FALSE),"")</f>
        <v>2</v>
      </c>
      <c r="U401" s="2">
        <f>IFERROR(VLOOKUP(Tabla2[[#This Row],[Client]],Inflow_Outflow!A:O,6,FALSE),"")</f>
        <v>2713.1785714285716</v>
      </c>
      <c r="V401" s="2">
        <f>IFERROR(VLOOKUP(Tabla2[[#This Row],[Client]],Inflow_Outflow!A:O,7,FALSE),"")</f>
        <v>2713.1785714285716</v>
      </c>
      <c r="W401" s="2">
        <f>IFERROR(VLOOKUP(Tabla2[[#This Row],[Client]],Inflow_Outflow!A:O,8,FALSE),"")</f>
        <v>0</v>
      </c>
      <c r="X401" s="2">
        <f>IFERROR(VLOOKUP(Tabla2[[#This Row],[Client]],Inflow_Outflow!A:O,9,FALSE),"")</f>
        <v>0</v>
      </c>
      <c r="Y401" s="2">
        <f>IFERROR(VLOOKUP(Tabla2[[#This Row],[Client]],Inflow_Outflow!A:O,10,FALSE),"")</f>
        <v>206.07142857142858</v>
      </c>
      <c r="Z401" s="2">
        <f>IFERROR(VLOOKUP(Tabla2[[#This Row],[Client]],Inflow_Outflow!A:O,11,FALSE),"")</f>
        <v>7</v>
      </c>
      <c r="AA401" s="2">
        <f>IFERROR(VLOOKUP(Tabla2[[#This Row],[Client]],Inflow_Outflow!A:O,12,FALSE),"")</f>
        <v>7</v>
      </c>
      <c r="AB401" s="2">
        <f>IFERROR(VLOOKUP(Tabla2[[#This Row],[Client]],Inflow_Outflow!A:O,13,FALSE),"")</f>
        <v>0</v>
      </c>
      <c r="AC401" s="2">
        <f>IFERROR(VLOOKUP(Tabla2[[#This Row],[Client]],Inflow_Outflow!A:O,14,FALSE),"")</f>
        <v>0</v>
      </c>
      <c r="AD401" s="2">
        <f>IFERROR(VLOOKUP(Tabla2[[#This Row],[Client]],Inflow_Outflow!A:O,15,FALSE),"")</f>
        <v>4</v>
      </c>
      <c r="AE401" s="2" t="str">
        <f>IFERROR(VLOOKUP(Tabla2[[#This Row],[Client]],Sales_Revenues!A:G,2,FALSE),"")</f>
        <v/>
      </c>
      <c r="AF401" s="2" t="str">
        <f>IFERROR(VLOOKUP(Tabla2[[#This Row],[Client]],Sales_Revenues!A:G,3,FALSE),"")</f>
        <v/>
      </c>
      <c r="AG401" s="2" t="str">
        <f>IFERROR(VLOOKUP(Tabla2[[#This Row],[Client]],Sales_Revenues!A:G,4,FALSE),"")</f>
        <v/>
      </c>
      <c r="AH401" s="2" t="str">
        <f>IFERROR(VLOOKUP(Tabla2[[#This Row],[Client]],Sales_Revenues!A:G,5,FALSE),"")</f>
        <v/>
      </c>
      <c r="AI401" s="2" t="str">
        <f>IFERROR(VLOOKUP(Tabla2[[#This Row],[Client]],Sales_Revenues!A:G,6,FALSE),"")</f>
        <v/>
      </c>
      <c r="AJ401" s="2" t="str">
        <f>IFERROR(VLOOKUP(Tabla2[[#This Row],[Client]],Sales_Revenues!A:G,7,FALSE),"")</f>
        <v/>
      </c>
    </row>
    <row r="402" spans="1:36">
      <c r="A402">
        <v>401</v>
      </c>
      <c r="B402">
        <v>1</v>
      </c>
      <c r="F402">
        <v>1</v>
      </c>
      <c r="H402">
        <v>1439.3242857142857</v>
      </c>
      <c r="I402" t="s">
        <v>38</v>
      </c>
      <c r="J402" t="s">
        <v>38</v>
      </c>
      <c r="K402" t="s">
        <v>38</v>
      </c>
      <c r="L402">
        <v>523.34642857142865</v>
      </c>
      <c r="M402" t="s">
        <v>38</v>
      </c>
      <c r="N402" t="str">
        <f>IFERROR(VLOOKUP(Tabla2[[#This Row],[Client]],Soc_Dem!A:D,2,FALSE),"")</f>
        <v>F</v>
      </c>
      <c r="O402">
        <f>IFERROR(VLOOKUP(Tabla2[[#This Row],[Client]],Soc_Dem!A:D,3,FALSE),"")</f>
        <v>38</v>
      </c>
      <c r="P402">
        <f>IFERROR(VLOOKUP(Tabla2[[#This Row],[Client]],Soc_Dem!A:D,4,FALSE),"")</f>
        <v>37</v>
      </c>
      <c r="Q402" s="2">
        <f>IFERROR(VLOOKUP(Tabla2[[#This Row],[Client]],Inflow_Outflow!A:O,2,FALSE),"")</f>
        <v>647.25428571428563</v>
      </c>
      <c r="R402" s="2">
        <f>IFERROR(VLOOKUP(Tabla2[[#This Row],[Client]],Inflow_Outflow!A:O,3,FALSE),"")</f>
        <v>644.86392857142857</v>
      </c>
      <c r="S402" s="2">
        <f>IFERROR(VLOOKUP(Tabla2[[#This Row],[Client]],Inflow_Outflow!A:O,4,FALSE),"")</f>
        <v>6</v>
      </c>
      <c r="T402" s="2">
        <f>IFERROR(VLOOKUP(Tabla2[[#This Row],[Client]],Inflow_Outflow!A:O,5,FALSE),"")</f>
        <v>2</v>
      </c>
      <c r="U402" s="2">
        <f>IFERROR(VLOOKUP(Tabla2[[#This Row],[Client]],Inflow_Outflow!A:O,6,FALSE),"")</f>
        <v>2710.29</v>
      </c>
      <c r="V402" s="2">
        <f>IFERROR(VLOOKUP(Tabla2[[#This Row],[Client]],Inflow_Outflow!A:O,7,FALSE),"")</f>
        <v>2608.0292857142858</v>
      </c>
      <c r="W402" s="2">
        <f>IFERROR(VLOOKUP(Tabla2[[#This Row],[Client]],Inflow_Outflow!A:O,8,FALSE),"")</f>
        <v>1771.4285714285713</v>
      </c>
      <c r="X402" s="2">
        <f>IFERROR(VLOOKUP(Tabla2[[#This Row],[Client]],Inflow_Outflow!A:O,9,FALSE),"")</f>
        <v>144.96071428571429</v>
      </c>
      <c r="Y402" s="2">
        <f>IFERROR(VLOOKUP(Tabla2[[#This Row],[Client]],Inflow_Outflow!A:O,10,FALSE),"")</f>
        <v>785.04357142857145</v>
      </c>
      <c r="Z402" s="2">
        <f>IFERROR(VLOOKUP(Tabla2[[#This Row],[Client]],Inflow_Outflow!A:O,11,FALSE),"")</f>
        <v>41</v>
      </c>
      <c r="AA402" s="2">
        <f>IFERROR(VLOOKUP(Tabla2[[#This Row],[Client]],Inflow_Outflow!A:O,12,FALSE),"")</f>
        <v>35</v>
      </c>
      <c r="AB402" s="2">
        <f>IFERROR(VLOOKUP(Tabla2[[#This Row],[Client]],Inflow_Outflow!A:O,13,FALSE),"")</f>
        <v>13</v>
      </c>
      <c r="AC402" s="2">
        <f>IFERROR(VLOOKUP(Tabla2[[#This Row],[Client]],Inflow_Outflow!A:O,14,FALSE),"")</f>
        <v>4</v>
      </c>
      <c r="AD402" s="2">
        <f>IFERROR(VLOOKUP(Tabla2[[#This Row],[Client]],Inflow_Outflow!A:O,15,FALSE),"")</f>
        <v>10</v>
      </c>
      <c r="AE402" s="2" t="str">
        <f>IFERROR(VLOOKUP(Tabla2[[#This Row],[Client]],Sales_Revenues!A:G,2,FALSE),"")</f>
        <v/>
      </c>
      <c r="AF402" s="2" t="str">
        <f>IFERROR(VLOOKUP(Tabla2[[#This Row],[Client]],Sales_Revenues!A:G,3,FALSE),"")</f>
        <v/>
      </c>
      <c r="AG402" s="2" t="str">
        <f>IFERROR(VLOOKUP(Tabla2[[#This Row],[Client]],Sales_Revenues!A:G,4,FALSE),"")</f>
        <v/>
      </c>
      <c r="AH402" s="2" t="str">
        <f>IFERROR(VLOOKUP(Tabla2[[#This Row],[Client]],Sales_Revenues!A:G,5,FALSE),"")</f>
        <v/>
      </c>
      <c r="AI402" s="2" t="str">
        <f>IFERROR(VLOOKUP(Tabla2[[#This Row],[Client]],Sales_Revenues!A:G,6,FALSE),"")</f>
        <v/>
      </c>
      <c r="AJ402" s="2" t="str">
        <f>IFERROR(VLOOKUP(Tabla2[[#This Row],[Client]],Sales_Revenues!A:G,7,FALSE),"")</f>
        <v/>
      </c>
    </row>
    <row r="403" spans="1:36">
      <c r="A403">
        <v>402</v>
      </c>
      <c r="B403">
        <v>1</v>
      </c>
      <c r="H403">
        <v>3358.4678571428572</v>
      </c>
      <c r="I403" t="s">
        <v>38</v>
      </c>
      <c r="J403" t="s">
        <v>38</v>
      </c>
      <c r="K403" t="s">
        <v>38</v>
      </c>
      <c r="L403" t="s">
        <v>38</v>
      </c>
      <c r="M403" t="s">
        <v>38</v>
      </c>
      <c r="N403" t="str">
        <f>IFERROR(VLOOKUP(Tabla2[[#This Row],[Client]],Soc_Dem!A:D,2,FALSE),"")</f>
        <v>F</v>
      </c>
      <c r="O403">
        <f>IFERROR(VLOOKUP(Tabla2[[#This Row],[Client]],Soc_Dem!A:D,3,FALSE),"")</f>
        <v>29</v>
      </c>
      <c r="P403">
        <f>IFERROR(VLOOKUP(Tabla2[[#This Row],[Client]],Soc_Dem!A:D,4,FALSE),"")</f>
        <v>30</v>
      </c>
      <c r="Q403" s="2">
        <f>IFERROR(VLOOKUP(Tabla2[[#This Row],[Client]],Inflow_Outflow!A:O,2,FALSE),"")</f>
        <v>8912.0371428571434</v>
      </c>
      <c r="R403" s="2">
        <f>IFERROR(VLOOKUP(Tabla2[[#This Row],[Client]],Inflow_Outflow!A:O,3,FALSE),"")</f>
        <v>8912.0371428571434</v>
      </c>
      <c r="S403" s="2">
        <f>IFERROR(VLOOKUP(Tabla2[[#This Row],[Client]],Inflow_Outflow!A:O,4,FALSE),"")</f>
        <v>4</v>
      </c>
      <c r="T403" s="2">
        <f>IFERROR(VLOOKUP(Tabla2[[#This Row],[Client]],Inflow_Outflow!A:O,5,FALSE),"")</f>
        <v>4</v>
      </c>
      <c r="U403" s="2">
        <f>IFERROR(VLOOKUP(Tabla2[[#This Row],[Client]],Inflow_Outflow!A:O,6,FALSE),"")</f>
        <v>10656.658571428572</v>
      </c>
      <c r="V403" s="2">
        <f>IFERROR(VLOOKUP(Tabla2[[#This Row],[Client]],Inflow_Outflow!A:O,7,FALSE),"")</f>
        <v>10656.658571428572</v>
      </c>
      <c r="W403" s="2">
        <f>IFERROR(VLOOKUP(Tabla2[[#This Row],[Client]],Inflow_Outflow!A:O,8,FALSE),"")</f>
        <v>1114.4782142857143</v>
      </c>
      <c r="X403" s="2">
        <f>IFERROR(VLOOKUP(Tabla2[[#This Row],[Client]],Inflow_Outflow!A:O,9,FALSE),"")</f>
        <v>3637.6167857142859</v>
      </c>
      <c r="Y403" s="2">
        <f>IFERROR(VLOOKUP(Tabla2[[#This Row],[Client]],Inflow_Outflow!A:O,10,FALSE),"")</f>
        <v>2261.1760714285715</v>
      </c>
      <c r="Z403" s="2">
        <f>IFERROR(VLOOKUP(Tabla2[[#This Row],[Client]],Inflow_Outflow!A:O,11,FALSE),"")</f>
        <v>37</v>
      </c>
      <c r="AA403" s="2">
        <f>IFERROR(VLOOKUP(Tabla2[[#This Row],[Client]],Inflow_Outflow!A:O,12,FALSE),"")</f>
        <v>37</v>
      </c>
      <c r="AB403" s="2">
        <f>IFERROR(VLOOKUP(Tabla2[[#This Row],[Client]],Inflow_Outflow!A:O,13,FALSE),"")</f>
        <v>5</v>
      </c>
      <c r="AC403" s="2">
        <f>IFERROR(VLOOKUP(Tabla2[[#This Row],[Client]],Inflow_Outflow!A:O,14,FALSE),"")</f>
        <v>18</v>
      </c>
      <c r="AD403" s="2">
        <f>IFERROR(VLOOKUP(Tabla2[[#This Row],[Client]],Inflow_Outflow!A:O,15,FALSE),"")</f>
        <v>5</v>
      </c>
      <c r="AE403" s="2">
        <f>IFERROR(VLOOKUP(Tabla2[[#This Row],[Client]],Sales_Revenues!A:G,2,FALSE),"")</f>
        <v>0</v>
      </c>
      <c r="AF403" s="2">
        <f>IFERROR(VLOOKUP(Tabla2[[#This Row],[Client]],Sales_Revenues!A:G,3,FALSE),"")</f>
        <v>0</v>
      </c>
      <c r="AG403" s="2">
        <f>IFERROR(VLOOKUP(Tabla2[[#This Row],[Client]],Sales_Revenues!A:G,4,FALSE),"")</f>
        <v>0</v>
      </c>
      <c r="AH403" s="2">
        <f>IFERROR(VLOOKUP(Tabla2[[#This Row],[Client]],Sales_Revenues!A:G,5,FALSE),"")</f>
        <v>0</v>
      </c>
      <c r="AI403" s="2">
        <f>IFERROR(VLOOKUP(Tabla2[[#This Row],[Client]],Sales_Revenues!A:G,6,FALSE),"")</f>
        <v>0</v>
      </c>
      <c r="AJ403" s="2">
        <f>IFERROR(VLOOKUP(Tabla2[[#This Row],[Client]],Sales_Revenues!A:G,7,FALSE),"")</f>
        <v>0</v>
      </c>
    </row>
    <row r="404" spans="1:36">
      <c r="A404">
        <v>403</v>
      </c>
      <c r="B404">
        <v>1</v>
      </c>
      <c r="H404">
        <v>1705.675</v>
      </c>
      <c r="I404" t="s">
        <v>38</v>
      </c>
      <c r="J404" t="s">
        <v>38</v>
      </c>
      <c r="K404" t="s">
        <v>38</v>
      </c>
      <c r="L404" t="s">
        <v>38</v>
      </c>
      <c r="M404" t="s">
        <v>38</v>
      </c>
      <c r="N404" t="str">
        <f>IFERROR(VLOOKUP(Tabla2[[#This Row],[Client]],Soc_Dem!A:D,2,FALSE),"")</f>
        <v>F</v>
      </c>
      <c r="O404">
        <f>IFERROR(VLOOKUP(Tabla2[[#This Row],[Client]],Soc_Dem!A:D,3,FALSE),"")</f>
        <v>19</v>
      </c>
      <c r="P404">
        <f>IFERROR(VLOOKUP(Tabla2[[#This Row],[Client]],Soc_Dem!A:D,4,FALSE),"")</f>
        <v>63</v>
      </c>
      <c r="Q404" s="2">
        <f>IFERROR(VLOOKUP(Tabla2[[#This Row],[Client]],Inflow_Outflow!A:O,2,FALSE),"")</f>
        <v>681.64392857142855</v>
      </c>
      <c r="R404" s="2">
        <f>IFERROR(VLOOKUP(Tabla2[[#This Row],[Client]],Inflow_Outflow!A:O,3,FALSE),"")</f>
        <v>681.64392857142855</v>
      </c>
      <c r="S404" s="2">
        <f>IFERROR(VLOOKUP(Tabla2[[#This Row],[Client]],Inflow_Outflow!A:O,4,FALSE),"")</f>
        <v>8</v>
      </c>
      <c r="T404" s="2">
        <f>IFERROR(VLOOKUP(Tabla2[[#This Row],[Client]],Inflow_Outflow!A:O,5,FALSE),"")</f>
        <v>8</v>
      </c>
      <c r="U404" s="2">
        <f>IFERROR(VLOOKUP(Tabla2[[#This Row],[Client]],Inflow_Outflow!A:O,6,FALSE),"")</f>
        <v>686.46607142857135</v>
      </c>
      <c r="V404" s="2">
        <f>IFERROR(VLOOKUP(Tabla2[[#This Row],[Client]],Inflow_Outflow!A:O,7,FALSE),"")</f>
        <v>686.46607142857135</v>
      </c>
      <c r="W404" s="2">
        <f>IFERROR(VLOOKUP(Tabla2[[#This Row],[Client]],Inflow_Outflow!A:O,8,FALSE),"")</f>
        <v>250</v>
      </c>
      <c r="X404" s="2">
        <f>IFERROR(VLOOKUP(Tabla2[[#This Row],[Client]],Inflow_Outflow!A:O,9,FALSE),"")</f>
        <v>114.59035714285714</v>
      </c>
      <c r="Y404" s="2">
        <f>IFERROR(VLOOKUP(Tabla2[[#This Row],[Client]],Inflow_Outflow!A:O,10,FALSE),"")</f>
        <v>321.14285714285717</v>
      </c>
      <c r="Z404" s="2">
        <f>IFERROR(VLOOKUP(Tabla2[[#This Row],[Client]],Inflow_Outflow!A:O,11,FALSE),"")</f>
        <v>22</v>
      </c>
      <c r="AA404" s="2">
        <f>IFERROR(VLOOKUP(Tabla2[[#This Row],[Client]],Inflow_Outflow!A:O,12,FALSE),"")</f>
        <v>22</v>
      </c>
      <c r="AB404" s="2">
        <f>IFERROR(VLOOKUP(Tabla2[[#This Row],[Client]],Inflow_Outflow!A:O,13,FALSE),"")</f>
        <v>8</v>
      </c>
      <c r="AC404" s="2">
        <f>IFERROR(VLOOKUP(Tabla2[[#This Row],[Client]],Inflow_Outflow!A:O,14,FALSE),"")</f>
        <v>9</v>
      </c>
      <c r="AD404" s="2">
        <f>IFERROR(VLOOKUP(Tabla2[[#This Row],[Client]],Inflow_Outflow!A:O,15,FALSE),"")</f>
        <v>4</v>
      </c>
      <c r="AE404" s="2" t="str">
        <f>IFERROR(VLOOKUP(Tabla2[[#This Row],[Client]],Sales_Revenues!A:G,2,FALSE),"")</f>
        <v/>
      </c>
      <c r="AF404" s="2" t="str">
        <f>IFERROR(VLOOKUP(Tabla2[[#This Row],[Client]],Sales_Revenues!A:G,3,FALSE),"")</f>
        <v/>
      </c>
      <c r="AG404" s="2" t="str">
        <f>IFERROR(VLOOKUP(Tabla2[[#This Row],[Client]],Sales_Revenues!A:G,4,FALSE),"")</f>
        <v/>
      </c>
      <c r="AH404" s="2" t="str">
        <f>IFERROR(VLOOKUP(Tabla2[[#This Row],[Client]],Sales_Revenues!A:G,5,FALSE),"")</f>
        <v/>
      </c>
      <c r="AI404" s="2" t="str">
        <f>IFERROR(VLOOKUP(Tabla2[[#This Row],[Client]],Sales_Revenues!A:G,6,FALSE),"")</f>
        <v/>
      </c>
      <c r="AJ404" s="2" t="str">
        <f>IFERROR(VLOOKUP(Tabla2[[#This Row],[Client]],Sales_Revenues!A:G,7,FALSE),"")</f>
        <v/>
      </c>
    </row>
    <row r="405" spans="1:36">
      <c r="A405">
        <v>404</v>
      </c>
      <c r="B405">
        <v>1</v>
      </c>
      <c r="H405">
        <v>60.051785714285714</v>
      </c>
      <c r="I405" t="s">
        <v>38</v>
      </c>
      <c r="J405" t="s">
        <v>38</v>
      </c>
      <c r="K405" t="s">
        <v>38</v>
      </c>
      <c r="L405" t="s">
        <v>38</v>
      </c>
      <c r="M405" t="s">
        <v>38</v>
      </c>
      <c r="N405" t="str">
        <f>IFERROR(VLOOKUP(Tabla2[[#This Row],[Client]],Soc_Dem!A:D,2,FALSE),"")</f>
        <v>F</v>
      </c>
      <c r="O405">
        <f>IFERROR(VLOOKUP(Tabla2[[#This Row],[Client]],Soc_Dem!A:D,3,FALSE),"")</f>
        <v>25</v>
      </c>
      <c r="P405">
        <f>IFERROR(VLOOKUP(Tabla2[[#This Row],[Client]],Soc_Dem!A:D,4,FALSE),"")</f>
        <v>63</v>
      </c>
      <c r="Q405" s="2">
        <f>IFERROR(VLOOKUP(Tabla2[[#This Row],[Client]],Inflow_Outflow!A:O,2,FALSE),"")</f>
        <v>406.68821428571431</v>
      </c>
      <c r="R405" s="2">
        <f>IFERROR(VLOOKUP(Tabla2[[#This Row],[Client]],Inflow_Outflow!A:O,3,FALSE),"")</f>
        <v>406.68821428571431</v>
      </c>
      <c r="S405" s="2">
        <f>IFERROR(VLOOKUP(Tabla2[[#This Row],[Client]],Inflow_Outflow!A:O,4,FALSE),"")</f>
        <v>3</v>
      </c>
      <c r="T405" s="2">
        <f>IFERROR(VLOOKUP(Tabla2[[#This Row],[Client]],Inflow_Outflow!A:O,5,FALSE),"")</f>
        <v>3</v>
      </c>
      <c r="U405" s="2">
        <f>IFERROR(VLOOKUP(Tabla2[[#This Row],[Client]],Inflow_Outflow!A:O,6,FALSE),"")</f>
        <v>1153.3571428571429</v>
      </c>
      <c r="V405" s="2">
        <f>IFERROR(VLOOKUP(Tabla2[[#This Row],[Client]],Inflow_Outflow!A:O,7,FALSE),"")</f>
        <v>1153.3571428571429</v>
      </c>
      <c r="W405" s="2">
        <f>IFERROR(VLOOKUP(Tabla2[[#This Row],[Client]],Inflow_Outflow!A:O,8,FALSE),"")</f>
        <v>1107.1428571428571</v>
      </c>
      <c r="X405" s="2">
        <f>IFERROR(VLOOKUP(Tabla2[[#This Row],[Client]],Inflow_Outflow!A:O,9,FALSE),"")</f>
        <v>0</v>
      </c>
      <c r="Y405" s="2">
        <f>IFERROR(VLOOKUP(Tabla2[[#This Row],[Client]],Inflow_Outflow!A:O,10,FALSE),"")</f>
        <v>42.035714285714285</v>
      </c>
      <c r="Z405" s="2">
        <f>IFERROR(VLOOKUP(Tabla2[[#This Row],[Client]],Inflow_Outflow!A:O,11,FALSE),"")</f>
        <v>18</v>
      </c>
      <c r="AA405" s="2">
        <f>IFERROR(VLOOKUP(Tabla2[[#This Row],[Client]],Inflow_Outflow!A:O,12,FALSE),"")</f>
        <v>18</v>
      </c>
      <c r="AB405" s="2">
        <f>IFERROR(VLOOKUP(Tabla2[[#This Row],[Client]],Inflow_Outflow!A:O,13,FALSE),"")</f>
        <v>7</v>
      </c>
      <c r="AC405" s="2">
        <f>IFERROR(VLOOKUP(Tabla2[[#This Row],[Client]],Inflow_Outflow!A:O,14,FALSE),"")</f>
        <v>0</v>
      </c>
      <c r="AD405" s="2">
        <f>IFERROR(VLOOKUP(Tabla2[[#This Row],[Client]],Inflow_Outflow!A:O,15,FALSE),"")</f>
        <v>2</v>
      </c>
      <c r="AE405" s="2">
        <f>IFERROR(VLOOKUP(Tabla2[[#This Row],[Client]],Sales_Revenues!A:G,2,FALSE),"")</f>
        <v>0</v>
      </c>
      <c r="AF405" s="2">
        <f>IFERROR(VLOOKUP(Tabla2[[#This Row],[Client]],Sales_Revenues!A:G,3,FALSE),"")</f>
        <v>0</v>
      </c>
      <c r="AG405" s="2">
        <f>IFERROR(VLOOKUP(Tabla2[[#This Row],[Client]],Sales_Revenues!A:G,4,FALSE),"")</f>
        <v>1</v>
      </c>
      <c r="AH405" s="2">
        <f>IFERROR(VLOOKUP(Tabla2[[#This Row],[Client]],Sales_Revenues!A:G,5,FALSE),"")</f>
        <v>0</v>
      </c>
      <c r="AI405" s="2">
        <f>IFERROR(VLOOKUP(Tabla2[[#This Row],[Client]],Sales_Revenues!A:G,6,FALSE),"")</f>
        <v>0</v>
      </c>
      <c r="AJ405" s="2">
        <f>IFERROR(VLOOKUP(Tabla2[[#This Row],[Client]],Sales_Revenues!A:G,7,FALSE),"")</f>
        <v>21</v>
      </c>
    </row>
    <row r="406" spans="1:36">
      <c r="A406">
        <v>405</v>
      </c>
      <c r="B406">
        <v>1</v>
      </c>
      <c r="E406">
        <v>1</v>
      </c>
      <c r="F406">
        <v>1</v>
      </c>
      <c r="H406">
        <v>265.58107142857142</v>
      </c>
      <c r="I406" t="s">
        <v>38</v>
      </c>
      <c r="J406" t="s">
        <v>38</v>
      </c>
      <c r="K406">
        <v>0</v>
      </c>
      <c r="L406">
        <v>0.7142857142857143</v>
      </c>
      <c r="M406" t="s">
        <v>38</v>
      </c>
      <c r="N406" t="str">
        <f>IFERROR(VLOOKUP(Tabla2[[#This Row],[Client]],Soc_Dem!A:D,2,FALSE),"")</f>
        <v>M</v>
      </c>
      <c r="O406">
        <f>IFERROR(VLOOKUP(Tabla2[[#This Row],[Client]],Soc_Dem!A:D,3,FALSE),"")</f>
        <v>26</v>
      </c>
      <c r="P406">
        <f>IFERROR(VLOOKUP(Tabla2[[#This Row],[Client]],Soc_Dem!A:D,4,FALSE),"")</f>
        <v>0</v>
      </c>
      <c r="Q406" s="2">
        <f>IFERROR(VLOOKUP(Tabla2[[#This Row],[Client]],Inflow_Outflow!A:O,2,FALSE),"")</f>
        <v>3884.7760714285714</v>
      </c>
      <c r="R406" s="2">
        <f>IFERROR(VLOOKUP(Tabla2[[#This Row],[Client]],Inflow_Outflow!A:O,3,FALSE),"")</f>
        <v>2330.789642857143</v>
      </c>
      <c r="S406" s="2">
        <f>IFERROR(VLOOKUP(Tabla2[[#This Row],[Client]],Inflow_Outflow!A:O,4,FALSE),"")</f>
        <v>21</v>
      </c>
      <c r="T406" s="2">
        <f>IFERROR(VLOOKUP(Tabla2[[#This Row],[Client]],Inflow_Outflow!A:O,5,FALSE),"")</f>
        <v>12</v>
      </c>
      <c r="U406" s="2">
        <f>IFERROR(VLOOKUP(Tabla2[[#This Row],[Client]],Inflow_Outflow!A:O,6,FALSE),"")</f>
        <v>3201.5010714285713</v>
      </c>
      <c r="V406" s="2">
        <f>IFERROR(VLOOKUP(Tabla2[[#This Row],[Client]],Inflow_Outflow!A:O,7,FALSE),"")</f>
        <v>2330.789642857143</v>
      </c>
      <c r="W406" s="2">
        <f>IFERROR(VLOOKUP(Tabla2[[#This Row],[Client]],Inflow_Outflow!A:O,8,FALSE),"")</f>
        <v>357.14285714285717</v>
      </c>
      <c r="X406" s="2">
        <f>IFERROR(VLOOKUP(Tabla2[[#This Row],[Client]],Inflow_Outflow!A:O,9,FALSE),"")</f>
        <v>0</v>
      </c>
      <c r="Y406" s="2">
        <f>IFERROR(VLOOKUP(Tabla2[[#This Row],[Client]],Inflow_Outflow!A:O,10,FALSE),"")</f>
        <v>433.15357142857141</v>
      </c>
      <c r="Z406" s="2">
        <f>IFERROR(VLOOKUP(Tabla2[[#This Row],[Client]],Inflow_Outflow!A:O,11,FALSE),"")</f>
        <v>25</v>
      </c>
      <c r="AA406" s="2">
        <f>IFERROR(VLOOKUP(Tabla2[[#This Row],[Client]],Inflow_Outflow!A:O,12,FALSE),"")</f>
        <v>12</v>
      </c>
      <c r="AB406" s="2">
        <f>IFERROR(VLOOKUP(Tabla2[[#This Row],[Client]],Inflow_Outflow!A:O,13,FALSE),"")</f>
        <v>1</v>
      </c>
      <c r="AC406" s="2">
        <f>IFERROR(VLOOKUP(Tabla2[[#This Row],[Client]],Inflow_Outflow!A:O,14,FALSE),"")</f>
        <v>0</v>
      </c>
      <c r="AD406" s="2">
        <f>IFERROR(VLOOKUP(Tabla2[[#This Row],[Client]],Inflow_Outflow!A:O,15,FALSE),"")</f>
        <v>4</v>
      </c>
      <c r="AE406" s="2">
        <f>IFERROR(VLOOKUP(Tabla2[[#This Row],[Client]],Sales_Revenues!A:G,2,FALSE),"")</f>
        <v>0</v>
      </c>
      <c r="AF406" s="2">
        <f>IFERROR(VLOOKUP(Tabla2[[#This Row],[Client]],Sales_Revenues!A:G,3,FALSE),"")</f>
        <v>0</v>
      </c>
      <c r="AG406" s="2">
        <f>IFERROR(VLOOKUP(Tabla2[[#This Row],[Client]],Sales_Revenues!A:G,4,FALSE),"")</f>
        <v>0</v>
      </c>
      <c r="AH406" s="2">
        <f>IFERROR(VLOOKUP(Tabla2[[#This Row],[Client]],Sales_Revenues!A:G,5,FALSE),"")</f>
        <v>0</v>
      </c>
      <c r="AI406" s="2">
        <f>IFERROR(VLOOKUP(Tabla2[[#This Row],[Client]],Sales_Revenues!A:G,6,FALSE),"")</f>
        <v>0</v>
      </c>
      <c r="AJ406" s="2">
        <f>IFERROR(VLOOKUP(Tabla2[[#This Row],[Client]],Sales_Revenues!A:G,7,FALSE),"")</f>
        <v>0</v>
      </c>
    </row>
    <row r="407" spans="1:36">
      <c r="A407">
        <v>406</v>
      </c>
      <c r="B407">
        <v>1</v>
      </c>
      <c r="H407">
        <v>3481.3732142857143</v>
      </c>
      <c r="I407" t="s">
        <v>38</v>
      </c>
      <c r="J407" t="s">
        <v>38</v>
      </c>
      <c r="K407" t="s">
        <v>38</v>
      </c>
      <c r="L407" t="s">
        <v>38</v>
      </c>
      <c r="M407" t="s">
        <v>38</v>
      </c>
      <c r="N407" t="str">
        <f>IFERROR(VLOOKUP(Tabla2[[#This Row],[Client]],Soc_Dem!A:D,2,FALSE),"")</f>
        <v>F</v>
      </c>
      <c r="O407">
        <f>IFERROR(VLOOKUP(Tabla2[[#This Row],[Client]],Soc_Dem!A:D,3,FALSE),"")</f>
        <v>31</v>
      </c>
      <c r="P407">
        <f>IFERROR(VLOOKUP(Tabla2[[#This Row],[Client]],Soc_Dem!A:D,4,FALSE),"")</f>
        <v>32</v>
      </c>
      <c r="Q407" s="2">
        <f>IFERROR(VLOOKUP(Tabla2[[#This Row],[Client]],Inflow_Outflow!A:O,2,FALSE),"")</f>
        <v>829.23321428571421</v>
      </c>
      <c r="R407" s="2">
        <f>IFERROR(VLOOKUP(Tabla2[[#This Row],[Client]],Inflow_Outflow!A:O,3,FALSE),"")</f>
        <v>829.23321428571421</v>
      </c>
      <c r="S407" s="2">
        <f>IFERROR(VLOOKUP(Tabla2[[#This Row],[Client]],Inflow_Outflow!A:O,4,FALSE),"")</f>
        <v>2</v>
      </c>
      <c r="T407" s="2">
        <f>IFERROR(VLOOKUP(Tabla2[[#This Row],[Client]],Inflow_Outflow!A:O,5,FALSE),"")</f>
        <v>2</v>
      </c>
      <c r="U407" s="2">
        <f>IFERROR(VLOOKUP(Tabla2[[#This Row],[Client]],Inflow_Outflow!A:O,6,FALSE),"")</f>
        <v>517.35714285714289</v>
      </c>
      <c r="V407" s="2">
        <f>IFERROR(VLOOKUP(Tabla2[[#This Row],[Client]],Inflow_Outflow!A:O,7,FALSE),"")</f>
        <v>517.35714285714289</v>
      </c>
      <c r="W407" s="2">
        <f>IFERROR(VLOOKUP(Tabla2[[#This Row],[Client]],Inflow_Outflow!A:O,8,FALSE),"")</f>
        <v>410.71428571428572</v>
      </c>
      <c r="X407" s="2">
        <f>IFERROR(VLOOKUP(Tabla2[[#This Row],[Client]],Inflow_Outflow!A:O,9,FALSE),"")</f>
        <v>16.071428571428573</v>
      </c>
      <c r="Y407" s="2">
        <f>IFERROR(VLOOKUP(Tabla2[[#This Row],[Client]],Inflow_Outflow!A:O,10,FALSE),"")</f>
        <v>83.25</v>
      </c>
      <c r="Z407" s="2">
        <f>IFERROR(VLOOKUP(Tabla2[[#This Row],[Client]],Inflow_Outflow!A:O,11,FALSE),"")</f>
        <v>11</v>
      </c>
      <c r="AA407" s="2">
        <f>IFERROR(VLOOKUP(Tabla2[[#This Row],[Client]],Inflow_Outflow!A:O,12,FALSE),"")</f>
        <v>11</v>
      </c>
      <c r="AB407" s="2">
        <f>IFERROR(VLOOKUP(Tabla2[[#This Row],[Client]],Inflow_Outflow!A:O,13,FALSE),"")</f>
        <v>3</v>
      </c>
      <c r="AC407" s="2">
        <f>IFERROR(VLOOKUP(Tabla2[[#This Row],[Client]],Inflow_Outflow!A:O,14,FALSE),"")</f>
        <v>1</v>
      </c>
      <c r="AD407" s="2">
        <f>IFERROR(VLOOKUP(Tabla2[[#This Row],[Client]],Inflow_Outflow!A:O,15,FALSE),"")</f>
        <v>4</v>
      </c>
      <c r="AE407" s="2" t="str">
        <f>IFERROR(VLOOKUP(Tabla2[[#This Row],[Client]],Sales_Revenues!A:G,2,FALSE),"")</f>
        <v/>
      </c>
      <c r="AF407" s="2" t="str">
        <f>IFERROR(VLOOKUP(Tabla2[[#This Row],[Client]],Sales_Revenues!A:G,3,FALSE),"")</f>
        <v/>
      </c>
      <c r="AG407" s="2" t="str">
        <f>IFERROR(VLOOKUP(Tabla2[[#This Row],[Client]],Sales_Revenues!A:G,4,FALSE),"")</f>
        <v/>
      </c>
      <c r="AH407" s="2" t="str">
        <f>IFERROR(VLOOKUP(Tabla2[[#This Row],[Client]],Sales_Revenues!A:G,5,FALSE),"")</f>
        <v/>
      </c>
      <c r="AI407" s="2" t="str">
        <f>IFERROR(VLOOKUP(Tabla2[[#This Row],[Client]],Sales_Revenues!A:G,6,FALSE),"")</f>
        <v/>
      </c>
      <c r="AJ407" s="2" t="str">
        <f>IFERROR(VLOOKUP(Tabla2[[#This Row],[Client]],Sales_Revenues!A:G,7,FALSE),"")</f>
        <v/>
      </c>
    </row>
    <row r="408" spans="1:36">
      <c r="A408">
        <v>407</v>
      </c>
      <c r="B408">
        <v>1</v>
      </c>
      <c r="H408">
        <v>5215.2696428571426</v>
      </c>
      <c r="I408" t="s">
        <v>38</v>
      </c>
      <c r="J408" t="s">
        <v>38</v>
      </c>
      <c r="K408" t="s">
        <v>38</v>
      </c>
      <c r="L408" t="s">
        <v>38</v>
      </c>
      <c r="M408" t="s">
        <v>38</v>
      </c>
      <c r="N408" t="str">
        <f>IFERROR(VLOOKUP(Tabla2[[#This Row],[Client]],Soc_Dem!A:D,2,FALSE),"")</f>
        <v>M</v>
      </c>
      <c r="O408">
        <f>IFERROR(VLOOKUP(Tabla2[[#This Row],[Client]],Soc_Dem!A:D,3,FALSE),"")</f>
        <v>32</v>
      </c>
      <c r="P408">
        <f>IFERROR(VLOOKUP(Tabla2[[#This Row],[Client]],Soc_Dem!A:D,4,FALSE),"")</f>
        <v>12</v>
      </c>
      <c r="Q408" s="2">
        <f>IFERROR(VLOOKUP(Tabla2[[#This Row],[Client]],Inflow_Outflow!A:O,2,FALSE),"")</f>
        <v>783.52250000000004</v>
      </c>
      <c r="R408" s="2">
        <f>IFERROR(VLOOKUP(Tabla2[[#This Row],[Client]],Inflow_Outflow!A:O,3,FALSE),"")</f>
        <v>783.52250000000004</v>
      </c>
      <c r="S408" s="2">
        <f>IFERROR(VLOOKUP(Tabla2[[#This Row],[Client]],Inflow_Outflow!A:O,4,FALSE),"")</f>
        <v>3</v>
      </c>
      <c r="T408" s="2">
        <f>IFERROR(VLOOKUP(Tabla2[[#This Row],[Client]],Inflow_Outflow!A:O,5,FALSE),"")</f>
        <v>3</v>
      </c>
      <c r="U408" s="2">
        <f>IFERROR(VLOOKUP(Tabla2[[#This Row],[Client]],Inflow_Outflow!A:O,6,FALSE),"")</f>
        <v>705.96785714285704</v>
      </c>
      <c r="V408" s="2">
        <f>IFERROR(VLOOKUP(Tabla2[[#This Row],[Client]],Inflow_Outflow!A:O,7,FALSE),"")</f>
        <v>705.96785714285704</v>
      </c>
      <c r="W408" s="2">
        <f>IFERROR(VLOOKUP(Tabla2[[#This Row],[Client]],Inflow_Outflow!A:O,8,FALSE),"")</f>
        <v>178.57142857142858</v>
      </c>
      <c r="X408" s="2">
        <f>IFERROR(VLOOKUP(Tabla2[[#This Row],[Client]],Inflow_Outflow!A:O,9,FALSE),"")</f>
        <v>64.503571428571419</v>
      </c>
      <c r="Y408" s="2">
        <f>IFERROR(VLOOKUP(Tabla2[[#This Row],[Client]],Inflow_Outflow!A:O,10,FALSE),"")</f>
        <v>459.32142857142856</v>
      </c>
      <c r="Z408" s="2">
        <f>IFERROR(VLOOKUP(Tabla2[[#This Row],[Client]],Inflow_Outflow!A:O,11,FALSE),"")</f>
        <v>19</v>
      </c>
      <c r="AA408" s="2">
        <f>IFERROR(VLOOKUP(Tabla2[[#This Row],[Client]],Inflow_Outflow!A:O,12,FALSE),"")</f>
        <v>19</v>
      </c>
      <c r="AB408" s="2">
        <f>IFERROR(VLOOKUP(Tabla2[[#This Row],[Client]],Inflow_Outflow!A:O,13,FALSE),"")</f>
        <v>1</v>
      </c>
      <c r="AC408" s="2">
        <f>IFERROR(VLOOKUP(Tabla2[[#This Row],[Client]],Inflow_Outflow!A:O,14,FALSE),"")</f>
        <v>3</v>
      </c>
      <c r="AD408" s="2">
        <f>IFERROR(VLOOKUP(Tabla2[[#This Row],[Client]],Inflow_Outflow!A:O,15,FALSE),"")</f>
        <v>14</v>
      </c>
      <c r="AE408" s="2">
        <f>IFERROR(VLOOKUP(Tabla2[[#This Row],[Client]],Sales_Revenues!A:G,2,FALSE),"")</f>
        <v>0</v>
      </c>
      <c r="AF408" s="2">
        <f>IFERROR(VLOOKUP(Tabla2[[#This Row],[Client]],Sales_Revenues!A:G,3,FALSE),"")</f>
        <v>0</v>
      </c>
      <c r="AG408" s="2">
        <f>IFERROR(VLOOKUP(Tabla2[[#This Row],[Client]],Sales_Revenues!A:G,4,FALSE),"")</f>
        <v>0</v>
      </c>
      <c r="AH408" s="2">
        <f>IFERROR(VLOOKUP(Tabla2[[#This Row],[Client]],Sales_Revenues!A:G,5,FALSE),"")</f>
        <v>0</v>
      </c>
      <c r="AI408" s="2">
        <f>IFERROR(VLOOKUP(Tabla2[[#This Row],[Client]],Sales_Revenues!A:G,6,FALSE),"")</f>
        <v>0</v>
      </c>
      <c r="AJ408" s="2">
        <f>IFERROR(VLOOKUP(Tabla2[[#This Row],[Client]],Sales_Revenues!A:G,7,FALSE),"")</f>
        <v>0</v>
      </c>
    </row>
    <row r="409" spans="1:36">
      <c r="A409">
        <v>408</v>
      </c>
      <c r="B409">
        <v>1</v>
      </c>
      <c r="C409">
        <v>1</v>
      </c>
      <c r="E409">
        <v>1</v>
      </c>
      <c r="H409">
        <v>4133.4021428571423</v>
      </c>
      <c r="I409">
        <v>1.7857142857142859E-3</v>
      </c>
      <c r="J409" t="s">
        <v>38</v>
      </c>
      <c r="K409">
        <v>0</v>
      </c>
      <c r="L409" t="s">
        <v>38</v>
      </c>
      <c r="M409" t="s">
        <v>38</v>
      </c>
      <c r="N409" t="str">
        <f>IFERROR(VLOOKUP(Tabla2[[#This Row],[Client]],Soc_Dem!A:D,2,FALSE),"")</f>
        <v>M</v>
      </c>
      <c r="O409">
        <f>IFERROR(VLOOKUP(Tabla2[[#This Row],[Client]],Soc_Dem!A:D,3,FALSE),"")</f>
        <v>35</v>
      </c>
      <c r="P409">
        <f>IFERROR(VLOOKUP(Tabla2[[#This Row],[Client]],Soc_Dem!A:D,4,FALSE),"")</f>
        <v>181</v>
      </c>
      <c r="Q409" s="2">
        <f>IFERROR(VLOOKUP(Tabla2[[#This Row],[Client]],Inflow_Outflow!A:O,2,FALSE),"")</f>
        <v>12768.308214285715</v>
      </c>
      <c r="R409" s="2">
        <f>IFERROR(VLOOKUP(Tabla2[[#This Row],[Client]],Inflow_Outflow!A:O,3,FALSE),"")</f>
        <v>12662.987142857144</v>
      </c>
      <c r="S409" s="2">
        <f>IFERROR(VLOOKUP(Tabla2[[#This Row],[Client]],Inflow_Outflow!A:O,4,FALSE),"")</f>
        <v>30</v>
      </c>
      <c r="T409" s="2">
        <f>IFERROR(VLOOKUP(Tabla2[[#This Row],[Client]],Inflow_Outflow!A:O,5,FALSE),"")</f>
        <v>27</v>
      </c>
      <c r="U409" s="2">
        <f>IFERROR(VLOOKUP(Tabla2[[#This Row],[Client]],Inflow_Outflow!A:O,6,FALSE),"")</f>
        <v>16528.666428571429</v>
      </c>
      <c r="V409" s="2">
        <f>IFERROR(VLOOKUP(Tabla2[[#This Row],[Client]],Inflow_Outflow!A:O,7,FALSE),"")</f>
        <v>16528.666428571429</v>
      </c>
      <c r="W409" s="2">
        <f>IFERROR(VLOOKUP(Tabla2[[#This Row],[Client]],Inflow_Outflow!A:O,8,FALSE),"")</f>
        <v>714.28571428571433</v>
      </c>
      <c r="X409" s="2">
        <f>IFERROR(VLOOKUP(Tabla2[[#This Row],[Client]],Inflow_Outflow!A:O,9,FALSE),"")</f>
        <v>3335.426071428571</v>
      </c>
      <c r="Y409" s="2">
        <f>IFERROR(VLOOKUP(Tabla2[[#This Row],[Client]],Inflow_Outflow!A:O,10,FALSE),"")</f>
        <v>12473.276071428571</v>
      </c>
      <c r="Z409" s="2">
        <f>IFERROR(VLOOKUP(Tabla2[[#This Row],[Client]],Inflow_Outflow!A:O,11,FALSE),"")</f>
        <v>54</v>
      </c>
      <c r="AA409" s="2">
        <f>IFERROR(VLOOKUP(Tabla2[[#This Row],[Client]],Inflow_Outflow!A:O,12,FALSE),"")</f>
        <v>54</v>
      </c>
      <c r="AB409" s="2">
        <f>IFERROR(VLOOKUP(Tabla2[[#This Row],[Client]],Inflow_Outflow!A:O,13,FALSE),"")</f>
        <v>2</v>
      </c>
      <c r="AC409" s="2">
        <f>IFERROR(VLOOKUP(Tabla2[[#This Row],[Client]],Inflow_Outflow!A:O,14,FALSE),"")</f>
        <v>19</v>
      </c>
      <c r="AD409" s="2">
        <f>IFERROR(VLOOKUP(Tabla2[[#This Row],[Client]],Inflow_Outflow!A:O,15,FALSE),"")</f>
        <v>31</v>
      </c>
      <c r="AE409" s="2">
        <f>IFERROR(VLOOKUP(Tabla2[[#This Row],[Client]],Sales_Revenues!A:G,2,FALSE),"")</f>
        <v>0</v>
      </c>
      <c r="AF409" s="2">
        <f>IFERROR(VLOOKUP(Tabla2[[#This Row],[Client]],Sales_Revenues!A:G,3,FALSE),"")</f>
        <v>1</v>
      </c>
      <c r="AG409" s="2">
        <f>IFERROR(VLOOKUP(Tabla2[[#This Row],[Client]],Sales_Revenues!A:G,4,FALSE),"")</f>
        <v>1</v>
      </c>
      <c r="AH409" s="2">
        <f>IFERROR(VLOOKUP(Tabla2[[#This Row],[Client]],Sales_Revenues!A:G,5,FALSE),"")</f>
        <v>0</v>
      </c>
      <c r="AI409" s="2">
        <f>IFERROR(VLOOKUP(Tabla2[[#This Row],[Client]],Sales_Revenues!A:G,6,FALSE),"")</f>
        <v>7</v>
      </c>
      <c r="AJ409" s="2">
        <f>IFERROR(VLOOKUP(Tabla2[[#This Row],[Client]],Sales_Revenues!A:G,7,FALSE),"")</f>
        <v>13.25</v>
      </c>
    </row>
    <row r="410" spans="1:36">
      <c r="A410">
        <v>409</v>
      </c>
      <c r="B410">
        <v>1</v>
      </c>
      <c r="E410">
        <v>1</v>
      </c>
      <c r="H410">
        <v>348.40285714285716</v>
      </c>
      <c r="I410" t="s">
        <v>38</v>
      </c>
      <c r="J410" t="s">
        <v>38</v>
      </c>
      <c r="K410">
        <v>0</v>
      </c>
      <c r="L410" t="s">
        <v>38</v>
      </c>
      <c r="M410" t="s">
        <v>38</v>
      </c>
      <c r="N410" t="str">
        <f>IFERROR(VLOOKUP(Tabla2[[#This Row],[Client]],Soc_Dem!A:D,2,FALSE),"")</f>
        <v>M</v>
      </c>
      <c r="O410">
        <f>IFERROR(VLOOKUP(Tabla2[[#This Row],[Client]],Soc_Dem!A:D,3,FALSE),"")</f>
        <v>31</v>
      </c>
      <c r="P410">
        <f>IFERROR(VLOOKUP(Tabla2[[#This Row],[Client]],Soc_Dem!A:D,4,FALSE),"")</f>
        <v>91</v>
      </c>
      <c r="Q410" s="2">
        <f>IFERROR(VLOOKUP(Tabla2[[#This Row],[Client]],Inflow_Outflow!A:O,2,FALSE),"")</f>
        <v>469.17964285714288</v>
      </c>
      <c r="R410" s="2">
        <f>IFERROR(VLOOKUP(Tabla2[[#This Row],[Client]],Inflow_Outflow!A:O,3,FALSE),"")</f>
        <v>469.17964285714288</v>
      </c>
      <c r="S410" s="2">
        <f>IFERROR(VLOOKUP(Tabla2[[#This Row],[Client]],Inflow_Outflow!A:O,4,FALSE),"")</f>
        <v>3</v>
      </c>
      <c r="T410" s="2">
        <f>IFERROR(VLOOKUP(Tabla2[[#This Row],[Client]],Inflow_Outflow!A:O,5,FALSE),"")</f>
        <v>3</v>
      </c>
      <c r="U410" s="2">
        <f>IFERROR(VLOOKUP(Tabla2[[#This Row],[Client]],Inflow_Outflow!A:O,6,FALSE),"")</f>
        <v>465.09285714285716</v>
      </c>
      <c r="V410" s="2">
        <f>IFERROR(VLOOKUP(Tabla2[[#This Row],[Client]],Inflow_Outflow!A:O,7,FALSE),"")</f>
        <v>465.09285714285716</v>
      </c>
      <c r="W410" s="2">
        <f>IFERROR(VLOOKUP(Tabla2[[#This Row],[Client]],Inflow_Outflow!A:O,8,FALSE),"")</f>
        <v>178.57142857142858</v>
      </c>
      <c r="X410" s="2">
        <f>IFERROR(VLOOKUP(Tabla2[[#This Row],[Client]],Inflow_Outflow!A:O,9,FALSE),"")</f>
        <v>11.414285714285715</v>
      </c>
      <c r="Y410" s="2">
        <f>IFERROR(VLOOKUP(Tabla2[[#This Row],[Client]],Inflow_Outflow!A:O,10,FALSE),"")</f>
        <v>271.71428571428572</v>
      </c>
      <c r="Z410" s="2">
        <f>IFERROR(VLOOKUP(Tabla2[[#This Row],[Client]],Inflow_Outflow!A:O,11,FALSE),"")</f>
        <v>12</v>
      </c>
      <c r="AA410" s="2">
        <f>IFERROR(VLOOKUP(Tabla2[[#This Row],[Client]],Inflow_Outflow!A:O,12,FALSE),"")</f>
        <v>12</v>
      </c>
      <c r="AB410" s="2">
        <f>IFERROR(VLOOKUP(Tabla2[[#This Row],[Client]],Inflow_Outflow!A:O,13,FALSE),"")</f>
        <v>1</v>
      </c>
      <c r="AC410" s="2">
        <f>IFERROR(VLOOKUP(Tabla2[[#This Row],[Client]],Inflow_Outflow!A:O,14,FALSE),"")</f>
        <v>1</v>
      </c>
      <c r="AD410" s="2">
        <f>IFERROR(VLOOKUP(Tabla2[[#This Row],[Client]],Inflow_Outflow!A:O,15,FALSE),"")</f>
        <v>9</v>
      </c>
      <c r="AE410" s="2" t="str">
        <f>IFERROR(VLOOKUP(Tabla2[[#This Row],[Client]],Sales_Revenues!A:G,2,FALSE),"")</f>
        <v/>
      </c>
      <c r="AF410" s="2" t="str">
        <f>IFERROR(VLOOKUP(Tabla2[[#This Row],[Client]],Sales_Revenues!A:G,3,FALSE),"")</f>
        <v/>
      </c>
      <c r="AG410" s="2" t="str">
        <f>IFERROR(VLOOKUP(Tabla2[[#This Row],[Client]],Sales_Revenues!A:G,4,FALSE),"")</f>
        <v/>
      </c>
      <c r="AH410" s="2" t="str">
        <f>IFERROR(VLOOKUP(Tabla2[[#This Row],[Client]],Sales_Revenues!A:G,5,FALSE),"")</f>
        <v/>
      </c>
      <c r="AI410" s="2" t="str">
        <f>IFERROR(VLOOKUP(Tabla2[[#This Row],[Client]],Sales_Revenues!A:G,6,FALSE),"")</f>
        <v/>
      </c>
      <c r="AJ410" s="2" t="str">
        <f>IFERROR(VLOOKUP(Tabla2[[#This Row],[Client]],Sales_Revenues!A:G,7,FALSE),"")</f>
        <v/>
      </c>
    </row>
    <row r="411" spans="1:36">
      <c r="A411">
        <v>410</v>
      </c>
      <c r="B411">
        <v>1</v>
      </c>
      <c r="C411">
        <v>1</v>
      </c>
      <c r="D411">
        <v>1</v>
      </c>
      <c r="H411">
        <v>156.84642857142856</v>
      </c>
      <c r="I411">
        <v>6231.4414285714283</v>
      </c>
      <c r="J411">
        <v>10837.752142857144</v>
      </c>
      <c r="K411" t="s">
        <v>38</v>
      </c>
      <c r="L411" t="s">
        <v>38</v>
      </c>
      <c r="M411" t="s">
        <v>38</v>
      </c>
      <c r="N411" t="str">
        <f>IFERROR(VLOOKUP(Tabla2[[#This Row],[Client]],Soc_Dem!A:D,2,FALSE),"")</f>
        <v>M</v>
      </c>
      <c r="O411">
        <f>IFERROR(VLOOKUP(Tabla2[[#This Row],[Client]],Soc_Dem!A:D,3,FALSE),"")</f>
        <v>17</v>
      </c>
      <c r="P411">
        <f>IFERROR(VLOOKUP(Tabla2[[#This Row],[Client]],Soc_Dem!A:D,4,FALSE),"")</f>
        <v>27</v>
      </c>
      <c r="Q411" s="2">
        <f>IFERROR(VLOOKUP(Tabla2[[#This Row],[Client]],Inflow_Outflow!A:O,2,FALSE),"")</f>
        <v>12.180357142857144</v>
      </c>
      <c r="R411" s="2">
        <f>IFERROR(VLOOKUP(Tabla2[[#This Row],[Client]],Inflow_Outflow!A:O,3,FALSE),"")</f>
        <v>2.1071428571428571E-2</v>
      </c>
      <c r="S411" s="2">
        <f>IFERROR(VLOOKUP(Tabla2[[#This Row],[Client]],Inflow_Outflow!A:O,4,FALSE),"")</f>
        <v>2</v>
      </c>
      <c r="T411" s="2">
        <f>IFERROR(VLOOKUP(Tabla2[[#This Row],[Client]],Inflow_Outflow!A:O,5,FALSE),"")</f>
        <v>1</v>
      </c>
      <c r="U411" s="2">
        <f>IFERROR(VLOOKUP(Tabla2[[#This Row],[Client]],Inflow_Outflow!A:O,6,FALSE),"")</f>
        <v>8.9285714285714288</v>
      </c>
      <c r="V411" s="2">
        <f>IFERROR(VLOOKUP(Tabla2[[#This Row],[Client]],Inflow_Outflow!A:O,7,FALSE),"")</f>
        <v>8.9285714285714288</v>
      </c>
      <c r="W411" s="2">
        <f>IFERROR(VLOOKUP(Tabla2[[#This Row],[Client]],Inflow_Outflow!A:O,8,FALSE),"")</f>
        <v>0</v>
      </c>
      <c r="X411" s="2">
        <f>IFERROR(VLOOKUP(Tabla2[[#This Row],[Client]],Inflow_Outflow!A:O,9,FALSE),"")</f>
        <v>0</v>
      </c>
      <c r="Y411" s="2">
        <f>IFERROR(VLOOKUP(Tabla2[[#This Row],[Client]],Inflow_Outflow!A:O,10,FALSE),"")</f>
        <v>0</v>
      </c>
      <c r="Z411" s="2">
        <f>IFERROR(VLOOKUP(Tabla2[[#This Row],[Client]],Inflow_Outflow!A:O,11,FALSE),"")</f>
        <v>1</v>
      </c>
      <c r="AA411" s="2">
        <f>IFERROR(VLOOKUP(Tabla2[[#This Row],[Client]],Inflow_Outflow!A:O,12,FALSE),"")</f>
        <v>1</v>
      </c>
      <c r="AB411" s="2">
        <f>IFERROR(VLOOKUP(Tabla2[[#This Row],[Client]],Inflow_Outflow!A:O,13,FALSE),"")</f>
        <v>0</v>
      </c>
      <c r="AC411" s="2">
        <f>IFERROR(VLOOKUP(Tabla2[[#This Row],[Client]],Inflow_Outflow!A:O,14,FALSE),"")</f>
        <v>0</v>
      </c>
      <c r="AD411" s="2">
        <f>IFERROR(VLOOKUP(Tabla2[[#This Row],[Client]],Inflow_Outflow!A:O,15,FALSE),"")</f>
        <v>0</v>
      </c>
      <c r="AE411" s="2" t="str">
        <f>IFERROR(VLOOKUP(Tabla2[[#This Row],[Client]],Sales_Revenues!A:G,2,FALSE),"")</f>
        <v/>
      </c>
      <c r="AF411" s="2" t="str">
        <f>IFERROR(VLOOKUP(Tabla2[[#This Row],[Client]],Sales_Revenues!A:G,3,FALSE),"")</f>
        <v/>
      </c>
      <c r="AG411" s="2" t="str">
        <f>IFERROR(VLOOKUP(Tabla2[[#This Row],[Client]],Sales_Revenues!A:G,4,FALSE),"")</f>
        <v/>
      </c>
      <c r="AH411" s="2" t="str">
        <f>IFERROR(VLOOKUP(Tabla2[[#This Row],[Client]],Sales_Revenues!A:G,5,FALSE),"")</f>
        <v/>
      </c>
      <c r="AI411" s="2" t="str">
        <f>IFERROR(VLOOKUP(Tabla2[[#This Row],[Client]],Sales_Revenues!A:G,6,FALSE),"")</f>
        <v/>
      </c>
      <c r="AJ411" s="2" t="str">
        <f>IFERROR(VLOOKUP(Tabla2[[#This Row],[Client]],Sales_Revenues!A:G,7,FALSE),"")</f>
        <v/>
      </c>
    </row>
    <row r="412" spans="1:36">
      <c r="A412">
        <v>411</v>
      </c>
      <c r="B412">
        <v>1</v>
      </c>
      <c r="D412">
        <v>4</v>
      </c>
      <c r="F412">
        <v>1</v>
      </c>
      <c r="G412">
        <v>1</v>
      </c>
      <c r="H412">
        <v>37207.974285714285</v>
      </c>
      <c r="I412" t="s">
        <v>38</v>
      </c>
      <c r="J412">
        <v>0</v>
      </c>
      <c r="K412" t="s">
        <v>38</v>
      </c>
      <c r="L412">
        <v>2.3571428571428572</v>
      </c>
      <c r="M412">
        <v>6852.9410714285714</v>
      </c>
      <c r="N412" t="str">
        <f>IFERROR(VLOOKUP(Tabla2[[#This Row],[Client]],Soc_Dem!A:D,2,FALSE),"")</f>
        <v>M</v>
      </c>
      <c r="O412">
        <f>IFERROR(VLOOKUP(Tabla2[[#This Row],[Client]],Soc_Dem!A:D,3,FALSE),"")</f>
        <v>74</v>
      </c>
      <c r="P412">
        <f>IFERROR(VLOOKUP(Tabla2[[#This Row],[Client]],Soc_Dem!A:D,4,FALSE),"")</f>
        <v>33</v>
      </c>
      <c r="Q412" s="2">
        <f>IFERROR(VLOOKUP(Tabla2[[#This Row],[Client]],Inflow_Outflow!A:O,2,FALSE),"")</f>
        <v>1164.6060714285716</v>
      </c>
      <c r="R412" s="2">
        <f>IFERROR(VLOOKUP(Tabla2[[#This Row],[Client]],Inflow_Outflow!A:O,3,FALSE),"")</f>
        <v>1063.3246428571429</v>
      </c>
      <c r="S412" s="2">
        <f>IFERROR(VLOOKUP(Tabla2[[#This Row],[Client]],Inflow_Outflow!A:O,4,FALSE),"")</f>
        <v>6</v>
      </c>
      <c r="T412" s="2">
        <f>IFERROR(VLOOKUP(Tabla2[[#This Row],[Client]],Inflow_Outflow!A:O,5,FALSE),"")</f>
        <v>2</v>
      </c>
      <c r="U412" s="2">
        <f>IFERROR(VLOOKUP(Tabla2[[#This Row],[Client]],Inflow_Outflow!A:O,6,FALSE),"")</f>
        <v>1661.4567857142858</v>
      </c>
      <c r="V412" s="2">
        <f>IFERROR(VLOOKUP(Tabla2[[#This Row],[Client]],Inflow_Outflow!A:O,7,FALSE),"")</f>
        <v>1639.2017857142857</v>
      </c>
      <c r="W412" s="2">
        <f>IFERROR(VLOOKUP(Tabla2[[#This Row],[Client]],Inflow_Outflow!A:O,8,FALSE),"")</f>
        <v>232.14285714285714</v>
      </c>
      <c r="X412" s="2">
        <f>IFERROR(VLOOKUP(Tabla2[[#This Row],[Client]],Inflow_Outflow!A:O,9,FALSE),"")</f>
        <v>304.875</v>
      </c>
      <c r="Y412" s="2">
        <f>IFERROR(VLOOKUP(Tabla2[[#This Row],[Client]],Inflow_Outflow!A:O,10,FALSE),"")</f>
        <v>484.46428571428572</v>
      </c>
      <c r="Z412" s="2">
        <f>IFERROR(VLOOKUP(Tabla2[[#This Row],[Client]],Inflow_Outflow!A:O,11,FALSE),"")</f>
        <v>41</v>
      </c>
      <c r="AA412" s="2">
        <f>IFERROR(VLOOKUP(Tabla2[[#This Row],[Client]],Inflow_Outflow!A:O,12,FALSE),"")</f>
        <v>36</v>
      </c>
      <c r="AB412" s="2">
        <f>IFERROR(VLOOKUP(Tabla2[[#This Row],[Client]],Inflow_Outflow!A:O,13,FALSE),"")</f>
        <v>5</v>
      </c>
      <c r="AC412" s="2">
        <f>IFERROR(VLOOKUP(Tabla2[[#This Row],[Client]],Inflow_Outflow!A:O,14,FALSE),"")</f>
        <v>12</v>
      </c>
      <c r="AD412" s="2">
        <f>IFERROR(VLOOKUP(Tabla2[[#This Row],[Client]],Inflow_Outflow!A:O,15,FALSE),"")</f>
        <v>12</v>
      </c>
      <c r="AE412" s="2" t="str">
        <f>IFERROR(VLOOKUP(Tabla2[[#This Row],[Client]],Sales_Revenues!A:G,2,FALSE),"")</f>
        <v/>
      </c>
      <c r="AF412" s="2" t="str">
        <f>IFERROR(VLOOKUP(Tabla2[[#This Row],[Client]],Sales_Revenues!A:G,3,FALSE),"")</f>
        <v/>
      </c>
      <c r="AG412" s="2" t="str">
        <f>IFERROR(VLOOKUP(Tabla2[[#This Row],[Client]],Sales_Revenues!A:G,4,FALSE),"")</f>
        <v/>
      </c>
      <c r="AH412" s="2" t="str">
        <f>IFERROR(VLOOKUP(Tabla2[[#This Row],[Client]],Sales_Revenues!A:G,5,FALSE),"")</f>
        <v/>
      </c>
      <c r="AI412" s="2" t="str">
        <f>IFERROR(VLOOKUP(Tabla2[[#This Row],[Client]],Sales_Revenues!A:G,6,FALSE),"")</f>
        <v/>
      </c>
      <c r="AJ412" s="2" t="str">
        <f>IFERROR(VLOOKUP(Tabla2[[#This Row],[Client]],Sales_Revenues!A:G,7,FALSE),"")</f>
        <v/>
      </c>
    </row>
    <row r="413" spans="1:36">
      <c r="A413">
        <v>412</v>
      </c>
      <c r="B413">
        <v>1</v>
      </c>
      <c r="C413">
        <v>1</v>
      </c>
      <c r="H413">
        <v>376.89107142857148</v>
      </c>
      <c r="I413">
        <v>2506.551071428571</v>
      </c>
      <c r="J413" t="s">
        <v>38</v>
      </c>
      <c r="K413" t="s">
        <v>38</v>
      </c>
      <c r="L413" t="s">
        <v>38</v>
      </c>
      <c r="M413" t="s">
        <v>38</v>
      </c>
      <c r="N413" t="str">
        <f>IFERROR(VLOOKUP(Tabla2[[#This Row],[Client]],Soc_Dem!A:D,2,FALSE),"")</f>
        <v>F</v>
      </c>
      <c r="O413">
        <f>IFERROR(VLOOKUP(Tabla2[[#This Row],[Client]],Soc_Dem!A:D,3,FALSE),"")</f>
        <v>51</v>
      </c>
      <c r="P413">
        <f>IFERROR(VLOOKUP(Tabla2[[#This Row],[Client]],Soc_Dem!A:D,4,FALSE),"")</f>
        <v>116</v>
      </c>
      <c r="Q413" s="2">
        <f>IFERROR(VLOOKUP(Tabla2[[#This Row],[Client]],Inflow_Outflow!A:O,2,FALSE),"")</f>
        <v>1964.8103571428571</v>
      </c>
      <c r="R413" s="2">
        <f>IFERROR(VLOOKUP(Tabla2[[#This Row],[Client]],Inflow_Outflow!A:O,3,FALSE),"")</f>
        <v>1964.2885714285715</v>
      </c>
      <c r="S413" s="2">
        <f>IFERROR(VLOOKUP(Tabla2[[#This Row],[Client]],Inflow_Outflow!A:O,4,FALSE),"")</f>
        <v>3</v>
      </c>
      <c r="T413" s="2">
        <f>IFERROR(VLOOKUP(Tabla2[[#This Row],[Client]],Inflow_Outflow!A:O,5,FALSE),"")</f>
        <v>2</v>
      </c>
      <c r="U413" s="2">
        <f>IFERROR(VLOOKUP(Tabla2[[#This Row],[Client]],Inflow_Outflow!A:O,6,FALSE),"")</f>
        <v>941.60714285714289</v>
      </c>
      <c r="V413" s="2">
        <f>IFERROR(VLOOKUP(Tabla2[[#This Row],[Client]],Inflow_Outflow!A:O,7,FALSE),"")</f>
        <v>941.60714285714289</v>
      </c>
      <c r="W413" s="2">
        <f>IFERROR(VLOOKUP(Tabla2[[#This Row],[Client]],Inflow_Outflow!A:O,8,FALSE),"")</f>
        <v>0</v>
      </c>
      <c r="X413" s="2">
        <f>IFERROR(VLOOKUP(Tabla2[[#This Row],[Client]],Inflow_Outflow!A:O,9,FALSE),"")</f>
        <v>28.61785714285714</v>
      </c>
      <c r="Y413" s="2">
        <f>IFERROR(VLOOKUP(Tabla2[[#This Row],[Client]],Inflow_Outflow!A:O,10,FALSE),"")</f>
        <v>909.59642857142865</v>
      </c>
      <c r="Z413" s="2">
        <f>IFERROR(VLOOKUP(Tabla2[[#This Row],[Client]],Inflow_Outflow!A:O,11,FALSE),"")</f>
        <v>11</v>
      </c>
      <c r="AA413" s="2">
        <f>IFERROR(VLOOKUP(Tabla2[[#This Row],[Client]],Inflow_Outflow!A:O,12,FALSE),"")</f>
        <v>11</v>
      </c>
      <c r="AB413" s="2">
        <f>IFERROR(VLOOKUP(Tabla2[[#This Row],[Client]],Inflow_Outflow!A:O,13,FALSE),"")</f>
        <v>0</v>
      </c>
      <c r="AC413" s="2">
        <f>IFERROR(VLOOKUP(Tabla2[[#This Row],[Client]],Inflow_Outflow!A:O,14,FALSE),"")</f>
        <v>4</v>
      </c>
      <c r="AD413" s="2">
        <f>IFERROR(VLOOKUP(Tabla2[[#This Row],[Client]],Inflow_Outflow!A:O,15,FALSE),"")</f>
        <v>6</v>
      </c>
      <c r="AE413" s="2">
        <f>IFERROR(VLOOKUP(Tabla2[[#This Row],[Client]],Sales_Revenues!A:G,2,FALSE),"")</f>
        <v>0</v>
      </c>
      <c r="AF413" s="2">
        <f>IFERROR(VLOOKUP(Tabla2[[#This Row],[Client]],Sales_Revenues!A:G,3,FALSE),"")</f>
        <v>1</v>
      </c>
      <c r="AG413" s="2">
        <f>IFERROR(VLOOKUP(Tabla2[[#This Row],[Client]],Sales_Revenues!A:G,4,FALSE),"")</f>
        <v>0</v>
      </c>
      <c r="AH413" s="2">
        <f>IFERROR(VLOOKUP(Tabla2[[#This Row],[Client]],Sales_Revenues!A:G,5,FALSE),"")</f>
        <v>0</v>
      </c>
      <c r="AI413" s="2">
        <f>IFERROR(VLOOKUP(Tabla2[[#This Row],[Client]],Sales_Revenues!A:G,6,FALSE),"")</f>
        <v>0.89392857142857152</v>
      </c>
      <c r="AJ413" s="2">
        <f>IFERROR(VLOOKUP(Tabla2[[#This Row],[Client]],Sales_Revenues!A:G,7,FALSE),"")</f>
        <v>0</v>
      </c>
    </row>
    <row r="414" spans="1:36">
      <c r="A414">
        <v>413</v>
      </c>
      <c r="B414">
        <v>1</v>
      </c>
      <c r="C414">
        <v>2</v>
      </c>
      <c r="D414">
        <v>3</v>
      </c>
      <c r="E414">
        <v>1</v>
      </c>
      <c r="F414">
        <v>1</v>
      </c>
      <c r="H414">
        <v>1668.3721428571428</v>
      </c>
      <c r="I414">
        <v>20631.684642857144</v>
      </c>
      <c r="J414">
        <v>0</v>
      </c>
      <c r="K414">
        <v>0</v>
      </c>
      <c r="L414">
        <v>2.3571428571428572</v>
      </c>
      <c r="M414" t="s">
        <v>38</v>
      </c>
      <c r="N414" t="str">
        <f>IFERROR(VLOOKUP(Tabla2[[#This Row],[Client]],Soc_Dem!A:D,2,FALSE),"")</f>
        <v>M</v>
      </c>
      <c r="O414">
        <f>IFERROR(VLOOKUP(Tabla2[[#This Row],[Client]],Soc_Dem!A:D,3,FALSE),"")</f>
        <v>53</v>
      </c>
      <c r="P414">
        <f>IFERROR(VLOOKUP(Tabla2[[#This Row],[Client]],Soc_Dem!A:D,4,FALSE),"")</f>
        <v>15</v>
      </c>
      <c r="Q414" s="2">
        <f>IFERROR(VLOOKUP(Tabla2[[#This Row],[Client]],Inflow_Outflow!A:O,2,FALSE),"")</f>
        <v>19345.754642857144</v>
      </c>
      <c r="R414" s="2">
        <f>IFERROR(VLOOKUP(Tabla2[[#This Row],[Client]],Inflow_Outflow!A:O,3,FALSE),"")</f>
        <v>10941.452499999999</v>
      </c>
      <c r="S414" s="2">
        <f>IFERROR(VLOOKUP(Tabla2[[#This Row],[Client]],Inflow_Outflow!A:O,4,FALSE),"")</f>
        <v>17</v>
      </c>
      <c r="T414" s="2">
        <f>IFERROR(VLOOKUP(Tabla2[[#This Row],[Client]],Inflow_Outflow!A:O,5,FALSE),"")</f>
        <v>7</v>
      </c>
      <c r="U414" s="2">
        <f>IFERROR(VLOOKUP(Tabla2[[#This Row],[Client]],Inflow_Outflow!A:O,6,FALSE),"")</f>
        <v>12033.856785714286</v>
      </c>
      <c r="V414" s="2">
        <f>IFERROR(VLOOKUP(Tabla2[[#This Row],[Client]],Inflow_Outflow!A:O,7,FALSE),"")</f>
        <v>9433.3153571428575</v>
      </c>
      <c r="W414" s="2">
        <f>IFERROR(VLOOKUP(Tabla2[[#This Row],[Client]],Inflow_Outflow!A:O,8,FALSE),"")</f>
        <v>1650</v>
      </c>
      <c r="X414" s="2">
        <f>IFERROR(VLOOKUP(Tabla2[[#This Row],[Client]],Inflow_Outflow!A:O,9,FALSE),"")</f>
        <v>1406.1128571428574</v>
      </c>
      <c r="Y414" s="2">
        <f>IFERROR(VLOOKUP(Tabla2[[#This Row],[Client]],Inflow_Outflow!A:O,10,FALSE),"")</f>
        <v>8049.5357142857147</v>
      </c>
      <c r="Z414" s="2">
        <f>IFERROR(VLOOKUP(Tabla2[[#This Row],[Client]],Inflow_Outflow!A:O,11,FALSE),"")</f>
        <v>69</v>
      </c>
      <c r="AA414" s="2">
        <f>IFERROR(VLOOKUP(Tabla2[[#This Row],[Client]],Inflow_Outflow!A:O,12,FALSE),"")</f>
        <v>35</v>
      </c>
      <c r="AB414" s="2">
        <f>IFERROR(VLOOKUP(Tabla2[[#This Row],[Client]],Inflow_Outflow!A:O,13,FALSE),"")</f>
        <v>12</v>
      </c>
      <c r="AC414" s="2">
        <f>IFERROR(VLOOKUP(Tabla2[[#This Row],[Client]],Inflow_Outflow!A:O,14,FALSE),"")</f>
        <v>16</v>
      </c>
      <c r="AD414" s="2">
        <f>IFERROR(VLOOKUP(Tabla2[[#This Row],[Client]],Inflow_Outflow!A:O,15,FALSE),"")</f>
        <v>25</v>
      </c>
      <c r="AE414" s="2">
        <f>IFERROR(VLOOKUP(Tabla2[[#This Row],[Client]],Sales_Revenues!A:G,2,FALSE),"")</f>
        <v>0</v>
      </c>
      <c r="AF414" s="2">
        <f>IFERROR(VLOOKUP(Tabla2[[#This Row],[Client]],Sales_Revenues!A:G,3,FALSE),"")</f>
        <v>0</v>
      </c>
      <c r="AG414" s="2">
        <f>IFERROR(VLOOKUP(Tabla2[[#This Row],[Client]],Sales_Revenues!A:G,4,FALSE),"")</f>
        <v>1</v>
      </c>
      <c r="AH414" s="2">
        <f>IFERROR(VLOOKUP(Tabla2[[#This Row],[Client]],Sales_Revenues!A:G,5,FALSE),"")</f>
        <v>0</v>
      </c>
      <c r="AI414" s="2">
        <f>IFERROR(VLOOKUP(Tabla2[[#This Row],[Client]],Sales_Revenues!A:G,6,FALSE),"")</f>
        <v>0</v>
      </c>
      <c r="AJ414" s="2">
        <f>IFERROR(VLOOKUP(Tabla2[[#This Row],[Client]],Sales_Revenues!A:G,7,FALSE),"")</f>
        <v>11.714285714285714</v>
      </c>
    </row>
    <row r="415" spans="1:36">
      <c r="A415">
        <v>414</v>
      </c>
      <c r="B415">
        <v>1</v>
      </c>
      <c r="C415">
        <v>2</v>
      </c>
      <c r="D415">
        <v>14</v>
      </c>
      <c r="H415">
        <v>281.49357142857144</v>
      </c>
      <c r="I415">
        <v>714.14928571428572</v>
      </c>
      <c r="J415">
        <v>10218.14392857143</v>
      </c>
      <c r="K415" t="s">
        <v>38</v>
      </c>
      <c r="L415" t="s">
        <v>38</v>
      </c>
      <c r="M415" t="s">
        <v>38</v>
      </c>
      <c r="N415" t="str">
        <f>IFERROR(VLOOKUP(Tabla2[[#This Row],[Client]],Soc_Dem!A:D,2,FALSE),"")</f>
        <v>F</v>
      </c>
      <c r="O415">
        <f>IFERROR(VLOOKUP(Tabla2[[#This Row],[Client]],Soc_Dem!A:D,3,FALSE),"")</f>
        <v>33</v>
      </c>
      <c r="P415">
        <f>IFERROR(VLOOKUP(Tabla2[[#This Row],[Client]],Soc_Dem!A:D,4,FALSE),"")</f>
        <v>116</v>
      </c>
      <c r="Q415" s="2">
        <f>IFERROR(VLOOKUP(Tabla2[[#This Row],[Client]],Inflow_Outflow!A:O,2,FALSE),"")</f>
        <v>838.19678571428562</v>
      </c>
      <c r="R415" s="2">
        <f>IFERROR(VLOOKUP(Tabla2[[#This Row],[Client]],Inflow_Outflow!A:O,3,FALSE),"")</f>
        <v>828.2978571428572</v>
      </c>
      <c r="S415" s="2">
        <f>IFERROR(VLOOKUP(Tabla2[[#This Row],[Client]],Inflow_Outflow!A:O,4,FALSE),"")</f>
        <v>5</v>
      </c>
      <c r="T415" s="2">
        <f>IFERROR(VLOOKUP(Tabla2[[#This Row],[Client]],Inflow_Outflow!A:O,5,FALSE),"")</f>
        <v>4</v>
      </c>
      <c r="U415" s="2">
        <f>IFERROR(VLOOKUP(Tabla2[[#This Row],[Client]],Inflow_Outflow!A:O,6,FALSE),"")</f>
        <v>402.75</v>
      </c>
      <c r="V415" s="2">
        <f>IFERROR(VLOOKUP(Tabla2[[#This Row],[Client]],Inflow_Outflow!A:O,7,FALSE),"")</f>
        <v>402.75</v>
      </c>
      <c r="W415" s="2">
        <f>IFERROR(VLOOKUP(Tabla2[[#This Row],[Client]],Inflow_Outflow!A:O,8,FALSE),"")</f>
        <v>0</v>
      </c>
      <c r="X415" s="2">
        <f>IFERROR(VLOOKUP(Tabla2[[#This Row],[Client]],Inflow_Outflow!A:O,9,FALSE),"")</f>
        <v>0</v>
      </c>
      <c r="Y415" s="2">
        <f>IFERROR(VLOOKUP(Tabla2[[#This Row],[Client]],Inflow_Outflow!A:O,10,FALSE),"")</f>
        <v>399.07142857142856</v>
      </c>
      <c r="Z415" s="2">
        <f>IFERROR(VLOOKUP(Tabla2[[#This Row],[Client]],Inflow_Outflow!A:O,11,FALSE),"")</f>
        <v>5</v>
      </c>
      <c r="AA415" s="2">
        <f>IFERROR(VLOOKUP(Tabla2[[#This Row],[Client]],Inflow_Outflow!A:O,12,FALSE),"")</f>
        <v>5</v>
      </c>
      <c r="AB415" s="2">
        <f>IFERROR(VLOOKUP(Tabla2[[#This Row],[Client]],Inflow_Outflow!A:O,13,FALSE),"")</f>
        <v>0</v>
      </c>
      <c r="AC415" s="2">
        <f>IFERROR(VLOOKUP(Tabla2[[#This Row],[Client]],Inflow_Outflow!A:O,14,FALSE),"")</f>
        <v>0</v>
      </c>
      <c r="AD415" s="2">
        <f>IFERROR(VLOOKUP(Tabla2[[#This Row],[Client]],Inflow_Outflow!A:O,15,FALSE),"")</f>
        <v>4</v>
      </c>
      <c r="AE415" s="2">
        <f>IFERROR(VLOOKUP(Tabla2[[#This Row],[Client]],Sales_Revenues!A:G,2,FALSE),"")</f>
        <v>0</v>
      </c>
      <c r="AF415" s="2">
        <f>IFERROR(VLOOKUP(Tabla2[[#This Row],[Client]],Sales_Revenues!A:G,3,FALSE),"")</f>
        <v>0</v>
      </c>
      <c r="AG415" s="2">
        <f>IFERROR(VLOOKUP(Tabla2[[#This Row],[Client]],Sales_Revenues!A:G,4,FALSE),"")</f>
        <v>0</v>
      </c>
      <c r="AH415" s="2">
        <f>IFERROR(VLOOKUP(Tabla2[[#This Row],[Client]],Sales_Revenues!A:G,5,FALSE),"")</f>
        <v>0</v>
      </c>
      <c r="AI415" s="2">
        <f>IFERROR(VLOOKUP(Tabla2[[#This Row],[Client]],Sales_Revenues!A:G,6,FALSE),"")</f>
        <v>0</v>
      </c>
      <c r="AJ415" s="2">
        <f>IFERROR(VLOOKUP(Tabla2[[#This Row],[Client]],Sales_Revenues!A:G,7,FALSE),"")</f>
        <v>0</v>
      </c>
    </row>
    <row r="416" spans="1:36">
      <c r="A416">
        <v>415</v>
      </c>
      <c r="B416">
        <v>1</v>
      </c>
      <c r="H416">
        <v>1188.3842857142859</v>
      </c>
      <c r="I416" t="s">
        <v>38</v>
      </c>
      <c r="J416" t="s">
        <v>38</v>
      </c>
      <c r="K416" t="s">
        <v>38</v>
      </c>
      <c r="L416" t="s">
        <v>38</v>
      </c>
      <c r="M416" t="s">
        <v>38</v>
      </c>
      <c r="N416" t="str">
        <f>IFERROR(VLOOKUP(Tabla2[[#This Row],[Client]],Soc_Dem!A:D,2,FALSE),"")</f>
        <v>M</v>
      </c>
      <c r="O416">
        <f>IFERROR(VLOOKUP(Tabla2[[#This Row],[Client]],Soc_Dem!A:D,3,FALSE),"")</f>
        <v>57</v>
      </c>
      <c r="P416">
        <f>IFERROR(VLOOKUP(Tabla2[[#This Row],[Client]],Soc_Dem!A:D,4,FALSE),"")</f>
        <v>177</v>
      </c>
      <c r="Q416" s="2">
        <f>IFERROR(VLOOKUP(Tabla2[[#This Row],[Client]],Inflow_Outflow!A:O,2,FALSE),"")</f>
        <v>107.14321428571429</v>
      </c>
      <c r="R416" s="2">
        <f>IFERROR(VLOOKUP(Tabla2[[#This Row],[Client]],Inflow_Outflow!A:O,3,FALSE),"")</f>
        <v>107.14321428571429</v>
      </c>
      <c r="S416" s="2">
        <f>IFERROR(VLOOKUP(Tabla2[[#This Row],[Client]],Inflow_Outflow!A:O,4,FALSE),"")</f>
        <v>2</v>
      </c>
      <c r="T416" s="2">
        <f>IFERROR(VLOOKUP(Tabla2[[#This Row],[Client]],Inflow_Outflow!A:O,5,FALSE),"")</f>
        <v>2</v>
      </c>
      <c r="U416" s="2">
        <f>IFERROR(VLOOKUP(Tabla2[[#This Row],[Client]],Inflow_Outflow!A:O,6,FALSE),"")</f>
        <v>26.828571428571429</v>
      </c>
      <c r="V416" s="2">
        <f>IFERROR(VLOOKUP(Tabla2[[#This Row],[Client]],Inflow_Outflow!A:O,7,FALSE),"")</f>
        <v>26.828571428571429</v>
      </c>
      <c r="W416" s="2">
        <f>IFERROR(VLOOKUP(Tabla2[[#This Row],[Client]],Inflow_Outflow!A:O,8,FALSE),"")</f>
        <v>14.285714285714286</v>
      </c>
      <c r="X416" s="2">
        <f>IFERROR(VLOOKUP(Tabla2[[#This Row],[Client]],Inflow_Outflow!A:O,9,FALSE),"")</f>
        <v>12.542857142857143</v>
      </c>
      <c r="Y416" s="2">
        <f>IFERROR(VLOOKUP(Tabla2[[#This Row],[Client]],Inflow_Outflow!A:O,10,FALSE),"")</f>
        <v>0</v>
      </c>
      <c r="Z416" s="2">
        <f>IFERROR(VLOOKUP(Tabla2[[#This Row],[Client]],Inflow_Outflow!A:O,11,FALSE),"")</f>
        <v>10</v>
      </c>
      <c r="AA416" s="2">
        <f>IFERROR(VLOOKUP(Tabla2[[#This Row],[Client]],Inflow_Outflow!A:O,12,FALSE),"")</f>
        <v>10</v>
      </c>
      <c r="AB416" s="2">
        <f>IFERROR(VLOOKUP(Tabla2[[#This Row],[Client]],Inflow_Outflow!A:O,13,FALSE),"")</f>
        <v>2</v>
      </c>
      <c r="AC416" s="2">
        <f>IFERROR(VLOOKUP(Tabla2[[#This Row],[Client]],Inflow_Outflow!A:O,14,FALSE),"")</f>
        <v>8</v>
      </c>
      <c r="AD416" s="2">
        <f>IFERROR(VLOOKUP(Tabla2[[#This Row],[Client]],Inflow_Outflow!A:O,15,FALSE),"")</f>
        <v>0</v>
      </c>
      <c r="AE416" s="2">
        <f>IFERROR(VLOOKUP(Tabla2[[#This Row],[Client]],Sales_Revenues!A:G,2,FALSE),"")</f>
        <v>0</v>
      </c>
      <c r="AF416" s="2">
        <f>IFERROR(VLOOKUP(Tabla2[[#This Row],[Client]],Sales_Revenues!A:G,3,FALSE),"")</f>
        <v>1</v>
      </c>
      <c r="AG416" s="2">
        <f>IFERROR(VLOOKUP(Tabla2[[#This Row],[Client]],Sales_Revenues!A:G,4,FALSE),"")</f>
        <v>1</v>
      </c>
      <c r="AH416" s="2">
        <f>IFERROR(VLOOKUP(Tabla2[[#This Row],[Client]],Sales_Revenues!A:G,5,FALSE),"")</f>
        <v>0</v>
      </c>
      <c r="AI416" s="2">
        <f>IFERROR(VLOOKUP(Tabla2[[#This Row],[Client]],Sales_Revenues!A:G,6,FALSE),"")</f>
        <v>16.428571428571427</v>
      </c>
      <c r="AJ416" s="2">
        <f>IFERROR(VLOOKUP(Tabla2[[#This Row],[Client]],Sales_Revenues!A:G,7,FALSE),"")</f>
        <v>27.2575</v>
      </c>
    </row>
    <row r="417" spans="1:36">
      <c r="A417">
        <v>416</v>
      </c>
      <c r="B417">
        <v>1</v>
      </c>
      <c r="H417">
        <v>906.52607142857141</v>
      </c>
      <c r="I417" t="s">
        <v>38</v>
      </c>
      <c r="J417" t="s">
        <v>38</v>
      </c>
      <c r="K417" t="s">
        <v>38</v>
      </c>
      <c r="L417" t="s">
        <v>38</v>
      </c>
      <c r="M417" t="s">
        <v>38</v>
      </c>
      <c r="N417" t="str">
        <f>IFERROR(VLOOKUP(Tabla2[[#This Row],[Client]],Soc_Dem!A:D,2,FALSE),"")</f>
        <v>F</v>
      </c>
      <c r="O417">
        <f>IFERROR(VLOOKUP(Tabla2[[#This Row],[Client]],Soc_Dem!A:D,3,FALSE),"")</f>
        <v>44</v>
      </c>
      <c r="P417">
        <f>IFERROR(VLOOKUP(Tabla2[[#This Row],[Client]],Soc_Dem!A:D,4,FALSE),"")</f>
        <v>95</v>
      </c>
      <c r="Q417" s="2">
        <f>IFERROR(VLOOKUP(Tabla2[[#This Row],[Client]],Inflow_Outflow!A:O,2,FALSE),"")</f>
        <v>5704.2317857142853</v>
      </c>
      <c r="R417" s="2">
        <f>IFERROR(VLOOKUP(Tabla2[[#This Row],[Client]],Inflow_Outflow!A:O,3,FALSE),"")</f>
        <v>5704.2317857142853</v>
      </c>
      <c r="S417" s="2">
        <f>IFERROR(VLOOKUP(Tabla2[[#This Row],[Client]],Inflow_Outflow!A:O,4,FALSE),"")</f>
        <v>5</v>
      </c>
      <c r="T417" s="2">
        <f>IFERROR(VLOOKUP(Tabla2[[#This Row],[Client]],Inflow_Outflow!A:O,5,FALSE),"")</f>
        <v>5</v>
      </c>
      <c r="U417" s="2">
        <f>IFERROR(VLOOKUP(Tabla2[[#This Row],[Client]],Inflow_Outflow!A:O,6,FALSE),"")</f>
        <v>185.39285714285714</v>
      </c>
      <c r="V417" s="2">
        <f>IFERROR(VLOOKUP(Tabla2[[#This Row],[Client]],Inflow_Outflow!A:O,7,FALSE),"")</f>
        <v>185.39285714285714</v>
      </c>
      <c r="W417" s="2">
        <f>IFERROR(VLOOKUP(Tabla2[[#This Row],[Client]],Inflow_Outflow!A:O,8,FALSE),"")</f>
        <v>28.571428571428573</v>
      </c>
      <c r="X417" s="2">
        <f>IFERROR(VLOOKUP(Tabla2[[#This Row],[Client]],Inflow_Outflow!A:O,9,FALSE),"")</f>
        <v>156.82142857142858</v>
      </c>
      <c r="Y417" s="2">
        <f>IFERROR(VLOOKUP(Tabla2[[#This Row],[Client]],Inflow_Outflow!A:O,10,FALSE),"")</f>
        <v>0</v>
      </c>
      <c r="Z417" s="2">
        <f>IFERROR(VLOOKUP(Tabla2[[#This Row],[Client]],Inflow_Outflow!A:O,11,FALSE),"")</f>
        <v>25</v>
      </c>
      <c r="AA417" s="2">
        <f>IFERROR(VLOOKUP(Tabla2[[#This Row],[Client]],Inflow_Outflow!A:O,12,FALSE),"")</f>
        <v>25</v>
      </c>
      <c r="AB417" s="2">
        <f>IFERROR(VLOOKUP(Tabla2[[#This Row],[Client]],Inflow_Outflow!A:O,13,FALSE),"")</f>
        <v>4</v>
      </c>
      <c r="AC417" s="2">
        <f>IFERROR(VLOOKUP(Tabla2[[#This Row],[Client]],Inflow_Outflow!A:O,14,FALSE),"")</f>
        <v>21</v>
      </c>
      <c r="AD417" s="2">
        <f>IFERROR(VLOOKUP(Tabla2[[#This Row],[Client]],Inflow_Outflow!A:O,15,FALSE),"")</f>
        <v>0</v>
      </c>
      <c r="AE417" s="2">
        <f>IFERROR(VLOOKUP(Tabla2[[#This Row],[Client]],Sales_Revenues!A:G,2,FALSE),"")</f>
        <v>1</v>
      </c>
      <c r="AF417" s="2">
        <f>IFERROR(VLOOKUP(Tabla2[[#This Row],[Client]],Sales_Revenues!A:G,3,FALSE),"")</f>
        <v>0</v>
      </c>
      <c r="AG417" s="2">
        <f>IFERROR(VLOOKUP(Tabla2[[#This Row],[Client]],Sales_Revenues!A:G,4,FALSE),"")</f>
        <v>0</v>
      </c>
      <c r="AH417" s="2">
        <f>IFERROR(VLOOKUP(Tabla2[[#This Row],[Client]],Sales_Revenues!A:G,5,FALSE),"")</f>
        <v>10.363035714285715</v>
      </c>
      <c r="AI417" s="2">
        <f>IFERROR(VLOOKUP(Tabla2[[#This Row],[Client]],Sales_Revenues!A:G,6,FALSE),"")</f>
        <v>0</v>
      </c>
      <c r="AJ417" s="2">
        <f>IFERROR(VLOOKUP(Tabla2[[#This Row],[Client]],Sales_Revenues!A:G,7,FALSE),"")</f>
        <v>0</v>
      </c>
    </row>
    <row r="418" spans="1:36">
      <c r="A418">
        <v>417</v>
      </c>
      <c r="B418">
        <v>1</v>
      </c>
      <c r="E418">
        <v>1</v>
      </c>
      <c r="H418">
        <v>621.90107142857141</v>
      </c>
      <c r="I418" t="s">
        <v>38</v>
      </c>
      <c r="J418" t="s">
        <v>38</v>
      </c>
      <c r="K418">
        <v>243.4</v>
      </c>
      <c r="L418" t="s">
        <v>38</v>
      </c>
      <c r="M418" t="s">
        <v>38</v>
      </c>
      <c r="N418" t="str">
        <f>IFERROR(VLOOKUP(Tabla2[[#This Row],[Client]],Soc_Dem!A:D,2,FALSE),"")</f>
        <v>F</v>
      </c>
      <c r="O418">
        <f>IFERROR(VLOOKUP(Tabla2[[#This Row],[Client]],Soc_Dem!A:D,3,FALSE),"")</f>
        <v>33</v>
      </c>
      <c r="P418">
        <f>IFERROR(VLOOKUP(Tabla2[[#This Row],[Client]],Soc_Dem!A:D,4,FALSE),"")</f>
        <v>183</v>
      </c>
      <c r="Q418" s="2">
        <f>IFERROR(VLOOKUP(Tabla2[[#This Row],[Client]],Inflow_Outflow!A:O,2,FALSE),"")</f>
        <v>712.57785714285717</v>
      </c>
      <c r="R418" s="2">
        <f>IFERROR(VLOOKUP(Tabla2[[#This Row],[Client]],Inflow_Outflow!A:O,3,FALSE),"")</f>
        <v>712.57785714285717</v>
      </c>
      <c r="S418" s="2">
        <f>IFERROR(VLOOKUP(Tabla2[[#This Row],[Client]],Inflow_Outflow!A:O,4,FALSE),"")</f>
        <v>4</v>
      </c>
      <c r="T418" s="2">
        <f>IFERROR(VLOOKUP(Tabla2[[#This Row],[Client]],Inflow_Outflow!A:O,5,FALSE),"")</f>
        <v>4</v>
      </c>
      <c r="U418" s="2">
        <f>IFERROR(VLOOKUP(Tabla2[[#This Row],[Client]],Inflow_Outflow!A:O,6,FALSE),"")</f>
        <v>805.06499999999994</v>
      </c>
      <c r="V418" s="2">
        <f>IFERROR(VLOOKUP(Tabla2[[#This Row],[Client]],Inflow_Outflow!A:O,7,FALSE),"")</f>
        <v>805.06499999999994</v>
      </c>
      <c r="W418" s="2">
        <f>IFERROR(VLOOKUP(Tabla2[[#This Row],[Client]],Inflow_Outflow!A:O,8,FALSE),"")</f>
        <v>53.571428571428569</v>
      </c>
      <c r="X418" s="2">
        <f>IFERROR(VLOOKUP(Tabla2[[#This Row],[Client]],Inflow_Outflow!A:O,9,FALSE),"")</f>
        <v>156.77928571428569</v>
      </c>
      <c r="Y418" s="2">
        <f>IFERROR(VLOOKUP(Tabla2[[#This Row],[Client]],Inflow_Outflow!A:O,10,FALSE),"")</f>
        <v>594.71428571428567</v>
      </c>
      <c r="Z418" s="2">
        <f>IFERROR(VLOOKUP(Tabla2[[#This Row],[Client]],Inflow_Outflow!A:O,11,FALSE),"")</f>
        <v>16</v>
      </c>
      <c r="AA418" s="2">
        <f>IFERROR(VLOOKUP(Tabla2[[#This Row],[Client]],Inflow_Outflow!A:O,12,FALSE),"")</f>
        <v>16</v>
      </c>
      <c r="AB418" s="2">
        <f>IFERROR(VLOOKUP(Tabla2[[#This Row],[Client]],Inflow_Outflow!A:O,13,FALSE),"")</f>
        <v>1</v>
      </c>
      <c r="AC418" s="2">
        <f>IFERROR(VLOOKUP(Tabla2[[#This Row],[Client]],Inflow_Outflow!A:O,14,FALSE),"")</f>
        <v>8</v>
      </c>
      <c r="AD418" s="2">
        <f>IFERROR(VLOOKUP(Tabla2[[#This Row],[Client]],Inflow_Outflow!A:O,15,FALSE),"")</f>
        <v>7</v>
      </c>
      <c r="AE418" s="2">
        <f>IFERROR(VLOOKUP(Tabla2[[#This Row],[Client]],Sales_Revenues!A:G,2,FALSE),"")</f>
        <v>0</v>
      </c>
      <c r="AF418" s="2">
        <f>IFERROR(VLOOKUP(Tabla2[[#This Row],[Client]],Sales_Revenues!A:G,3,FALSE),"")</f>
        <v>0</v>
      </c>
      <c r="AG418" s="2">
        <f>IFERROR(VLOOKUP(Tabla2[[#This Row],[Client]],Sales_Revenues!A:G,4,FALSE),"")</f>
        <v>1</v>
      </c>
      <c r="AH418" s="2">
        <f>IFERROR(VLOOKUP(Tabla2[[#This Row],[Client]],Sales_Revenues!A:G,5,FALSE),"")</f>
        <v>0</v>
      </c>
      <c r="AI418" s="2">
        <f>IFERROR(VLOOKUP(Tabla2[[#This Row],[Client]],Sales_Revenues!A:G,6,FALSE),"")</f>
        <v>0</v>
      </c>
      <c r="AJ418" s="2">
        <f>IFERROR(VLOOKUP(Tabla2[[#This Row],[Client]],Sales_Revenues!A:G,7,FALSE),"")</f>
        <v>36.050714285714285</v>
      </c>
    </row>
    <row r="419" spans="1:36">
      <c r="A419">
        <v>418</v>
      </c>
      <c r="B419">
        <v>1</v>
      </c>
      <c r="H419">
        <v>435.66714285714289</v>
      </c>
      <c r="I419" t="s">
        <v>38</v>
      </c>
      <c r="J419" t="s">
        <v>38</v>
      </c>
      <c r="K419" t="s">
        <v>38</v>
      </c>
      <c r="L419" t="s">
        <v>38</v>
      </c>
      <c r="M419" t="s">
        <v>38</v>
      </c>
      <c r="N419" t="str">
        <f>IFERROR(VLOOKUP(Tabla2[[#This Row],[Client]],Soc_Dem!A:D,2,FALSE),"")</f>
        <v>M</v>
      </c>
      <c r="O419">
        <f>IFERROR(VLOOKUP(Tabla2[[#This Row],[Client]],Soc_Dem!A:D,3,FALSE),"")</f>
        <v>28</v>
      </c>
      <c r="P419">
        <f>IFERROR(VLOOKUP(Tabla2[[#This Row],[Client]],Soc_Dem!A:D,4,FALSE),"")</f>
        <v>8</v>
      </c>
      <c r="Q419" s="2">
        <f>IFERROR(VLOOKUP(Tabla2[[#This Row],[Client]],Inflow_Outflow!A:O,2,FALSE),"")</f>
        <v>627.6103571428572</v>
      </c>
      <c r="R419" s="2">
        <f>IFERROR(VLOOKUP(Tabla2[[#This Row],[Client]],Inflow_Outflow!A:O,3,FALSE),"")</f>
        <v>627.6103571428572</v>
      </c>
      <c r="S419" s="2">
        <f>IFERROR(VLOOKUP(Tabla2[[#This Row],[Client]],Inflow_Outflow!A:O,4,FALSE),"")</f>
        <v>2</v>
      </c>
      <c r="T419" s="2">
        <f>IFERROR(VLOOKUP(Tabla2[[#This Row],[Client]],Inflow_Outflow!A:O,5,FALSE),"")</f>
        <v>2</v>
      </c>
      <c r="U419" s="2">
        <f>IFERROR(VLOOKUP(Tabla2[[#This Row],[Client]],Inflow_Outflow!A:O,6,FALSE),"")</f>
        <v>1082.2107142857144</v>
      </c>
      <c r="V419" s="2">
        <f>IFERROR(VLOOKUP(Tabla2[[#This Row],[Client]],Inflow_Outflow!A:O,7,FALSE),"")</f>
        <v>1082.2107142857144</v>
      </c>
      <c r="W419" s="2">
        <f>IFERROR(VLOOKUP(Tabla2[[#This Row],[Client]],Inflow_Outflow!A:O,8,FALSE),"")</f>
        <v>1078.2821428571428</v>
      </c>
      <c r="X419" s="2">
        <f>IFERROR(VLOOKUP(Tabla2[[#This Row],[Client]],Inflow_Outflow!A:O,9,FALSE),"")</f>
        <v>0</v>
      </c>
      <c r="Y419" s="2">
        <f>IFERROR(VLOOKUP(Tabla2[[#This Row],[Client]],Inflow_Outflow!A:O,10,FALSE),"")</f>
        <v>0</v>
      </c>
      <c r="Z419" s="2">
        <f>IFERROR(VLOOKUP(Tabla2[[#This Row],[Client]],Inflow_Outflow!A:O,11,FALSE),"")</f>
        <v>9</v>
      </c>
      <c r="AA419" s="2">
        <f>IFERROR(VLOOKUP(Tabla2[[#This Row],[Client]],Inflow_Outflow!A:O,12,FALSE),"")</f>
        <v>9</v>
      </c>
      <c r="AB419" s="2">
        <f>IFERROR(VLOOKUP(Tabla2[[#This Row],[Client]],Inflow_Outflow!A:O,13,FALSE),"")</f>
        <v>6</v>
      </c>
      <c r="AC419" s="2">
        <f>IFERROR(VLOOKUP(Tabla2[[#This Row],[Client]],Inflow_Outflow!A:O,14,FALSE),"")</f>
        <v>0</v>
      </c>
      <c r="AD419" s="2">
        <f>IFERROR(VLOOKUP(Tabla2[[#This Row],[Client]],Inflow_Outflow!A:O,15,FALSE),"")</f>
        <v>0</v>
      </c>
      <c r="AE419" s="2">
        <f>IFERROR(VLOOKUP(Tabla2[[#This Row],[Client]],Sales_Revenues!A:G,2,FALSE),"")</f>
        <v>0</v>
      </c>
      <c r="AF419" s="2">
        <f>IFERROR(VLOOKUP(Tabla2[[#This Row],[Client]],Sales_Revenues!A:G,3,FALSE),"")</f>
        <v>0</v>
      </c>
      <c r="AG419" s="2">
        <f>IFERROR(VLOOKUP(Tabla2[[#This Row],[Client]],Sales_Revenues!A:G,4,FALSE),"")</f>
        <v>0</v>
      </c>
      <c r="AH419" s="2">
        <f>IFERROR(VLOOKUP(Tabla2[[#This Row],[Client]],Sales_Revenues!A:G,5,FALSE),"")</f>
        <v>0</v>
      </c>
      <c r="AI419" s="2">
        <f>IFERROR(VLOOKUP(Tabla2[[#This Row],[Client]],Sales_Revenues!A:G,6,FALSE),"")</f>
        <v>0</v>
      </c>
      <c r="AJ419" s="2">
        <f>IFERROR(VLOOKUP(Tabla2[[#This Row],[Client]],Sales_Revenues!A:G,7,FALSE),"")</f>
        <v>0</v>
      </c>
    </row>
    <row r="420" spans="1:36">
      <c r="A420">
        <v>419</v>
      </c>
      <c r="B420">
        <v>1</v>
      </c>
      <c r="E420">
        <v>1</v>
      </c>
      <c r="H420">
        <v>352.78214285714284</v>
      </c>
      <c r="I420" t="s">
        <v>38</v>
      </c>
      <c r="J420" t="s">
        <v>38</v>
      </c>
      <c r="K420">
        <v>0</v>
      </c>
      <c r="L420" t="s">
        <v>38</v>
      </c>
      <c r="M420" t="s">
        <v>38</v>
      </c>
      <c r="N420" t="str">
        <f>IFERROR(VLOOKUP(Tabla2[[#This Row],[Client]],Soc_Dem!A:D,2,FALSE),"")</f>
        <v>F</v>
      </c>
      <c r="O420">
        <f>IFERROR(VLOOKUP(Tabla2[[#This Row],[Client]],Soc_Dem!A:D,3,FALSE),"")</f>
        <v>33</v>
      </c>
      <c r="P420">
        <f>IFERROR(VLOOKUP(Tabla2[[#This Row],[Client]],Soc_Dem!A:D,4,FALSE),"")</f>
        <v>82</v>
      </c>
      <c r="Q420" s="2">
        <f>IFERROR(VLOOKUP(Tabla2[[#This Row],[Client]],Inflow_Outflow!A:O,2,FALSE),"")</f>
        <v>1406.4907142857141</v>
      </c>
      <c r="R420" s="2">
        <f>IFERROR(VLOOKUP(Tabla2[[#This Row],[Client]],Inflow_Outflow!A:O,3,FALSE),"")</f>
        <v>934.38464285714292</v>
      </c>
      <c r="S420" s="2">
        <f>IFERROR(VLOOKUP(Tabla2[[#This Row],[Client]],Inflow_Outflow!A:O,4,FALSE),"")</f>
        <v>7</v>
      </c>
      <c r="T420" s="2">
        <f>IFERROR(VLOOKUP(Tabla2[[#This Row],[Client]],Inflow_Outflow!A:O,5,FALSE),"")</f>
        <v>5</v>
      </c>
      <c r="U420" s="2">
        <f>IFERROR(VLOOKUP(Tabla2[[#This Row],[Client]],Inflow_Outflow!A:O,6,FALSE),"")</f>
        <v>1404.4835714285714</v>
      </c>
      <c r="V420" s="2">
        <f>IFERROR(VLOOKUP(Tabla2[[#This Row],[Client]],Inflow_Outflow!A:O,7,FALSE),"")</f>
        <v>934.38464285714292</v>
      </c>
      <c r="W420" s="2">
        <f>IFERROR(VLOOKUP(Tabla2[[#This Row],[Client]],Inflow_Outflow!A:O,8,FALSE),"")</f>
        <v>0</v>
      </c>
      <c r="X420" s="2">
        <f>IFERROR(VLOOKUP(Tabla2[[#This Row],[Client]],Inflow_Outflow!A:O,9,FALSE),"")</f>
        <v>0</v>
      </c>
      <c r="Y420" s="2">
        <f>IFERROR(VLOOKUP(Tabla2[[#This Row],[Client]],Inflow_Outflow!A:O,10,FALSE),"")</f>
        <v>0</v>
      </c>
      <c r="Z420" s="2">
        <f>IFERROR(VLOOKUP(Tabla2[[#This Row],[Client]],Inflow_Outflow!A:O,11,FALSE),"")</f>
        <v>9</v>
      </c>
      <c r="AA420" s="2">
        <f>IFERROR(VLOOKUP(Tabla2[[#This Row],[Client]],Inflow_Outflow!A:O,12,FALSE),"")</f>
        <v>5</v>
      </c>
      <c r="AB420" s="2">
        <f>IFERROR(VLOOKUP(Tabla2[[#This Row],[Client]],Inflow_Outflow!A:O,13,FALSE),"")</f>
        <v>0</v>
      </c>
      <c r="AC420" s="2">
        <f>IFERROR(VLOOKUP(Tabla2[[#This Row],[Client]],Inflow_Outflow!A:O,14,FALSE),"")</f>
        <v>0</v>
      </c>
      <c r="AD420" s="2">
        <f>IFERROR(VLOOKUP(Tabla2[[#This Row],[Client]],Inflow_Outflow!A:O,15,FALSE),"")</f>
        <v>0</v>
      </c>
      <c r="AE420" s="2" t="str">
        <f>IFERROR(VLOOKUP(Tabla2[[#This Row],[Client]],Sales_Revenues!A:G,2,FALSE),"")</f>
        <v/>
      </c>
      <c r="AF420" s="2" t="str">
        <f>IFERROR(VLOOKUP(Tabla2[[#This Row],[Client]],Sales_Revenues!A:G,3,FALSE),"")</f>
        <v/>
      </c>
      <c r="AG420" s="2" t="str">
        <f>IFERROR(VLOOKUP(Tabla2[[#This Row],[Client]],Sales_Revenues!A:G,4,FALSE),"")</f>
        <v/>
      </c>
      <c r="AH420" s="2" t="str">
        <f>IFERROR(VLOOKUP(Tabla2[[#This Row],[Client]],Sales_Revenues!A:G,5,FALSE),"")</f>
        <v/>
      </c>
      <c r="AI420" s="2" t="str">
        <f>IFERROR(VLOOKUP(Tabla2[[#This Row],[Client]],Sales_Revenues!A:G,6,FALSE),"")</f>
        <v/>
      </c>
      <c r="AJ420" s="2" t="str">
        <f>IFERROR(VLOOKUP(Tabla2[[#This Row],[Client]],Sales_Revenues!A:G,7,FALSE),"")</f>
        <v/>
      </c>
    </row>
    <row r="421" spans="1:36">
      <c r="A421">
        <v>420</v>
      </c>
      <c r="B421">
        <v>1</v>
      </c>
      <c r="C421">
        <v>1</v>
      </c>
      <c r="D421">
        <v>1</v>
      </c>
      <c r="H421">
        <v>0</v>
      </c>
      <c r="I421">
        <v>57822.757142857139</v>
      </c>
      <c r="J421">
        <v>0</v>
      </c>
      <c r="K421" t="s">
        <v>38</v>
      </c>
      <c r="L421" t="s">
        <v>38</v>
      </c>
      <c r="M421" t="s">
        <v>38</v>
      </c>
      <c r="N421" t="str">
        <f>IFERROR(VLOOKUP(Tabla2[[#This Row],[Client]],Soc_Dem!A:D,2,FALSE),"")</f>
        <v>M</v>
      </c>
      <c r="O421">
        <f>IFERROR(VLOOKUP(Tabla2[[#This Row],[Client]],Soc_Dem!A:D,3,FALSE),"")</f>
        <v>47</v>
      </c>
      <c r="P421">
        <f>IFERROR(VLOOKUP(Tabla2[[#This Row],[Client]],Soc_Dem!A:D,4,FALSE),"")</f>
        <v>74</v>
      </c>
      <c r="Q421" s="2">
        <f>IFERROR(VLOOKUP(Tabla2[[#This Row],[Client]],Inflow_Outflow!A:O,2,FALSE),"")</f>
        <v>5620.5425000000005</v>
      </c>
      <c r="R421" s="2">
        <f>IFERROR(VLOOKUP(Tabla2[[#This Row],[Client]],Inflow_Outflow!A:O,3,FALSE),"")</f>
        <v>3085.5864285714283</v>
      </c>
      <c r="S421" s="2">
        <f>IFERROR(VLOOKUP(Tabla2[[#This Row],[Client]],Inflow_Outflow!A:O,4,FALSE),"")</f>
        <v>5</v>
      </c>
      <c r="T421" s="2">
        <f>IFERROR(VLOOKUP(Tabla2[[#This Row],[Client]],Inflow_Outflow!A:O,5,FALSE),"")</f>
        <v>3</v>
      </c>
      <c r="U421" s="2">
        <f>IFERROR(VLOOKUP(Tabla2[[#This Row],[Client]],Inflow_Outflow!A:O,6,FALSE),"")</f>
        <v>4114.8378571428575</v>
      </c>
      <c r="V421" s="2">
        <f>IFERROR(VLOOKUP(Tabla2[[#This Row],[Client]],Inflow_Outflow!A:O,7,FALSE),"")</f>
        <v>4114.8378571428575</v>
      </c>
      <c r="W421" s="2">
        <f>IFERROR(VLOOKUP(Tabla2[[#This Row],[Client]],Inflow_Outflow!A:O,8,FALSE),"")</f>
        <v>1428.5714285714287</v>
      </c>
      <c r="X421" s="2">
        <f>IFERROR(VLOOKUP(Tabla2[[#This Row],[Client]],Inflow_Outflow!A:O,9,FALSE),"")</f>
        <v>0</v>
      </c>
      <c r="Y421" s="2">
        <f>IFERROR(VLOOKUP(Tabla2[[#This Row],[Client]],Inflow_Outflow!A:O,10,FALSE),"")</f>
        <v>2686.0521428571433</v>
      </c>
      <c r="Z421" s="2">
        <f>IFERROR(VLOOKUP(Tabla2[[#This Row],[Client]],Inflow_Outflow!A:O,11,FALSE),"")</f>
        <v>6</v>
      </c>
      <c r="AA421" s="2">
        <f>IFERROR(VLOOKUP(Tabla2[[#This Row],[Client]],Inflow_Outflow!A:O,12,FALSE),"")</f>
        <v>6</v>
      </c>
      <c r="AB421" s="2">
        <f>IFERROR(VLOOKUP(Tabla2[[#This Row],[Client]],Inflow_Outflow!A:O,13,FALSE),"")</f>
        <v>2</v>
      </c>
      <c r="AC421" s="2">
        <f>IFERROR(VLOOKUP(Tabla2[[#This Row],[Client]],Inflow_Outflow!A:O,14,FALSE),"")</f>
        <v>0</v>
      </c>
      <c r="AD421" s="2">
        <f>IFERROR(VLOOKUP(Tabla2[[#This Row],[Client]],Inflow_Outflow!A:O,15,FALSE),"")</f>
        <v>3</v>
      </c>
      <c r="AE421" s="2">
        <f>IFERROR(VLOOKUP(Tabla2[[#This Row],[Client]],Sales_Revenues!A:G,2,FALSE),"")</f>
        <v>0</v>
      </c>
      <c r="AF421" s="2">
        <f>IFERROR(VLOOKUP(Tabla2[[#This Row],[Client]],Sales_Revenues!A:G,3,FALSE),"")</f>
        <v>1</v>
      </c>
      <c r="AG421" s="2">
        <f>IFERROR(VLOOKUP(Tabla2[[#This Row],[Client]],Sales_Revenues!A:G,4,FALSE),"")</f>
        <v>0</v>
      </c>
      <c r="AH421" s="2">
        <f>IFERROR(VLOOKUP(Tabla2[[#This Row],[Client]],Sales_Revenues!A:G,5,FALSE),"")</f>
        <v>0</v>
      </c>
      <c r="AI421" s="2">
        <f>IFERROR(VLOOKUP(Tabla2[[#This Row],[Client]],Sales_Revenues!A:G,6,FALSE),"")</f>
        <v>6.7857142857142856</v>
      </c>
      <c r="AJ421" s="2">
        <f>IFERROR(VLOOKUP(Tabla2[[#This Row],[Client]],Sales_Revenues!A:G,7,FALSE),"")</f>
        <v>0</v>
      </c>
    </row>
    <row r="422" spans="1:36">
      <c r="A422">
        <v>421</v>
      </c>
      <c r="B422">
        <v>1</v>
      </c>
      <c r="G422">
        <v>1</v>
      </c>
      <c r="H422">
        <v>7074.0692857142858</v>
      </c>
      <c r="I422" t="s">
        <v>38</v>
      </c>
      <c r="J422" t="s">
        <v>38</v>
      </c>
      <c r="K422" t="s">
        <v>38</v>
      </c>
      <c r="L422" t="s">
        <v>38</v>
      </c>
      <c r="M422">
        <v>4850.017142857143</v>
      </c>
      <c r="N422" t="str">
        <f>IFERROR(VLOOKUP(Tabla2[[#This Row],[Client]],Soc_Dem!A:D,2,FALSE),"")</f>
        <v>M</v>
      </c>
      <c r="O422">
        <f>IFERROR(VLOOKUP(Tabla2[[#This Row],[Client]],Soc_Dem!A:D,3,FALSE),"")</f>
        <v>28</v>
      </c>
      <c r="P422">
        <f>IFERROR(VLOOKUP(Tabla2[[#This Row],[Client]],Soc_Dem!A:D,4,FALSE),"")</f>
        <v>110</v>
      </c>
      <c r="Q422" s="2">
        <f>IFERROR(VLOOKUP(Tabla2[[#This Row],[Client]],Inflow_Outflow!A:O,2,FALSE),"")</f>
        <v>785.40714285714296</v>
      </c>
      <c r="R422" s="2">
        <f>IFERROR(VLOOKUP(Tabla2[[#This Row],[Client]],Inflow_Outflow!A:O,3,FALSE),"")</f>
        <v>739.36321428571421</v>
      </c>
      <c r="S422" s="2">
        <f>IFERROR(VLOOKUP(Tabla2[[#This Row],[Client]],Inflow_Outflow!A:O,4,FALSE),"")</f>
        <v>3</v>
      </c>
      <c r="T422" s="2">
        <f>IFERROR(VLOOKUP(Tabla2[[#This Row],[Client]],Inflow_Outflow!A:O,5,FALSE),"")</f>
        <v>2</v>
      </c>
      <c r="U422" s="2">
        <f>IFERROR(VLOOKUP(Tabla2[[#This Row],[Client]],Inflow_Outflow!A:O,6,FALSE),"")</f>
        <v>796.18214285714282</v>
      </c>
      <c r="V422" s="2">
        <f>IFERROR(VLOOKUP(Tabla2[[#This Row],[Client]],Inflow_Outflow!A:O,7,FALSE),"")</f>
        <v>789.96785714285704</v>
      </c>
      <c r="W422" s="2">
        <f>IFERROR(VLOOKUP(Tabla2[[#This Row],[Client]],Inflow_Outflow!A:O,8,FALSE),"")</f>
        <v>146.42857142857142</v>
      </c>
      <c r="X422" s="2">
        <f>IFERROR(VLOOKUP(Tabla2[[#This Row],[Client]],Inflow_Outflow!A:O,9,FALSE),"")</f>
        <v>267.96785714285716</v>
      </c>
      <c r="Y422" s="2">
        <f>IFERROR(VLOOKUP(Tabla2[[#This Row],[Client]],Inflow_Outflow!A:O,10,FALSE),"")</f>
        <v>280.5</v>
      </c>
      <c r="Z422" s="2">
        <f>IFERROR(VLOOKUP(Tabla2[[#This Row],[Client]],Inflow_Outflow!A:O,11,FALSE),"")</f>
        <v>37</v>
      </c>
      <c r="AA422" s="2">
        <f>IFERROR(VLOOKUP(Tabla2[[#This Row],[Client]],Inflow_Outflow!A:O,12,FALSE),"")</f>
        <v>35</v>
      </c>
      <c r="AB422" s="2">
        <f>IFERROR(VLOOKUP(Tabla2[[#This Row],[Client]],Inflow_Outflow!A:O,13,FALSE),"")</f>
        <v>5</v>
      </c>
      <c r="AC422" s="2">
        <f>IFERROR(VLOOKUP(Tabla2[[#This Row],[Client]],Inflow_Outflow!A:O,14,FALSE),"")</f>
        <v>17</v>
      </c>
      <c r="AD422" s="2">
        <f>IFERROR(VLOOKUP(Tabla2[[#This Row],[Client]],Inflow_Outflow!A:O,15,FALSE),"")</f>
        <v>7</v>
      </c>
      <c r="AE422" s="2">
        <f>IFERROR(VLOOKUP(Tabla2[[#This Row],[Client]],Sales_Revenues!A:G,2,FALSE),"")</f>
        <v>0</v>
      </c>
      <c r="AF422" s="2">
        <f>IFERROR(VLOOKUP(Tabla2[[#This Row],[Client]],Sales_Revenues!A:G,3,FALSE),"")</f>
        <v>0</v>
      </c>
      <c r="AG422" s="2">
        <f>IFERROR(VLOOKUP(Tabla2[[#This Row],[Client]],Sales_Revenues!A:G,4,FALSE),"")</f>
        <v>1</v>
      </c>
      <c r="AH422" s="2">
        <f>IFERROR(VLOOKUP(Tabla2[[#This Row],[Client]],Sales_Revenues!A:G,5,FALSE),"")</f>
        <v>0</v>
      </c>
      <c r="AI422" s="2">
        <f>IFERROR(VLOOKUP(Tabla2[[#This Row],[Client]],Sales_Revenues!A:G,6,FALSE),"")</f>
        <v>0</v>
      </c>
      <c r="AJ422" s="2">
        <f>IFERROR(VLOOKUP(Tabla2[[#This Row],[Client]],Sales_Revenues!A:G,7,FALSE),"")</f>
        <v>10.678571428571429</v>
      </c>
    </row>
    <row r="423" spans="1:36">
      <c r="A423">
        <v>422</v>
      </c>
      <c r="B423">
        <v>1</v>
      </c>
      <c r="C423">
        <v>1</v>
      </c>
      <c r="D423">
        <v>1</v>
      </c>
      <c r="H423">
        <v>502.44607142857143</v>
      </c>
      <c r="I423">
        <v>92.506071428571431</v>
      </c>
      <c r="J423">
        <v>0</v>
      </c>
      <c r="K423" t="s">
        <v>38</v>
      </c>
      <c r="L423" t="s">
        <v>38</v>
      </c>
      <c r="M423" t="s">
        <v>38</v>
      </c>
      <c r="N423" t="str">
        <f>IFERROR(VLOOKUP(Tabla2[[#This Row],[Client]],Soc_Dem!A:D,2,FALSE),"")</f>
        <v>F</v>
      </c>
      <c r="O423">
        <f>IFERROR(VLOOKUP(Tabla2[[#This Row],[Client]],Soc_Dem!A:D,3,FALSE),"")</f>
        <v>27</v>
      </c>
      <c r="P423">
        <f>IFERROR(VLOOKUP(Tabla2[[#This Row],[Client]],Soc_Dem!A:D,4,FALSE),"")</f>
        <v>160</v>
      </c>
      <c r="Q423" s="2">
        <f>IFERROR(VLOOKUP(Tabla2[[#This Row],[Client]],Inflow_Outflow!A:O,2,FALSE),"")</f>
        <v>1235.7682142857143</v>
      </c>
      <c r="R423" s="2">
        <f>IFERROR(VLOOKUP(Tabla2[[#This Row],[Client]],Inflow_Outflow!A:O,3,FALSE),"")</f>
        <v>1232.8057142857142</v>
      </c>
      <c r="S423" s="2">
        <f>IFERROR(VLOOKUP(Tabla2[[#This Row],[Client]],Inflow_Outflow!A:O,4,FALSE),"")</f>
        <v>4</v>
      </c>
      <c r="T423" s="2">
        <f>IFERROR(VLOOKUP(Tabla2[[#This Row],[Client]],Inflow_Outflow!A:O,5,FALSE),"")</f>
        <v>3</v>
      </c>
      <c r="U423" s="2">
        <f>IFERROR(VLOOKUP(Tabla2[[#This Row],[Client]],Inflow_Outflow!A:O,6,FALSE),"")</f>
        <v>1471.8928571428571</v>
      </c>
      <c r="V423" s="2">
        <f>IFERROR(VLOOKUP(Tabla2[[#This Row],[Client]],Inflow_Outflow!A:O,7,FALSE),"")</f>
        <v>1471.8928571428571</v>
      </c>
      <c r="W423" s="2">
        <f>IFERROR(VLOOKUP(Tabla2[[#This Row],[Client]],Inflow_Outflow!A:O,8,FALSE),"")</f>
        <v>535.71428571428567</v>
      </c>
      <c r="X423" s="2">
        <f>IFERROR(VLOOKUP(Tabla2[[#This Row],[Client]],Inflow_Outflow!A:O,9,FALSE),"")</f>
        <v>0</v>
      </c>
      <c r="Y423" s="2">
        <f>IFERROR(VLOOKUP(Tabla2[[#This Row],[Client]],Inflow_Outflow!A:O,10,FALSE),"")</f>
        <v>936.17857142857144</v>
      </c>
      <c r="Z423" s="2">
        <f>IFERROR(VLOOKUP(Tabla2[[#This Row],[Client]],Inflow_Outflow!A:O,11,FALSE),"")</f>
        <v>8</v>
      </c>
      <c r="AA423" s="2">
        <f>IFERROR(VLOOKUP(Tabla2[[#This Row],[Client]],Inflow_Outflow!A:O,12,FALSE),"")</f>
        <v>8</v>
      </c>
      <c r="AB423" s="2">
        <f>IFERROR(VLOOKUP(Tabla2[[#This Row],[Client]],Inflow_Outflow!A:O,13,FALSE),"")</f>
        <v>1</v>
      </c>
      <c r="AC423" s="2">
        <f>IFERROR(VLOOKUP(Tabla2[[#This Row],[Client]],Inflow_Outflow!A:O,14,FALSE),"")</f>
        <v>0</v>
      </c>
      <c r="AD423" s="2">
        <f>IFERROR(VLOOKUP(Tabla2[[#This Row],[Client]],Inflow_Outflow!A:O,15,FALSE),"")</f>
        <v>7</v>
      </c>
      <c r="AE423" s="2">
        <f>IFERROR(VLOOKUP(Tabla2[[#This Row],[Client]],Sales_Revenues!A:G,2,FALSE),"")</f>
        <v>0</v>
      </c>
      <c r="AF423" s="2">
        <f>IFERROR(VLOOKUP(Tabla2[[#This Row],[Client]],Sales_Revenues!A:G,3,FALSE),"")</f>
        <v>0</v>
      </c>
      <c r="AG423" s="2">
        <f>IFERROR(VLOOKUP(Tabla2[[#This Row],[Client]],Sales_Revenues!A:G,4,FALSE),"")</f>
        <v>1</v>
      </c>
      <c r="AH423" s="2">
        <f>IFERROR(VLOOKUP(Tabla2[[#This Row],[Client]],Sales_Revenues!A:G,5,FALSE),"")</f>
        <v>0</v>
      </c>
      <c r="AI423" s="2">
        <f>IFERROR(VLOOKUP(Tabla2[[#This Row],[Client]],Sales_Revenues!A:G,6,FALSE),"")</f>
        <v>0</v>
      </c>
      <c r="AJ423" s="2">
        <f>IFERROR(VLOOKUP(Tabla2[[#This Row],[Client]],Sales_Revenues!A:G,7,FALSE),"")</f>
        <v>1.0714285714285714</v>
      </c>
    </row>
    <row r="424" spans="1:36">
      <c r="A424">
        <v>423</v>
      </c>
      <c r="B424">
        <v>1</v>
      </c>
      <c r="H424">
        <v>13.65</v>
      </c>
      <c r="I424" t="s">
        <v>38</v>
      </c>
      <c r="J424" t="s">
        <v>38</v>
      </c>
      <c r="K424" t="s">
        <v>38</v>
      </c>
      <c r="L424" t="s">
        <v>38</v>
      </c>
      <c r="M424" t="s">
        <v>38</v>
      </c>
      <c r="N424" t="str">
        <f>IFERROR(VLOOKUP(Tabla2[[#This Row],[Client]],Soc_Dem!A:D,2,FALSE),"")</f>
        <v>F</v>
      </c>
      <c r="O424">
        <f>IFERROR(VLOOKUP(Tabla2[[#This Row],[Client]],Soc_Dem!A:D,3,FALSE),"")</f>
        <v>52</v>
      </c>
      <c r="P424">
        <f>IFERROR(VLOOKUP(Tabla2[[#This Row],[Client]],Soc_Dem!A:D,4,FALSE),"")</f>
        <v>151</v>
      </c>
      <c r="Q424" s="2">
        <f>IFERROR(VLOOKUP(Tabla2[[#This Row],[Client]],Inflow_Outflow!A:O,2,FALSE),"")</f>
        <v>298.95464285714286</v>
      </c>
      <c r="R424" s="2">
        <f>IFERROR(VLOOKUP(Tabla2[[#This Row],[Client]],Inflow_Outflow!A:O,3,FALSE),"")</f>
        <v>298.95464285714286</v>
      </c>
      <c r="S424" s="2">
        <f>IFERROR(VLOOKUP(Tabla2[[#This Row],[Client]],Inflow_Outflow!A:O,4,FALSE),"")</f>
        <v>1</v>
      </c>
      <c r="T424" s="2">
        <f>IFERROR(VLOOKUP(Tabla2[[#This Row],[Client]],Inflow_Outflow!A:O,5,FALSE),"")</f>
        <v>1</v>
      </c>
      <c r="U424" s="2">
        <f>IFERROR(VLOOKUP(Tabla2[[#This Row],[Client]],Inflow_Outflow!A:O,6,FALSE),"")</f>
        <v>292.63500000000005</v>
      </c>
      <c r="V424" s="2">
        <f>IFERROR(VLOOKUP(Tabla2[[#This Row],[Client]],Inflow_Outflow!A:O,7,FALSE),"")</f>
        <v>292.63500000000005</v>
      </c>
      <c r="W424" s="2">
        <f>IFERROR(VLOOKUP(Tabla2[[#This Row],[Client]],Inflow_Outflow!A:O,8,FALSE),"")</f>
        <v>0</v>
      </c>
      <c r="X424" s="2">
        <f>IFERROR(VLOOKUP(Tabla2[[#This Row],[Client]],Inflow_Outflow!A:O,9,FALSE),"")</f>
        <v>0</v>
      </c>
      <c r="Y424" s="2">
        <f>IFERROR(VLOOKUP(Tabla2[[#This Row],[Client]],Inflow_Outflow!A:O,10,FALSE),"")</f>
        <v>0</v>
      </c>
      <c r="Z424" s="2">
        <f>IFERROR(VLOOKUP(Tabla2[[#This Row],[Client]],Inflow_Outflow!A:O,11,FALSE),"")</f>
        <v>3</v>
      </c>
      <c r="AA424" s="2">
        <f>IFERROR(VLOOKUP(Tabla2[[#This Row],[Client]],Inflow_Outflow!A:O,12,FALSE),"")</f>
        <v>3</v>
      </c>
      <c r="AB424" s="2">
        <f>IFERROR(VLOOKUP(Tabla2[[#This Row],[Client]],Inflow_Outflow!A:O,13,FALSE),"")</f>
        <v>0</v>
      </c>
      <c r="AC424" s="2">
        <f>IFERROR(VLOOKUP(Tabla2[[#This Row],[Client]],Inflow_Outflow!A:O,14,FALSE),"")</f>
        <v>0</v>
      </c>
      <c r="AD424" s="2">
        <f>IFERROR(VLOOKUP(Tabla2[[#This Row],[Client]],Inflow_Outflow!A:O,15,FALSE),"")</f>
        <v>0</v>
      </c>
      <c r="AE424" s="2" t="str">
        <f>IFERROR(VLOOKUP(Tabla2[[#This Row],[Client]],Sales_Revenues!A:G,2,FALSE),"")</f>
        <v/>
      </c>
      <c r="AF424" s="2" t="str">
        <f>IFERROR(VLOOKUP(Tabla2[[#This Row],[Client]],Sales_Revenues!A:G,3,FALSE),"")</f>
        <v/>
      </c>
      <c r="AG424" s="2" t="str">
        <f>IFERROR(VLOOKUP(Tabla2[[#This Row],[Client]],Sales_Revenues!A:G,4,FALSE),"")</f>
        <v/>
      </c>
      <c r="AH424" s="2" t="str">
        <f>IFERROR(VLOOKUP(Tabla2[[#This Row],[Client]],Sales_Revenues!A:G,5,FALSE),"")</f>
        <v/>
      </c>
      <c r="AI424" s="2" t="str">
        <f>IFERROR(VLOOKUP(Tabla2[[#This Row],[Client]],Sales_Revenues!A:G,6,FALSE),"")</f>
        <v/>
      </c>
      <c r="AJ424" s="2" t="str">
        <f>IFERROR(VLOOKUP(Tabla2[[#This Row],[Client]],Sales_Revenues!A:G,7,FALSE),"")</f>
        <v/>
      </c>
    </row>
    <row r="425" spans="1:36">
      <c r="A425">
        <v>424</v>
      </c>
      <c r="B425">
        <v>1</v>
      </c>
      <c r="C425">
        <v>1</v>
      </c>
      <c r="D425">
        <v>1</v>
      </c>
      <c r="H425">
        <v>17234.892142857141</v>
      </c>
      <c r="I425">
        <v>18231.785</v>
      </c>
      <c r="J425">
        <v>1964.6957142857143</v>
      </c>
      <c r="K425" t="s">
        <v>38</v>
      </c>
      <c r="L425" t="s">
        <v>38</v>
      </c>
      <c r="M425" t="s">
        <v>38</v>
      </c>
      <c r="N425" t="str">
        <f>IFERROR(VLOOKUP(Tabla2[[#This Row],[Client]],Soc_Dem!A:D,2,FALSE),"")</f>
        <v>F</v>
      </c>
      <c r="O425">
        <f>IFERROR(VLOOKUP(Tabla2[[#This Row],[Client]],Soc_Dem!A:D,3,FALSE),"")</f>
        <v>40</v>
      </c>
      <c r="P425">
        <f>IFERROR(VLOOKUP(Tabla2[[#This Row],[Client]],Soc_Dem!A:D,4,FALSE),"")</f>
        <v>31</v>
      </c>
      <c r="Q425" s="2">
        <f>IFERROR(VLOOKUP(Tabla2[[#This Row],[Client]],Inflow_Outflow!A:O,2,FALSE),"")</f>
        <v>107703.80428571429</v>
      </c>
      <c r="R425" s="2">
        <f>IFERROR(VLOOKUP(Tabla2[[#This Row],[Client]],Inflow_Outflow!A:O,3,FALSE),"")</f>
        <v>54128.379285714291</v>
      </c>
      <c r="S425" s="2">
        <f>IFERROR(VLOOKUP(Tabla2[[#This Row],[Client]],Inflow_Outflow!A:O,4,FALSE),"")</f>
        <v>7</v>
      </c>
      <c r="T425" s="2">
        <f>IFERROR(VLOOKUP(Tabla2[[#This Row],[Client]],Inflow_Outflow!A:O,5,FALSE),"")</f>
        <v>5</v>
      </c>
      <c r="U425" s="2">
        <f>IFERROR(VLOOKUP(Tabla2[[#This Row],[Client]],Inflow_Outflow!A:O,6,FALSE),"")</f>
        <v>59500.932500000003</v>
      </c>
      <c r="V425" s="2">
        <f>IFERROR(VLOOKUP(Tabla2[[#This Row],[Client]],Inflow_Outflow!A:O,7,FALSE),"")</f>
        <v>59500.932500000003</v>
      </c>
      <c r="W425" s="2">
        <f>IFERROR(VLOOKUP(Tabla2[[#This Row],[Client]],Inflow_Outflow!A:O,8,FALSE),"")</f>
        <v>357.14285714285717</v>
      </c>
      <c r="X425" s="2">
        <f>IFERROR(VLOOKUP(Tabla2[[#This Row],[Client]],Inflow_Outflow!A:O,9,FALSE),"")</f>
        <v>159.49285714285716</v>
      </c>
      <c r="Y425" s="2">
        <f>IFERROR(VLOOKUP(Tabla2[[#This Row],[Client]],Inflow_Outflow!A:O,10,FALSE),"")</f>
        <v>3435.3571428571427</v>
      </c>
      <c r="Z425" s="2">
        <f>IFERROR(VLOOKUP(Tabla2[[#This Row],[Client]],Inflow_Outflow!A:O,11,FALSE),"")</f>
        <v>35</v>
      </c>
      <c r="AA425" s="2">
        <f>IFERROR(VLOOKUP(Tabla2[[#This Row],[Client]],Inflow_Outflow!A:O,12,FALSE),"")</f>
        <v>35</v>
      </c>
      <c r="AB425" s="2">
        <f>IFERROR(VLOOKUP(Tabla2[[#This Row],[Client]],Inflow_Outflow!A:O,13,FALSE),"")</f>
        <v>1</v>
      </c>
      <c r="AC425" s="2">
        <f>IFERROR(VLOOKUP(Tabla2[[#This Row],[Client]],Inflow_Outflow!A:O,14,FALSE),"")</f>
        <v>2</v>
      </c>
      <c r="AD425" s="2">
        <f>IFERROR(VLOOKUP(Tabla2[[#This Row],[Client]],Inflow_Outflow!A:O,15,FALSE),"")</f>
        <v>21</v>
      </c>
      <c r="AE425" s="2">
        <f>IFERROR(VLOOKUP(Tabla2[[#This Row],[Client]],Sales_Revenues!A:G,2,FALSE),"")</f>
        <v>0</v>
      </c>
      <c r="AF425" s="2">
        <f>IFERROR(VLOOKUP(Tabla2[[#This Row],[Client]],Sales_Revenues!A:G,3,FALSE),"")</f>
        <v>0</v>
      </c>
      <c r="AG425" s="2">
        <f>IFERROR(VLOOKUP(Tabla2[[#This Row],[Client]],Sales_Revenues!A:G,4,FALSE),"")</f>
        <v>0</v>
      </c>
      <c r="AH425" s="2">
        <f>IFERROR(VLOOKUP(Tabla2[[#This Row],[Client]],Sales_Revenues!A:G,5,FALSE),"")</f>
        <v>0</v>
      </c>
      <c r="AI425" s="2">
        <f>IFERROR(VLOOKUP(Tabla2[[#This Row],[Client]],Sales_Revenues!A:G,6,FALSE),"")</f>
        <v>0</v>
      </c>
      <c r="AJ425" s="2">
        <f>IFERROR(VLOOKUP(Tabla2[[#This Row],[Client]],Sales_Revenues!A:G,7,FALSE),"")</f>
        <v>0</v>
      </c>
    </row>
    <row r="426" spans="1:36">
      <c r="A426">
        <v>425</v>
      </c>
      <c r="B426">
        <v>1</v>
      </c>
      <c r="H426">
        <v>1313.5132142857144</v>
      </c>
      <c r="I426" t="s">
        <v>38</v>
      </c>
      <c r="J426" t="s">
        <v>38</v>
      </c>
      <c r="K426" t="s">
        <v>38</v>
      </c>
      <c r="L426" t="s">
        <v>38</v>
      </c>
      <c r="M426" t="s">
        <v>38</v>
      </c>
      <c r="N426" t="str">
        <f>IFERROR(VLOOKUP(Tabla2[[#This Row],[Client]],Soc_Dem!A:D,2,FALSE),"")</f>
        <v>M</v>
      </c>
      <c r="O426">
        <f>IFERROR(VLOOKUP(Tabla2[[#This Row],[Client]],Soc_Dem!A:D,3,FALSE),"")</f>
        <v>72</v>
      </c>
      <c r="P426">
        <f>IFERROR(VLOOKUP(Tabla2[[#This Row],[Client]],Soc_Dem!A:D,4,FALSE),"")</f>
        <v>150</v>
      </c>
      <c r="Q426" s="2">
        <f>IFERROR(VLOOKUP(Tabla2[[#This Row],[Client]],Inflow_Outflow!A:O,2,FALSE),"")</f>
        <v>465.02071428571429</v>
      </c>
      <c r="R426" s="2">
        <f>IFERROR(VLOOKUP(Tabla2[[#This Row],[Client]],Inflow_Outflow!A:O,3,FALSE),"")</f>
        <v>465.02071428571429</v>
      </c>
      <c r="S426" s="2">
        <f>IFERROR(VLOOKUP(Tabla2[[#This Row],[Client]],Inflow_Outflow!A:O,4,FALSE),"")</f>
        <v>3</v>
      </c>
      <c r="T426" s="2">
        <f>IFERROR(VLOOKUP(Tabla2[[#This Row],[Client]],Inflow_Outflow!A:O,5,FALSE),"")</f>
        <v>3</v>
      </c>
      <c r="U426" s="2">
        <f>IFERROR(VLOOKUP(Tabla2[[#This Row],[Client]],Inflow_Outflow!A:O,6,FALSE),"")</f>
        <v>436.14321428571429</v>
      </c>
      <c r="V426" s="2">
        <f>IFERROR(VLOOKUP(Tabla2[[#This Row],[Client]],Inflow_Outflow!A:O,7,FALSE),"")</f>
        <v>436.14321428571429</v>
      </c>
      <c r="W426" s="2">
        <f>IFERROR(VLOOKUP(Tabla2[[#This Row],[Client]],Inflow_Outflow!A:O,8,FALSE),"")</f>
        <v>250</v>
      </c>
      <c r="X426" s="2">
        <f>IFERROR(VLOOKUP(Tabla2[[#This Row],[Client]],Inflow_Outflow!A:O,9,FALSE),"")</f>
        <v>0</v>
      </c>
      <c r="Y426" s="2">
        <f>IFERROR(VLOOKUP(Tabla2[[#This Row],[Client]],Inflow_Outflow!A:O,10,FALSE),"")</f>
        <v>185.71464285714288</v>
      </c>
      <c r="Z426" s="2">
        <f>IFERROR(VLOOKUP(Tabla2[[#This Row],[Client]],Inflow_Outflow!A:O,11,FALSE),"")</f>
        <v>6</v>
      </c>
      <c r="AA426" s="2">
        <f>IFERROR(VLOOKUP(Tabla2[[#This Row],[Client]],Inflow_Outflow!A:O,12,FALSE),"")</f>
        <v>6</v>
      </c>
      <c r="AB426" s="2">
        <f>IFERROR(VLOOKUP(Tabla2[[#This Row],[Client]],Inflow_Outflow!A:O,13,FALSE),"")</f>
        <v>1</v>
      </c>
      <c r="AC426" s="2">
        <f>IFERROR(VLOOKUP(Tabla2[[#This Row],[Client]],Inflow_Outflow!A:O,14,FALSE),"")</f>
        <v>0</v>
      </c>
      <c r="AD426" s="2">
        <f>IFERROR(VLOOKUP(Tabla2[[#This Row],[Client]],Inflow_Outflow!A:O,15,FALSE),"")</f>
        <v>4</v>
      </c>
      <c r="AE426" s="2">
        <f>IFERROR(VLOOKUP(Tabla2[[#This Row],[Client]],Sales_Revenues!A:G,2,FALSE),"")</f>
        <v>0</v>
      </c>
      <c r="AF426" s="2">
        <f>IFERROR(VLOOKUP(Tabla2[[#This Row],[Client]],Sales_Revenues!A:G,3,FALSE),"")</f>
        <v>0</v>
      </c>
      <c r="AG426" s="2">
        <f>IFERROR(VLOOKUP(Tabla2[[#This Row],[Client]],Sales_Revenues!A:G,4,FALSE),"")</f>
        <v>0</v>
      </c>
      <c r="AH426" s="2">
        <f>IFERROR(VLOOKUP(Tabla2[[#This Row],[Client]],Sales_Revenues!A:G,5,FALSE),"")</f>
        <v>0</v>
      </c>
      <c r="AI426" s="2">
        <f>IFERROR(VLOOKUP(Tabla2[[#This Row],[Client]],Sales_Revenues!A:G,6,FALSE),"")</f>
        <v>0</v>
      </c>
      <c r="AJ426" s="2">
        <f>IFERROR(VLOOKUP(Tabla2[[#This Row],[Client]],Sales_Revenues!A:G,7,FALSE),"")</f>
        <v>0</v>
      </c>
    </row>
    <row r="427" spans="1:36">
      <c r="A427">
        <v>426</v>
      </c>
      <c r="B427">
        <v>1</v>
      </c>
      <c r="H427">
        <v>515.7646428571428</v>
      </c>
      <c r="I427" t="s">
        <v>38</v>
      </c>
      <c r="J427" t="s">
        <v>38</v>
      </c>
      <c r="K427" t="s">
        <v>38</v>
      </c>
      <c r="L427" t="s">
        <v>38</v>
      </c>
      <c r="M427" t="s">
        <v>38</v>
      </c>
      <c r="N427" t="str">
        <f>IFERROR(VLOOKUP(Tabla2[[#This Row],[Client]],Soc_Dem!A:D,2,FALSE),"")</f>
        <v>M</v>
      </c>
      <c r="O427">
        <f>IFERROR(VLOOKUP(Tabla2[[#This Row],[Client]],Soc_Dem!A:D,3,FALSE),"")</f>
        <v>42</v>
      </c>
      <c r="P427">
        <f>IFERROR(VLOOKUP(Tabla2[[#This Row],[Client]],Soc_Dem!A:D,4,FALSE),"")</f>
        <v>10</v>
      </c>
      <c r="Q427" s="2">
        <f>IFERROR(VLOOKUP(Tabla2[[#This Row],[Client]],Inflow_Outflow!A:O,2,FALSE),"")</f>
        <v>2163.4014285714284</v>
      </c>
      <c r="R427" s="2">
        <f>IFERROR(VLOOKUP(Tabla2[[#This Row],[Client]],Inflow_Outflow!A:O,3,FALSE),"")</f>
        <v>2163.4014285714284</v>
      </c>
      <c r="S427" s="2">
        <f>IFERROR(VLOOKUP(Tabla2[[#This Row],[Client]],Inflow_Outflow!A:O,4,FALSE),"")</f>
        <v>3</v>
      </c>
      <c r="T427" s="2">
        <f>IFERROR(VLOOKUP(Tabla2[[#This Row],[Client]],Inflow_Outflow!A:O,5,FALSE),"")</f>
        <v>3</v>
      </c>
      <c r="U427" s="2">
        <f>IFERROR(VLOOKUP(Tabla2[[#This Row],[Client]],Inflow_Outflow!A:O,6,FALSE),"")</f>
        <v>473.46428571428572</v>
      </c>
      <c r="V427" s="2">
        <f>IFERROR(VLOOKUP(Tabla2[[#This Row],[Client]],Inflow_Outflow!A:O,7,FALSE),"")</f>
        <v>473.46428571428572</v>
      </c>
      <c r="W427" s="2">
        <f>IFERROR(VLOOKUP(Tabla2[[#This Row],[Client]],Inflow_Outflow!A:O,8,FALSE),"")</f>
        <v>178.57142857142858</v>
      </c>
      <c r="X427" s="2">
        <f>IFERROR(VLOOKUP(Tabla2[[#This Row],[Client]],Inflow_Outflow!A:O,9,FALSE),"")</f>
        <v>0</v>
      </c>
      <c r="Y427" s="2">
        <f>IFERROR(VLOOKUP(Tabla2[[#This Row],[Client]],Inflow_Outflow!A:O,10,FALSE),"")</f>
        <v>291.64285714285717</v>
      </c>
      <c r="Z427" s="2">
        <f>IFERROR(VLOOKUP(Tabla2[[#This Row],[Client]],Inflow_Outflow!A:O,11,FALSE),"")</f>
        <v>15</v>
      </c>
      <c r="AA427" s="2">
        <f>IFERROR(VLOOKUP(Tabla2[[#This Row],[Client]],Inflow_Outflow!A:O,12,FALSE),"")</f>
        <v>15</v>
      </c>
      <c r="AB427" s="2">
        <f>IFERROR(VLOOKUP(Tabla2[[#This Row],[Client]],Inflow_Outflow!A:O,13,FALSE),"")</f>
        <v>5</v>
      </c>
      <c r="AC427" s="2">
        <f>IFERROR(VLOOKUP(Tabla2[[#This Row],[Client]],Inflow_Outflow!A:O,14,FALSE),"")</f>
        <v>0</v>
      </c>
      <c r="AD427" s="2">
        <f>IFERROR(VLOOKUP(Tabla2[[#This Row],[Client]],Inflow_Outflow!A:O,15,FALSE),"")</f>
        <v>6</v>
      </c>
      <c r="AE427" s="2" t="str">
        <f>IFERROR(VLOOKUP(Tabla2[[#This Row],[Client]],Sales_Revenues!A:G,2,FALSE),"")</f>
        <v/>
      </c>
      <c r="AF427" s="2" t="str">
        <f>IFERROR(VLOOKUP(Tabla2[[#This Row],[Client]],Sales_Revenues!A:G,3,FALSE),"")</f>
        <v/>
      </c>
      <c r="AG427" s="2" t="str">
        <f>IFERROR(VLOOKUP(Tabla2[[#This Row],[Client]],Sales_Revenues!A:G,4,FALSE),"")</f>
        <v/>
      </c>
      <c r="AH427" s="2" t="str">
        <f>IFERROR(VLOOKUP(Tabla2[[#This Row],[Client]],Sales_Revenues!A:G,5,FALSE),"")</f>
        <v/>
      </c>
      <c r="AI427" s="2" t="str">
        <f>IFERROR(VLOOKUP(Tabla2[[#This Row],[Client]],Sales_Revenues!A:G,6,FALSE),"")</f>
        <v/>
      </c>
      <c r="AJ427" s="2" t="str">
        <f>IFERROR(VLOOKUP(Tabla2[[#This Row],[Client]],Sales_Revenues!A:G,7,FALSE),"")</f>
        <v/>
      </c>
    </row>
    <row r="428" spans="1:36">
      <c r="A428">
        <v>427</v>
      </c>
      <c r="B428">
        <v>1</v>
      </c>
      <c r="H428">
        <v>1194.0639285714285</v>
      </c>
      <c r="I428" t="s">
        <v>38</v>
      </c>
      <c r="J428" t="s">
        <v>38</v>
      </c>
      <c r="K428" t="s">
        <v>38</v>
      </c>
      <c r="L428" t="s">
        <v>38</v>
      </c>
      <c r="M428" t="s">
        <v>38</v>
      </c>
      <c r="N428" t="str">
        <f>IFERROR(VLOOKUP(Tabla2[[#This Row],[Client]],Soc_Dem!A:D,2,FALSE),"")</f>
        <v>M</v>
      </c>
      <c r="O428">
        <f>IFERROR(VLOOKUP(Tabla2[[#This Row],[Client]],Soc_Dem!A:D,3,FALSE),"")</f>
        <v>25</v>
      </c>
      <c r="P428">
        <f>IFERROR(VLOOKUP(Tabla2[[#This Row],[Client]],Soc_Dem!A:D,4,FALSE),"")</f>
        <v>20</v>
      </c>
      <c r="Q428" s="2">
        <f>IFERROR(VLOOKUP(Tabla2[[#This Row],[Client]],Inflow_Outflow!A:O,2,FALSE),"")</f>
        <v>4.2857142857142859E-3</v>
      </c>
      <c r="R428" s="2">
        <f>IFERROR(VLOOKUP(Tabla2[[#This Row],[Client]],Inflow_Outflow!A:O,3,FALSE),"")</f>
        <v>4.2857142857142859E-3</v>
      </c>
      <c r="S428" s="2">
        <f>IFERROR(VLOOKUP(Tabla2[[#This Row],[Client]],Inflow_Outflow!A:O,4,FALSE),"")</f>
        <v>1</v>
      </c>
      <c r="T428" s="2">
        <f>IFERROR(VLOOKUP(Tabla2[[#This Row],[Client]],Inflow_Outflow!A:O,5,FALSE),"")</f>
        <v>1</v>
      </c>
      <c r="U428" s="2">
        <f>IFERROR(VLOOKUP(Tabla2[[#This Row],[Client]],Inflow_Outflow!A:O,6,FALSE),"")</f>
        <v>33.307142857142857</v>
      </c>
      <c r="V428" s="2">
        <f>IFERROR(VLOOKUP(Tabla2[[#This Row],[Client]],Inflow_Outflow!A:O,7,FALSE),"")</f>
        <v>33.307142857142857</v>
      </c>
      <c r="W428" s="2">
        <f>IFERROR(VLOOKUP(Tabla2[[#This Row],[Client]],Inflow_Outflow!A:O,8,FALSE),"")</f>
        <v>0</v>
      </c>
      <c r="X428" s="2">
        <f>IFERROR(VLOOKUP(Tabla2[[#This Row],[Client]],Inflow_Outflow!A:O,9,FALSE),"")</f>
        <v>32.985714285714288</v>
      </c>
      <c r="Y428" s="2">
        <f>IFERROR(VLOOKUP(Tabla2[[#This Row],[Client]],Inflow_Outflow!A:O,10,FALSE),"")</f>
        <v>0</v>
      </c>
      <c r="Z428" s="2">
        <f>IFERROR(VLOOKUP(Tabla2[[#This Row],[Client]],Inflow_Outflow!A:O,11,FALSE),"")</f>
        <v>5</v>
      </c>
      <c r="AA428" s="2">
        <f>IFERROR(VLOOKUP(Tabla2[[#This Row],[Client]],Inflow_Outflow!A:O,12,FALSE),"")</f>
        <v>5</v>
      </c>
      <c r="AB428" s="2">
        <f>IFERROR(VLOOKUP(Tabla2[[#This Row],[Client]],Inflow_Outflow!A:O,13,FALSE),"")</f>
        <v>0</v>
      </c>
      <c r="AC428" s="2">
        <f>IFERROR(VLOOKUP(Tabla2[[#This Row],[Client]],Inflow_Outflow!A:O,14,FALSE),"")</f>
        <v>4</v>
      </c>
      <c r="AD428" s="2">
        <f>IFERROR(VLOOKUP(Tabla2[[#This Row],[Client]],Inflow_Outflow!A:O,15,FALSE),"")</f>
        <v>0</v>
      </c>
      <c r="AE428" s="2" t="str">
        <f>IFERROR(VLOOKUP(Tabla2[[#This Row],[Client]],Sales_Revenues!A:G,2,FALSE),"")</f>
        <v/>
      </c>
      <c r="AF428" s="2" t="str">
        <f>IFERROR(VLOOKUP(Tabla2[[#This Row],[Client]],Sales_Revenues!A:G,3,FALSE),"")</f>
        <v/>
      </c>
      <c r="AG428" s="2" t="str">
        <f>IFERROR(VLOOKUP(Tabla2[[#This Row],[Client]],Sales_Revenues!A:G,4,FALSE),"")</f>
        <v/>
      </c>
      <c r="AH428" s="2" t="str">
        <f>IFERROR(VLOOKUP(Tabla2[[#This Row],[Client]],Sales_Revenues!A:G,5,FALSE),"")</f>
        <v/>
      </c>
      <c r="AI428" s="2" t="str">
        <f>IFERROR(VLOOKUP(Tabla2[[#This Row],[Client]],Sales_Revenues!A:G,6,FALSE),"")</f>
        <v/>
      </c>
      <c r="AJ428" s="2" t="str">
        <f>IFERROR(VLOOKUP(Tabla2[[#This Row],[Client]],Sales_Revenues!A:G,7,FALSE),"")</f>
        <v/>
      </c>
    </row>
    <row r="429" spans="1:36">
      <c r="A429">
        <v>428</v>
      </c>
      <c r="B429">
        <v>2</v>
      </c>
      <c r="H429">
        <v>3779.6132142857141</v>
      </c>
      <c r="I429" t="s">
        <v>38</v>
      </c>
      <c r="J429" t="s">
        <v>38</v>
      </c>
      <c r="K429" t="s">
        <v>38</v>
      </c>
      <c r="L429" t="s">
        <v>38</v>
      </c>
      <c r="M429" t="s">
        <v>38</v>
      </c>
      <c r="N429" t="str">
        <f>IFERROR(VLOOKUP(Tabla2[[#This Row],[Client]],Soc_Dem!A:D,2,FALSE),"")</f>
        <v>M</v>
      </c>
      <c r="O429">
        <f>IFERROR(VLOOKUP(Tabla2[[#This Row],[Client]],Soc_Dem!A:D,3,FALSE),"")</f>
        <v>49</v>
      </c>
      <c r="P429">
        <f>IFERROR(VLOOKUP(Tabla2[[#This Row],[Client]],Soc_Dem!A:D,4,FALSE),"")</f>
        <v>102</v>
      </c>
      <c r="Q429" s="2">
        <f>IFERROR(VLOOKUP(Tabla2[[#This Row],[Client]],Inflow_Outflow!A:O,2,FALSE),"")</f>
        <v>560.68928571428569</v>
      </c>
      <c r="R429" s="2">
        <f>IFERROR(VLOOKUP(Tabla2[[#This Row],[Client]],Inflow_Outflow!A:O,3,FALSE),"")</f>
        <v>560.68928571428569</v>
      </c>
      <c r="S429" s="2">
        <f>IFERROR(VLOOKUP(Tabla2[[#This Row],[Client]],Inflow_Outflow!A:O,4,FALSE),"")</f>
        <v>3</v>
      </c>
      <c r="T429" s="2">
        <f>IFERROR(VLOOKUP(Tabla2[[#This Row],[Client]],Inflow_Outflow!A:O,5,FALSE),"")</f>
        <v>3</v>
      </c>
      <c r="U429" s="2">
        <f>IFERROR(VLOOKUP(Tabla2[[#This Row],[Client]],Inflow_Outflow!A:O,6,FALSE),"")</f>
        <v>1242.7839285714285</v>
      </c>
      <c r="V429" s="2">
        <f>IFERROR(VLOOKUP(Tabla2[[#This Row],[Client]],Inflow_Outflow!A:O,7,FALSE),"")</f>
        <v>1242.7839285714285</v>
      </c>
      <c r="W429" s="2">
        <f>IFERROR(VLOOKUP(Tabla2[[#This Row],[Client]],Inflow_Outflow!A:O,8,FALSE),"")</f>
        <v>714.28571428571433</v>
      </c>
      <c r="X429" s="2">
        <f>IFERROR(VLOOKUP(Tabla2[[#This Row],[Client]],Inflow_Outflow!A:O,9,FALSE),"")</f>
        <v>0</v>
      </c>
      <c r="Y429" s="2">
        <f>IFERROR(VLOOKUP(Tabla2[[#This Row],[Client]],Inflow_Outflow!A:O,10,FALSE),"")</f>
        <v>525.78392857142865</v>
      </c>
      <c r="Z429" s="2">
        <f>IFERROR(VLOOKUP(Tabla2[[#This Row],[Client]],Inflow_Outflow!A:O,11,FALSE),"")</f>
        <v>12</v>
      </c>
      <c r="AA429" s="2">
        <f>IFERROR(VLOOKUP(Tabla2[[#This Row],[Client]],Inflow_Outflow!A:O,12,FALSE),"")</f>
        <v>12</v>
      </c>
      <c r="AB429" s="2">
        <f>IFERROR(VLOOKUP(Tabla2[[#This Row],[Client]],Inflow_Outflow!A:O,13,FALSE),"")</f>
        <v>3</v>
      </c>
      <c r="AC429" s="2">
        <f>IFERROR(VLOOKUP(Tabla2[[#This Row],[Client]],Inflow_Outflow!A:O,14,FALSE),"")</f>
        <v>0</v>
      </c>
      <c r="AD429" s="2">
        <f>IFERROR(VLOOKUP(Tabla2[[#This Row],[Client]],Inflow_Outflow!A:O,15,FALSE),"")</f>
        <v>7</v>
      </c>
      <c r="AE429" s="2">
        <f>IFERROR(VLOOKUP(Tabla2[[#This Row],[Client]],Sales_Revenues!A:G,2,FALSE),"")</f>
        <v>0</v>
      </c>
      <c r="AF429" s="2">
        <f>IFERROR(VLOOKUP(Tabla2[[#This Row],[Client]],Sales_Revenues!A:G,3,FALSE),"")</f>
        <v>1</v>
      </c>
      <c r="AG429" s="2">
        <f>IFERROR(VLOOKUP(Tabla2[[#This Row],[Client]],Sales_Revenues!A:G,4,FALSE),"")</f>
        <v>0</v>
      </c>
      <c r="AH429" s="2">
        <f>IFERROR(VLOOKUP(Tabla2[[#This Row],[Client]],Sales_Revenues!A:G,5,FALSE),"")</f>
        <v>0</v>
      </c>
      <c r="AI429" s="2">
        <f>IFERROR(VLOOKUP(Tabla2[[#This Row],[Client]],Sales_Revenues!A:G,6,FALSE),"")</f>
        <v>2.7142857142857144</v>
      </c>
      <c r="AJ429" s="2">
        <f>IFERROR(VLOOKUP(Tabla2[[#This Row],[Client]],Sales_Revenues!A:G,7,FALSE),"")</f>
        <v>0</v>
      </c>
    </row>
    <row r="430" spans="1:36">
      <c r="A430">
        <v>429</v>
      </c>
      <c r="B430">
        <v>1</v>
      </c>
      <c r="D430">
        <v>1</v>
      </c>
      <c r="G430">
        <v>1</v>
      </c>
      <c r="H430">
        <v>1721.3514285714284</v>
      </c>
      <c r="I430" t="s">
        <v>38</v>
      </c>
      <c r="J430">
        <v>0</v>
      </c>
      <c r="K430" t="s">
        <v>38</v>
      </c>
      <c r="L430" t="s">
        <v>38</v>
      </c>
      <c r="M430">
        <v>901.51750000000004</v>
      </c>
      <c r="N430" t="str">
        <f>IFERROR(VLOOKUP(Tabla2[[#This Row],[Client]],Soc_Dem!A:D,2,FALSE),"")</f>
        <v>F</v>
      </c>
      <c r="O430">
        <f>IFERROR(VLOOKUP(Tabla2[[#This Row],[Client]],Soc_Dem!A:D,3,FALSE),"")</f>
        <v>59</v>
      </c>
      <c r="P430">
        <f>IFERROR(VLOOKUP(Tabla2[[#This Row],[Client]],Soc_Dem!A:D,4,FALSE),"")</f>
        <v>69</v>
      </c>
      <c r="Q430" s="2">
        <f>IFERROR(VLOOKUP(Tabla2[[#This Row],[Client]],Inflow_Outflow!A:O,2,FALSE),"")</f>
        <v>538.39392857142855</v>
      </c>
      <c r="R430" s="2">
        <f>IFERROR(VLOOKUP(Tabla2[[#This Row],[Client]],Inflow_Outflow!A:O,3,FALSE),"")</f>
        <v>194.64392857142857</v>
      </c>
      <c r="S430" s="2">
        <f>IFERROR(VLOOKUP(Tabla2[[#This Row],[Client]],Inflow_Outflow!A:O,4,FALSE),"")</f>
        <v>6</v>
      </c>
      <c r="T430" s="2">
        <f>IFERROR(VLOOKUP(Tabla2[[#This Row],[Client]],Inflow_Outflow!A:O,5,FALSE),"")</f>
        <v>5</v>
      </c>
      <c r="U430" s="2">
        <f>IFERROR(VLOOKUP(Tabla2[[#This Row],[Client]],Inflow_Outflow!A:O,6,FALSE),"")</f>
        <v>473.75392857142862</v>
      </c>
      <c r="V430" s="2">
        <f>IFERROR(VLOOKUP(Tabla2[[#This Row],[Client]],Inflow_Outflow!A:O,7,FALSE),"")</f>
        <v>473.75392857142862</v>
      </c>
      <c r="W430" s="2">
        <f>IFERROR(VLOOKUP(Tabla2[[#This Row],[Client]],Inflow_Outflow!A:O,8,FALSE),"")</f>
        <v>0</v>
      </c>
      <c r="X430" s="2">
        <f>IFERROR(VLOOKUP(Tabla2[[#This Row],[Client]],Inflow_Outflow!A:O,9,FALSE),"")</f>
        <v>53.571428571428569</v>
      </c>
      <c r="Y430" s="2">
        <f>IFERROR(VLOOKUP(Tabla2[[#This Row],[Client]],Inflow_Outflow!A:O,10,FALSE),"")</f>
        <v>76.432500000000005</v>
      </c>
      <c r="Z430" s="2">
        <f>IFERROR(VLOOKUP(Tabla2[[#This Row],[Client]],Inflow_Outflow!A:O,11,FALSE),"")</f>
        <v>5</v>
      </c>
      <c r="AA430" s="2">
        <f>IFERROR(VLOOKUP(Tabla2[[#This Row],[Client]],Inflow_Outflow!A:O,12,FALSE),"")</f>
        <v>5</v>
      </c>
      <c r="AB430" s="2">
        <f>IFERROR(VLOOKUP(Tabla2[[#This Row],[Client]],Inflow_Outflow!A:O,13,FALSE),"")</f>
        <v>0</v>
      </c>
      <c r="AC430" s="2">
        <f>IFERROR(VLOOKUP(Tabla2[[#This Row],[Client]],Inflow_Outflow!A:O,14,FALSE),"")</f>
        <v>1</v>
      </c>
      <c r="AD430" s="2">
        <f>IFERROR(VLOOKUP(Tabla2[[#This Row],[Client]],Inflow_Outflow!A:O,15,FALSE),"")</f>
        <v>3</v>
      </c>
      <c r="AE430" s="2" t="str">
        <f>IFERROR(VLOOKUP(Tabla2[[#This Row],[Client]],Sales_Revenues!A:G,2,FALSE),"")</f>
        <v/>
      </c>
      <c r="AF430" s="2" t="str">
        <f>IFERROR(VLOOKUP(Tabla2[[#This Row],[Client]],Sales_Revenues!A:G,3,FALSE),"")</f>
        <v/>
      </c>
      <c r="AG430" s="2" t="str">
        <f>IFERROR(VLOOKUP(Tabla2[[#This Row],[Client]],Sales_Revenues!A:G,4,FALSE),"")</f>
        <v/>
      </c>
      <c r="AH430" s="2" t="str">
        <f>IFERROR(VLOOKUP(Tabla2[[#This Row],[Client]],Sales_Revenues!A:G,5,FALSE),"")</f>
        <v/>
      </c>
      <c r="AI430" s="2" t="str">
        <f>IFERROR(VLOOKUP(Tabla2[[#This Row],[Client]],Sales_Revenues!A:G,6,FALSE),"")</f>
        <v/>
      </c>
      <c r="AJ430" s="2" t="str">
        <f>IFERROR(VLOOKUP(Tabla2[[#This Row],[Client]],Sales_Revenues!A:G,7,FALSE),"")</f>
        <v/>
      </c>
    </row>
    <row r="431" spans="1:36">
      <c r="A431">
        <v>430</v>
      </c>
      <c r="B431">
        <v>1</v>
      </c>
      <c r="H431">
        <v>2.4471428571428571</v>
      </c>
      <c r="I431" t="s">
        <v>38</v>
      </c>
      <c r="J431" t="s">
        <v>38</v>
      </c>
      <c r="K431" t="s">
        <v>38</v>
      </c>
      <c r="L431" t="s">
        <v>38</v>
      </c>
      <c r="M431" t="s">
        <v>38</v>
      </c>
      <c r="N431" t="str">
        <f>IFERROR(VLOOKUP(Tabla2[[#This Row],[Client]],Soc_Dem!A:D,2,FALSE),"")</f>
        <v>M</v>
      </c>
      <c r="O431">
        <f>IFERROR(VLOOKUP(Tabla2[[#This Row],[Client]],Soc_Dem!A:D,3,FALSE),"")</f>
        <v>52</v>
      </c>
      <c r="P431">
        <f>IFERROR(VLOOKUP(Tabla2[[#This Row],[Client]],Soc_Dem!A:D,4,FALSE),"")</f>
        <v>134</v>
      </c>
      <c r="Q431" s="2">
        <f>IFERROR(VLOOKUP(Tabla2[[#This Row],[Client]],Inflow_Outflow!A:O,2,FALSE),"")</f>
        <v>7.1428571428571432</v>
      </c>
      <c r="R431" s="2">
        <f>IFERROR(VLOOKUP(Tabla2[[#This Row],[Client]],Inflow_Outflow!A:O,3,FALSE),"")</f>
        <v>7.1428571428571432</v>
      </c>
      <c r="S431" s="2">
        <f>IFERROR(VLOOKUP(Tabla2[[#This Row],[Client]],Inflow_Outflow!A:O,4,FALSE),"")</f>
        <v>1</v>
      </c>
      <c r="T431" s="2">
        <f>IFERROR(VLOOKUP(Tabla2[[#This Row],[Client]],Inflow_Outflow!A:O,5,FALSE),"")</f>
        <v>1</v>
      </c>
      <c r="U431" s="2">
        <f>IFERROR(VLOOKUP(Tabla2[[#This Row],[Client]],Inflow_Outflow!A:O,6,FALSE),"")</f>
        <v>7.1428571428571432</v>
      </c>
      <c r="V431" s="2">
        <f>IFERROR(VLOOKUP(Tabla2[[#This Row],[Client]],Inflow_Outflow!A:O,7,FALSE),"")</f>
        <v>7.1428571428571432</v>
      </c>
      <c r="W431" s="2">
        <f>IFERROR(VLOOKUP(Tabla2[[#This Row],[Client]],Inflow_Outflow!A:O,8,FALSE),"")</f>
        <v>7.1428571428571432</v>
      </c>
      <c r="X431" s="2">
        <f>IFERROR(VLOOKUP(Tabla2[[#This Row],[Client]],Inflow_Outflow!A:O,9,FALSE),"")</f>
        <v>0</v>
      </c>
      <c r="Y431" s="2">
        <f>IFERROR(VLOOKUP(Tabla2[[#This Row],[Client]],Inflow_Outflow!A:O,10,FALSE),"")</f>
        <v>0</v>
      </c>
      <c r="Z431" s="2">
        <f>IFERROR(VLOOKUP(Tabla2[[#This Row],[Client]],Inflow_Outflow!A:O,11,FALSE),"")</f>
        <v>1</v>
      </c>
      <c r="AA431" s="2">
        <f>IFERROR(VLOOKUP(Tabla2[[#This Row],[Client]],Inflow_Outflow!A:O,12,FALSE),"")</f>
        <v>1</v>
      </c>
      <c r="AB431" s="2">
        <f>IFERROR(VLOOKUP(Tabla2[[#This Row],[Client]],Inflow_Outflow!A:O,13,FALSE),"")</f>
        <v>1</v>
      </c>
      <c r="AC431" s="2">
        <f>IFERROR(VLOOKUP(Tabla2[[#This Row],[Client]],Inflow_Outflow!A:O,14,FALSE),"")</f>
        <v>0</v>
      </c>
      <c r="AD431" s="2">
        <f>IFERROR(VLOOKUP(Tabla2[[#This Row],[Client]],Inflow_Outflow!A:O,15,FALSE),"")</f>
        <v>0</v>
      </c>
      <c r="AE431" s="2" t="str">
        <f>IFERROR(VLOOKUP(Tabla2[[#This Row],[Client]],Sales_Revenues!A:G,2,FALSE),"")</f>
        <v/>
      </c>
      <c r="AF431" s="2" t="str">
        <f>IFERROR(VLOOKUP(Tabla2[[#This Row],[Client]],Sales_Revenues!A:G,3,FALSE),"")</f>
        <v/>
      </c>
      <c r="AG431" s="2" t="str">
        <f>IFERROR(VLOOKUP(Tabla2[[#This Row],[Client]],Sales_Revenues!A:G,4,FALSE),"")</f>
        <v/>
      </c>
      <c r="AH431" s="2" t="str">
        <f>IFERROR(VLOOKUP(Tabla2[[#This Row],[Client]],Sales_Revenues!A:G,5,FALSE),"")</f>
        <v/>
      </c>
      <c r="AI431" s="2" t="str">
        <f>IFERROR(VLOOKUP(Tabla2[[#This Row],[Client]],Sales_Revenues!A:G,6,FALSE),"")</f>
        <v/>
      </c>
      <c r="AJ431" s="2" t="str">
        <f>IFERROR(VLOOKUP(Tabla2[[#This Row],[Client]],Sales_Revenues!A:G,7,FALSE),"")</f>
        <v/>
      </c>
    </row>
    <row r="432" spans="1:36">
      <c r="A432">
        <v>431</v>
      </c>
      <c r="B432">
        <v>1</v>
      </c>
      <c r="H432">
        <v>38.551071428571433</v>
      </c>
      <c r="I432" t="s">
        <v>38</v>
      </c>
      <c r="J432" t="s">
        <v>38</v>
      </c>
      <c r="K432" t="s">
        <v>38</v>
      </c>
      <c r="L432" t="s">
        <v>38</v>
      </c>
      <c r="M432" t="s">
        <v>38</v>
      </c>
      <c r="N432" t="str">
        <f>IFERROR(VLOOKUP(Tabla2[[#This Row],[Client]],Soc_Dem!A:D,2,FALSE),"")</f>
        <v>M</v>
      </c>
      <c r="O432">
        <f>IFERROR(VLOOKUP(Tabla2[[#This Row],[Client]],Soc_Dem!A:D,3,FALSE),"")</f>
        <v>21</v>
      </c>
      <c r="P432">
        <f>IFERROR(VLOOKUP(Tabla2[[#This Row],[Client]],Soc_Dem!A:D,4,FALSE),"")</f>
        <v>208</v>
      </c>
      <c r="Q432" s="2">
        <f>IFERROR(VLOOKUP(Tabla2[[#This Row],[Client]],Inflow_Outflow!A:O,2,FALSE),"")</f>
        <v>3.5714285714285714E-4</v>
      </c>
      <c r="R432" s="2">
        <f>IFERROR(VLOOKUP(Tabla2[[#This Row],[Client]],Inflow_Outflow!A:O,3,FALSE),"")</f>
        <v>3.5714285714285714E-4</v>
      </c>
      <c r="S432" s="2">
        <f>IFERROR(VLOOKUP(Tabla2[[#This Row],[Client]],Inflow_Outflow!A:O,4,FALSE),"")</f>
        <v>1</v>
      </c>
      <c r="T432" s="2">
        <f>IFERROR(VLOOKUP(Tabla2[[#This Row],[Client]],Inflow_Outflow!A:O,5,FALSE),"")</f>
        <v>1</v>
      </c>
      <c r="U432" s="2">
        <f>IFERROR(VLOOKUP(Tabla2[[#This Row],[Client]],Inflow_Outflow!A:O,6,FALSE),"")</f>
        <v>1.9642857142857142</v>
      </c>
      <c r="V432" s="2">
        <f>IFERROR(VLOOKUP(Tabla2[[#This Row],[Client]],Inflow_Outflow!A:O,7,FALSE),"")</f>
        <v>1.9642857142857142</v>
      </c>
      <c r="W432" s="2">
        <f>IFERROR(VLOOKUP(Tabla2[[#This Row],[Client]],Inflow_Outflow!A:O,8,FALSE),"")</f>
        <v>0</v>
      </c>
      <c r="X432" s="2">
        <f>IFERROR(VLOOKUP(Tabla2[[#This Row],[Client]],Inflow_Outflow!A:O,9,FALSE),"")</f>
        <v>0</v>
      </c>
      <c r="Y432" s="2">
        <f>IFERROR(VLOOKUP(Tabla2[[#This Row],[Client]],Inflow_Outflow!A:O,10,FALSE),"")</f>
        <v>0</v>
      </c>
      <c r="Z432" s="2">
        <f>IFERROR(VLOOKUP(Tabla2[[#This Row],[Client]],Inflow_Outflow!A:O,11,FALSE),"")</f>
        <v>1</v>
      </c>
      <c r="AA432" s="2">
        <f>IFERROR(VLOOKUP(Tabla2[[#This Row],[Client]],Inflow_Outflow!A:O,12,FALSE),"")</f>
        <v>1</v>
      </c>
      <c r="AB432" s="2">
        <f>IFERROR(VLOOKUP(Tabla2[[#This Row],[Client]],Inflow_Outflow!A:O,13,FALSE),"")</f>
        <v>0</v>
      </c>
      <c r="AC432" s="2">
        <f>IFERROR(VLOOKUP(Tabla2[[#This Row],[Client]],Inflow_Outflow!A:O,14,FALSE),"")</f>
        <v>0</v>
      </c>
      <c r="AD432" s="2">
        <f>IFERROR(VLOOKUP(Tabla2[[#This Row],[Client]],Inflow_Outflow!A:O,15,FALSE),"")</f>
        <v>0</v>
      </c>
      <c r="AE432" s="2" t="str">
        <f>IFERROR(VLOOKUP(Tabla2[[#This Row],[Client]],Sales_Revenues!A:G,2,FALSE),"")</f>
        <v/>
      </c>
      <c r="AF432" s="2" t="str">
        <f>IFERROR(VLOOKUP(Tabla2[[#This Row],[Client]],Sales_Revenues!A:G,3,FALSE),"")</f>
        <v/>
      </c>
      <c r="AG432" s="2" t="str">
        <f>IFERROR(VLOOKUP(Tabla2[[#This Row],[Client]],Sales_Revenues!A:G,4,FALSE),"")</f>
        <v/>
      </c>
      <c r="AH432" s="2" t="str">
        <f>IFERROR(VLOOKUP(Tabla2[[#This Row],[Client]],Sales_Revenues!A:G,5,FALSE),"")</f>
        <v/>
      </c>
      <c r="AI432" s="2" t="str">
        <f>IFERROR(VLOOKUP(Tabla2[[#This Row],[Client]],Sales_Revenues!A:G,6,FALSE),"")</f>
        <v/>
      </c>
      <c r="AJ432" s="2" t="str">
        <f>IFERROR(VLOOKUP(Tabla2[[#This Row],[Client]],Sales_Revenues!A:G,7,FALSE),"")</f>
        <v/>
      </c>
    </row>
    <row r="433" spans="1:36">
      <c r="A433">
        <v>432</v>
      </c>
      <c r="B433">
        <v>1</v>
      </c>
      <c r="C433">
        <v>1</v>
      </c>
      <c r="D433">
        <v>1</v>
      </c>
      <c r="E433">
        <v>1</v>
      </c>
      <c r="H433">
        <v>11.142142857142858</v>
      </c>
      <c r="I433">
        <v>1325.1767857142856</v>
      </c>
      <c r="J433">
        <v>0</v>
      </c>
      <c r="K433">
        <v>284.91321428571428</v>
      </c>
      <c r="L433" t="s">
        <v>38</v>
      </c>
      <c r="M433" t="s">
        <v>38</v>
      </c>
      <c r="N433" t="str">
        <f>IFERROR(VLOOKUP(Tabla2[[#This Row],[Client]],Soc_Dem!A:D,2,FALSE),"")</f>
        <v>M</v>
      </c>
      <c r="O433">
        <f>IFERROR(VLOOKUP(Tabla2[[#This Row],[Client]],Soc_Dem!A:D,3,FALSE),"")</f>
        <v>53</v>
      </c>
      <c r="P433">
        <f>IFERROR(VLOOKUP(Tabla2[[#This Row],[Client]],Soc_Dem!A:D,4,FALSE),"")</f>
        <v>13</v>
      </c>
      <c r="Q433" s="2">
        <f>IFERROR(VLOOKUP(Tabla2[[#This Row],[Client]],Inflow_Outflow!A:O,2,FALSE),"")</f>
        <v>366.41892857142858</v>
      </c>
      <c r="R433" s="2">
        <f>IFERROR(VLOOKUP(Tabla2[[#This Row],[Client]],Inflow_Outflow!A:O,3,FALSE),"")</f>
        <v>357.15428571428572</v>
      </c>
      <c r="S433" s="2">
        <f>IFERROR(VLOOKUP(Tabla2[[#This Row],[Client]],Inflow_Outflow!A:O,4,FALSE),"")</f>
        <v>6</v>
      </c>
      <c r="T433" s="2">
        <f>IFERROR(VLOOKUP(Tabla2[[#This Row],[Client]],Inflow_Outflow!A:O,5,FALSE),"")</f>
        <v>3</v>
      </c>
      <c r="U433" s="2">
        <f>IFERROR(VLOOKUP(Tabla2[[#This Row],[Client]],Inflow_Outflow!A:O,6,FALSE),"")</f>
        <v>383.19571428571425</v>
      </c>
      <c r="V433" s="2">
        <f>IFERROR(VLOOKUP(Tabla2[[#This Row],[Client]],Inflow_Outflow!A:O,7,FALSE),"")</f>
        <v>383.09749999999997</v>
      </c>
      <c r="W433" s="2">
        <f>IFERROR(VLOOKUP(Tabla2[[#This Row],[Client]],Inflow_Outflow!A:O,8,FALSE),"")</f>
        <v>0</v>
      </c>
      <c r="X433" s="2">
        <f>IFERROR(VLOOKUP(Tabla2[[#This Row],[Client]],Inflow_Outflow!A:O,9,FALSE),"")</f>
        <v>228.45464285714283</v>
      </c>
      <c r="Y433" s="2">
        <f>IFERROR(VLOOKUP(Tabla2[[#This Row],[Client]],Inflow_Outflow!A:O,10,FALSE),"")</f>
        <v>154.64285714285714</v>
      </c>
      <c r="Z433" s="2">
        <f>IFERROR(VLOOKUP(Tabla2[[#This Row],[Client]],Inflow_Outflow!A:O,11,FALSE),"")</f>
        <v>18</v>
      </c>
      <c r="AA433" s="2">
        <f>IFERROR(VLOOKUP(Tabla2[[#This Row],[Client]],Inflow_Outflow!A:O,12,FALSE),"")</f>
        <v>17</v>
      </c>
      <c r="AB433" s="2">
        <f>IFERROR(VLOOKUP(Tabla2[[#This Row],[Client]],Inflow_Outflow!A:O,13,FALSE),"")</f>
        <v>0</v>
      </c>
      <c r="AC433" s="2">
        <f>IFERROR(VLOOKUP(Tabla2[[#This Row],[Client]],Inflow_Outflow!A:O,14,FALSE),"")</f>
        <v>14</v>
      </c>
      <c r="AD433" s="2">
        <f>IFERROR(VLOOKUP(Tabla2[[#This Row],[Client]],Inflow_Outflow!A:O,15,FALSE),"")</f>
        <v>3</v>
      </c>
      <c r="AE433" s="2" t="str">
        <f>IFERROR(VLOOKUP(Tabla2[[#This Row],[Client]],Sales_Revenues!A:G,2,FALSE),"")</f>
        <v/>
      </c>
      <c r="AF433" s="2" t="str">
        <f>IFERROR(VLOOKUP(Tabla2[[#This Row],[Client]],Sales_Revenues!A:G,3,FALSE),"")</f>
        <v/>
      </c>
      <c r="AG433" s="2" t="str">
        <f>IFERROR(VLOOKUP(Tabla2[[#This Row],[Client]],Sales_Revenues!A:G,4,FALSE),"")</f>
        <v/>
      </c>
      <c r="AH433" s="2" t="str">
        <f>IFERROR(VLOOKUP(Tabla2[[#This Row],[Client]],Sales_Revenues!A:G,5,FALSE),"")</f>
        <v/>
      </c>
      <c r="AI433" s="2" t="str">
        <f>IFERROR(VLOOKUP(Tabla2[[#This Row],[Client]],Sales_Revenues!A:G,6,FALSE),"")</f>
        <v/>
      </c>
      <c r="AJ433" s="2" t="str">
        <f>IFERROR(VLOOKUP(Tabla2[[#This Row],[Client]],Sales_Revenues!A:G,7,FALSE),"")</f>
        <v/>
      </c>
    </row>
    <row r="434" spans="1:36">
      <c r="A434">
        <v>433</v>
      </c>
      <c r="B434">
        <v>2</v>
      </c>
      <c r="H434">
        <v>114.64285714285714</v>
      </c>
      <c r="I434" t="s">
        <v>38</v>
      </c>
      <c r="J434" t="s">
        <v>38</v>
      </c>
      <c r="K434" t="s">
        <v>38</v>
      </c>
      <c r="L434" t="s">
        <v>38</v>
      </c>
      <c r="M434" t="s">
        <v>38</v>
      </c>
      <c r="N434" t="str">
        <f>IFERROR(VLOOKUP(Tabla2[[#This Row],[Client]],Soc_Dem!A:D,2,FALSE),"")</f>
        <v>F</v>
      </c>
      <c r="O434">
        <f>IFERROR(VLOOKUP(Tabla2[[#This Row],[Client]],Soc_Dem!A:D,3,FALSE),"")</f>
        <v>43</v>
      </c>
      <c r="P434">
        <f>IFERROR(VLOOKUP(Tabla2[[#This Row],[Client]],Soc_Dem!A:D,4,FALSE),"")</f>
        <v>183</v>
      </c>
      <c r="Q434" s="2">
        <f>IFERROR(VLOOKUP(Tabla2[[#This Row],[Client]],Inflow_Outflow!A:O,2,FALSE),"")</f>
        <v>714.28857142857146</v>
      </c>
      <c r="R434" s="2">
        <f>IFERROR(VLOOKUP(Tabla2[[#This Row],[Client]],Inflow_Outflow!A:O,3,FALSE),"")</f>
        <v>714.28857142857146</v>
      </c>
      <c r="S434" s="2">
        <f>IFERROR(VLOOKUP(Tabla2[[#This Row],[Client]],Inflow_Outflow!A:O,4,FALSE),"")</f>
        <v>2</v>
      </c>
      <c r="T434" s="2">
        <f>IFERROR(VLOOKUP(Tabla2[[#This Row],[Client]],Inflow_Outflow!A:O,5,FALSE),"")</f>
        <v>2</v>
      </c>
      <c r="U434" s="2">
        <f>IFERROR(VLOOKUP(Tabla2[[#This Row],[Client]],Inflow_Outflow!A:O,6,FALSE),"")</f>
        <v>390.71428571428572</v>
      </c>
      <c r="V434" s="2">
        <f>IFERROR(VLOOKUP(Tabla2[[#This Row],[Client]],Inflow_Outflow!A:O,7,FALSE),"")</f>
        <v>390.71428571428572</v>
      </c>
      <c r="W434" s="2">
        <f>IFERROR(VLOOKUP(Tabla2[[#This Row],[Client]],Inflow_Outflow!A:O,8,FALSE),"")</f>
        <v>0</v>
      </c>
      <c r="X434" s="2">
        <f>IFERROR(VLOOKUP(Tabla2[[#This Row],[Client]],Inflow_Outflow!A:O,9,FALSE),"")</f>
        <v>0</v>
      </c>
      <c r="Y434" s="2">
        <f>IFERROR(VLOOKUP(Tabla2[[#This Row],[Client]],Inflow_Outflow!A:O,10,FALSE),"")</f>
        <v>387.10714285714283</v>
      </c>
      <c r="Z434" s="2">
        <f>IFERROR(VLOOKUP(Tabla2[[#This Row],[Client]],Inflow_Outflow!A:O,11,FALSE),"")</f>
        <v>13</v>
      </c>
      <c r="AA434" s="2">
        <f>IFERROR(VLOOKUP(Tabla2[[#This Row],[Client]],Inflow_Outflow!A:O,12,FALSE),"")</f>
        <v>13</v>
      </c>
      <c r="AB434" s="2">
        <f>IFERROR(VLOOKUP(Tabla2[[#This Row],[Client]],Inflow_Outflow!A:O,13,FALSE),"")</f>
        <v>0</v>
      </c>
      <c r="AC434" s="2">
        <f>IFERROR(VLOOKUP(Tabla2[[#This Row],[Client]],Inflow_Outflow!A:O,14,FALSE),"")</f>
        <v>0</v>
      </c>
      <c r="AD434" s="2">
        <f>IFERROR(VLOOKUP(Tabla2[[#This Row],[Client]],Inflow_Outflow!A:O,15,FALSE),"")</f>
        <v>12</v>
      </c>
      <c r="AE434" s="2">
        <f>IFERROR(VLOOKUP(Tabla2[[#This Row],[Client]],Sales_Revenues!A:G,2,FALSE),"")</f>
        <v>0</v>
      </c>
      <c r="AF434" s="2">
        <f>IFERROR(VLOOKUP(Tabla2[[#This Row],[Client]],Sales_Revenues!A:G,3,FALSE),"")</f>
        <v>0</v>
      </c>
      <c r="AG434" s="2">
        <f>IFERROR(VLOOKUP(Tabla2[[#This Row],[Client]],Sales_Revenues!A:G,4,FALSE),"")</f>
        <v>0</v>
      </c>
      <c r="AH434" s="2">
        <f>IFERROR(VLOOKUP(Tabla2[[#This Row],[Client]],Sales_Revenues!A:G,5,FALSE),"")</f>
        <v>0</v>
      </c>
      <c r="AI434" s="2">
        <f>IFERROR(VLOOKUP(Tabla2[[#This Row],[Client]],Sales_Revenues!A:G,6,FALSE),"")</f>
        <v>0</v>
      </c>
      <c r="AJ434" s="2">
        <f>IFERROR(VLOOKUP(Tabla2[[#This Row],[Client]],Sales_Revenues!A:G,7,FALSE),"")</f>
        <v>0</v>
      </c>
    </row>
    <row r="435" spans="1:36">
      <c r="A435">
        <v>434</v>
      </c>
      <c r="B435">
        <v>1</v>
      </c>
      <c r="H435">
        <v>2469.8428571428572</v>
      </c>
      <c r="I435" t="s">
        <v>38</v>
      </c>
      <c r="J435" t="s">
        <v>38</v>
      </c>
      <c r="K435" t="s">
        <v>38</v>
      </c>
      <c r="L435" t="s">
        <v>38</v>
      </c>
      <c r="M435" t="s">
        <v>38</v>
      </c>
      <c r="N435" t="str">
        <f>IFERROR(VLOOKUP(Tabla2[[#This Row],[Client]],Soc_Dem!A:D,2,FALSE),"")</f>
        <v>M</v>
      </c>
      <c r="O435">
        <f>IFERROR(VLOOKUP(Tabla2[[#This Row],[Client]],Soc_Dem!A:D,3,FALSE),"")</f>
        <v>64</v>
      </c>
      <c r="P435">
        <f>IFERROR(VLOOKUP(Tabla2[[#This Row],[Client]],Soc_Dem!A:D,4,FALSE),"")</f>
        <v>130</v>
      </c>
      <c r="Q435" s="2">
        <f>IFERROR(VLOOKUP(Tabla2[[#This Row],[Client]],Inflow_Outflow!A:O,2,FALSE),"")</f>
        <v>173.21178571428572</v>
      </c>
      <c r="R435" s="2">
        <f>IFERROR(VLOOKUP(Tabla2[[#This Row],[Client]],Inflow_Outflow!A:O,3,FALSE),"")</f>
        <v>173.21178571428572</v>
      </c>
      <c r="S435" s="2">
        <f>IFERROR(VLOOKUP(Tabla2[[#This Row],[Client]],Inflow_Outflow!A:O,4,FALSE),"")</f>
        <v>3</v>
      </c>
      <c r="T435" s="2">
        <f>IFERROR(VLOOKUP(Tabla2[[#This Row],[Client]],Inflow_Outflow!A:O,5,FALSE),"")</f>
        <v>3</v>
      </c>
      <c r="U435" s="2">
        <f>IFERROR(VLOOKUP(Tabla2[[#This Row],[Client]],Inflow_Outflow!A:O,6,FALSE),"")</f>
        <v>174.0107142857143</v>
      </c>
      <c r="V435" s="2">
        <f>IFERROR(VLOOKUP(Tabla2[[#This Row],[Client]],Inflow_Outflow!A:O,7,FALSE),"")</f>
        <v>174.0107142857143</v>
      </c>
      <c r="W435" s="2">
        <f>IFERROR(VLOOKUP(Tabla2[[#This Row],[Client]],Inflow_Outflow!A:O,8,FALSE),"")</f>
        <v>71.428571428571431</v>
      </c>
      <c r="X435" s="2">
        <f>IFERROR(VLOOKUP(Tabla2[[#This Row],[Client]],Inflow_Outflow!A:O,9,FALSE),"")</f>
        <v>9.5107142857142861</v>
      </c>
      <c r="Y435" s="2">
        <f>IFERROR(VLOOKUP(Tabla2[[#This Row],[Client]],Inflow_Outflow!A:O,10,FALSE),"")</f>
        <v>92.857142857142861</v>
      </c>
      <c r="Z435" s="2">
        <f>IFERROR(VLOOKUP(Tabla2[[#This Row],[Client]],Inflow_Outflow!A:O,11,FALSE),"")</f>
        <v>8</v>
      </c>
      <c r="AA435" s="2">
        <f>IFERROR(VLOOKUP(Tabla2[[#This Row],[Client]],Inflow_Outflow!A:O,12,FALSE),"")</f>
        <v>8</v>
      </c>
      <c r="AB435" s="2">
        <f>IFERROR(VLOOKUP(Tabla2[[#This Row],[Client]],Inflow_Outflow!A:O,13,FALSE),"")</f>
        <v>4</v>
      </c>
      <c r="AC435" s="2">
        <f>IFERROR(VLOOKUP(Tabla2[[#This Row],[Client]],Inflow_Outflow!A:O,14,FALSE),"")</f>
        <v>2</v>
      </c>
      <c r="AD435" s="2">
        <f>IFERROR(VLOOKUP(Tabla2[[#This Row],[Client]],Inflow_Outflow!A:O,15,FALSE),"")</f>
        <v>1</v>
      </c>
      <c r="AE435" s="2">
        <f>IFERROR(VLOOKUP(Tabla2[[#This Row],[Client]],Sales_Revenues!A:G,2,FALSE),"")</f>
        <v>0</v>
      </c>
      <c r="AF435" s="2">
        <f>IFERROR(VLOOKUP(Tabla2[[#This Row],[Client]],Sales_Revenues!A:G,3,FALSE),"")</f>
        <v>0</v>
      </c>
      <c r="AG435" s="2">
        <f>IFERROR(VLOOKUP(Tabla2[[#This Row],[Client]],Sales_Revenues!A:G,4,FALSE),"")</f>
        <v>0</v>
      </c>
      <c r="AH435" s="2">
        <f>IFERROR(VLOOKUP(Tabla2[[#This Row],[Client]],Sales_Revenues!A:G,5,FALSE),"")</f>
        <v>0</v>
      </c>
      <c r="AI435" s="2">
        <f>IFERROR(VLOOKUP(Tabla2[[#This Row],[Client]],Sales_Revenues!A:G,6,FALSE),"")</f>
        <v>0</v>
      </c>
      <c r="AJ435" s="2">
        <f>IFERROR(VLOOKUP(Tabla2[[#This Row],[Client]],Sales_Revenues!A:G,7,FALSE),"")</f>
        <v>0</v>
      </c>
    </row>
    <row r="436" spans="1:36">
      <c r="A436">
        <v>435</v>
      </c>
      <c r="B436">
        <v>1</v>
      </c>
      <c r="H436">
        <v>0</v>
      </c>
      <c r="I436" t="s">
        <v>38</v>
      </c>
      <c r="J436" t="s">
        <v>38</v>
      </c>
      <c r="K436" t="s">
        <v>38</v>
      </c>
      <c r="L436" t="s">
        <v>38</v>
      </c>
      <c r="M436" t="s">
        <v>38</v>
      </c>
      <c r="N436" t="str">
        <f>IFERROR(VLOOKUP(Tabla2[[#This Row],[Client]],Soc_Dem!A:D,2,FALSE),"")</f>
        <v>M</v>
      </c>
      <c r="O436">
        <f>IFERROR(VLOOKUP(Tabla2[[#This Row],[Client]],Soc_Dem!A:D,3,FALSE),"")</f>
        <v>40</v>
      </c>
      <c r="P436">
        <f>IFERROR(VLOOKUP(Tabla2[[#This Row],[Client]],Soc_Dem!A:D,4,FALSE),"")</f>
        <v>93</v>
      </c>
      <c r="Q436" s="2">
        <f>IFERROR(VLOOKUP(Tabla2[[#This Row],[Client]],Inflow_Outflow!A:O,2,FALSE),"")</f>
        <v>569.60714285714289</v>
      </c>
      <c r="R436" s="2">
        <f>IFERROR(VLOOKUP(Tabla2[[#This Row],[Client]],Inflow_Outflow!A:O,3,FALSE),"")</f>
        <v>569.60714285714289</v>
      </c>
      <c r="S436" s="2">
        <f>IFERROR(VLOOKUP(Tabla2[[#This Row],[Client]],Inflow_Outflow!A:O,4,FALSE),"")</f>
        <v>2</v>
      </c>
      <c r="T436" s="2">
        <f>IFERROR(VLOOKUP(Tabla2[[#This Row],[Client]],Inflow_Outflow!A:O,5,FALSE),"")</f>
        <v>2</v>
      </c>
      <c r="U436" s="2">
        <f>IFERROR(VLOOKUP(Tabla2[[#This Row],[Client]],Inflow_Outflow!A:O,6,FALSE),"")</f>
        <v>1200.8767857142859</v>
      </c>
      <c r="V436" s="2">
        <f>IFERROR(VLOOKUP(Tabla2[[#This Row],[Client]],Inflow_Outflow!A:O,7,FALSE),"")</f>
        <v>1200.8767857142859</v>
      </c>
      <c r="W436" s="2">
        <f>IFERROR(VLOOKUP(Tabla2[[#This Row],[Client]],Inflow_Outflow!A:O,8,FALSE),"")</f>
        <v>357.14285714285717</v>
      </c>
      <c r="X436" s="2">
        <f>IFERROR(VLOOKUP(Tabla2[[#This Row],[Client]],Inflow_Outflow!A:O,9,FALSE),"")</f>
        <v>296.16285714285715</v>
      </c>
      <c r="Y436" s="2">
        <f>IFERROR(VLOOKUP(Tabla2[[#This Row],[Client]],Inflow_Outflow!A:O,10,FALSE),"")</f>
        <v>543.85678571428571</v>
      </c>
      <c r="Z436" s="2">
        <f>IFERROR(VLOOKUP(Tabla2[[#This Row],[Client]],Inflow_Outflow!A:O,11,FALSE),"")</f>
        <v>24</v>
      </c>
      <c r="AA436" s="2">
        <f>IFERROR(VLOOKUP(Tabla2[[#This Row],[Client]],Inflow_Outflow!A:O,12,FALSE),"")</f>
        <v>24</v>
      </c>
      <c r="AB436" s="2">
        <f>IFERROR(VLOOKUP(Tabla2[[#This Row],[Client]],Inflow_Outflow!A:O,13,FALSE),"")</f>
        <v>4</v>
      </c>
      <c r="AC436" s="2">
        <f>IFERROR(VLOOKUP(Tabla2[[#This Row],[Client]],Inflow_Outflow!A:O,14,FALSE),"")</f>
        <v>6</v>
      </c>
      <c r="AD436" s="2">
        <f>IFERROR(VLOOKUP(Tabla2[[#This Row],[Client]],Inflow_Outflow!A:O,15,FALSE),"")</f>
        <v>13</v>
      </c>
      <c r="AE436" s="2" t="str">
        <f>IFERROR(VLOOKUP(Tabla2[[#This Row],[Client]],Sales_Revenues!A:G,2,FALSE),"")</f>
        <v/>
      </c>
      <c r="AF436" s="2" t="str">
        <f>IFERROR(VLOOKUP(Tabla2[[#This Row],[Client]],Sales_Revenues!A:G,3,FALSE),"")</f>
        <v/>
      </c>
      <c r="AG436" s="2" t="str">
        <f>IFERROR(VLOOKUP(Tabla2[[#This Row],[Client]],Sales_Revenues!A:G,4,FALSE),"")</f>
        <v/>
      </c>
      <c r="AH436" s="2" t="str">
        <f>IFERROR(VLOOKUP(Tabla2[[#This Row],[Client]],Sales_Revenues!A:G,5,FALSE),"")</f>
        <v/>
      </c>
      <c r="AI436" s="2" t="str">
        <f>IFERROR(VLOOKUP(Tabla2[[#This Row],[Client]],Sales_Revenues!A:G,6,FALSE),"")</f>
        <v/>
      </c>
      <c r="AJ436" s="2" t="str">
        <f>IFERROR(VLOOKUP(Tabla2[[#This Row],[Client]],Sales_Revenues!A:G,7,FALSE),"")</f>
        <v/>
      </c>
    </row>
    <row r="437" spans="1:36">
      <c r="A437">
        <v>436</v>
      </c>
      <c r="B437">
        <v>1</v>
      </c>
      <c r="H437">
        <v>40.600714285714282</v>
      </c>
      <c r="I437" t="s">
        <v>38</v>
      </c>
      <c r="J437" t="s">
        <v>38</v>
      </c>
      <c r="K437" t="s">
        <v>38</v>
      </c>
      <c r="L437" t="s">
        <v>38</v>
      </c>
      <c r="M437" t="s">
        <v>38</v>
      </c>
      <c r="N437" t="str">
        <f>IFERROR(VLOOKUP(Tabla2[[#This Row],[Client]],Soc_Dem!A:D,2,FALSE),"")</f>
        <v>M</v>
      </c>
      <c r="O437">
        <f>IFERROR(VLOOKUP(Tabla2[[#This Row],[Client]],Soc_Dem!A:D,3,FALSE),"")</f>
        <v>27</v>
      </c>
      <c r="P437">
        <f>IFERROR(VLOOKUP(Tabla2[[#This Row],[Client]],Soc_Dem!A:D,4,FALSE),"")</f>
        <v>70</v>
      </c>
      <c r="Q437" s="2">
        <f>IFERROR(VLOOKUP(Tabla2[[#This Row],[Client]],Inflow_Outflow!A:O,2,FALSE),"")</f>
        <v>1205.7149999999999</v>
      </c>
      <c r="R437" s="2">
        <f>IFERROR(VLOOKUP(Tabla2[[#This Row],[Client]],Inflow_Outflow!A:O,3,FALSE),"")</f>
        <v>1205.7149999999999</v>
      </c>
      <c r="S437" s="2">
        <f>IFERROR(VLOOKUP(Tabla2[[#This Row],[Client]],Inflow_Outflow!A:O,4,FALSE),"")</f>
        <v>6</v>
      </c>
      <c r="T437" s="2">
        <f>IFERROR(VLOOKUP(Tabla2[[#This Row],[Client]],Inflow_Outflow!A:O,5,FALSE),"")</f>
        <v>6</v>
      </c>
      <c r="U437" s="2">
        <f>IFERROR(VLOOKUP(Tabla2[[#This Row],[Client]],Inflow_Outflow!A:O,6,FALSE),"")</f>
        <v>1136.5</v>
      </c>
      <c r="V437" s="2">
        <f>IFERROR(VLOOKUP(Tabla2[[#This Row],[Client]],Inflow_Outflow!A:O,7,FALSE),"")</f>
        <v>1136.5</v>
      </c>
      <c r="W437" s="2">
        <f>IFERROR(VLOOKUP(Tabla2[[#This Row],[Client]],Inflow_Outflow!A:O,8,FALSE),"")</f>
        <v>660.71428571428567</v>
      </c>
      <c r="X437" s="2">
        <f>IFERROR(VLOOKUP(Tabla2[[#This Row],[Client]],Inflow_Outflow!A:O,9,FALSE),"")</f>
        <v>52.714285714285715</v>
      </c>
      <c r="Y437" s="2">
        <f>IFERROR(VLOOKUP(Tabla2[[#This Row],[Client]],Inflow_Outflow!A:O,10,FALSE),"")</f>
        <v>420.03571428571428</v>
      </c>
      <c r="Z437" s="2">
        <f>IFERROR(VLOOKUP(Tabla2[[#This Row],[Client]],Inflow_Outflow!A:O,11,FALSE),"")</f>
        <v>17</v>
      </c>
      <c r="AA437" s="2">
        <f>IFERROR(VLOOKUP(Tabla2[[#This Row],[Client]],Inflow_Outflow!A:O,12,FALSE),"")</f>
        <v>17</v>
      </c>
      <c r="AB437" s="2">
        <f>IFERROR(VLOOKUP(Tabla2[[#This Row],[Client]],Inflow_Outflow!A:O,13,FALSE),"")</f>
        <v>6</v>
      </c>
      <c r="AC437" s="2">
        <f>IFERROR(VLOOKUP(Tabla2[[#This Row],[Client]],Inflow_Outflow!A:O,14,FALSE),"")</f>
        <v>2</v>
      </c>
      <c r="AD437" s="2">
        <f>IFERROR(VLOOKUP(Tabla2[[#This Row],[Client]],Inflow_Outflow!A:O,15,FALSE),"")</f>
        <v>4</v>
      </c>
      <c r="AE437" s="2">
        <f>IFERROR(VLOOKUP(Tabla2[[#This Row],[Client]],Sales_Revenues!A:G,2,FALSE),"")</f>
        <v>0</v>
      </c>
      <c r="AF437" s="2">
        <f>IFERROR(VLOOKUP(Tabla2[[#This Row],[Client]],Sales_Revenues!A:G,3,FALSE),"")</f>
        <v>0</v>
      </c>
      <c r="AG437" s="2">
        <f>IFERROR(VLOOKUP(Tabla2[[#This Row],[Client]],Sales_Revenues!A:G,4,FALSE),"")</f>
        <v>0</v>
      </c>
      <c r="AH437" s="2">
        <f>IFERROR(VLOOKUP(Tabla2[[#This Row],[Client]],Sales_Revenues!A:G,5,FALSE),"")</f>
        <v>0</v>
      </c>
      <c r="AI437" s="2">
        <f>IFERROR(VLOOKUP(Tabla2[[#This Row],[Client]],Sales_Revenues!A:G,6,FALSE),"")</f>
        <v>0</v>
      </c>
      <c r="AJ437" s="2">
        <f>IFERROR(VLOOKUP(Tabla2[[#This Row],[Client]],Sales_Revenues!A:G,7,FALSE),"")</f>
        <v>0</v>
      </c>
    </row>
    <row r="438" spans="1:36">
      <c r="A438">
        <v>437</v>
      </c>
      <c r="B438">
        <v>1</v>
      </c>
      <c r="H438">
        <v>3.4274999999999998</v>
      </c>
      <c r="I438" t="s">
        <v>38</v>
      </c>
      <c r="J438" t="s">
        <v>38</v>
      </c>
      <c r="K438" t="s">
        <v>38</v>
      </c>
      <c r="L438" t="s">
        <v>38</v>
      </c>
      <c r="M438" t="s">
        <v>38</v>
      </c>
      <c r="N438" t="str">
        <f>IFERROR(VLOOKUP(Tabla2[[#This Row],[Client]],Soc_Dem!A:D,2,FALSE),"")</f>
        <v>F</v>
      </c>
      <c r="O438">
        <f>IFERROR(VLOOKUP(Tabla2[[#This Row],[Client]],Soc_Dem!A:D,3,FALSE),"")</f>
        <v>45</v>
      </c>
      <c r="P438">
        <f>IFERROR(VLOOKUP(Tabla2[[#This Row],[Client]],Soc_Dem!A:D,4,FALSE),"")</f>
        <v>58</v>
      </c>
      <c r="Q438" s="2">
        <f>IFERROR(VLOOKUP(Tabla2[[#This Row],[Client]],Inflow_Outflow!A:O,2,FALSE),"")</f>
        <v>1900.4896428571428</v>
      </c>
      <c r="R438" s="2">
        <f>IFERROR(VLOOKUP(Tabla2[[#This Row],[Client]],Inflow_Outflow!A:O,3,FALSE),"")</f>
        <v>1900.4896428571428</v>
      </c>
      <c r="S438" s="2">
        <f>IFERROR(VLOOKUP(Tabla2[[#This Row],[Client]],Inflow_Outflow!A:O,4,FALSE),"")</f>
        <v>12</v>
      </c>
      <c r="T438" s="2">
        <f>IFERROR(VLOOKUP(Tabla2[[#This Row],[Client]],Inflow_Outflow!A:O,5,FALSE),"")</f>
        <v>12</v>
      </c>
      <c r="U438" s="2">
        <f>IFERROR(VLOOKUP(Tabla2[[#This Row],[Client]],Inflow_Outflow!A:O,6,FALSE),"")</f>
        <v>3.3928571428571428</v>
      </c>
      <c r="V438" s="2">
        <f>IFERROR(VLOOKUP(Tabla2[[#This Row],[Client]],Inflow_Outflow!A:O,7,FALSE),"")</f>
        <v>3.3928571428571428</v>
      </c>
      <c r="W438" s="2">
        <f>IFERROR(VLOOKUP(Tabla2[[#This Row],[Client]],Inflow_Outflow!A:O,8,FALSE),"")</f>
        <v>0</v>
      </c>
      <c r="X438" s="2">
        <f>IFERROR(VLOOKUP(Tabla2[[#This Row],[Client]],Inflow_Outflow!A:O,9,FALSE),"")</f>
        <v>0</v>
      </c>
      <c r="Y438" s="2">
        <f>IFERROR(VLOOKUP(Tabla2[[#This Row],[Client]],Inflow_Outflow!A:O,10,FALSE),"")</f>
        <v>0</v>
      </c>
      <c r="Z438" s="2">
        <f>IFERROR(VLOOKUP(Tabla2[[#This Row],[Client]],Inflow_Outflow!A:O,11,FALSE),"")</f>
        <v>1</v>
      </c>
      <c r="AA438" s="2">
        <f>IFERROR(VLOOKUP(Tabla2[[#This Row],[Client]],Inflow_Outflow!A:O,12,FALSE),"")</f>
        <v>1</v>
      </c>
      <c r="AB438" s="2">
        <f>IFERROR(VLOOKUP(Tabla2[[#This Row],[Client]],Inflow_Outflow!A:O,13,FALSE),"")</f>
        <v>0</v>
      </c>
      <c r="AC438" s="2">
        <f>IFERROR(VLOOKUP(Tabla2[[#This Row],[Client]],Inflow_Outflow!A:O,14,FALSE),"")</f>
        <v>0</v>
      </c>
      <c r="AD438" s="2">
        <f>IFERROR(VLOOKUP(Tabla2[[#This Row],[Client]],Inflow_Outflow!A:O,15,FALSE),"")</f>
        <v>0</v>
      </c>
      <c r="AE438" s="2">
        <f>IFERROR(VLOOKUP(Tabla2[[#This Row],[Client]],Sales_Revenues!A:G,2,FALSE),"")</f>
        <v>1</v>
      </c>
      <c r="AF438" s="2">
        <f>IFERROR(VLOOKUP(Tabla2[[#This Row],[Client]],Sales_Revenues!A:G,3,FALSE),"")</f>
        <v>0</v>
      </c>
      <c r="AG438" s="2">
        <f>IFERROR(VLOOKUP(Tabla2[[#This Row],[Client]],Sales_Revenues!A:G,4,FALSE),"")</f>
        <v>0</v>
      </c>
      <c r="AH438" s="2">
        <f>IFERROR(VLOOKUP(Tabla2[[#This Row],[Client]],Sales_Revenues!A:G,5,FALSE),"")</f>
        <v>54.330357142857146</v>
      </c>
      <c r="AI438" s="2">
        <f>IFERROR(VLOOKUP(Tabla2[[#This Row],[Client]],Sales_Revenues!A:G,6,FALSE),"")</f>
        <v>0</v>
      </c>
      <c r="AJ438" s="2">
        <f>IFERROR(VLOOKUP(Tabla2[[#This Row],[Client]],Sales_Revenues!A:G,7,FALSE),"")</f>
        <v>0</v>
      </c>
    </row>
    <row r="439" spans="1:36">
      <c r="A439">
        <v>438</v>
      </c>
      <c r="B439">
        <v>1</v>
      </c>
      <c r="H439">
        <v>8206.767142857143</v>
      </c>
      <c r="I439" t="s">
        <v>38</v>
      </c>
      <c r="J439" t="s">
        <v>38</v>
      </c>
      <c r="K439" t="s">
        <v>38</v>
      </c>
      <c r="L439" t="s">
        <v>38</v>
      </c>
      <c r="M439" t="s">
        <v>38</v>
      </c>
      <c r="N439" t="str">
        <f>IFERROR(VLOOKUP(Tabla2[[#This Row],[Client]],Soc_Dem!A:D,2,FALSE),"")</f>
        <v>F</v>
      </c>
      <c r="O439">
        <f>IFERROR(VLOOKUP(Tabla2[[#This Row],[Client]],Soc_Dem!A:D,3,FALSE),"")</f>
        <v>30</v>
      </c>
      <c r="P439">
        <f>IFERROR(VLOOKUP(Tabla2[[#This Row],[Client]],Soc_Dem!A:D,4,FALSE),"")</f>
        <v>217</v>
      </c>
      <c r="Q439" s="2">
        <f>IFERROR(VLOOKUP(Tabla2[[#This Row],[Client]],Inflow_Outflow!A:O,2,FALSE),"")</f>
        <v>536.42964285714288</v>
      </c>
      <c r="R439" s="2">
        <f>IFERROR(VLOOKUP(Tabla2[[#This Row],[Client]],Inflow_Outflow!A:O,3,FALSE),"")</f>
        <v>536.42964285714288</v>
      </c>
      <c r="S439" s="2">
        <f>IFERROR(VLOOKUP(Tabla2[[#This Row],[Client]],Inflow_Outflow!A:O,4,FALSE),"")</f>
        <v>3</v>
      </c>
      <c r="T439" s="2">
        <f>IFERROR(VLOOKUP(Tabla2[[#This Row],[Client]],Inflow_Outflow!A:O,5,FALSE),"")</f>
        <v>3</v>
      </c>
      <c r="U439" s="2">
        <f>IFERROR(VLOOKUP(Tabla2[[#This Row],[Client]],Inflow_Outflow!A:O,6,FALSE),"")</f>
        <v>480.68571428571431</v>
      </c>
      <c r="V439" s="2">
        <f>IFERROR(VLOOKUP(Tabla2[[#This Row],[Client]],Inflow_Outflow!A:O,7,FALSE),"")</f>
        <v>480.68571428571431</v>
      </c>
      <c r="W439" s="2">
        <f>IFERROR(VLOOKUP(Tabla2[[#This Row],[Client]],Inflow_Outflow!A:O,8,FALSE),"")</f>
        <v>300</v>
      </c>
      <c r="X439" s="2">
        <f>IFERROR(VLOOKUP(Tabla2[[#This Row],[Client]],Inflow_Outflow!A:O,9,FALSE),"")</f>
        <v>89.007142857142853</v>
      </c>
      <c r="Y439" s="2">
        <f>IFERROR(VLOOKUP(Tabla2[[#This Row],[Client]],Inflow_Outflow!A:O,10,FALSE),"")</f>
        <v>89.285714285714292</v>
      </c>
      <c r="Z439" s="2">
        <f>IFERROR(VLOOKUP(Tabla2[[#This Row],[Client]],Inflow_Outflow!A:O,11,FALSE),"")</f>
        <v>17</v>
      </c>
      <c r="AA439" s="2">
        <f>IFERROR(VLOOKUP(Tabla2[[#This Row],[Client]],Inflow_Outflow!A:O,12,FALSE),"")</f>
        <v>17</v>
      </c>
      <c r="AB439" s="2">
        <f>IFERROR(VLOOKUP(Tabla2[[#This Row],[Client]],Inflow_Outflow!A:O,13,FALSE),"")</f>
        <v>4</v>
      </c>
      <c r="AC439" s="2">
        <f>IFERROR(VLOOKUP(Tabla2[[#This Row],[Client]],Inflow_Outflow!A:O,14,FALSE),"")</f>
        <v>8</v>
      </c>
      <c r="AD439" s="2">
        <f>IFERROR(VLOOKUP(Tabla2[[#This Row],[Client]],Inflow_Outflow!A:O,15,FALSE),"")</f>
        <v>2</v>
      </c>
      <c r="AE439" s="2">
        <f>IFERROR(VLOOKUP(Tabla2[[#This Row],[Client]],Sales_Revenues!A:G,2,FALSE),"")</f>
        <v>0</v>
      </c>
      <c r="AF439" s="2">
        <f>IFERROR(VLOOKUP(Tabla2[[#This Row],[Client]],Sales_Revenues!A:G,3,FALSE),"")</f>
        <v>1</v>
      </c>
      <c r="AG439" s="2">
        <f>IFERROR(VLOOKUP(Tabla2[[#This Row],[Client]],Sales_Revenues!A:G,4,FALSE),"")</f>
        <v>1</v>
      </c>
      <c r="AH439" s="2">
        <f>IFERROR(VLOOKUP(Tabla2[[#This Row],[Client]],Sales_Revenues!A:G,5,FALSE),"")</f>
        <v>0</v>
      </c>
      <c r="AI439" s="2">
        <f>IFERROR(VLOOKUP(Tabla2[[#This Row],[Client]],Sales_Revenues!A:G,6,FALSE),"")</f>
        <v>4.2857142857142856</v>
      </c>
      <c r="AJ439" s="2">
        <f>IFERROR(VLOOKUP(Tabla2[[#This Row],[Client]],Sales_Revenues!A:G,7,FALSE),"")</f>
        <v>18.172499999999999</v>
      </c>
    </row>
    <row r="440" spans="1:36">
      <c r="A440">
        <v>439</v>
      </c>
      <c r="B440">
        <v>1</v>
      </c>
      <c r="H440">
        <v>26.425000000000001</v>
      </c>
      <c r="I440" t="s">
        <v>38</v>
      </c>
      <c r="J440" t="s">
        <v>38</v>
      </c>
      <c r="K440" t="s">
        <v>38</v>
      </c>
      <c r="L440" t="s">
        <v>38</v>
      </c>
      <c r="M440" t="s">
        <v>38</v>
      </c>
      <c r="N440" t="str">
        <f>IFERROR(VLOOKUP(Tabla2[[#This Row],[Client]],Soc_Dem!A:D,2,FALSE),"")</f>
        <v>F</v>
      </c>
      <c r="O440">
        <f>IFERROR(VLOOKUP(Tabla2[[#This Row],[Client]],Soc_Dem!A:D,3,FALSE),"")</f>
        <v>67</v>
      </c>
      <c r="P440">
        <f>IFERROR(VLOOKUP(Tabla2[[#This Row],[Client]],Soc_Dem!A:D,4,FALSE),"")</f>
        <v>104</v>
      </c>
      <c r="Q440" s="2">
        <f>IFERROR(VLOOKUP(Tabla2[[#This Row],[Client]],Inflow_Outflow!A:O,2,FALSE),"")</f>
        <v>1.7499999999999998E-2</v>
      </c>
      <c r="R440" s="2">
        <f>IFERROR(VLOOKUP(Tabla2[[#This Row],[Client]],Inflow_Outflow!A:O,3,FALSE),"")</f>
        <v>1.7499999999999998E-2</v>
      </c>
      <c r="S440" s="2">
        <f>IFERROR(VLOOKUP(Tabla2[[#This Row],[Client]],Inflow_Outflow!A:O,4,FALSE),"")</f>
        <v>1</v>
      </c>
      <c r="T440" s="2">
        <f>IFERROR(VLOOKUP(Tabla2[[#This Row],[Client]],Inflow_Outflow!A:O,5,FALSE),"")</f>
        <v>1</v>
      </c>
      <c r="U440" s="2">
        <f>IFERROR(VLOOKUP(Tabla2[[#This Row],[Client]],Inflow_Outflow!A:O,6,FALSE),"")</f>
        <v>0.8928571428571429</v>
      </c>
      <c r="V440" s="2">
        <f>IFERROR(VLOOKUP(Tabla2[[#This Row],[Client]],Inflow_Outflow!A:O,7,FALSE),"")</f>
        <v>0.8928571428571429</v>
      </c>
      <c r="W440" s="2">
        <f>IFERROR(VLOOKUP(Tabla2[[#This Row],[Client]],Inflow_Outflow!A:O,8,FALSE),"")</f>
        <v>0</v>
      </c>
      <c r="X440" s="2">
        <f>IFERROR(VLOOKUP(Tabla2[[#This Row],[Client]],Inflow_Outflow!A:O,9,FALSE),"")</f>
        <v>0</v>
      </c>
      <c r="Y440" s="2">
        <f>IFERROR(VLOOKUP(Tabla2[[#This Row],[Client]],Inflow_Outflow!A:O,10,FALSE),"")</f>
        <v>0</v>
      </c>
      <c r="Z440" s="2">
        <f>IFERROR(VLOOKUP(Tabla2[[#This Row],[Client]],Inflow_Outflow!A:O,11,FALSE),"")</f>
        <v>1</v>
      </c>
      <c r="AA440" s="2">
        <f>IFERROR(VLOOKUP(Tabla2[[#This Row],[Client]],Inflow_Outflow!A:O,12,FALSE),"")</f>
        <v>1</v>
      </c>
      <c r="AB440" s="2">
        <f>IFERROR(VLOOKUP(Tabla2[[#This Row],[Client]],Inflow_Outflow!A:O,13,FALSE),"")</f>
        <v>0</v>
      </c>
      <c r="AC440" s="2">
        <f>IFERROR(VLOOKUP(Tabla2[[#This Row],[Client]],Inflow_Outflow!A:O,14,FALSE),"")</f>
        <v>0</v>
      </c>
      <c r="AD440" s="2">
        <f>IFERROR(VLOOKUP(Tabla2[[#This Row],[Client]],Inflow_Outflow!A:O,15,FALSE),"")</f>
        <v>0</v>
      </c>
      <c r="AE440" s="2" t="str">
        <f>IFERROR(VLOOKUP(Tabla2[[#This Row],[Client]],Sales_Revenues!A:G,2,FALSE),"")</f>
        <v/>
      </c>
      <c r="AF440" s="2" t="str">
        <f>IFERROR(VLOOKUP(Tabla2[[#This Row],[Client]],Sales_Revenues!A:G,3,FALSE),"")</f>
        <v/>
      </c>
      <c r="AG440" s="2" t="str">
        <f>IFERROR(VLOOKUP(Tabla2[[#This Row],[Client]],Sales_Revenues!A:G,4,FALSE),"")</f>
        <v/>
      </c>
      <c r="AH440" s="2" t="str">
        <f>IFERROR(VLOOKUP(Tabla2[[#This Row],[Client]],Sales_Revenues!A:G,5,FALSE),"")</f>
        <v/>
      </c>
      <c r="AI440" s="2" t="str">
        <f>IFERROR(VLOOKUP(Tabla2[[#This Row],[Client]],Sales_Revenues!A:G,6,FALSE),"")</f>
        <v/>
      </c>
      <c r="AJ440" s="2" t="str">
        <f>IFERROR(VLOOKUP(Tabla2[[#This Row],[Client]],Sales_Revenues!A:G,7,FALSE),"")</f>
        <v/>
      </c>
    </row>
    <row r="441" spans="1:36">
      <c r="A441">
        <v>440</v>
      </c>
      <c r="B441">
        <v>2</v>
      </c>
      <c r="H441">
        <v>6129.0289285714289</v>
      </c>
      <c r="I441" t="s">
        <v>38</v>
      </c>
      <c r="J441" t="s">
        <v>38</v>
      </c>
      <c r="K441" t="s">
        <v>38</v>
      </c>
      <c r="L441" t="s">
        <v>38</v>
      </c>
      <c r="M441" t="s">
        <v>38</v>
      </c>
      <c r="N441" t="str">
        <f>IFERROR(VLOOKUP(Tabla2[[#This Row],[Client]],Soc_Dem!A:D,2,FALSE),"")</f>
        <v>F</v>
      </c>
      <c r="O441">
        <f>IFERROR(VLOOKUP(Tabla2[[#This Row],[Client]],Soc_Dem!A:D,3,FALSE),"")</f>
        <v>21</v>
      </c>
      <c r="P441">
        <f>IFERROR(VLOOKUP(Tabla2[[#This Row],[Client]],Soc_Dem!A:D,4,FALSE),"")</f>
        <v>86</v>
      </c>
      <c r="Q441" s="2">
        <f>IFERROR(VLOOKUP(Tabla2[[#This Row],[Client]],Inflow_Outflow!A:O,2,FALSE),"")</f>
        <v>3700.5014285714283</v>
      </c>
      <c r="R441" s="2">
        <f>IFERROR(VLOOKUP(Tabla2[[#This Row],[Client]],Inflow_Outflow!A:O,3,FALSE),"")</f>
        <v>3700.5014285714283</v>
      </c>
      <c r="S441" s="2">
        <f>IFERROR(VLOOKUP(Tabla2[[#This Row],[Client]],Inflow_Outflow!A:O,4,FALSE),"")</f>
        <v>4</v>
      </c>
      <c r="T441" s="2">
        <f>IFERROR(VLOOKUP(Tabla2[[#This Row],[Client]],Inflow_Outflow!A:O,5,FALSE),"")</f>
        <v>4</v>
      </c>
      <c r="U441" s="2">
        <f>IFERROR(VLOOKUP(Tabla2[[#This Row],[Client]],Inflow_Outflow!A:O,6,FALSE),"")</f>
        <v>3191.3928571428573</v>
      </c>
      <c r="V441" s="2">
        <f>IFERROR(VLOOKUP(Tabla2[[#This Row],[Client]],Inflow_Outflow!A:O,7,FALSE),"")</f>
        <v>3191.3928571428573</v>
      </c>
      <c r="W441" s="2">
        <f>IFERROR(VLOOKUP(Tabla2[[#This Row],[Client]],Inflow_Outflow!A:O,8,FALSE),"")</f>
        <v>0</v>
      </c>
      <c r="X441" s="2">
        <f>IFERROR(VLOOKUP(Tabla2[[#This Row],[Client]],Inflow_Outflow!A:O,9,FALSE),"")</f>
        <v>224.5</v>
      </c>
      <c r="Y441" s="2">
        <f>IFERROR(VLOOKUP(Tabla2[[#This Row],[Client]],Inflow_Outflow!A:O,10,FALSE),"")</f>
        <v>278.5</v>
      </c>
      <c r="Z441" s="2">
        <f>IFERROR(VLOOKUP(Tabla2[[#This Row],[Client]],Inflow_Outflow!A:O,11,FALSE),"")</f>
        <v>8</v>
      </c>
      <c r="AA441" s="2">
        <f>IFERROR(VLOOKUP(Tabla2[[#This Row],[Client]],Inflow_Outflow!A:O,12,FALSE),"")</f>
        <v>8</v>
      </c>
      <c r="AB441" s="2">
        <f>IFERROR(VLOOKUP(Tabla2[[#This Row],[Client]],Inflow_Outflow!A:O,13,FALSE),"")</f>
        <v>0</v>
      </c>
      <c r="AC441" s="2">
        <f>IFERROR(VLOOKUP(Tabla2[[#This Row],[Client]],Inflow_Outflow!A:O,14,FALSE),"")</f>
        <v>2</v>
      </c>
      <c r="AD441" s="2">
        <f>IFERROR(VLOOKUP(Tabla2[[#This Row],[Client]],Inflow_Outflow!A:O,15,FALSE),"")</f>
        <v>4</v>
      </c>
      <c r="AE441" s="2" t="str">
        <f>IFERROR(VLOOKUP(Tabla2[[#This Row],[Client]],Sales_Revenues!A:G,2,FALSE),"")</f>
        <v/>
      </c>
      <c r="AF441" s="2" t="str">
        <f>IFERROR(VLOOKUP(Tabla2[[#This Row],[Client]],Sales_Revenues!A:G,3,FALSE),"")</f>
        <v/>
      </c>
      <c r="AG441" s="2" t="str">
        <f>IFERROR(VLOOKUP(Tabla2[[#This Row],[Client]],Sales_Revenues!A:G,4,FALSE),"")</f>
        <v/>
      </c>
      <c r="AH441" s="2" t="str">
        <f>IFERROR(VLOOKUP(Tabla2[[#This Row],[Client]],Sales_Revenues!A:G,5,FALSE),"")</f>
        <v/>
      </c>
      <c r="AI441" s="2" t="str">
        <f>IFERROR(VLOOKUP(Tabla2[[#This Row],[Client]],Sales_Revenues!A:G,6,FALSE),"")</f>
        <v/>
      </c>
      <c r="AJ441" s="2" t="str">
        <f>IFERROR(VLOOKUP(Tabla2[[#This Row],[Client]],Sales_Revenues!A:G,7,FALSE),"")</f>
        <v/>
      </c>
    </row>
    <row r="442" spans="1:36">
      <c r="A442">
        <v>441</v>
      </c>
      <c r="B442">
        <v>1</v>
      </c>
      <c r="H442">
        <v>0.57000000000000006</v>
      </c>
      <c r="I442" t="s">
        <v>38</v>
      </c>
      <c r="J442" t="s">
        <v>38</v>
      </c>
      <c r="K442" t="s">
        <v>38</v>
      </c>
      <c r="L442" t="s">
        <v>38</v>
      </c>
      <c r="M442" t="s">
        <v>38</v>
      </c>
      <c r="N442" t="str">
        <f>IFERROR(VLOOKUP(Tabla2[[#This Row],[Client]],Soc_Dem!A:D,2,FALSE),"")</f>
        <v>M</v>
      </c>
      <c r="O442">
        <f>IFERROR(VLOOKUP(Tabla2[[#This Row],[Client]],Soc_Dem!A:D,3,FALSE),"")</f>
        <v>46</v>
      </c>
      <c r="P442">
        <f>IFERROR(VLOOKUP(Tabla2[[#This Row],[Client]],Soc_Dem!A:D,4,FALSE),"")</f>
        <v>0</v>
      </c>
      <c r="Q442" s="2">
        <f>IFERROR(VLOOKUP(Tabla2[[#This Row],[Client]],Inflow_Outflow!A:O,2,FALSE),"")</f>
        <v>371.43071428571426</v>
      </c>
      <c r="R442" s="2">
        <f>IFERROR(VLOOKUP(Tabla2[[#This Row],[Client]],Inflow_Outflow!A:O,3,FALSE),"")</f>
        <v>371.43071428571426</v>
      </c>
      <c r="S442" s="2">
        <f>IFERROR(VLOOKUP(Tabla2[[#This Row],[Client]],Inflow_Outflow!A:O,4,FALSE),"")</f>
        <v>5</v>
      </c>
      <c r="T442" s="2">
        <f>IFERROR(VLOOKUP(Tabla2[[#This Row],[Client]],Inflow_Outflow!A:O,5,FALSE),"")</f>
        <v>5</v>
      </c>
      <c r="U442" s="2">
        <f>IFERROR(VLOOKUP(Tabla2[[#This Row],[Client]],Inflow_Outflow!A:O,6,FALSE),"")</f>
        <v>311.26071428571424</v>
      </c>
      <c r="V442" s="2">
        <f>IFERROR(VLOOKUP(Tabla2[[#This Row],[Client]],Inflow_Outflow!A:O,7,FALSE),"")</f>
        <v>311.26071428571424</v>
      </c>
      <c r="W442" s="2">
        <f>IFERROR(VLOOKUP(Tabla2[[#This Row],[Client]],Inflow_Outflow!A:O,8,FALSE),"")</f>
        <v>25</v>
      </c>
      <c r="X442" s="2">
        <f>IFERROR(VLOOKUP(Tabla2[[#This Row],[Client]],Inflow_Outflow!A:O,9,FALSE),"")</f>
        <v>65.117857142857147</v>
      </c>
      <c r="Y442" s="2">
        <f>IFERROR(VLOOKUP(Tabla2[[#This Row],[Client]],Inflow_Outflow!A:O,10,FALSE),"")</f>
        <v>203.28571428571428</v>
      </c>
      <c r="Z442" s="2">
        <f>IFERROR(VLOOKUP(Tabla2[[#This Row],[Client]],Inflow_Outflow!A:O,11,FALSE),"")</f>
        <v>8</v>
      </c>
      <c r="AA442" s="2">
        <f>IFERROR(VLOOKUP(Tabla2[[#This Row],[Client]],Inflow_Outflow!A:O,12,FALSE),"")</f>
        <v>8</v>
      </c>
      <c r="AB442" s="2">
        <f>IFERROR(VLOOKUP(Tabla2[[#This Row],[Client]],Inflow_Outflow!A:O,13,FALSE),"")</f>
        <v>2</v>
      </c>
      <c r="AC442" s="2">
        <f>IFERROR(VLOOKUP(Tabla2[[#This Row],[Client]],Inflow_Outflow!A:O,14,FALSE),"")</f>
        <v>2</v>
      </c>
      <c r="AD442" s="2">
        <f>IFERROR(VLOOKUP(Tabla2[[#This Row],[Client]],Inflow_Outflow!A:O,15,FALSE),"")</f>
        <v>3</v>
      </c>
      <c r="AE442" s="2">
        <f>IFERROR(VLOOKUP(Tabla2[[#This Row],[Client]],Sales_Revenues!A:G,2,FALSE),"")</f>
        <v>0</v>
      </c>
      <c r="AF442" s="2">
        <f>IFERROR(VLOOKUP(Tabla2[[#This Row],[Client]],Sales_Revenues!A:G,3,FALSE),"")</f>
        <v>0</v>
      </c>
      <c r="AG442" s="2">
        <f>IFERROR(VLOOKUP(Tabla2[[#This Row],[Client]],Sales_Revenues!A:G,4,FALSE),"")</f>
        <v>1</v>
      </c>
      <c r="AH442" s="2">
        <f>IFERROR(VLOOKUP(Tabla2[[#This Row],[Client]],Sales_Revenues!A:G,5,FALSE),"")</f>
        <v>0</v>
      </c>
      <c r="AI442" s="2">
        <f>IFERROR(VLOOKUP(Tabla2[[#This Row],[Client]],Sales_Revenues!A:G,6,FALSE),"")</f>
        <v>0</v>
      </c>
      <c r="AJ442" s="2">
        <f>IFERROR(VLOOKUP(Tabla2[[#This Row],[Client]],Sales_Revenues!A:G,7,FALSE),"")</f>
        <v>6.25</v>
      </c>
    </row>
    <row r="443" spans="1:36">
      <c r="A443">
        <v>442</v>
      </c>
      <c r="B443">
        <v>1</v>
      </c>
      <c r="E443">
        <v>1</v>
      </c>
      <c r="H443">
        <v>1083.0153571428571</v>
      </c>
      <c r="I443" t="s">
        <v>38</v>
      </c>
      <c r="J443" t="s">
        <v>38</v>
      </c>
      <c r="K443">
        <v>92.625</v>
      </c>
      <c r="L443" t="s">
        <v>38</v>
      </c>
      <c r="M443" t="s">
        <v>38</v>
      </c>
      <c r="N443" t="str">
        <f>IFERROR(VLOOKUP(Tabla2[[#This Row],[Client]],Soc_Dem!A:D,2,FALSE),"")</f>
        <v>M</v>
      </c>
      <c r="O443">
        <f>IFERROR(VLOOKUP(Tabla2[[#This Row],[Client]],Soc_Dem!A:D,3,FALSE),"")</f>
        <v>13</v>
      </c>
      <c r="P443">
        <f>IFERROR(VLOOKUP(Tabla2[[#This Row],[Client]],Soc_Dem!A:D,4,FALSE),"")</f>
        <v>38</v>
      </c>
      <c r="Q443" s="2">
        <f>IFERROR(VLOOKUP(Tabla2[[#This Row],[Client]],Inflow_Outflow!A:O,2,FALSE),"")</f>
        <v>625.91928571428582</v>
      </c>
      <c r="R443" s="2">
        <f>IFERROR(VLOOKUP(Tabla2[[#This Row],[Client]],Inflow_Outflow!A:O,3,FALSE),"")</f>
        <v>625.91928571428582</v>
      </c>
      <c r="S443" s="2">
        <f>IFERROR(VLOOKUP(Tabla2[[#This Row],[Client]],Inflow_Outflow!A:O,4,FALSE),"")</f>
        <v>2</v>
      </c>
      <c r="T443" s="2">
        <f>IFERROR(VLOOKUP(Tabla2[[#This Row],[Client]],Inflow_Outflow!A:O,5,FALSE),"")</f>
        <v>2</v>
      </c>
      <c r="U443" s="2">
        <f>IFERROR(VLOOKUP(Tabla2[[#This Row],[Client]],Inflow_Outflow!A:O,6,FALSE),"")</f>
        <v>1739.75</v>
      </c>
      <c r="V443" s="2">
        <f>IFERROR(VLOOKUP(Tabla2[[#This Row],[Client]],Inflow_Outflow!A:O,7,FALSE),"")</f>
        <v>1739.75</v>
      </c>
      <c r="W443" s="2">
        <f>IFERROR(VLOOKUP(Tabla2[[#This Row],[Client]],Inflow_Outflow!A:O,8,FALSE),"")</f>
        <v>1178.5714285714287</v>
      </c>
      <c r="X443" s="2">
        <f>IFERROR(VLOOKUP(Tabla2[[#This Row],[Client]],Inflow_Outflow!A:O,9,FALSE),"")</f>
        <v>243.53571428571428</v>
      </c>
      <c r="Y443" s="2">
        <f>IFERROR(VLOOKUP(Tabla2[[#This Row],[Client]],Inflow_Outflow!A:O,10,FALSE),"")</f>
        <v>311.39285714285717</v>
      </c>
      <c r="Z443" s="2">
        <f>IFERROR(VLOOKUP(Tabla2[[#This Row],[Client]],Inflow_Outflow!A:O,11,FALSE),"")</f>
        <v>14</v>
      </c>
      <c r="AA443" s="2">
        <f>IFERROR(VLOOKUP(Tabla2[[#This Row],[Client]],Inflow_Outflow!A:O,12,FALSE),"")</f>
        <v>14</v>
      </c>
      <c r="AB443" s="2">
        <f>IFERROR(VLOOKUP(Tabla2[[#This Row],[Client]],Inflow_Outflow!A:O,13,FALSE),"")</f>
        <v>3</v>
      </c>
      <c r="AC443" s="2">
        <f>IFERROR(VLOOKUP(Tabla2[[#This Row],[Client]],Inflow_Outflow!A:O,14,FALSE),"")</f>
        <v>1</v>
      </c>
      <c r="AD443" s="2">
        <f>IFERROR(VLOOKUP(Tabla2[[#This Row],[Client]],Inflow_Outflow!A:O,15,FALSE),"")</f>
        <v>6</v>
      </c>
      <c r="AE443" s="2">
        <f>IFERROR(VLOOKUP(Tabla2[[#This Row],[Client]],Sales_Revenues!A:G,2,FALSE),"")</f>
        <v>0</v>
      </c>
      <c r="AF443" s="2">
        <f>IFERROR(VLOOKUP(Tabla2[[#This Row],[Client]],Sales_Revenues!A:G,3,FALSE),"")</f>
        <v>0</v>
      </c>
      <c r="AG443" s="2">
        <f>IFERROR(VLOOKUP(Tabla2[[#This Row],[Client]],Sales_Revenues!A:G,4,FALSE),"")</f>
        <v>0</v>
      </c>
      <c r="AH443" s="2">
        <f>IFERROR(VLOOKUP(Tabla2[[#This Row],[Client]],Sales_Revenues!A:G,5,FALSE),"")</f>
        <v>0</v>
      </c>
      <c r="AI443" s="2">
        <f>IFERROR(VLOOKUP(Tabla2[[#This Row],[Client]],Sales_Revenues!A:G,6,FALSE),"")</f>
        <v>0</v>
      </c>
      <c r="AJ443" s="2">
        <f>IFERROR(VLOOKUP(Tabla2[[#This Row],[Client]],Sales_Revenues!A:G,7,FALSE),"")</f>
        <v>0</v>
      </c>
    </row>
    <row r="444" spans="1:36">
      <c r="A444">
        <v>443</v>
      </c>
      <c r="B444">
        <v>1</v>
      </c>
      <c r="G444">
        <v>2</v>
      </c>
      <c r="H444">
        <v>0</v>
      </c>
      <c r="I444" t="s">
        <v>38</v>
      </c>
      <c r="J444" t="s">
        <v>38</v>
      </c>
      <c r="K444" t="s">
        <v>38</v>
      </c>
      <c r="L444" t="s">
        <v>38</v>
      </c>
      <c r="M444">
        <v>1038.6967857142856</v>
      </c>
      <c r="N444" t="str">
        <f>IFERROR(VLOOKUP(Tabla2[[#This Row],[Client]],Soc_Dem!A:D,2,FALSE),"")</f>
        <v>M</v>
      </c>
      <c r="O444">
        <f>IFERROR(VLOOKUP(Tabla2[[#This Row],[Client]],Soc_Dem!A:D,3,FALSE),"")</f>
        <v>30</v>
      </c>
      <c r="P444">
        <f>IFERROR(VLOOKUP(Tabla2[[#This Row],[Client]],Soc_Dem!A:D,4,FALSE),"")</f>
        <v>73</v>
      </c>
      <c r="Q444" s="2">
        <f>IFERROR(VLOOKUP(Tabla2[[#This Row],[Client]],Inflow_Outflow!A:O,2,FALSE),"")</f>
        <v>806.755</v>
      </c>
      <c r="R444" s="2">
        <f>IFERROR(VLOOKUP(Tabla2[[#This Row],[Client]],Inflow_Outflow!A:O,3,FALSE),"")</f>
        <v>696.16</v>
      </c>
      <c r="S444" s="2">
        <f>IFERROR(VLOOKUP(Tabla2[[#This Row],[Client]],Inflow_Outflow!A:O,4,FALSE),"")</f>
        <v>3</v>
      </c>
      <c r="T444" s="2">
        <f>IFERROR(VLOOKUP(Tabla2[[#This Row],[Client]],Inflow_Outflow!A:O,5,FALSE),"")</f>
        <v>2</v>
      </c>
      <c r="U444" s="2">
        <f>IFERROR(VLOOKUP(Tabla2[[#This Row],[Client]],Inflow_Outflow!A:O,6,FALSE),"")</f>
        <v>965.89285714285711</v>
      </c>
      <c r="V444" s="2">
        <f>IFERROR(VLOOKUP(Tabla2[[#This Row],[Client]],Inflow_Outflow!A:O,7,FALSE),"")</f>
        <v>963.78571428571433</v>
      </c>
      <c r="W444" s="2">
        <f>IFERROR(VLOOKUP(Tabla2[[#This Row],[Client]],Inflow_Outflow!A:O,8,FALSE),"")</f>
        <v>178.57142857142858</v>
      </c>
      <c r="X444" s="2">
        <f>IFERROR(VLOOKUP(Tabla2[[#This Row],[Client]],Inflow_Outflow!A:O,9,FALSE),"")</f>
        <v>0</v>
      </c>
      <c r="Y444" s="2">
        <f>IFERROR(VLOOKUP(Tabla2[[#This Row],[Client]],Inflow_Outflow!A:O,10,FALSE),"")</f>
        <v>661.67857142857144</v>
      </c>
      <c r="Z444" s="2">
        <f>IFERROR(VLOOKUP(Tabla2[[#This Row],[Client]],Inflow_Outflow!A:O,11,FALSE),"")</f>
        <v>11</v>
      </c>
      <c r="AA444" s="2">
        <f>IFERROR(VLOOKUP(Tabla2[[#This Row],[Client]],Inflow_Outflow!A:O,12,FALSE),"")</f>
        <v>10</v>
      </c>
      <c r="AB444" s="2">
        <f>IFERROR(VLOOKUP(Tabla2[[#This Row],[Client]],Inflow_Outflow!A:O,13,FALSE),"")</f>
        <v>1</v>
      </c>
      <c r="AC444" s="2">
        <f>IFERROR(VLOOKUP(Tabla2[[#This Row],[Client]],Inflow_Outflow!A:O,14,FALSE),"")</f>
        <v>0</v>
      </c>
      <c r="AD444" s="2">
        <f>IFERROR(VLOOKUP(Tabla2[[#This Row],[Client]],Inflow_Outflow!A:O,15,FALSE),"")</f>
        <v>7</v>
      </c>
      <c r="AE444" s="2">
        <f>IFERROR(VLOOKUP(Tabla2[[#This Row],[Client]],Sales_Revenues!A:G,2,FALSE),"")</f>
        <v>0</v>
      </c>
      <c r="AF444" s="2">
        <f>IFERROR(VLOOKUP(Tabla2[[#This Row],[Client]],Sales_Revenues!A:G,3,FALSE),"")</f>
        <v>0</v>
      </c>
      <c r="AG444" s="2">
        <f>IFERROR(VLOOKUP(Tabla2[[#This Row],[Client]],Sales_Revenues!A:G,4,FALSE),"")</f>
        <v>0</v>
      </c>
      <c r="AH444" s="2">
        <f>IFERROR(VLOOKUP(Tabla2[[#This Row],[Client]],Sales_Revenues!A:G,5,FALSE),"")</f>
        <v>0</v>
      </c>
      <c r="AI444" s="2">
        <f>IFERROR(VLOOKUP(Tabla2[[#This Row],[Client]],Sales_Revenues!A:G,6,FALSE),"")</f>
        <v>0</v>
      </c>
      <c r="AJ444" s="2">
        <f>IFERROR(VLOOKUP(Tabla2[[#This Row],[Client]],Sales_Revenues!A:G,7,FALSE),"")</f>
        <v>0</v>
      </c>
    </row>
    <row r="445" spans="1:36">
      <c r="A445">
        <v>444</v>
      </c>
      <c r="B445">
        <v>1</v>
      </c>
      <c r="G445">
        <v>1</v>
      </c>
      <c r="H445">
        <v>494.05500000000001</v>
      </c>
      <c r="I445" t="s">
        <v>38</v>
      </c>
      <c r="J445" t="s">
        <v>38</v>
      </c>
      <c r="K445" t="s">
        <v>38</v>
      </c>
      <c r="L445" t="s">
        <v>38</v>
      </c>
      <c r="M445">
        <v>608.99535714285707</v>
      </c>
      <c r="N445" t="str">
        <f>IFERROR(VLOOKUP(Tabla2[[#This Row],[Client]],Soc_Dem!A:D,2,FALSE),"")</f>
        <v>M</v>
      </c>
      <c r="O445">
        <f>IFERROR(VLOOKUP(Tabla2[[#This Row],[Client]],Soc_Dem!A:D,3,FALSE),"")</f>
        <v>63</v>
      </c>
      <c r="P445">
        <f>IFERROR(VLOOKUP(Tabla2[[#This Row],[Client]],Soc_Dem!A:D,4,FALSE),"")</f>
        <v>250</v>
      </c>
      <c r="Q445" s="2">
        <f>IFERROR(VLOOKUP(Tabla2[[#This Row],[Client]],Inflow_Outflow!A:O,2,FALSE),"")</f>
        <v>222.21214285714285</v>
      </c>
      <c r="R445" s="2">
        <f>IFERROR(VLOOKUP(Tabla2[[#This Row],[Client]],Inflow_Outflow!A:O,3,FALSE),"")</f>
        <v>117.8575</v>
      </c>
      <c r="S445" s="2">
        <f>IFERROR(VLOOKUP(Tabla2[[#This Row],[Client]],Inflow_Outflow!A:O,4,FALSE),"")</f>
        <v>3</v>
      </c>
      <c r="T445" s="2">
        <f>IFERROR(VLOOKUP(Tabla2[[#This Row],[Client]],Inflow_Outflow!A:O,5,FALSE),"")</f>
        <v>2</v>
      </c>
      <c r="U445" s="2">
        <f>IFERROR(VLOOKUP(Tabla2[[#This Row],[Client]],Inflow_Outflow!A:O,6,FALSE),"")</f>
        <v>124.32142857142857</v>
      </c>
      <c r="V445" s="2">
        <f>IFERROR(VLOOKUP(Tabla2[[#This Row],[Client]],Inflow_Outflow!A:O,7,FALSE),"")</f>
        <v>117.82142857142857</v>
      </c>
      <c r="W445" s="2">
        <f>IFERROR(VLOOKUP(Tabla2[[#This Row],[Client]],Inflow_Outflow!A:O,8,FALSE),"")</f>
        <v>0</v>
      </c>
      <c r="X445" s="2">
        <f>IFERROR(VLOOKUP(Tabla2[[#This Row],[Client]],Inflow_Outflow!A:O,9,FALSE),"")</f>
        <v>0</v>
      </c>
      <c r="Y445" s="2">
        <f>IFERROR(VLOOKUP(Tabla2[[#This Row],[Client]],Inflow_Outflow!A:O,10,FALSE),"")</f>
        <v>0</v>
      </c>
      <c r="Z445" s="2">
        <f>IFERROR(VLOOKUP(Tabla2[[#This Row],[Client]],Inflow_Outflow!A:O,11,FALSE),"")</f>
        <v>4</v>
      </c>
      <c r="AA445" s="2">
        <f>IFERROR(VLOOKUP(Tabla2[[#This Row],[Client]],Inflow_Outflow!A:O,12,FALSE),"")</f>
        <v>2</v>
      </c>
      <c r="AB445" s="2">
        <f>IFERROR(VLOOKUP(Tabla2[[#This Row],[Client]],Inflow_Outflow!A:O,13,FALSE),"")</f>
        <v>0</v>
      </c>
      <c r="AC445" s="2">
        <f>IFERROR(VLOOKUP(Tabla2[[#This Row],[Client]],Inflow_Outflow!A:O,14,FALSE),"")</f>
        <v>0</v>
      </c>
      <c r="AD445" s="2">
        <f>IFERROR(VLOOKUP(Tabla2[[#This Row],[Client]],Inflow_Outflow!A:O,15,FALSE),"")</f>
        <v>0</v>
      </c>
      <c r="AE445" s="2">
        <f>IFERROR(VLOOKUP(Tabla2[[#This Row],[Client]],Sales_Revenues!A:G,2,FALSE),"")</f>
        <v>0</v>
      </c>
      <c r="AF445" s="2">
        <f>IFERROR(VLOOKUP(Tabla2[[#This Row],[Client]],Sales_Revenues!A:G,3,FALSE),"")</f>
        <v>0</v>
      </c>
      <c r="AG445" s="2">
        <f>IFERROR(VLOOKUP(Tabla2[[#This Row],[Client]],Sales_Revenues!A:G,4,FALSE),"")</f>
        <v>1</v>
      </c>
      <c r="AH445" s="2">
        <f>IFERROR(VLOOKUP(Tabla2[[#This Row],[Client]],Sales_Revenues!A:G,5,FALSE),"")</f>
        <v>0</v>
      </c>
      <c r="AI445" s="2">
        <f>IFERROR(VLOOKUP(Tabla2[[#This Row],[Client]],Sales_Revenues!A:G,6,FALSE),"")</f>
        <v>0</v>
      </c>
      <c r="AJ445" s="2">
        <f>IFERROR(VLOOKUP(Tabla2[[#This Row],[Client]],Sales_Revenues!A:G,7,FALSE),"")</f>
        <v>12.046071428571429</v>
      </c>
    </row>
    <row r="446" spans="1:36">
      <c r="A446">
        <v>445</v>
      </c>
      <c r="B446">
        <v>1</v>
      </c>
      <c r="D446">
        <v>2</v>
      </c>
      <c r="H446">
        <v>2.5639285714285718</v>
      </c>
      <c r="I446" t="s">
        <v>38</v>
      </c>
      <c r="J446">
        <v>0</v>
      </c>
      <c r="K446" t="s">
        <v>38</v>
      </c>
      <c r="L446" t="s">
        <v>38</v>
      </c>
      <c r="M446" t="s">
        <v>38</v>
      </c>
      <c r="N446" t="str">
        <f>IFERROR(VLOOKUP(Tabla2[[#This Row],[Client]],Soc_Dem!A:D,2,FALSE),"")</f>
        <v>M</v>
      </c>
      <c r="O446">
        <f>IFERROR(VLOOKUP(Tabla2[[#This Row],[Client]],Soc_Dem!A:D,3,FALSE),"")</f>
        <v>21</v>
      </c>
      <c r="P446">
        <f>IFERROR(VLOOKUP(Tabla2[[#This Row],[Client]],Soc_Dem!A:D,4,FALSE),"")</f>
        <v>15</v>
      </c>
      <c r="Q446" s="2">
        <f>IFERROR(VLOOKUP(Tabla2[[#This Row],[Client]],Inflow_Outflow!A:O,2,FALSE),"")</f>
        <v>0.15714285714285717</v>
      </c>
      <c r="R446" s="2">
        <f>IFERROR(VLOOKUP(Tabla2[[#This Row],[Client]],Inflow_Outflow!A:O,3,FALSE),"")</f>
        <v>0.15714285714285717</v>
      </c>
      <c r="S446" s="2">
        <f>IFERROR(VLOOKUP(Tabla2[[#This Row],[Client]],Inflow_Outflow!A:O,4,FALSE),"")</f>
        <v>1</v>
      </c>
      <c r="T446" s="2">
        <f>IFERROR(VLOOKUP(Tabla2[[#This Row],[Client]],Inflow_Outflow!A:O,5,FALSE),"")</f>
        <v>1</v>
      </c>
      <c r="U446" s="2">
        <f>IFERROR(VLOOKUP(Tabla2[[#This Row],[Client]],Inflow_Outflow!A:O,6,FALSE),"")</f>
        <v>0.8928571428571429</v>
      </c>
      <c r="V446" s="2">
        <f>IFERROR(VLOOKUP(Tabla2[[#This Row],[Client]],Inflow_Outflow!A:O,7,FALSE),"")</f>
        <v>0.8928571428571429</v>
      </c>
      <c r="W446" s="2">
        <f>IFERROR(VLOOKUP(Tabla2[[#This Row],[Client]],Inflow_Outflow!A:O,8,FALSE),"")</f>
        <v>0</v>
      </c>
      <c r="X446" s="2">
        <f>IFERROR(VLOOKUP(Tabla2[[#This Row],[Client]],Inflow_Outflow!A:O,9,FALSE),"")</f>
        <v>0</v>
      </c>
      <c r="Y446" s="2">
        <f>IFERROR(VLOOKUP(Tabla2[[#This Row],[Client]],Inflow_Outflow!A:O,10,FALSE),"")</f>
        <v>0</v>
      </c>
      <c r="Z446" s="2">
        <f>IFERROR(VLOOKUP(Tabla2[[#This Row],[Client]],Inflow_Outflow!A:O,11,FALSE),"")</f>
        <v>1</v>
      </c>
      <c r="AA446" s="2">
        <f>IFERROR(VLOOKUP(Tabla2[[#This Row],[Client]],Inflow_Outflow!A:O,12,FALSE),"")</f>
        <v>1</v>
      </c>
      <c r="AB446" s="2">
        <f>IFERROR(VLOOKUP(Tabla2[[#This Row],[Client]],Inflow_Outflow!A:O,13,FALSE),"")</f>
        <v>0</v>
      </c>
      <c r="AC446" s="2">
        <f>IFERROR(VLOOKUP(Tabla2[[#This Row],[Client]],Inflow_Outflow!A:O,14,FALSE),"")</f>
        <v>0</v>
      </c>
      <c r="AD446" s="2">
        <f>IFERROR(VLOOKUP(Tabla2[[#This Row],[Client]],Inflow_Outflow!A:O,15,FALSE),"")</f>
        <v>0</v>
      </c>
      <c r="AE446" s="2">
        <f>IFERROR(VLOOKUP(Tabla2[[#This Row],[Client]],Sales_Revenues!A:G,2,FALSE),"")</f>
        <v>1</v>
      </c>
      <c r="AF446" s="2">
        <f>IFERROR(VLOOKUP(Tabla2[[#This Row],[Client]],Sales_Revenues!A:G,3,FALSE),"")</f>
        <v>0</v>
      </c>
      <c r="AG446" s="2">
        <f>IFERROR(VLOOKUP(Tabla2[[#This Row],[Client]],Sales_Revenues!A:G,4,FALSE),"")</f>
        <v>0</v>
      </c>
      <c r="AH446" s="2">
        <f>IFERROR(VLOOKUP(Tabla2[[#This Row],[Client]],Sales_Revenues!A:G,5,FALSE),"")</f>
        <v>1.368392857142857</v>
      </c>
      <c r="AI446" s="2">
        <f>IFERROR(VLOOKUP(Tabla2[[#This Row],[Client]],Sales_Revenues!A:G,6,FALSE),"")</f>
        <v>0</v>
      </c>
      <c r="AJ446" s="2">
        <f>IFERROR(VLOOKUP(Tabla2[[#This Row],[Client]],Sales_Revenues!A:G,7,FALSE),"")</f>
        <v>0</v>
      </c>
    </row>
    <row r="447" spans="1:36">
      <c r="A447">
        <v>446</v>
      </c>
      <c r="B447">
        <v>1</v>
      </c>
      <c r="H447">
        <v>13956.804999999998</v>
      </c>
      <c r="I447" t="s">
        <v>38</v>
      </c>
      <c r="J447" t="s">
        <v>38</v>
      </c>
      <c r="K447" t="s">
        <v>38</v>
      </c>
      <c r="L447" t="s">
        <v>38</v>
      </c>
      <c r="M447" t="s">
        <v>38</v>
      </c>
      <c r="N447" t="str">
        <f>IFERROR(VLOOKUP(Tabla2[[#This Row],[Client]],Soc_Dem!A:D,2,FALSE),"")</f>
        <v>F</v>
      </c>
      <c r="O447">
        <f>IFERROR(VLOOKUP(Tabla2[[#This Row],[Client]],Soc_Dem!A:D,3,FALSE),"")</f>
        <v>27</v>
      </c>
      <c r="P447">
        <f>IFERROR(VLOOKUP(Tabla2[[#This Row],[Client]],Soc_Dem!A:D,4,FALSE),"")</f>
        <v>181</v>
      </c>
      <c r="Q447" s="2">
        <f>IFERROR(VLOOKUP(Tabla2[[#This Row],[Client]],Inflow_Outflow!A:O,2,FALSE),"")</f>
        <v>800.92964285714277</v>
      </c>
      <c r="R447" s="2">
        <f>IFERROR(VLOOKUP(Tabla2[[#This Row],[Client]],Inflow_Outflow!A:O,3,FALSE),"")</f>
        <v>800.92964285714277</v>
      </c>
      <c r="S447" s="2">
        <f>IFERROR(VLOOKUP(Tabla2[[#This Row],[Client]],Inflow_Outflow!A:O,4,FALSE),"")</f>
        <v>2</v>
      </c>
      <c r="T447" s="2">
        <f>IFERROR(VLOOKUP(Tabla2[[#This Row],[Client]],Inflow_Outflow!A:O,5,FALSE),"")</f>
        <v>2</v>
      </c>
      <c r="U447" s="2">
        <f>IFERROR(VLOOKUP(Tabla2[[#This Row],[Client]],Inflow_Outflow!A:O,6,FALSE),"")</f>
        <v>377</v>
      </c>
      <c r="V447" s="2">
        <f>IFERROR(VLOOKUP(Tabla2[[#This Row],[Client]],Inflow_Outflow!A:O,7,FALSE),"")</f>
        <v>377</v>
      </c>
      <c r="W447" s="2">
        <f>IFERROR(VLOOKUP(Tabla2[[#This Row],[Client]],Inflow_Outflow!A:O,8,FALSE),"")</f>
        <v>357.14285714285717</v>
      </c>
      <c r="X447" s="2">
        <f>IFERROR(VLOOKUP(Tabla2[[#This Row],[Client]],Inflow_Outflow!A:O,9,FALSE),"")</f>
        <v>0</v>
      </c>
      <c r="Y447" s="2">
        <f>IFERROR(VLOOKUP(Tabla2[[#This Row],[Client]],Inflow_Outflow!A:O,10,FALSE),"")</f>
        <v>17.678571428571427</v>
      </c>
      <c r="Z447" s="2">
        <f>IFERROR(VLOOKUP(Tabla2[[#This Row],[Client]],Inflow_Outflow!A:O,11,FALSE),"")</f>
        <v>4</v>
      </c>
      <c r="AA447" s="2">
        <f>IFERROR(VLOOKUP(Tabla2[[#This Row],[Client]],Inflow_Outflow!A:O,12,FALSE),"")</f>
        <v>4</v>
      </c>
      <c r="AB447" s="2">
        <f>IFERROR(VLOOKUP(Tabla2[[#This Row],[Client]],Inflow_Outflow!A:O,13,FALSE),"")</f>
        <v>1</v>
      </c>
      <c r="AC447" s="2">
        <f>IFERROR(VLOOKUP(Tabla2[[#This Row],[Client]],Inflow_Outflow!A:O,14,FALSE),"")</f>
        <v>0</v>
      </c>
      <c r="AD447" s="2">
        <f>IFERROR(VLOOKUP(Tabla2[[#This Row],[Client]],Inflow_Outflow!A:O,15,FALSE),"")</f>
        <v>2</v>
      </c>
      <c r="AE447" s="2">
        <f>IFERROR(VLOOKUP(Tabla2[[#This Row],[Client]],Sales_Revenues!A:G,2,FALSE),"")</f>
        <v>0</v>
      </c>
      <c r="AF447" s="2">
        <f>IFERROR(VLOOKUP(Tabla2[[#This Row],[Client]],Sales_Revenues!A:G,3,FALSE),"")</f>
        <v>0</v>
      </c>
      <c r="AG447" s="2">
        <f>IFERROR(VLOOKUP(Tabla2[[#This Row],[Client]],Sales_Revenues!A:G,4,FALSE),"")</f>
        <v>0</v>
      </c>
      <c r="AH447" s="2">
        <f>IFERROR(VLOOKUP(Tabla2[[#This Row],[Client]],Sales_Revenues!A:G,5,FALSE),"")</f>
        <v>0</v>
      </c>
      <c r="AI447" s="2">
        <f>IFERROR(VLOOKUP(Tabla2[[#This Row],[Client]],Sales_Revenues!A:G,6,FALSE),"")</f>
        <v>0</v>
      </c>
      <c r="AJ447" s="2">
        <f>IFERROR(VLOOKUP(Tabla2[[#This Row],[Client]],Sales_Revenues!A:G,7,FALSE),"")</f>
        <v>0</v>
      </c>
    </row>
    <row r="448" spans="1:36">
      <c r="A448">
        <v>447</v>
      </c>
      <c r="B448">
        <v>1</v>
      </c>
      <c r="H448">
        <v>2418.4749999999999</v>
      </c>
      <c r="I448" t="s">
        <v>38</v>
      </c>
      <c r="J448" t="s">
        <v>38</v>
      </c>
      <c r="K448" t="s">
        <v>38</v>
      </c>
      <c r="L448" t="s">
        <v>38</v>
      </c>
      <c r="M448" t="s">
        <v>38</v>
      </c>
      <c r="N448" t="str">
        <f>IFERROR(VLOOKUP(Tabla2[[#This Row],[Client]],Soc_Dem!A:D,2,FALSE),"")</f>
        <v>F</v>
      </c>
      <c r="O448">
        <f>IFERROR(VLOOKUP(Tabla2[[#This Row],[Client]],Soc_Dem!A:D,3,FALSE),"")</f>
        <v>30</v>
      </c>
      <c r="P448">
        <f>IFERROR(VLOOKUP(Tabla2[[#This Row],[Client]],Soc_Dem!A:D,4,FALSE),"")</f>
        <v>176</v>
      </c>
      <c r="Q448" s="2">
        <f>IFERROR(VLOOKUP(Tabla2[[#This Row],[Client]],Inflow_Outflow!A:O,2,FALSE),"")</f>
        <v>262.50107142857144</v>
      </c>
      <c r="R448" s="2">
        <f>IFERROR(VLOOKUP(Tabla2[[#This Row],[Client]],Inflow_Outflow!A:O,3,FALSE),"")</f>
        <v>262.50107142857144</v>
      </c>
      <c r="S448" s="2">
        <f>IFERROR(VLOOKUP(Tabla2[[#This Row],[Client]],Inflow_Outflow!A:O,4,FALSE),"")</f>
        <v>3</v>
      </c>
      <c r="T448" s="2">
        <f>IFERROR(VLOOKUP(Tabla2[[#This Row],[Client]],Inflow_Outflow!A:O,5,FALSE),"")</f>
        <v>3</v>
      </c>
      <c r="U448" s="2">
        <f>IFERROR(VLOOKUP(Tabla2[[#This Row],[Client]],Inflow_Outflow!A:O,6,FALSE),"")</f>
        <v>587.24678571428569</v>
      </c>
      <c r="V448" s="2">
        <f>IFERROR(VLOOKUP(Tabla2[[#This Row],[Client]],Inflow_Outflow!A:O,7,FALSE),"")</f>
        <v>587.24678571428569</v>
      </c>
      <c r="W448" s="2">
        <f>IFERROR(VLOOKUP(Tabla2[[#This Row],[Client]],Inflow_Outflow!A:O,8,FALSE),"")</f>
        <v>0</v>
      </c>
      <c r="X448" s="2">
        <f>IFERROR(VLOOKUP(Tabla2[[#This Row],[Client]],Inflow_Outflow!A:O,9,FALSE),"")</f>
        <v>23.820357142857144</v>
      </c>
      <c r="Y448" s="2">
        <f>IFERROR(VLOOKUP(Tabla2[[#This Row],[Client]],Inflow_Outflow!A:O,10,FALSE),"")</f>
        <v>563.42642857142857</v>
      </c>
      <c r="Z448" s="2">
        <f>IFERROR(VLOOKUP(Tabla2[[#This Row],[Client]],Inflow_Outflow!A:O,11,FALSE),"")</f>
        <v>6</v>
      </c>
      <c r="AA448" s="2">
        <f>IFERROR(VLOOKUP(Tabla2[[#This Row],[Client]],Inflow_Outflow!A:O,12,FALSE),"")</f>
        <v>6</v>
      </c>
      <c r="AB448" s="2">
        <f>IFERROR(VLOOKUP(Tabla2[[#This Row],[Client]],Inflow_Outflow!A:O,13,FALSE),"")</f>
        <v>0</v>
      </c>
      <c r="AC448" s="2">
        <f>IFERROR(VLOOKUP(Tabla2[[#This Row],[Client]],Inflow_Outflow!A:O,14,FALSE),"")</f>
        <v>4</v>
      </c>
      <c r="AD448" s="2">
        <f>IFERROR(VLOOKUP(Tabla2[[#This Row],[Client]],Inflow_Outflow!A:O,15,FALSE),"")</f>
        <v>2</v>
      </c>
      <c r="AE448" s="2">
        <f>IFERROR(VLOOKUP(Tabla2[[#This Row],[Client]],Sales_Revenues!A:G,2,FALSE),"")</f>
        <v>0</v>
      </c>
      <c r="AF448" s="2">
        <f>IFERROR(VLOOKUP(Tabla2[[#This Row],[Client]],Sales_Revenues!A:G,3,FALSE),"")</f>
        <v>0</v>
      </c>
      <c r="AG448" s="2">
        <f>IFERROR(VLOOKUP(Tabla2[[#This Row],[Client]],Sales_Revenues!A:G,4,FALSE),"")</f>
        <v>1</v>
      </c>
      <c r="AH448" s="2">
        <f>IFERROR(VLOOKUP(Tabla2[[#This Row],[Client]],Sales_Revenues!A:G,5,FALSE),"")</f>
        <v>0</v>
      </c>
      <c r="AI448" s="2">
        <f>IFERROR(VLOOKUP(Tabla2[[#This Row],[Client]],Sales_Revenues!A:G,6,FALSE),"")</f>
        <v>0</v>
      </c>
      <c r="AJ448" s="2">
        <f>IFERROR(VLOOKUP(Tabla2[[#This Row],[Client]],Sales_Revenues!A:G,7,FALSE),"")</f>
        <v>9.9167857142857141</v>
      </c>
    </row>
    <row r="449" spans="1:36">
      <c r="A449">
        <v>448</v>
      </c>
      <c r="B449">
        <v>1</v>
      </c>
      <c r="C449">
        <v>1</v>
      </c>
      <c r="D449">
        <v>5</v>
      </c>
      <c r="E449">
        <v>1</v>
      </c>
      <c r="H449">
        <v>39.751071428571429</v>
      </c>
      <c r="I449">
        <v>1.3571428571428571E-2</v>
      </c>
      <c r="J449">
        <v>2989.4539285714286</v>
      </c>
      <c r="K449">
        <v>0</v>
      </c>
      <c r="L449" t="s">
        <v>38</v>
      </c>
      <c r="M449" t="s">
        <v>38</v>
      </c>
      <c r="N449" t="str">
        <f>IFERROR(VLOOKUP(Tabla2[[#This Row],[Client]],Soc_Dem!A:D,2,FALSE),"")</f>
        <v>F</v>
      </c>
      <c r="O449">
        <f>IFERROR(VLOOKUP(Tabla2[[#This Row],[Client]],Soc_Dem!A:D,3,FALSE),"")</f>
        <v>23</v>
      </c>
      <c r="P449">
        <f>IFERROR(VLOOKUP(Tabla2[[#This Row],[Client]],Soc_Dem!A:D,4,FALSE),"")</f>
        <v>159</v>
      </c>
      <c r="Q449" s="2">
        <f>IFERROR(VLOOKUP(Tabla2[[#This Row],[Client]],Inflow_Outflow!A:O,2,FALSE),"")</f>
        <v>1534.4328571428573</v>
      </c>
      <c r="R449" s="2">
        <f>IFERROR(VLOOKUP(Tabla2[[#This Row],[Client]],Inflow_Outflow!A:O,3,FALSE),"")</f>
        <v>1533.7721428571429</v>
      </c>
      <c r="S449" s="2">
        <f>IFERROR(VLOOKUP(Tabla2[[#This Row],[Client]],Inflow_Outflow!A:O,4,FALSE),"")</f>
        <v>6</v>
      </c>
      <c r="T449" s="2">
        <f>IFERROR(VLOOKUP(Tabla2[[#This Row],[Client]],Inflow_Outflow!A:O,5,FALSE),"")</f>
        <v>5</v>
      </c>
      <c r="U449" s="2">
        <f>IFERROR(VLOOKUP(Tabla2[[#This Row],[Client]],Inflow_Outflow!A:O,6,FALSE),"")</f>
        <v>1372.6339285714287</v>
      </c>
      <c r="V449" s="2">
        <f>IFERROR(VLOOKUP(Tabla2[[#This Row],[Client]],Inflow_Outflow!A:O,7,FALSE),"")</f>
        <v>1372.6339285714287</v>
      </c>
      <c r="W449" s="2">
        <f>IFERROR(VLOOKUP(Tabla2[[#This Row],[Client]],Inflow_Outflow!A:O,8,FALSE),"")</f>
        <v>367.85714285714283</v>
      </c>
      <c r="X449" s="2">
        <f>IFERROR(VLOOKUP(Tabla2[[#This Row],[Client]],Inflow_Outflow!A:O,9,FALSE),"")</f>
        <v>0</v>
      </c>
      <c r="Y449" s="2">
        <f>IFERROR(VLOOKUP(Tabla2[[#This Row],[Client]],Inflow_Outflow!A:O,10,FALSE),"")</f>
        <v>986.27678571428567</v>
      </c>
      <c r="Z449" s="2">
        <f>IFERROR(VLOOKUP(Tabla2[[#This Row],[Client]],Inflow_Outflow!A:O,11,FALSE),"")</f>
        <v>33</v>
      </c>
      <c r="AA449" s="2">
        <f>IFERROR(VLOOKUP(Tabla2[[#This Row],[Client]],Inflow_Outflow!A:O,12,FALSE),"")</f>
        <v>33</v>
      </c>
      <c r="AB449" s="2">
        <f>IFERROR(VLOOKUP(Tabla2[[#This Row],[Client]],Inflow_Outflow!A:O,13,FALSE),"")</f>
        <v>12</v>
      </c>
      <c r="AC449" s="2">
        <f>IFERROR(VLOOKUP(Tabla2[[#This Row],[Client]],Inflow_Outflow!A:O,14,FALSE),"")</f>
        <v>0</v>
      </c>
      <c r="AD449" s="2">
        <f>IFERROR(VLOOKUP(Tabla2[[#This Row],[Client]],Inflow_Outflow!A:O,15,FALSE),"")</f>
        <v>9</v>
      </c>
      <c r="AE449" s="2">
        <f>IFERROR(VLOOKUP(Tabla2[[#This Row],[Client]],Sales_Revenues!A:G,2,FALSE),"")</f>
        <v>1</v>
      </c>
      <c r="AF449" s="2">
        <f>IFERROR(VLOOKUP(Tabla2[[#This Row],[Client]],Sales_Revenues!A:G,3,FALSE),"")</f>
        <v>1</v>
      </c>
      <c r="AG449" s="2">
        <f>IFERROR(VLOOKUP(Tabla2[[#This Row],[Client]],Sales_Revenues!A:G,4,FALSE),"")</f>
        <v>1</v>
      </c>
      <c r="AH449" s="2">
        <f>IFERROR(VLOOKUP(Tabla2[[#This Row],[Client]],Sales_Revenues!A:G,5,FALSE),"")</f>
        <v>1.7108928571428572</v>
      </c>
      <c r="AI449" s="2">
        <f>IFERROR(VLOOKUP(Tabla2[[#This Row],[Client]],Sales_Revenues!A:G,6,FALSE),"")</f>
        <v>213.29285714285714</v>
      </c>
      <c r="AJ449" s="2">
        <f>IFERROR(VLOOKUP(Tabla2[[#This Row],[Client]],Sales_Revenues!A:G,7,FALSE),"")</f>
        <v>22.424642857142857</v>
      </c>
    </row>
    <row r="450" spans="1:36">
      <c r="A450">
        <v>449</v>
      </c>
      <c r="B450">
        <v>1</v>
      </c>
      <c r="E450">
        <v>1</v>
      </c>
      <c r="H450">
        <v>16109.628571428571</v>
      </c>
      <c r="I450" t="s">
        <v>38</v>
      </c>
      <c r="J450" t="s">
        <v>38</v>
      </c>
      <c r="K450">
        <v>0</v>
      </c>
      <c r="L450" t="s">
        <v>38</v>
      </c>
      <c r="M450" t="s">
        <v>38</v>
      </c>
      <c r="N450" t="str">
        <f>IFERROR(VLOOKUP(Tabla2[[#This Row],[Client]],Soc_Dem!A:D,2,FALSE),"")</f>
        <v>M</v>
      </c>
      <c r="O450">
        <f>IFERROR(VLOOKUP(Tabla2[[#This Row],[Client]],Soc_Dem!A:D,3,FALSE),"")</f>
        <v>18</v>
      </c>
      <c r="P450">
        <f>IFERROR(VLOOKUP(Tabla2[[#This Row],[Client]],Soc_Dem!A:D,4,FALSE),"")</f>
        <v>20</v>
      </c>
      <c r="Q450" s="2">
        <f>IFERROR(VLOOKUP(Tabla2[[#This Row],[Client]],Inflow_Outflow!A:O,2,FALSE),"")</f>
        <v>4144.7771428571423</v>
      </c>
      <c r="R450" s="2">
        <f>IFERROR(VLOOKUP(Tabla2[[#This Row],[Client]],Inflow_Outflow!A:O,3,FALSE),"")</f>
        <v>2744.4457142857141</v>
      </c>
      <c r="S450" s="2">
        <f>IFERROR(VLOOKUP(Tabla2[[#This Row],[Client]],Inflow_Outflow!A:O,4,FALSE),"")</f>
        <v>30</v>
      </c>
      <c r="T450" s="2">
        <f>IFERROR(VLOOKUP(Tabla2[[#This Row],[Client]],Inflow_Outflow!A:O,5,FALSE),"")</f>
        <v>27</v>
      </c>
      <c r="U450" s="2">
        <f>IFERROR(VLOOKUP(Tabla2[[#This Row],[Client]],Inflow_Outflow!A:O,6,FALSE),"")</f>
        <v>3922.4982142857143</v>
      </c>
      <c r="V450" s="2">
        <f>IFERROR(VLOOKUP(Tabla2[[#This Row],[Client]],Inflow_Outflow!A:O,7,FALSE),"")</f>
        <v>2713.7671428571425</v>
      </c>
      <c r="W450" s="2">
        <f>IFERROR(VLOOKUP(Tabla2[[#This Row],[Client]],Inflow_Outflow!A:O,8,FALSE),"")</f>
        <v>757.14285714285711</v>
      </c>
      <c r="X450" s="2">
        <f>IFERROR(VLOOKUP(Tabla2[[#This Row],[Client]],Inflow_Outflow!A:O,9,FALSE),"")</f>
        <v>7.2464285714285719</v>
      </c>
      <c r="Y450" s="2">
        <f>IFERROR(VLOOKUP(Tabla2[[#This Row],[Client]],Inflow_Outflow!A:O,10,FALSE),"")</f>
        <v>221.32142857142858</v>
      </c>
      <c r="Z450" s="2">
        <f>IFERROR(VLOOKUP(Tabla2[[#This Row],[Client]],Inflow_Outflow!A:O,11,FALSE),"")</f>
        <v>55</v>
      </c>
      <c r="AA450" s="2">
        <f>IFERROR(VLOOKUP(Tabla2[[#This Row],[Client]],Inflow_Outflow!A:O,12,FALSE),"")</f>
        <v>31</v>
      </c>
      <c r="AB450" s="2">
        <f>IFERROR(VLOOKUP(Tabla2[[#This Row],[Client]],Inflow_Outflow!A:O,13,FALSE),"")</f>
        <v>9</v>
      </c>
      <c r="AC450" s="2">
        <f>IFERROR(VLOOKUP(Tabla2[[#This Row],[Client]],Inflow_Outflow!A:O,14,FALSE),"")</f>
        <v>2</v>
      </c>
      <c r="AD450" s="2">
        <f>IFERROR(VLOOKUP(Tabla2[[#This Row],[Client]],Inflow_Outflow!A:O,15,FALSE),"")</f>
        <v>8</v>
      </c>
      <c r="AE450" s="2">
        <f>IFERROR(VLOOKUP(Tabla2[[#This Row],[Client]],Sales_Revenues!A:G,2,FALSE),"")</f>
        <v>0</v>
      </c>
      <c r="AF450" s="2">
        <f>IFERROR(VLOOKUP(Tabla2[[#This Row],[Client]],Sales_Revenues!A:G,3,FALSE),"")</f>
        <v>1</v>
      </c>
      <c r="AG450" s="2">
        <f>IFERROR(VLOOKUP(Tabla2[[#This Row],[Client]],Sales_Revenues!A:G,4,FALSE),"")</f>
        <v>0</v>
      </c>
      <c r="AH450" s="2">
        <f>IFERROR(VLOOKUP(Tabla2[[#This Row],[Client]],Sales_Revenues!A:G,5,FALSE),"")</f>
        <v>0</v>
      </c>
      <c r="AI450" s="2">
        <f>IFERROR(VLOOKUP(Tabla2[[#This Row],[Client]],Sales_Revenues!A:G,6,FALSE),"")</f>
        <v>0.89392857142857152</v>
      </c>
      <c r="AJ450" s="2">
        <f>IFERROR(VLOOKUP(Tabla2[[#This Row],[Client]],Sales_Revenues!A:G,7,FALSE),"")</f>
        <v>0</v>
      </c>
    </row>
    <row r="451" spans="1:36">
      <c r="A451">
        <v>450</v>
      </c>
      <c r="B451">
        <v>1</v>
      </c>
      <c r="H451">
        <v>2.8578571428571427</v>
      </c>
      <c r="I451" t="s">
        <v>38</v>
      </c>
      <c r="J451" t="s">
        <v>38</v>
      </c>
      <c r="K451" t="s">
        <v>38</v>
      </c>
      <c r="L451" t="s">
        <v>38</v>
      </c>
      <c r="M451" t="s">
        <v>38</v>
      </c>
      <c r="N451" t="str">
        <f>IFERROR(VLOOKUP(Tabla2[[#This Row],[Client]],Soc_Dem!A:D,2,FALSE),"")</f>
        <v>F</v>
      </c>
      <c r="O451">
        <f>IFERROR(VLOOKUP(Tabla2[[#This Row],[Client]],Soc_Dem!A:D,3,FALSE),"")</f>
        <v>76</v>
      </c>
      <c r="P451">
        <f>IFERROR(VLOOKUP(Tabla2[[#This Row],[Client]],Soc_Dem!A:D,4,FALSE),"")</f>
        <v>29</v>
      </c>
      <c r="Q451" s="2">
        <f>IFERROR(VLOOKUP(Tabla2[[#This Row],[Client]],Inflow_Outflow!A:O,2,FALSE),"")</f>
        <v>223.57249999999999</v>
      </c>
      <c r="R451" s="2">
        <f>IFERROR(VLOOKUP(Tabla2[[#This Row],[Client]],Inflow_Outflow!A:O,3,FALSE),"")</f>
        <v>223.57249999999999</v>
      </c>
      <c r="S451" s="2">
        <f>IFERROR(VLOOKUP(Tabla2[[#This Row],[Client]],Inflow_Outflow!A:O,4,FALSE),"")</f>
        <v>4</v>
      </c>
      <c r="T451" s="2">
        <f>IFERROR(VLOOKUP(Tabla2[[#This Row],[Client]],Inflow_Outflow!A:O,5,FALSE),"")</f>
        <v>4</v>
      </c>
      <c r="U451" s="2">
        <f>IFERROR(VLOOKUP(Tabla2[[#This Row],[Client]],Inflow_Outflow!A:O,6,FALSE),"")</f>
        <v>474.24214285714288</v>
      </c>
      <c r="V451" s="2">
        <f>IFERROR(VLOOKUP(Tabla2[[#This Row],[Client]],Inflow_Outflow!A:O,7,FALSE),"")</f>
        <v>474.24214285714288</v>
      </c>
      <c r="W451" s="2">
        <f>IFERROR(VLOOKUP(Tabla2[[#This Row],[Client]],Inflow_Outflow!A:O,8,FALSE),"")</f>
        <v>142.12321428571428</v>
      </c>
      <c r="X451" s="2">
        <f>IFERROR(VLOOKUP(Tabla2[[#This Row],[Client]],Inflow_Outflow!A:O,9,FALSE),"")</f>
        <v>178.38678571428571</v>
      </c>
      <c r="Y451" s="2">
        <f>IFERROR(VLOOKUP(Tabla2[[#This Row],[Client]],Inflow_Outflow!A:O,10,FALSE),"")</f>
        <v>152.875</v>
      </c>
      <c r="Z451" s="2">
        <f>IFERROR(VLOOKUP(Tabla2[[#This Row],[Client]],Inflow_Outflow!A:O,11,FALSE),"")</f>
        <v>15</v>
      </c>
      <c r="AA451" s="2">
        <f>IFERROR(VLOOKUP(Tabla2[[#This Row],[Client]],Inflow_Outflow!A:O,12,FALSE),"")</f>
        <v>15</v>
      </c>
      <c r="AB451" s="2">
        <f>IFERROR(VLOOKUP(Tabla2[[#This Row],[Client]],Inflow_Outflow!A:O,13,FALSE),"")</f>
        <v>8</v>
      </c>
      <c r="AC451" s="2">
        <f>IFERROR(VLOOKUP(Tabla2[[#This Row],[Client]],Inflow_Outflow!A:O,14,FALSE),"")</f>
        <v>2</v>
      </c>
      <c r="AD451" s="2">
        <f>IFERROR(VLOOKUP(Tabla2[[#This Row],[Client]],Inflow_Outflow!A:O,15,FALSE),"")</f>
        <v>1</v>
      </c>
      <c r="AE451" s="2">
        <f>IFERROR(VLOOKUP(Tabla2[[#This Row],[Client]],Sales_Revenues!A:G,2,FALSE),"")</f>
        <v>0</v>
      </c>
      <c r="AF451" s="2">
        <f>IFERROR(VLOOKUP(Tabla2[[#This Row],[Client]],Sales_Revenues!A:G,3,FALSE),"")</f>
        <v>1</v>
      </c>
      <c r="AG451" s="2">
        <f>IFERROR(VLOOKUP(Tabla2[[#This Row],[Client]],Sales_Revenues!A:G,4,FALSE),"")</f>
        <v>1</v>
      </c>
      <c r="AH451" s="2">
        <f>IFERROR(VLOOKUP(Tabla2[[#This Row],[Client]],Sales_Revenues!A:G,5,FALSE),"")</f>
        <v>0</v>
      </c>
      <c r="AI451" s="2">
        <f>IFERROR(VLOOKUP(Tabla2[[#This Row],[Client]],Sales_Revenues!A:G,6,FALSE),"")</f>
        <v>5.1796428571428574</v>
      </c>
      <c r="AJ451" s="2">
        <f>IFERROR(VLOOKUP(Tabla2[[#This Row],[Client]],Sales_Revenues!A:G,7,FALSE),"")</f>
        <v>15.184285714285716</v>
      </c>
    </row>
    <row r="452" spans="1:36">
      <c r="A452">
        <v>451</v>
      </c>
      <c r="B452">
        <v>1</v>
      </c>
      <c r="D452">
        <v>7</v>
      </c>
      <c r="F452">
        <v>1</v>
      </c>
      <c r="H452">
        <v>6.6992857142857147</v>
      </c>
      <c r="I452" t="s">
        <v>38</v>
      </c>
      <c r="J452">
        <v>538.13035714285718</v>
      </c>
      <c r="K452" t="s">
        <v>38</v>
      </c>
      <c r="L452">
        <v>13.071428571428571</v>
      </c>
      <c r="M452" t="s">
        <v>38</v>
      </c>
      <c r="N452" t="str">
        <f>IFERROR(VLOOKUP(Tabla2[[#This Row],[Client]],Soc_Dem!A:D,2,FALSE),"")</f>
        <v>M</v>
      </c>
      <c r="O452">
        <f>IFERROR(VLOOKUP(Tabla2[[#This Row],[Client]],Soc_Dem!A:D,3,FALSE),"")</f>
        <v>62</v>
      </c>
      <c r="P452">
        <f>IFERROR(VLOOKUP(Tabla2[[#This Row],[Client]],Soc_Dem!A:D,4,FALSE),"")</f>
        <v>152</v>
      </c>
      <c r="Q452" s="2">
        <f>IFERROR(VLOOKUP(Tabla2[[#This Row],[Client]],Inflow_Outflow!A:O,2,FALSE),"")</f>
        <v>3.5682142857142858</v>
      </c>
      <c r="R452" s="2">
        <f>IFERROR(VLOOKUP(Tabla2[[#This Row],[Client]],Inflow_Outflow!A:O,3,FALSE),"")</f>
        <v>7.1428571428571435E-3</v>
      </c>
      <c r="S452" s="2">
        <f>IFERROR(VLOOKUP(Tabla2[[#This Row],[Client]],Inflow_Outflow!A:O,4,FALSE),"")</f>
        <v>5</v>
      </c>
      <c r="T452" s="2">
        <f>IFERROR(VLOOKUP(Tabla2[[#This Row],[Client]],Inflow_Outflow!A:O,5,FALSE),"")</f>
        <v>1</v>
      </c>
      <c r="U452" s="2">
        <f>IFERROR(VLOOKUP(Tabla2[[#This Row],[Client]],Inflow_Outflow!A:O,6,FALSE),"")</f>
        <v>250.88107142857143</v>
      </c>
      <c r="V452" s="2">
        <f>IFERROR(VLOOKUP(Tabla2[[#This Row],[Client]],Inflow_Outflow!A:O,7,FALSE),"")</f>
        <v>248.52392857142857</v>
      </c>
      <c r="W452" s="2">
        <f>IFERROR(VLOOKUP(Tabla2[[#This Row],[Client]],Inflow_Outflow!A:O,8,FALSE),"")</f>
        <v>0</v>
      </c>
      <c r="X452" s="2">
        <f>IFERROR(VLOOKUP(Tabla2[[#This Row],[Client]],Inflow_Outflow!A:O,9,FALSE),"")</f>
        <v>0</v>
      </c>
      <c r="Y452" s="2">
        <f>IFERROR(VLOOKUP(Tabla2[[#This Row],[Client]],Inflow_Outflow!A:O,10,FALSE),"")</f>
        <v>243.03571428571428</v>
      </c>
      <c r="Z452" s="2">
        <f>IFERROR(VLOOKUP(Tabla2[[#This Row],[Client]],Inflow_Outflow!A:O,11,FALSE),"")</f>
        <v>12</v>
      </c>
      <c r="AA452" s="2">
        <f>IFERROR(VLOOKUP(Tabla2[[#This Row],[Client]],Inflow_Outflow!A:O,12,FALSE),"")</f>
        <v>8</v>
      </c>
      <c r="AB452" s="2">
        <f>IFERROR(VLOOKUP(Tabla2[[#This Row],[Client]],Inflow_Outflow!A:O,13,FALSE),"")</f>
        <v>0</v>
      </c>
      <c r="AC452" s="2">
        <f>IFERROR(VLOOKUP(Tabla2[[#This Row],[Client]],Inflow_Outflow!A:O,14,FALSE),"")</f>
        <v>0</v>
      </c>
      <c r="AD452" s="2">
        <f>IFERROR(VLOOKUP(Tabla2[[#This Row],[Client]],Inflow_Outflow!A:O,15,FALSE),"")</f>
        <v>6</v>
      </c>
      <c r="AE452" s="2">
        <f>IFERROR(VLOOKUP(Tabla2[[#This Row],[Client]],Sales_Revenues!A:G,2,FALSE),"")</f>
        <v>0</v>
      </c>
      <c r="AF452" s="2">
        <f>IFERROR(VLOOKUP(Tabla2[[#This Row],[Client]],Sales_Revenues!A:G,3,FALSE),"")</f>
        <v>0</v>
      </c>
      <c r="AG452" s="2">
        <f>IFERROR(VLOOKUP(Tabla2[[#This Row],[Client]],Sales_Revenues!A:G,4,FALSE),"")</f>
        <v>1</v>
      </c>
      <c r="AH452" s="2">
        <f>IFERROR(VLOOKUP(Tabla2[[#This Row],[Client]],Sales_Revenues!A:G,5,FALSE),"")</f>
        <v>0</v>
      </c>
      <c r="AI452" s="2">
        <f>IFERROR(VLOOKUP(Tabla2[[#This Row],[Client]],Sales_Revenues!A:G,6,FALSE),"")</f>
        <v>0</v>
      </c>
      <c r="AJ452" s="2">
        <f>IFERROR(VLOOKUP(Tabla2[[#This Row],[Client]],Sales_Revenues!A:G,7,FALSE),"")</f>
        <v>3.2610714285714288</v>
      </c>
    </row>
    <row r="453" spans="1:36">
      <c r="A453">
        <v>452</v>
      </c>
      <c r="B453">
        <v>2</v>
      </c>
      <c r="H453">
        <v>4474.5921428571428</v>
      </c>
      <c r="I453" t="s">
        <v>38</v>
      </c>
      <c r="J453" t="s">
        <v>38</v>
      </c>
      <c r="K453" t="s">
        <v>38</v>
      </c>
      <c r="L453" t="s">
        <v>38</v>
      </c>
      <c r="M453" t="s">
        <v>38</v>
      </c>
      <c r="N453" t="str">
        <f>IFERROR(VLOOKUP(Tabla2[[#This Row],[Client]],Soc_Dem!A:D,2,FALSE),"")</f>
        <v>F</v>
      </c>
      <c r="O453">
        <f>IFERROR(VLOOKUP(Tabla2[[#This Row],[Client]],Soc_Dem!A:D,3,FALSE),"")</f>
        <v>74</v>
      </c>
      <c r="P453">
        <f>IFERROR(VLOOKUP(Tabla2[[#This Row],[Client]],Soc_Dem!A:D,4,FALSE),"")</f>
        <v>0</v>
      </c>
      <c r="Q453" s="2">
        <f>IFERROR(VLOOKUP(Tabla2[[#This Row],[Client]],Inflow_Outflow!A:O,2,FALSE),"")</f>
        <v>1.892857142857143E-2</v>
      </c>
      <c r="R453" s="2">
        <f>IFERROR(VLOOKUP(Tabla2[[#This Row],[Client]],Inflow_Outflow!A:O,3,FALSE),"")</f>
        <v>1.892857142857143E-2</v>
      </c>
      <c r="S453" s="2">
        <f>IFERROR(VLOOKUP(Tabla2[[#This Row],[Client]],Inflow_Outflow!A:O,4,FALSE),"")</f>
        <v>1</v>
      </c>
      <c r="T453" s="2">
        <f>IFERROR(VLOOKUP(Tabla2[[#This Row],[Client]],Inflow_Outflow!A:O,5,FALSE),"")</f>
        <v>1</v>
      </c>
      <c r="U453" s="2">
        <f>IFERROR(VLOOKUP(Tabla2[[#This Row],[Client]],Inflow_Outflow!A:O,6,FALSE),"")</f>
        <v>62.892857142857146</v>
      </c>
      <c r="V453" s="2">
        <f>IFERROR(VLOOKUP(Tabla2[[#This Row],[Client]],Inflow_Outflow!A:O,7,FALSE),"")</f>
        <v>62.892857142857146</v>
      </c>
      <c r="W453" s="2">
        <f>IFERROR(VLOOKUP(Tabla2[[#This Row],[Client]],Inflow_Outflow!A:O,8,FALSE),"")</f>
        <v>0</v>
      </c>
      <c r="X453" s="2">
        <f>IFERROR(VLOOKUP(Tabla2[[#This Row],[Client]],Inflow_Outflow!A:O,9,FALSE),"")</f>
        <v>0</v>
      </c>
      <c r="Y453" s="2">
        <f>IFERROR(VLOOKUP(Tabla2[[#This Row],[Client]],Inflow_Outflow!A:O,10,FALSE),"")</f>
        <v>58.071428571428569</v>
      </c>
      <c r="Z453" s="2">
        <f>IFERROR(VLOOKUP(Tabla2[[#This Row],[Client]],Inflow_Outflow!A:O,11,FALSE),"")</f>
        <v>2</v>
      </c>
      <c r="AA453" s="2">
        <f>IFERROR(VLOOKUP(Tabla2[[#This Row],[Client]],Inflow_Outflow!A:O,12,FALSE),"")</f>
        <v>2</v>
      </c>
      <c r="AB453" s="2">
        <f>IFERROR(VLOOKUP(Tabla2[[#This Row],[Client]],Inflow_Outflow!A:O,13,FALSE),"")</f>
        <v>0</v>
      </c>
      <c r="AC453" s="2">
        <f>IFERROR(VLOOKUP(Tabla2[[#This Row],[Client]],Inflow_Outflow!A:O,14,FALSE),"")</f>
        <v>0</v>
      </c>
      <c r="AD453" s="2">
        <f>IFERROR(VLOOKUP(Tabla2[[#This Row],[Client]],Inflow_Outflow!A:O,15,FALSE),"")</f>
        <v>1</v>
      </c>
      <c r="AE453" s="2">
        <f>IFERROR(VLOOKUP(Tabla2[[#This Row],[Client]],Sales_Revenues!A:G,2,FALSE),"")</f>
        <v>0</v>
      </c>
      <c r="AF453" s="2">
        <f>IFERROR(VLOOKUP(Tabla2[[#This Row],[Client]],Sales_Revenues!A:G,3,FALSE),"")</f>
        <v>1</v>
      </c>
      <c r="AG453" s="2">
        <f>IFERROR(VLOOKUP(Tabla2[[#This Row],[Client]],Sales_Revenues!A:G,4,FALSE),"")</f>
        <v>0</v>
      </c>
      <c r="AH453" s="2">
        <f>IFERROR(VLOOKUP(Tabla2[[#This Row],[Client]],Sales_Revenues!A:G,5,FALSE),"")</f>
        <v>0</v>
      </c>
      <c r="AI453" s="2">
        <f>IFERROR(VLOOKUP(Tabla2[[#This Row],[Client]],Sales_Revenues!A:G,6,FALSE),"")</f>
        <v>1.9642857142857142</v>
      </c>
      <c r="AJ453" s="2">
        <f>IFERROR(VLOOKUP(Tabla2[[#This Row],[Client]],Sales_Revenues!A:G,7,FALSE),"")</f>
        <v>0</v>
      </c>
    </row>
    <row r="454" spans="1:36">
      <c r="A454">
        <v>453</v>
      </c>
      <c r="B454">
        <v>1</v>
      </c>
      <c r="C454">
        <v>1</v>
      </c>
      <c r="D454">
        <v>3</v>
      </c>
      <c r="H454">
        <v>605.08000000000004</v>
      </c>
      <c r="I454">
        <v>26022.274642857141</v>
      </c>
      <c r="J454">
        <v>1825.0935714285715</v>
      </c>
      <c r="K454" t="s">
        <v>38</v>
      </c>
      <c r="L454" t="s">
        <v>38</v>
      </c>
      <c r="M454" t="s">
        <v>38</v>
      </c>
      <c r="N454" t="str">
        <f>IFERROR(VLOOKUP(Tabla2[[#This Row],[Client]],Soc_Dem!A:D,2,FALSE),"")</f>
        <v>F</v>
      </c>
      <c r="O454">
        <f>IFERROR(VLOOKUP(Tabla2[[#This Row],[Client]],Soc_Dem!A:D,3,FALSE),"")</f>
        <v>23</v>
      </c>
      <c r="P454">
        <f>IFERROR(VLOOKUP(Tabla2[[#This Row],[Client]],Soc_Dem!A:D,4,FALSE),"")</f>
        <v>83</v>
      </c>
      <c r="Q454" s="2">
        <f>IFERROR(VLOOKUP(Tabla2[[#This Row],[Client]],Inflow_Outflow!A:O,2,FALSE),"")</f>
        <v>2003.2960714285714</v>
      </c>
      <c r="R454" s="2">
        <f>IFERROR(VLOOKUP(Tabla2[[#This Row],[Client]],Inflow_Outflow!A:O,3,FALSE),"")</f>
        <v>2003.2382142857143</v>
      </c>
      <c r="S454" s="2">
        <f>IFERROR(VLOOKUP(Tabla2[[#This Row],[Client]],Inflow_Outflow!A:O,4,FALSE),"")</f>
        <v>4</v>
      </c>
      <c r="T454" s="2">
        <f>IFERROR(VLOOKUP(Tabla2[[#This Row],[Client]],Inflow_Outflow!A:O,5,FALSE),"")</f>
        <v>3</v>
      </c>
      <c r="U454" s="2">
        <f>IFERROR(VLOOKUP(Tabla2[[#This Row],[Client]],Inflow_Outflow!A:O,6,FALSE),"")</f>
        <v>2670.3892857142855</v>
      </c>
      <c r="V454" s="2">
        <f>IFERROR(VLOOKUP(Tabla2[[#This Row],[Client]],Inflow_Outflow!A:O,7,FALSE),"")</f>
        <v>2670.3892857142855</v>
      </c>
      <c r="W454" s="2">
        <f>IFERROR(VLOOKUP(Tabla2[[#This Row],[Client]],Inflow_Outflow!A:O,8,FALSE),"")</f>
        <v>357.14285714285717</v>
      </c>
      <c r="X454" s="2">
        <f>IFERROR(VLOOKUP(Tabla2[[#This Row],[Client]],Inflow_Outflow!A:O,9,FALSE),"")</f>
        <v>174.53571428571428</v>
      </c>
      <c r="Y454" s="2">
        <f>IFERROR(VLOOKUP(Tabla2[[#This Row],[Client]],Inflow_Outflow!A:O,10,FALSE),"")</f>
        <v>2125.8214285714284</v>
      </c>
      <c r="Z454" s="2">
        <f>IFERROR(VLOOKUP(Tabla2[[#This Row],[Client]],Inflow_Outflow!A:O,11,FALSE),"")</f>
        <v>10</v>
      </c>
      <c r="AA454" s="2">
        <f>IFERROR(VLOOKUP(Tabla2[[#This Row],[Client]],Inflow_Outflow!A:O,12,FALSE),"")</f>
        <v>10</v>
      </c>
      <c r="AB454" s="2">
        <f>IFERROR(VLOOKUP(Tabla2[[#This Row],[Client]],Inflow_Outflow!A:O,13,FALSE),"")</f>
        <v>1</v>
      </c>
      <c r="AC454" s="2">
        <f>IFERROR(VLOOKUP(Tabla2[[#This Row],[Client]],Inflow_Outflow!A:O,14,FALSE),"")</f>
        <v>2</v>
      </c>
      <c r="AD454" s="2">
        <f>IFERROR(VLOOKUP(Tabla2[[#This Row],[Client]],Inflow_Outflow!A:O,15,FALSE),"")</f>
        <v>6</v>
      </c>
      <c r="AE454" s="2">
        <f>IFERROR(VLOOKUP(Tabla2[[#This Row],[Client]],Sales_Revenues!A:G,2,FALSE),"")</f>
        <v>0</v>
      </c>
      <c r="AF454" s="2">
        <f>IFERROR(VLOOKUP(Tabla2[[#This Row],[Client]],Sales_Revenues!A:G,3,FALSE),"")</f>
        <v>0</v>
      </c>
      <c r="AG454" s="2">
        <f>IFERROR(VLOOKUP(Tabla2[[#This Row],[Client]],Sales_Revenues!A:G,4,FALSE),"")</f>
        <v>0</v>
      </c>
      <c r="AH454" s="2">
        <f>IFERROR(VLOOKUP(Tabla2[[#This Row],[Client]],Sales_Revenues!A:G,5,FALSE),"")</f>
        <v>0</v>
      </c>
      <c r="AI454" s="2">
        <f>IFERROR(VLOOKUP(Tabla2[[#This Row],[Client]],Sales_Revenues!A:G,6,FALSE),"")</f>
        <v>0</v>
      </c>
      <c r="AJ454" s="2">
        <f>IFERROR(VLOOKUP(Tabla2[[#This Row],[Client]],Sales_Revenues!A:G,7,FALSE),"")</f>
        <v>0</v>
      </c>
    </row>
    <row r="455" spans="1:36">
      <c r="A455">
        <v>454</v>
      </c>
      <c r="B455">
        <v>1</v>
      </c>
      <c r="H455">
        <v>0</v>
      </c>
      <c r="I455" t="s">
        <v>38</v>
      </c>
      <c r="J455" t="s">
        <v>38</v>
      </c>
      <c r="K455" t="s">
        <v>38</v>
      </c>
      <c r="L455" t="s">
        <v>38</v>
      </c>
      <c r="M455" t="s">
        <v>38</v>
      </c>
      <c r="N455" t="str">
        <f>IFERROR(VLOOKUP(Tabla2[[#This Row],[Client]],Soc_Dem!A:D,2,FALSE),"")</f>
        <v>M</v>
      </c>
      <c r="O455">
        <f>IFERROR(VLOOKUP(Tabla2[[#This Row],[Client]],Soc_Dem!A:D,3,FALSE),"")</f>
        <v>76</v>
      </c>
      <c r="P455">
        <f>IFERROR(VLOOKUP(Tabla2[[#This Row],[Client]],Soc_Dem!A:D,4,FALSE),"")</f>
        <v>136</v>
      </c>
      <c r="Q455" s="2">
        <f>IFERROR(VLOOKUP(Tabla2[[#This Row],[Client]],Inflow_Outflow!A:O,2,FALSE),"")</f>
        <v>568.03750000000002</v>
      </c>
      <c r="R455" s="2">
        <f>IFERROR(VLOOKUP(Tabla2[[#This Row],[Client]],Inflow_Outflow!A:O,3,FALSE),"")</f>
        <v>568.03750000000002</v>
      </c>
      <c r="S455" s="2">
        <f>IFERROR(VLOOKUP(Tabla2[[#This Row],[Client]],Inflow_Outflow!A:O,4,FALSE),"")</f>
        <v>2</v>
      </c>
      <c r="T455" s="2">
        <f>IFERROR(VLOOKUP(Tabla2[[#This Row],[Client]],Inflow_Outflow!A:O,5,FALSE),"")</f>
        <v>2</v>
      </c>
      <c r="U455" s="2">
        <f>IFERROR(VLOOKUP(Tabla2[[#This Row],[Client]],Inflow_Outflow!A:O,6,FALSE),"")</f>
        <v>649.81428571428569</v>
      </c>
      <c r="V455" s="2">
        <f>IFERROR(VLOOKUP(Tabla2[[#This Row],[Client]],Inflow_Outflow!A:O,7,FALSE),"")</f>
        <v>649.81428571428569</v>
      </c>
      <c r="W455" s="2">
        <f>IFERROR(VLOOKUP(Tabla2[[#This Row],[Client]],Inflow_Outflow!A:O,8,FALSE),"")</f>
        <v>642.85714285714289</v>
      </c>
      <c r="X455" s="2">
        <f>IFERROR(VLOOKUP(Tabla2[[#This Row],[Client]],Inflow_Outflow!A:O,9,FALSE),"")</f>
        <v>3.4928571428571429</v>
      </c>
      <c r="Y455" s="2">
        <f>IFERROR(VLOOKUP(Tabla2[[#This Row],[Client]],Inflow_Outflow!A:O,10,FALSE),"")</f>
        <v>0</v>
      </c>
      <c r="Z455" s="2">
        <f>IFERROR(VLOOKUP(Tabla2[[#This Row],[Client]],Inflow_Outflow!A:O,11,FALSE),"")</f>
        <v>18</v>
      </c>
      <c r="AA455" s="2">
        <f>IFERROR(VLOOKUP(Tabla2[[#This Row],[Client]],Inflow_Outflow!A:O,12,FALSE),"")</f>
        <v>18</v>
      </c>
      <c r="AB455" s="2">
        <f>IFERROR(VLOOKUP(Tabla2[[#This Row],[Client]],Inflow_Outflow!A:O,13,FALSE),"")</f>
        <v>9</v>
      </c>
      <c r="AC455" s="2">
        <f>IFERROR(VLOOKUP(Tabla2[[#This Row],[Client]],Inflow_Outflow!A:O,14,FALSE),"")</f>
        <v>1</v>
      </c>
      <c r="AD455" s="2">
        <f>IFERROR(VLOOKUP(Tabla2[[#This Row],[Client]],Inflow_Outflow!A:O,15,FALSE),"")</f>
        <v>0</v>
      </c>
      <c r="AE455" s="2" t="str">
        <f>IFERROR(VLOOKUP(Tabla2[[#This Row],[Client]],Sales_Revenues!A:G,2,FALSE),"")</f>
        <v/>
      </c>
      <c r="AF455" s="2" t="str">
        <f>IFERROR(VLOOKUP(Tabla2[[#This Row],[Client]],Sales_Revenues!A:G,3,FALSE),"")</f>
        <v/>
      </c>
      <c r="AG455" s="2" t="str">
        <f>IFERROR(VLOOKUP(Tabla2[[#This Row],[Client]],Sales_Revenues!A:G,4,FALSE),"")</f>
        <v/>
      </c>
      <c r="AH455" s="2" t="str">
        <f>IFERROR(VLOOKUP(Tabla2[[#This Row],[Client]],Sales_Revenues!A:G,5,FALSE),"")</f>
        <v/>
      </c>
      <c r="AI455" s="2" t="str">
        <f>IFERROR(VLOOKUP(Tabla2[[#This Row],[Client]],Sales_Revenues!A:G,6,FALSE),"")</f>
        <v/>
      </c>
      <c r="AJ455" s="2" t="str">
        <f>IFERROR(VLOOKUP(Tabla2[[#This Row],[Client]],Sales_Revenues!A:G,7,FALSE),"")</f>
        <v/>
      </c>
    </row>
    <row r="456" spans="1:36">
      <c r="A456">
        <v>455</v>
      </c>
      <c r="B456">
        <v>1</v>
      </c>
      <c r="C456">
        <v>2</v>
      </c>
      <c r="F456">
        <v>1</v>
      </c>
      <c r="H456">
        <v>33553.847499999996</v>
      </c>
      <c r="I456">
        <v>1073.4035714285715</v>
      </c>
      <c r="J456" t="s">
        <v>38</v>
      </c>
      <c r="K456" t="s">
        <v>38</v>
      </c>
      <c r="L456">
        <v>530.35642857142852</v>
      </c>
      <c r="M456" t="s">
        <v>38</v>
      </c>
      <c r="N456" t="str">
        <f>IFERROR(VLOOKUP(Tabla2[[#This Row],[Client]],Soc_Dem!A:D,2,FALSE),"")</f>
        <v>F</v>
      </c>
      <c r="O456">
        <f>IFERROR(VLOOKUP(Tabla2[[#This Row],[Client]],Soc_Dem!A:D,3,FALSE),"")</f>
        <v>32</v>
      </c>
      <c r="P456">
        <f>IFERROR(VLOOKUP(Tabla2[[#This Row],[Client]],Soc_Dem!A:D,4,FALSE),"")</f>
        <v>15</v>
      </c>
      <c r="Q456" s="2">
        <f>IFERROR(VLOOKUP(Tabla2[[#This Row],[Client]],Inflow_Outflow!A:O,2,FALSE),"")</f>
        <v>3024.1539285714284</v>
      </c>
      <c r="R456" s="2">
        <f>IFERROR(VLOOKUP(Tabla2[[#This Row],[Client]],Inflow_Outflow!A:O,3,FALSE),"")</f>
        <v>1683.0082142857143</v>
      </c>
      <c r="S456" s="2">
        <f>IFERROR(VLOOKUP(Tabla2[[#This Row],[Client]],Inflow_Outflow!A:O,4,FALSE),"")</f>
        <v>24</v>
      </c>
      <c r="T456" s="2">
        <f>IFERROR(VLOOKUP(Tabla2[[#This Row],[Client]],Inflow_Outflow!A:O,5,FALSE),"")</f>
        <v>10</v>
      </c>
      <c r="U456" s="2">
        <f>IFERROR(VLOOKUP(Tabla2[[#This Row],[Client]],Inflow_Outflow!A:O,6,FALSE),"")</f>
        <v>2577.4185714285713</v>
      </c>
      <c r="V456" s="2">
        <f>IFERROR(VLOOKUP(Tabla2[[#This Row],[Client]],Inflow_Outflow!A:O,7,FALSE),"")</f>
        <v>1682.9971428571428</v>
      </c>
      <c r="W456" s="2">
        <f>IFERROR(VLOOKUP(Tabla2[[#This Row],[Client]],Inflow_Outflow!A:O,8,FALSE),"")</f>
        <v>0</v>
      </c>
      <c r="X456" s="2">
        <f>IFERROR(VLOOKUP(Tabla2[[#This Row],[Client]],Inflow_Outflow!A:O,9,FALSE),"")</f>
        <v>382.43964285714281</v>
      </c>
      <c r="Y456" s="2">
        <f>IFERROR(VLOOKUP(Tabla2[[#This Row],[Client]],Inflow_Outflow!A:O,10,FALSE),"")</f>
        <v>374.42857142857144</v>
      </c>
      <c r="Z456" s="2">
        <f>IFERROR(VLOOKUP(Tabla2[[#This Row],[Client]],Inflow_Outflow!A:O,11,FALSE),"")</f>
        <v>47</v>
      </c>
      <c r="AA456" s="2">
        <f>IFERROR(VLOOKUP(Tabla2[[#This Row],[Client]],Inflow_Outflow!A:O,12,FALSE),"")</f>
        <v>10</v>
      </c>
      <c r="AB456" s="2">
        <f>IFERROR(VLOOKUP(Tabla2[[#This Row],[Client]],Inflow_Outflow!A:O,13,FALSE),"")</f>
        <v>0</v>
      </c>
      <c r="AC456" s="2">
        <f>IFERROR(VLOOKUP(Tabla2[[#This Row],[Client]],Inflow_Outflow!A:O,14,FALSE),"")</f>
        <v>24</v>
      </c>
      <c r="AD456" s="2">
        <f>IFERROR(VLOOKUP(Tabla2[[#This Row],[Client]],Inflow_Outflow!A:O,15,FALSE),"")</f>
        <v>6</v>
      </c>
      <c r="AE456" s="2">
        <f>IFERROR(VLOOKUP(Tabla2[[#This Row],[Client]],Sales_Revenues!A:G,2,FALSE),"")</f>
        <v>0</v>
      </c>
      <c r="AF456" s="2">
        <f>IFERROR(VLOOKUP(Tabla2[[#This Row],[Client]],Sales_Revenues!A:G,3,FALSE),"")</f>
        <v>1</v>
      </c>
      <c r="AG456" s="2">
        <f>IFERROR(VLOOKUP(Tabla2[[#This Row],[Client]],Sales_Revenues!A:G,4,FALSE),"")</f>
        <v>1</v>
      </c>
      <c r="AH456" s="2">
        <f>IFERROR(VLOOKUP(Tabla2[[#This Row],[Client]],Sales_Revenues!A:G,5,FALSE),"")</f>
        <v>0</v>
      </c>
      <c r="AI456" s="2">
        <f>IFERROR(VLOOKUP(Tabla2[[#This Row],[Client]],Sales_Revenues!A:G,6,FALSE),"")</f>
        <v>18.292142857142856</v>
      </c>
      <c r="AJ456" s="2">
        <f>IFERROR(VLOOKUP(Tabla2[[#This Row],[Client]],Sales_Revenues!A:G,7,FALSE),"")</f>
        <v>10.571428571428571</v>
      </c>
    </row>
    <row r="457" spans="1:36">
      <c r="A457">
        <v>456</v>
      </c>
      <c r="B457">
        <v>1</v>
      </c>
      <c r="D457">
        <v>4</v>
      </c>
      <c r="H457">
        <v>0</v>
      </c>
      <c r="I457" t="s">
        <v>38</v>
      </c>
      <c r="J457">
        <v>86589.771071428564</v>
      </c>
      <c r="K457" t="s">
        <v>38</v>
      </c>
      <c r="L457" t="s">
        <v>38</v>
      </c>
      <c r="M457" t="s">
        <v>38</v>
      </c>
      <c r="N457" t="str">
        <f>IFERROR(VLOOKUP(Tabla2[[#This Row],[Client]],Soc_Dem!A:D,2,FALSE),"")</f>
        <v>M</v>
      </c>
      <c r="O457">
        <f>IFERROR(VLOOKUP(Tabla2[[#This Row],[Client]],Soc_Dem!A:D,3,FALSE),"")</f>
        <v>66</v>
      </c>
      <c r="P457">
        <f>IFERROR(VLOOKUP(Tabla2[[#This Row],[Client]],Soc_Dem!A:D,4,FALSE),"")</f>
        <v>18</v>
      </c>
      <c r="Q457" s="2">
        <f>IFERROR(VLOOKUP(Tabla2[[#This Row],[Client]],Inflow_Outflow!A:O,2,FALSE),"")</f>
        <v>1953.654642857143</v>
      </c>
      <c r="R457" s="2">
        <f>IFERROR(VLOOKUP(Tabla2[[#This Row],[Client]],Inflow_Outflow!A:O,3,FALSE),"")</f>
        <v>1953.654642857143</v>
      </c>
      <c r="S457" s="2">
        <f>IFERROR(VLOOKUP(Tabla2[[#This Row],[Client]],Inflow_Outflow!A:O,4,FALSE),"")</f>
        <v>5</v>
      </c>
      <c r="T457" s="2">
        <f>IFERROR(VLOOKUP(Tabla2[[#This Row],[Client]],Inflow_Outflow!A:O,5,FALSE),"")</f>
        <v>5</v>
      </c>
      <c r="U457" s="2">
        <f>IFERROR(VLOOKUP(Tabla2[[#This Row],[Client]],Inflow_Outflow!A:O,6,FALSE),"")</f>
        <v>2375.1664285714287</v>
      </c>
      <c r="V457" s="2">
        <f>IFERROR(VLOOKUP(Tabla2[[#This Row],[Client]],Inflow_Outflow!A:O,7,FALSE),"")</f>
        <v>2375.1664285714287</v>
      </c>
      <c r="W457" s="2">
        <f>IFERROR(VLOOKUP(Tabla2[[#This Row],[Client]],Inflow_Outflow!A:O,8,FALSE),"")</f>
        <v>71.428571428571431</v>
      </c>
      <c r="X457" s="2">
        <f>IFERROR(VLOOKUP(Tabla2[[#This Row],[Client]],Inflow_Outflow!A:O,9,FALSE),"")</f>
        <v>1381.9878571428574</v>
      </c>
      <c r="Y457" s="2">
        <f>IFERROR(VLOOKUP(Tabla2[[#This Row],[Client]],Inflow_Outflow!A:O,10,FALSE),"")</f>
        <v>921.75</v>
      </c>
      <c r="Z457" s="2">
        <f>IFERROR(VLOOKUP(Tabla2[[#This Row],[Client]],Inflow_Outflow!A:O,11,FALSE),"")</f>
        <v>20</v>
      </c>
      <c r="AA457" s="2">
        <f>IFERROR(VLOOKUP(Tabla2[[#This Row],[Client]],Inflow_Outflow!A:O,12,FALSE),"")</f>
        <v>20</v>
      </c>
      <c r="AB457" s="2">
        <f>IFERROR(VLOOKUP(Tabla2[[#This Row],[Client]],Inflow_Outflow!A:O,13,FALSE),"")</f>
        <v>1</v>
      </c>
      <c r="AC457" s="2">
        <f>IFERROR(VLOOKUP(Tabla2[[#This Row],[Client]],Inflow_Outflow!A:O,14,FALSE),"")</f>
        <v>11</v>
      </c>
      <c r="AD457" s="2">
        <f>IFERROR(VLOOKUP(Tabla2[[#This Row],[Client]],Inflow_Outflow!A:O,15,FALSE),"")</f>
        <v>8</v>
      </c>
      <c r="AE457" s="2" t="str">
        <f>IFERROR(VLOOKUP(Tabla2[[#This Row],[Client]],Sales_Revenues!A:G,2,FALSE),"")</f>
        <v/>
      </c>
      <c r="AF457" s="2" t="str">
        <f>IFERROR(VLOOKUP(Tabla2[[#This Row],[Client]],Sales_Revenues!A:G,3,FALSE),"")</f>
        <v/>
      </c>
      <c r="AG457" s="2" t="str">
        <f>IFERROR(VLOOKUP(Tabla2[[#This Row],[Client]],Sales_Revenues!A:G,4,FALSE),"")</f>
        <v/>
      </c>
      <c r="AH457" s="2" t="str">
        <f>IFERROR(VLOOKUP(Tabla2[[#This Row],[Client]],Sales_Revenues!A:G,5,FALSE),"")</f>
        <v/>
      </c>
      <c r="AI457" s="2" t="str">
        <f>IFERROR(VLOOKUP(Tabla2[[#This Row],[Client]],Sales_Revenues!A:G,6,FALSE),"")</f>
        <v/>
      </c>
      <c r="AJ457" s="2" t="str">
        <f>IFERROR(VLOOKUP(Tabla2[[#This Row],[Client]],Sales_Revenues!A:G,7,FALSE),"")</f>
        <v/>
      </c>
    </row>
    <row r="458" spans="1:36">
      <c r="A458">
        <v>457</v>
      </c>
      <c r="B458">
        <v>1</v>
      </c>
      <c r="E458">
        <v>1</v>
      </c>
      <c r="H458">
        <v>427.57535714285717</v>
      </c>
      <c r="I458" t="s">
        <v>38</v>
      </c>
      <c r="J458" t="s">
        <v>38</v>
      </c>
      <c r="K458">
        <v>0</v>
      </c>
      <c r="L458" t="s">
        <v>38</v>
      </c>
      <c r="M458" t="s">
        <v>38</v>
      </c>
      <c r="N458" t="str">
        <f>IFERROR(VLOOKUP(Tabla2[[#This Row],[Client]],Soc_Dem!A:D,2,FALSE),"")</f>
        <v>F</v>
      </c>
      <c r="O458">
        <f>IFERROR(VLOOKUP(Tabla2[[#This Row],[Client]],Soc_Dem!A:D,3,FALSE),"")</f>
        <v>73</v>
      </c>
      <c r="P458">
        <f>IFERROR(VLOOKUP(Tabla2[[#This Row],[Client]],Soc_Dem!A:D,4,FALSE),"")</f>
        <v>0</v>
      </c>
      <c r="Q458" s="2">
        <f>IFERROR(VLOOKUP(Tabla2[[#This Row],[Client]],Inflow_Outflow!A:O,2,FALSE),"")</f>
        <v>2959.5814285714287</v>
      </c>
      <c r="R458" s="2">
        <f>IFERROR(VLOOKUP(Tabla2[[#This Row],[Client]],Inflow_Outflow!A:O,3,FALSE),"")</f>
        <v>2004.2567857142858</v>
      </c>
      <c r="S458" s="2">
        <f>IFERROR(VLOOKUP(Tabla2[[#This Row],[Client]],Inflow_Outflow!A:O,4,FALSE),"")</f>
        <v>17</v>
      </c>
      <c r="T458" s="2">
        <f>IFERROR(VLOOKUP(Tabla2[[#This Row],[Client]],Inflow_Outflow!A:O,5,FALSE),"")</f>
        <v>14</v>
      </c>
      <c r="U458" s="2">
        <f>IFERROR(VLOOKUP(Tabla2[[#This Row],[Client]],Inflow_Outflow!A:O,6,FALSE),"")</f>
        <v>2703.7096428571426</v>
      </c>
      <c r="V458" s="2">
        <f>IFERROR(VLOOKUP(Tabla2[[#This Row],[Client]],Inflow_Outflow!A:O,7,FALSE),"")</f>
        <v>2004.2567857142858</v>
      </c>
      <c r="W458" s="2">
        <f>IFERROR(VLOOKUP(Tabla2[[#This Row],[Client]],Inflow_Outflow!A:O,8,FALSE),"")</f>
        <v>464.28571428571428</v>
      </c>
      <c r="X458" s="2">
        <f>IFERROR(VLOOKUP(Tabla2[[#This Row],[Client]],Inflow_Outflow!A:O,9,FALSE),"")</f>
        <v>100.86428571428571</v>
      </c>
      <c r="Y458" s="2">
        <f>IFERROR(VLOOKUP(Tabla2[[#This Row],[Client]],Inflow_Outflow!A:O,10,FALSE),"")</f>
        <v>335.82142857142856</v>
      </c>
      <c r="Z458" s="2">
        <f>IFERROR(VLOOKUP(Tabla2[[#This Row],[Client]],Inflow_Outflow!A:O,11,FALSE),"")</f>
        <v>27</v>
      </c>
      <c r="AA458" s="2">
        <f>IFERROR(VLOOKUP(Tabla2[[#This Row],[Client]],Inflow_Outflow!A:O,12,FALSE),"")</f>
        <v>16</v>
      </c>
      <c r="AB458" s="2">
        <f>IFERROR(VLOOKUP(Tabla2[[#This Row],[Client]],Inflow_Outflow!A:O,13,FALSE),"")</f>
        <v>2</v>
      </c>
      <c r="AC458" s="2">
        <f>IFERROR(VLOOKUP(Tabla2[[#This Row],[Client]],Inflow_Outflow!A:O,14,FALSE),"")</f>
        <v>5</v>
      </c>
      <c r="AD458" s="2">
        <f>IFERROR(VLOOKUP(Tabla2[[#This Row],[Client]],Inflow_Outflow!A:O,15,FALSE),"")</f>
        <v>3</v>
      </c>
      <c r="AE458" s="2">
        <f>IFERROR(VLOOKUP(Tabla2[[#This Row],[Client]],Sales_Revenues!A:G,2,FALSE),"")</f>
        <v>0</v>
      </c>
      <c r="AF458" s="2">
        <f>IFERROR(VLOOKUP(Tabla2[[#This Row],[Client]],Sales_Revenues!A:G,3,FALSE),"")</f>
        <v>0</v>
      </c>
      <c r="AG458" s="2">
        <f>IFERROR(VLOOKUP(Tabla2[[#This Row],[Client]],Sales_Revenues!A:G,4,FALSE),"")</f>
        <v>0</v>
      </c>
      <c r="AH458" s="2">
        <f>IFERROR(VLOOKUP(Tabla2[[#This Row],[Client]],Sales_Revenues!A:G,5,FALSE),"")</f>
        <v>0</v>
      </c>
      <c r="AI458" s="2">
        <f>IFERROR(VLOOKUP(Tabla2[[#This Row],[Client]],Sales_Revenues!A:G,6,FALSE),"")</f>
        <v>0</v>
      </c>
      <c r="AJ458" s="2">
        <f>IFERROR(VLOOKUP(Tabla2[[#This Row],[Client]],Sales_Revenues!A:G,7,FALSE),"")</f>
        <v>0</v>
      </c>
    </row>
    <row r="459" spans="1:36">
      <c r="A459">
        <v>458</v>
      </c>
      <c r="B459">
        <v>1</v>
      </c>
      <c r="H459">
        <v>1744.0264285714286</v>
      </c>
      <c r="I459" t="s">
        <v>38</v>
      </c>
      <c r="J459" t="s">
        <v>38</v>
      </c>
      <c r="K459" t="s">
        <v>38</v>
      </c>
      <c r="L459" t="s">
        <v>38</v>
      </c>
      <c r="M459" t="s">
        <v>38</v>
      </c>
      <c r="N459" t="str">
        <f>IFERROR(VLOOKUP(Tabla2[[#This Row],[Client]],Soc_Dem!A:D,2,FALSE),"")</f>
        <v>F</v>
      </c>
      <c r="O459">
        <f>IFERROR(VLOOKUP(Tabla2[[#This Row],[Client]],Soc_Dem!A:D,3,FALSE),"")</f>
        <v>29</v>
      </c>
      <c r="P459">
        <f>IFERROR(VLOOKUP(Tabla2[[#This Row],[Client]],Soc_Dem!A:D,4,FALSE),"")</f>
        <v>149</v>
      </c>
      <c r="Q459" s="2">
        <f>IFERROR(VLOOKUP(Tabla2[[#This Row],[Client]],Inflow_Outflow!A:O,2,FALSE),"")</f>
        <v>11.786428571428571</v>
      </c>
      <c r="R459" s="2">
        <f>IFERROR(VLOOKUP(Tabla2[[#This Row],[Client]],Inflow_Outflow!A:O,3,FALSE),"")</f>
        <v>11.786428571428571</v>
      </c>
      <c r="S459" s="2">
        <f>IFERROR(VLOOKUP(Tabla2[[#This Row],[Client]],Inflow_Outflow!A:O,4,FALSE),"")</f>
        <v>2</v>
      </c>
      <c r="T459" s="2">
        <f>IFERROR(VLOOKUP(Tabla2[[#This Row],[Client]],Inflow_Outflow!A:O,5,FALSE),"")</f>
        <v>2</v>
      </c>
      <c r="U459" s="2">
        <f>IFERROR(VLOOKUP(Tabla2[[#This Row],[Client]],Inflow_Outflow!A:O,6,FALSE),"")</f>
        <v>32.142857142857146</v>
      </c>
      <c r="V459" s="2">
        <f>IFERROR(VLOOKUP(Tabla2[[#This Row],[Client]],Inflow_Outflow!A:O,7,FALSE),"")</f>
        <v>32.142857142857146</v>
      </c>
      <c r="W459" s="2">
        <f>IFERROR(VLOOKUP(Tabla2[[#This Row],[Client]],Inflow_Outflow!A:O,8,FALSE),"")</f>
        <v>32.142857142857146</v>
      </c>
      <c r="X459" s="2">
        <f>IFERROR(VLOOKUP(Tabla2[[#This Row],[Client]],Inflow_Outflow!A:O,9,FALSE),"")</f>
        <v>0</v>
      </c>
      <c r="Y459" s="2">
        <f>IFERROR(VLOOKUP(Tabla2[[#This Row],[Client]],Inflow_Outflow!A:O,10,FALSE),"")</f>
        <v>0</v>
      </c>
      <c r="Z459" s="2">
        <f>IFERROR(VLOOKUP(Tabla2[[#This Row],[Client]],Inflow_Outflow!A:O,11,FALSE),"")</f>
        <v>2</v>
      </c>
      <c r="AA459" s="2">
        <f>IFERROR(VLOOKUP(Tabla2[[#This Row],[Client]],Inflow_Outflow!A:O,12,FALSE),"")</f>
        <v>2</v>
      </c>
      <c r="AB459" s="2">
        <f>IFERROR(VLOOKUP(Tabla2[[#This Row],[Client]],Inflow_Outflow!A:O,13,FALSE),"")</f>
        <v>2</v>
      </c>
      <c r="AC459" s="2">
        <f>IFERROR(VLOOKUP(Tabla2[[#This Row],[Client]],Inflow_Outflow!A:O,14,FALSE),"")</f>
        <v>0</v>
      </c>
      <c r="AD459" s="2">
        <f>IFERROR(VLOOKUP(Tabla2[[#This Row],[Client]],Inflow_Outflow!A:O,15,FALSE),"")</f>
        <v>0</v>
      </c>
      <c r="AE459" s="2" t="str">
        <f>IFERROR(VLOOKUP(Tabla2[[#This Row],[Client]],Sales_Revenues!A:G,2,FALSE),"")</f>
        <v/>
      </c>
      <c r="AF459" s="2" t="str">
        <f>IFERROR(VLOOKUP(Tabla2[[#This Row],[Client]],Sales_Revenues!A:G,3,FALSE),"")</f>
        <v/>
      </c>
      <c r="AG459" s="2" t="str">
        <f>IFERROR(VLOOKUP(Tabla2[[#This Row],[Client]],Sales_Revenues!A:G,4,FALSE),"")</f>
        <v/>
      </c>
      <c r="AH459" s="2" t="str">
        <f>IFERROR(VLOOKUP(Tabla2[[#This Row],[Client]],Sales_Revenues!A:G,5,FALSE),"")</f>
        <v/>
      </c>
      <c r="AI459" s="2" t="str">
        <f>IFERROR(VLOOKUP(Tabla2[[#This Row],[Client]],Sales_Revenues!A:G,6,FALSE),"")</f>
        <v/>
      </c>
      <c r="AJ459" s="2" t="str">
        <f>IFERROR(VLOOKUP(Tabla2[[#This Row],[Client]],Sales_Revenues!A:G,7,FALSE),"")</f>
        <v/>
      </c>
    </row>
    <row r="460" spans="1:36">
      <c r="A460">
        <v>459</v>
      </c>
      <c r="B460">
        <v>1</v>
      </c>
      <c r="H460">
        <v>8.9978571428571428</v>
      </c>
      <c r="I460" t="s">
        <v>38</v>
      </c>
      <c r="J460" t="s">
        <v>38</v>
      </c>
      <c r="K460" t="s">
        <v>38</v>
      </c>
      <c r="L460" t="s">
        <v>38</v>
      </c>
      <c r="M460" t="s">
        <v>38</v>
      </c>
      <c r="N460" t="str">
        <f>IFERROR(VLOOKUP(Tabla2[[#This Row],[Client]],Soc_Dem!A:D,2,FALSE),"")</f>
        <v>F</v>
      </c>
      <c r="O460">
        <f>IFERROR(VLOOKUP(Tabla2[[#This Row],[Client]],Soc_Dem!A:D,3,FALSE),"")</f>
        <v>41</v>
      </c>
      <c r="P460">
        <f>IFERROR(VLOOKUP(Tabla2[[#This Row],[Client]],Soc_Dem!A:D,4,FALSE),"")</f>
        <v>154</v>
      </c>
      <c r="Q460" s="2">
        <f>IFERROR(VLOOKUP(Tabla2[[#This Row],[Client]],Inflow_Outflow!A:O,2,FALSE),"")</f>
        <v>782.96749999999997</v>
      </c>
      <c r="R460" s="2">
        <f>IFERROR(VLOOKUP(Tabla2[[#This Row],[Client]],Inflow_Outflow!A:O,3,FALSE),"")</f>
        <v>782.96749999999997</v>
      </c>
      <c r="S460" s="2">
        <f>IFERROR(VLOOKUP(Tabla2[[#This Row],[Client]],Inflow_Outflow!A:O,4,FALSE),"")</f>
        <v>2</v>
      </c>
      <c r="T460" s="2">
        <f>IFERROR(VLOOKUP(Tabla2[[#This Row],[Client]],Inflow_Outflow!A:O,5,FALSE),"")</f>
        <v>2</v>
      </c>
      <c r="U460" s="2">
        <f>IFERROR(VLOOKUP(Tabla2[[#This Row],[Client]],Inflow_Outflow!A:O,6,FALSE),"")</f>
        <v>582.82857142857142</v>
      </c>
      <c r="V460" s="2">
        <f>IFERROR(VLOOKUP(Tabla2[[#This Row],[Client]],Inflow_Outflow!A:O,7,FALSE),"")</f>
        <v>582.82857142857142</v>
      </c>
      <c r="W460" s="2">
        <f>IFERROR(VLOOKUP(Tabla2[[#This Row],[Client]],Inflow_Outflow!A:O,8,FALSE),"")</f>
        <v>53.571428571428569</v>
      </c>
      <c r="X460" s="2">
        <f>IFERROR(VLOOKUP(Tabla2[[#This Row],[Client]],Inflow_Outflow!A:O,9,FALSE),"")</f>
        <v>0</v>
      </c>
      <c r="Y460" s="2">
        <f>IFERROR(VLOOKUP(Tabla2[[#This Row],[Client]],Inflow_Outflow!A:O,10,FALSE),"")</f>
        <v>522.2928571428572</v>
      </c>
      <c r="Z460" s="2">
        <f>IFERROR(VLOOKUP(Tabla2[[#This Row],[Client]],Inflow_Outflow!A:O,11,FALSE),"")</f>
        <v>17</v>
      </c>
      <c r="AA460" s="2">
        <f>IFERROR(VLOOKUP(Tabla2[[#This Row],[Client]],Inflow_Outflow!A:O,12,FALSE),"")</f>
        <v>17</v>
      </c>
      <c r="AB460" s="2">
        <f>IFERROR(VLOOKUP(Tabla2[[#This Row],[Client]],Inflow_Outflow!A:O,13,FALSE),"")</f>
        <v>1</v>
      </c>
      <c r="AC460" s="2">
        <f>IFERROR(VLOOKUP(Tabla2[[#This Row],[Client]],Inflow_Outflow!A:O,14,FALSE),"")</f>
        <v>0</v>
      </c>
      <c r="AD460" s="2">
        <f>IFERROR(VLOOKUP(Tabla2[[#This Row],[Client]],Inflow_Outflow!A:O,15,FALSE),"")</f>
        <v>13</v>
      </c>
      <c r="AE460" s="2" t="str">
        <f>IFERROR(VLOOKUP(Tabla2[[#This Row],[Client]],Sales_Revenues!A:G,2,FALSE),"")</f>
        <v/>
      </c>
      <c r="AF460" s="2" t="str">
        <f>IFERROR(VLOOKUP(Tabla2[[#This Row],[Client]],Sales_Revenues!A:G,3,FALSE),"")</f>
        <v/>
      </c>
      <c r="AG460" s="2" t="str">
        <f>IFERROR(VLOOKUP(Tabla2[[#This Row],[Client]],Sales_Revenues!A:G,4,FALSE),"")</f>
        <v/>
      </c>
      <c r="AH460" s="2" t="str">
        <f>IFERROR(VLOOKUP(Tabla2[[#This Row],[Client]],Sales_Revenues!A:G,5,FALSE),"")</f>
        <v/>
      </c>
      <c r="AI460" s="2" t="str">
        <f>IFERROR(VLOOKUP(Tabla2[[#This Row],[Client]],Sales_Revenues!A:G,6,FALSE),"")</f>
        <v/>
      </c>
      <c r="AJ460" s="2" t="str">
        <f>IFERROR(VLOOKUP(Tabla2[[#This Row],[Client]],Sales_Revenues!A:G,7,FALSE),"")</f>
        <v/>
      </c>
    </row>
    <row r="461" spans="1:36">
      <c r="A461">
        <v>460</v>
      </c>
      <c r="B461">
        <v>1</v>
      </c>
      <c r="D461">
        <v>4</v>
      </c>
      <c r="H461">
        <v>275.71642857142859</v>
      </c>
      <c r="I461" t="s">
        <v>38</v>
      </c>
      <c r="J461">
        <v>0</v>
      </c>
      <c r="K461" t="s">
        <v>38</v>
      </c>
      <c r="L461" t="s">
        <v>38</v>
      </c>
      <c r="M461" t="s">
        <v>38</v>
      </c>
      <c r="N461" t="str">
        <f>IFERROR(VLOOKUP(Tabla2[[#This Row],[Client]],Soc_Dem!A:D,2,FALSE),"")</f>
        <v>F</v>
      </c>
      <c r="O461">
        <f>IFERROR(VLOOKUP(Tabla2[[#This Row],[Client]],Soc_Dem!A:D,3,FALSE),"")</f>
        <v>20</v>
      </c>
      <c r="P461">
        <f>IFERROR(VLOOKUP(Tabla2[[#This Row],[Client]],Soc_Dem!A:D,4,FALSE),"")</f>
        <v>150</v>
      </c>
      <c r="Q461" s="2">
        <f>IFERROR(VLOOKUP(Tabla2[[#This Row],[Client]],Inflow_Outflow!A:O,2,FALSE),"")</f>
        <v>863.52357142857147</v>
      </c>
      <c r="R461" s="2">
        <f>IFERROR(VLOOKUP(Tabla2[[#This Row],[Client]],Inflow_Outflow!A:O,3,FALSE),"")</f>
        <v>863.52357142857147</v>
      </c>
      <c r="S461" s="2">
        <f>IFERROR(VLOOKUP(Tabla2[[#This Row],[Client]],Inflow_Outflow!A:O,4,FALSE),"")</f>
        <v>2</v>
      </c>
      <c r="T461" s="2">
        <f>IFERROR(VLOOKUP(Tabla2[[#This Row],[Client]],Inflow_Outflow!A:O,5,FALSE),"")</f>
        <v>2</v>
      </c>
      <c r="U461" s="2">
        <f>IFERROR(VLOOKUP(Tabla2[[#This Row],[Client]],Inflow_Outflow!A:O,6,FALSE),"")</f>
        <v>1188.1717857142855</v>
      </c>
      <c r="V461" s="2">
        <f>IFERROR(VLOOKUP(Tabla2[[#This Row],[Client]],Inflow_Outflow!A:O,7,FALSE),"")</f>
        <v>1188.1717857142855</v>
      </c>
      <c r="W461" s="2">
        <f>IFERROR(VLOOKUP(Tabla2[[#This Row],[Client]],Inflow_Outflow!A:O,8,FALSE),"")</f>
        <v>750</v>
      </c>
      <c r="X461" s="2">
        <f>IFERROR(VLOOKUP(Tabla2[[#This Row],[Client]],Inflow_Outflow!A:O,9,FALSE),"")</f>
        <v>117.81464285714286</v>
      </c>
      <c r="Y461" s="2">
        <f>IFERROR(VLOOKUP(Tabla2[[#This Row],[Client]],Inflow_Outflow!A:O,10,FALSE),"")</f>
        <v>318.17857142857144</v>
      </c>
      <c r="Z461" s="2">
        <f>IFERROR(VLOOKUP(Tabla2[[#This Row],[Client]],Inflow_Outflow!A:O,11,FALSE),"")</f>
        <v>14</v>
      </c>
      <c r="AA461" s="2">
        <f>IFERROR(VLOOKUP(Tabla2[[#This Row],[Client]],Inflow_Outflow!A:O,12,FALSE),"")</f>
        <v>14</v>
      </c>
      <c r="AB461" s="2">
        <f>IFERROR(VLOOKUP(Tabla2[[#This Row],[Client]],Inflow_Outflow!A:O,13,FALSE),"")</f>
        <v>1</v>
      </c>
      <c r="AC461" s="2">
        <f>IFERROR(VLOOKUP(Tabla2[[#This Row],[Client]],Inflow_Outflow!A:O,14,FALSE),"")</f>
        <v>4</v>
      </c>
      <c r="AD461" s="2">
        <f>IFERROR(VLOOKUP(Tabla2[[#This Row],[Client]],Inflow_Outflow!A:O,15,FALSE),"")</f>
        <v>7</v>
      </c>
      <c r="AE461" s="2" t="str">
        <f>IFERROR(VLOOKUP(Tabla2[[#This Row],[Client]],Sales_Revenues!A:G,2,FALSE),"")</f>
        <v/>
      </c>
      <c r="AF461" s="2" t="str">
        <f>IFERROR(VLOOKUP(Tabla2[[#This Row],[Client]],Sales_Revenues!A:G,3,FALSE),"")</f>
        <v/>
      </c>
      <c r="AG461" s="2" t="str">
        <f>IFERROR(VLOOKUP(Tabla2[[#This Row],[Client]],Sales_Revenues!A:G,4,FALSE),"")</f>
        <v/>
      </c>
      <c r="AH461" s="2" t="str">
        <f>IFERROR(VLOOKUP(Tabla2[[#This Row],[Client]],Sales_Revenues!A:G,5,FALSE),"")</f>
        <v/>
      </c>
      <c r="AI461" s="2" t="str">
        <f>IFERROR(VLOOKUP(Tabla2[[#This Row],[Client]],Sales_Revenues!A:G,6,FALSE),"")</f>
        <v/>
      </c>
      <c r="AJ461" s="2" t="str">
        <f>IFERROR(VLOOKUP(Tabla2[[#This Row],[Client]],Sales_Revenues!A:G,7,FALSE),"")</f>
        <v/>
      </c>
    </row>
    <row r="462" spans="1:36">
      <c r="A462">
        <v>461</v>
      </c>
      <c r="B462">
        <v>1</v>
      </c>
      <c r="C462">
        <v>1</v>
      </c>
      <c r="H462">
        <v>6.5378571428571428</v>
      </c>
      <c r="I462">
        <v>6128.2278571428569</v>
      </c>
      <c r="J462" t="s">
        <v>38</v>
      </c>
      <c r="K462" t="s">
        <v>38</v>
      </c>
      <c r="L462" t="s">
        <v>38</v>
      </c>
      <c r="M462" t="s">
        <v>38</v>
      </c>
      <c r="N462" t="str">
        <f>IFERROR(VLOOKUP(Tabla2[[#This Row],[Client]],Soc_Dem!A:D,2,FALSE),"")</f>
        <v>F</v>
      </c>
      <c r="O462">
        <f>IFERROR(VLOOKUP(Tabla2[[#This Row],[Client]],Soc_Dem!A:D,3,FALSE),"")</f>
        <v>17</v>
      </c>
      <c r="P462">
        <f>IFERROR(VLOOKUP(Tabla2[[#This Row],[Client]],Soc_Dem!A:D,4,FALSE),"")</f>
        <v>64</v>
      </c>
      <c r="Q462" s="2">
        <f>IFERROR(VLOOKUP(Tabla2[[#This Row],[Client]],Inflow_Outflow!A:O,2,FALSE),"")</f>
        <v>1463.9160714285715</v>
      </c>
      <c r="R462" s="2">
        <f>IFERROR(VLOOKUP(Tabla2[[#This Row],[Client]],Inflow_Outflow!A:O,3,FALSE),"")</f>
        <v>1463.8007142857143</v>
      </c>
      <c r="S462" s="2">
        <f>IFERROR(VLOOKUP(Tabla2[[#This Row],[Client]],Inflow_Outflow!A:O,4,FALSE),"")</f>
        <v>5</v>
      </c>
      <c r="T462" s="2">
        <f>IFERROR(VLOOKUP(Tabla2[[#This Row],[Client]],Inflow_Outflow!A:O,5,FALSE),"")</f>
        <v>4</v>
      </c>
      <c r="U462" s="2">
        <f>IFERROR(VLOOKUP(Tabla2[[#This Row],[Client]],Inflow_Outflow!A:O,6,FALSE),"")</f>
        <v>1590.5982142857142</v>
      </c>
      <c r="V462" s="2">
        <f>IFERROR(VLOOKUP(Tabla2[[#This Row],[Client]],Inflow_Outflow!A:O,7,FALSE),"")</f>
        <v>1590.5982142857142</v>
      </c>
      <c r="W462" s="2">
        <f>IFERROR(VLOOKUP(Tabla2[[#This Row],[Client]],Inflow_Outflow!A:O,8,FALSE),"")</f>
        <v>0</v>
      </c>
      <c r="X462" s="2">
        <f>IFERROR(VLOOKUP(Tabla2[[#This Row],[Client]],Inflow_Outflow!A:O,9,FALSE),"")</f>
        <v>340.75178571428569</v>
      </c>
      <c r="Y462" s="2">
        <f>IFERROR(VLOOKUP(Tabla2[[#This Row],[Client]],Inflow_Outflow!A:O,10,FALSE),"")</f>
        <v>719.96428571428567</v>
      </c>
      <c r="Z462" s="2">
        <f>IFERROR(VLOOKUP(Tabla2[[#This Row],[Client]],Inflow_Outflow!A:O,11,FALSE),"")</f>
        <v>18</v>
      </c>
      <c r="AA462" s="2">
        <f>IFERROR(VLOOKUP(Tabla2[[#This Row],[Client]],Inflow_Outflow!A:O,12,FALSE),"")</f>
        <v>18</v>
      </c>
      <c r="AB462" s="2">
        <f>IFERROR(VLOOKUP(Tabla2[[#This Row],[Client]],Inflow_Outflow!A:O,13,FALSE),"")</f>
        <v>0</v>
      </c>
      <c r="AC462" s="2">
        <f>IFERROR(VLOOKUP(Tabla2[[#This Row],[Client]],Inflow_Outflow!A:O,14,FALSE),"")</f>
        <v>3</v>
      </c>
      <c r="AD462" s="2">
        <f>IFERROR(VLOOKUP(Tabla2[[#This Row],[Client]],Inflow_Outflow!A:O,15,FALSE),"")</f>
        <v>12</v>
      </c>
      <c r="AE462" s="2">
        <f>IFERROR(VLOOKUP(Tabla2[[#This Row],[Client]],Sales_Revenues!A:G,2,FALSE),"")</f>
        <v>0</v>
      </c>
      <c r="AF462" s="2">
        <f>IFERROR(VLOOKUP(Tabla2[[#This Row],[Client]],Sales_Revenues!A:G,3,FALSE),"")</f>
        <v>0</v>
      </c>
      <c r="AG462" s="2">
        <f>IFERROR(VLOOKUP(Tabla2[[#This Row],[Client]],Sales_Revenues!A:G,4,FALSE),"")</f>
        <v>0</v>
      </c>
      <c r="AH462" s="2">
        <f>IFERROR(VLOOKUP(Tabla2[[#This Row],[Client]],Sales_Revenues!A:G,5,FALSE),"")</f>
        <v>0</v>
      </c>
      <c r="AI462" s="2">
        <f>IFERROR(VLOOKUP(Tabla2[[#This Row],[Client]],Sales_Revenues!A:G,6,FALSE),"")</f>
        <v>0</v>
      </c>
      <c r="AJ462" s="2">
        <f>IFERROR(VLOOKUP(Tabla2[[#This Row],[Client]],Sales_Revenues!A:G,7,FALSE),"")</f>
        <v>0</v>
      </c>
    </row>
    <row r="463" spans="1:36">
      <c r="A463">
        <v>462</v>
      </c>
      <c r="B463">
        <v>1</v>
      </c>
      <c r="E463">
        <v>1</v>
      </c>
      <c r="H463">
        <v>570.3421428571429</v>
      </c>
      <c r="I463" t="s">
        <v>38</v>
      </c>
      <c r="J463" t="s">
        <v>38</v>
      </c>
      <c r="K463">
        <v>104.01142857142858</v>
      </c>
      <c r="L463" t="s">
        <v>38</v>
      </c>
      <c r="M463" t="s">
        <v>38</v>
      </c>
      <c r="N463" t="str">
        <f>IFERROR(VLOOKUP(Tabla2[[#This Row],[Client]],Soc_Dem!A:D,2,FALSE),"")</f>
        <v>F</v>
      </c>
      <c r="O463">
        <f>IFERROR(VLOOKUP(Tabla2[[#This Row],[Client]],Soc_Dem!A:D,3,FALSE),"")</f>
        <v>23</v>
      </c>
      <c r="P463">
        <f>IFERROR(VLOOKUP(Tabla2[[#This Row],[Client]],Soc_Dem!A:D,4,FALSE),"")</f>
        <v>26</v>
      </c>
      <c r="Q463" s="2">
        <f>IFERROR(VLOOKUP(Tabla2[[#This Row],[Client]],Inflow_Outflow!A:O,2,FALSE),"")</f>
        <v>1201.8485714285714</v>
      </c>
      <c r="R463" s="2">
        <f>IFERROR(VLOOKUP(Tabla2[[#This Row],[Client]],Inflow_Outflow!A:O,3,FALSE),"")</f>
        <v>851.94285714285718</v>
      </c>
      <c r="S463" s="2">
        <f>IFERROR(VLOOKUP(Tabla2[[#This Row],[Client]],Inflow_Outflow!A:O,4,FALSE),"")</f>
        <v>5</v>
      </c>
      <c r="T463" s="2">
        <f>IFERROR(VLOOKUP(Tabla2[[#This Row],[Client]],Inflow_Outflow!A:O,5,FALSE),"")</f>
        <v>3</v>
      </c>
      <c r="U463" s="2">
        <f>IFERROR(VLOOKUP(Tabla2[[#This Row],[Client]],Inflow_Outflow!A:O,6,FALSE),"")</f>
        <v>1195.4553571428571</v>
      </c>
      <c r="V463" s="2">
        <f>IFERROR(VLOOKUP(Tabla2[[#This Row],[Client]],Inflow_Outflow!A:O,7,FALSE),"")</f>
        <v>847.01285714285711</v>
      </c>
      <c r="W463" s="2">
        <f>IFERROR(VLOOKUP(Tabla2[[#This Row],[Client]],Inflow_Outflow!A:O,8,FALSE),"")</f>
        <v>421.42857142857144</v>
      </c>
      <c r="X463" s="2">
        <f>IFERROR(VLOOKUP(Tabla2[[#This Row],[Client]],Inflow_Outflow!A:O,9,FALSE),"")</f>
        <v>0</v>
      </c>
      <c r="Y463" s="2">
        <f>IFERROR(VLOOKUP(Tabla2[[#This Row],[Client]],Inflow_Outflow!A:O,10,FALSE),"")</f>
        <v>71.857142857142861</v>
      </c>
      <c r="Z463" s="2">
        <f>IFERROR(VLOOKUP(Tabla2[[#This Row],[Client]],Inflow_Outflow!A:O,11,FALSE),"")</f>
        <v>10</v>
      </c>
      <c r="AA463" s="2">
        <f>IFERROR(VLOOKUP(Tabla2[[#This Row],[Client]],Inflow_Outflow!A:O,12,FALSE),"")</f>
        <v>9</v>
      </c>
      <c r="AB463" s="2">
        <f>IFERROR(VLOOKUP(Tabla2[[#This Row],[Client]],Inflow_Outflow!A:O,13,FALSE),"")</f>
        <v>3</v>
      </c>
      <c r="AC463" s="2">
        <f>IFERROR(VLOOKUP(Tabla2[[#This Row],[Client]],Inflow_Outflow!A:O,14,FALSE),"")</f>
        <v>0</v>
      </c>
      <c r="AD463" s="2">
        <f>IFERROR(VLOOKUP(Tabla2[[#This Row],[Client]],Inflow_Outflow!A:O,15,FALSE),"")</f>
        <v>3</v>
      </c>
      <c r="AE463" s="2">
        <f>IFERROR(VLOOKUP(Tabla2[[#This Row],[Client]],Sales_Revenues!A:G,2,FALSE),"")</f>
        <v>0</v>
      </c>
      <c r="AF463" s="2">
        <f>IFERROR(VLOOKUP(Tabla2[[#This Row],[Client]],Sales_Revenues!A:G,3,FALSE),"")</f>
        <v>0</v>
      </c>
      <c r="AG463" s="2">
        <f>IFERROR(VLOOKUP(Tabla2[[#This Row],[Client]],Sales_Revenues!A:G,4,FALSE),"")</f>
        <v>0</v>
      </c>
      <c r="AH463" s="2">
        <f>IFERROR(VLOOKUP(Tabla2[[#This Row],[Client]],Sales_Revenues!A:G,5,FALSE),"")</f>
        <v>0</v>
      </c>
      <c r="AI463" s="2">
        <f>IFERROR(VLOOKUP(Tabla2[[#This Row],[Client]],Sales_Revenues!A:G,6,FALSE),"")</f>
        <v>0</v>
      </c>
      <c r="AJ463" s="2">
        <f>IFERROR(VLOOKUP(Tabla2[[#This Row],[Client]],Sales_Revenues!A:G,7,FALSE),"")</f>
        <v>0</v>
      </c>
    </row>
    <row r="464" spans="1:36">
      <c r="A464">
        <v>463</v>
      </c>
      <c r="B464">
        <v>1</v>
      </c>
      <c r="E464">
        <v>1</v>
      </c>
      <c r="H464">
        <v>182.75821428571427</v>
      </c>
      <c r="I464" t="s">
        <v>38</v>
      </c>
      <c r="J464" t="s">
        <v>38</v>
      </c>
      <c r="K464">
        <v>0</v>
      </c>
      <c r="L464" t="s">
        <v>38</v>
      </c>
      <c r="M464" t="s">
        <v>38</v>
      </c>
      <c r="N464" t="str">
        <f>IFERROR(VLOOKUP(Tabla2[[#This Row],[Client]],Soc_Dem!A:D,2,FALSE),"")</f>
        <v>F</v>
      </c>
      <c r="O464">
        <f>IFERROR(VLOOKUP(Tabla2[[#This Row],[Client]],Soc_Dem!A:D,3,FALSE),"")</f>
        <v>48</v>
      </c>
      <c r="P464">
        <f>IFERROR(VLOOKUP(Tabla2[[#This Row],[Client]],Soc_Dem!A:D,4,FALSE),"")</f>
        <v>59</v>
      </c>
      <c r="Q464" s="2">
        <f>IFERROR(VLOOKUP(Tabla2[[#This Row],[Client]],Inflow_Outflow!A:O,2,FALSE),"")</f>
        <v>3.5714285714285714E-4</v>
      </c>
      <c r="R464" s="2">
        <f>IFERROR(VLOOKUP(Tabla2[[#This Row],[Client]],Inflow_Outflow!A:O,3,FALSE),"")</f>
        <v>3.5714285714285714E-4</v>
      </c>
      <c r="S464" s="2">
        <f>IFERROR(VLOOKUP(Tabla2[[#This Row],[Client]],Inflow_Outflow!A:O,4,FALSE),"")</f>
        <v>1</v>
      </c>
      <c r="T464" s="2">
        <f>IFERROR(VLOOKUP(Tabla2[[#This Row],[Client]],Inflow_Outflow!A:O,5,FALSE),"")</f>
        <v>1</v>
      </c>
      <c r="U464" s="2">
        <f>IFERROR(VLOOKUP(Tabla2[[#This Row],[Client]],Inflow_Outflow!A:O,6,FALSE),"")</f>
        <v>1.9642857142857142</v>
      </c>
      <c r="V464" s="2">
        <f>IFERROR(VLOOKUP(Tabla2[[#This Row],[Client]],Inflow_Outflow!A:O,7,FALSE),"")</f>
        <v>1.9642857142857142</v>
      </c>
      <c r="W464" s="2">
        <f>IFERROR(VLOOKUP(Tabla2[[#This Row],[Client]],Inflow_Outflow!A:O,8,FALSE),"")</f>
        <v>0</v>
      </c>
      <c r="X464" s="2">
        <f>IFERROR(VLOOKUP(Tabla2[[#This Row],[Client]],Inflow_Outflow!A:O,9,FALSE),"")</f>
        <v>0</v>
      </c>
      <c r="Y464" s="2">
        <f>IFERROR(VLOOKUP(Tabla2[[#This Row],[Client]],Inflow_Outflow!A:O,10,FALSE),"")</f>
        <v>0</v>
      </c>
      <c r="Z464" s="2">
        <f>IFERROR(VLOOKUP(Tabla2[[#This Row],[Client]],Inflow_Outflow!A:O,11,FALSE),"")</f>
        <v>1</v>
      </c>
      <c r="AA464" s="2">
        <f>IFERROR(VLOOKUP(Tabla2[[#This Row],[Client]],Inflow_Outflow!A:O,12,FALSE),"")</f>
        <v>1</v>
      </c>
      <c r="AB464" s="2">
        <f>IFERROR(VLOOKUP(Tabla2[[#This Row],[Client]],Inflow_Outflow!A:O,13,FALSE),"")</f>
        <v>0</v>
      </c>
      <c r="AC464" s="2">
        <f>IFERROR(VLOOKUP(Tabla2[[#This Row],[Client]],Inflow_Outflow!A:O,14,FALSE),"")</f>
        <v>0</v>
      </c>
      <c r="AD464" s="2">
        <f>IFERROR(VLOOKUP(Tabla2[[#This Row],[Client]],Inflow_Outflow!A:O,15,FALSE),"")</f>
        <v>0</v>
      </c>
      <c r="AE464" s="2" t="str">
        <f>IFERROR(VLOOKUP(Tabla2[[#This Row],[Client]],Sales_Revenues!A:G,2,FALSE),"")</f>
        <v/>
      </c>
      <c r="AF464" s="2" t="str">
        <f>IFERROR(VLOOKUP(Tabla2[[#This Row],[Client]],Sales_Revenues!A:G,3,FALSE),"")</f>
        <v/>
      </c>
      <c r="AG464" s="2" t="str">
        <f>IFERROR(VLOOKUP(Tabla2[[#This Row],[Client]],Sales_Revenues!A:G,4,FALSE),"")</f>
        <v/>
      </c>
      <c r="AH464" s="2" t="str">
        <f>IFERROR(VLOOKUP(Tabla2[[#This Row],[Client]],Sales_Revenues!A:G,5,FALSE),"")</f>
        <v/>
      </c>
      <c r="AI464" s="2" t="str">
        <f>IFERROR(VLOOKUP(Tabla2[[#This Row],[Client]],Sales_Revenues!A:G,6,FALSE),"")</f>
        <v/>
      </c>
      <c r="AJ464" s="2" t="str">
        <f>IFERROR(VLOOKUP(Tabla2[[#This Row],[Client]],Sales_Revenues!A:G,7,FALSE),"")</f>
        <v/>
      </c>
    </row>
    <row r="465" spans="1:36">
      <c r="A465">
        <v>464</v>
      </c>
      <c r="B465">
        <v>2</v>
      </c>
      <c r="E465">
        <v>1</v>
      </c>
      <c r="H465">
        <v>2249.0496428571428</v>
      </c>
      <c r="I465" t="s">
        <v>38</v>
      </c>
      <c r="J465" t="s">
        <v>38</v>
      </c>
      <c r="K465">
        <v>237.29714285714286</v>
      </c>
      <c r="L465" t="s">
        <v>38</v>
      </c>
      <c r="M465" t="s">
        <v>38</v>
      </c>
      <c r="N465" t="str">
        <f>IFERROR(VLOOKUP(Tabla2[[#This Row],[Client]],Soc_Dem!A:D,2,FALSE),"")</f>
        <v>M</v>
      </c>
      <c r="O465">
        <f>IFERROR(VLOOKUP(Tabla2[[#This Row],[Client]],Soc_Dem!A:D,3,FALSE),"")</f>
        <v>68</v>
      </c>
      <c r="P465">
        <f>IFERROR(VLOOKUP(Tabla2[[#This Row],[Client]],Soc_Dem!A:D,4,FALSE),"")</f>
        <v>153</v>
      </c>
      <c r="Q465" s="2">
        <f>IFERROR(VLOOKUP(Tabla2[[#This Row],[Client]],Inflow_Outflow!A:O,2,FALSE),"")</f>
        <v>811.33285714285716</v>
      </c>
      <c r="R465" s="2">
        <f>IFERROR(VLOOKUP(Tabla2[[#This Row],[Client]],Inflow_Outflow!A:O,3,FALSE),"")</f>
        <v>811.33285714285716</v>
      </c>
      <c r="S465" s="2">
        <f>IFERROR(VLOOKUP(Tabla2[[#This Row],[Client]],Inflow_Outflow!A:O,4,FALSE),"")</f>
        <v>3</v>
      </c>
      <c r="T465" s="2">
        <f>IFERROR(VLOOKUP(Tabla2[[#This Row],[Client]],Inflow_Outflow!A:O,5,FALSE),"")</f>
        <v>3</v>
      </c>
      <c r="U465" s="2">
        <f>IFERROR(VLOOKUP(Tabla2[[#This Row],[Client]],Inflow_Outflow!A:O,6,FALSE),"")</f>
        <v>577.38571428571424</v>
      </c>
      <c r="V465" s="2">
        <f>IFERROR(VLOOKUP(Tabla2[[#This Row],[Client]],Inflow_Outflow!A:O,7,FALSE),"")</f>
        <v>577.38571428571424</v>
      </c>
      <c r="W465" s="2">
        <f>IFERROR(VLOOKUP(Tabla2[[#This Row],[Client]],Inflow_Outflow!A:O,8,FALSE),"")</f>
        <v>160.71428571428572</v>
      </c>
      <c r="X465" s="2">
        <f>IFERROR(VLOOKUP(Tabla2[[#This Row],[Client]],Inflow_Outflow!A:O,9,FALSE),"")</f>
        <v>65.421428571428564</v>
      </c>
      <c r="Y465" s="2">
        <f>IFERROR(VLOOKUP(Tabla2[[#This Row],[Client]],Inflow_Outflow!A:O,10,FALSE),"")</f>
        <v>347.85714285714283</v>
      </c>
      <c r="Z465" s="2">
        <f>IFERROR(VLOOKUP(Tabla2[[#This Row],[Client]],Inflow_Outflow!A:O,11,FALSE),"")</f>
        <v>12</v>
      </c>
      <c r="AA465" s="2">
        <f>IFERROR(VLOOKUP(Tabla2[[#This Row],[Client]],Inflow_Outflow!A:O,12,FALSE),"")</f>
        <v>12</v>
      </c>
      <c r="AB465" s="2">
        <f>IFERROR(VLOOKUP(Tabla2[[#This Row],[Client]],Inflow_Outflow!A:O,13,FALSE),"")</f>
        <v>2</v>
      </c>
      <c r="AC465" s="2">
        <f>IFERROR(VLOOKUP(Tabla2[[#This Row],[Client]],Inflow_Outflow!A:O,14,FALSE),"")</f>
        <v>3</v>
      </c>
      <c r="AD465" s="2">
        <f>IFERROR(VLOOKUP(Tabla2[[#This Row],[Client]],Inflow_Outflow!A:O,15,FALSE),"")</f>
        <v>6</v>
      </c>
      <c r="AE465" s="2" t="str">
        <f>IFERROR(VLOOKUP(Tabla2[[#This Row],[Client]],Sales_Revenues!A:G,2,FALSE),"")</f>
        <v/>
      </c>
      <c r="AF465" s="2" t="str">
        <f>IFERROR(VLOOKUP(Tabla2[[#This Row],[Client]],Sales_Revenues!A:G,3,FALSE),"")</f>
        <v/>
      </c>
      <c r="AG465" s="2" t="str">
        <f>IFERROR(VLOOKUP(Tabla2[[#This Row],[Client]],Sales_Revenues!A:G,4,FALSE),"")</f>
        <v/>
      </c>
      <c r="AH465" s="2" t="str">
        <f>IFERROR(VLOOKUP(Tabla2[[#This Row],[Client]],Sales_Revenues!A:G,5,FALSE),"")</f>
        <v/>
      </c>
      <c r="AI465" s="2" t="str">
        <f>IFERROR(VLOOKUP(Tabla2[[#This Row],[Client]],Sales_Revenues!A:G,6,FALSE),"")</f>
        <v/>
      </c>
      <c r="AJ465" s="2" t="str">
        <f>IFERROR(VLOOKUP(Tabla2[[#This Row],[Client]],Sales_Revenues!A:G,7,FALSE),"")</f>
        <v/>
      </c>
    </row>
    <row r="466" spans="1:36">
      <c r="A466">
        <v>465</v>
      </c>
      <c r="B466">
        <v>1</v>
      </c>
      <c r="F466">
        <v>1</v>
      </c>
      <c r="H466">
        <v>1.7085714285714286</v>
      </c>
      <c r="I466" t="s">
        <v>38</v>
      </c>
      <c r="J466" t="s">
        <v>38</v>
      </c>
      <c r="K466" t="s">
        <v>38</v>
      </c>
      <c r="L466">
        <v>1.1785714285714286</v>
      </c>
      <c r="M466" t="s">
        <v>38</v>
      </c>
      <c r="N466" t="str">
        <f>IFERROR(VLOOKUP(Tabla2[[#This Row],[Client]],Soc_Dem!A:D,2,FALSE),"")</f>
        <v>F</v>
      </c>
      <c r="O466">
        <f>IFERROR(VLOOKUP(Tabla2[[#This Row],[Client]],Soc_Dem!A:D,3,FALSE),"")</f>
        <v>27</v>
      </c>
      <c r="P466">
        <f>IFERROR(VLOOKUP(Tabla2[[#This Row],[Client]],Soc_Dem!A:D,4,FALSE),"")</f>
        <v>43</v>
      </c>
      <c r="Q466" s="2">
        <f>IFERROR(VLOOKUP(Tabla2[[#This Row],[Client]],Inflow_Outflow!A:O,2,FALSE),"")</f>
        <v>2970.7028571428568</v>
      </c>
      <c r="R466" s="2">
        <f>IFERROR(VLOOKUP(Tabla2[[#This Row],[Client]],Inflow_Outflow!A:O,3,FALSE),"")</f>
        <v>2895.9900000000002</v>
      </c>
      <c r="S466" s="2">
        <f>IFERROR(VLOOKUP(Tabla2[[#This Row],[Client]],Inflow_Outflow!A:O,4,FALSE),"")</f>
        <v>7</v>
      </c>
      <c r="T466" s="2">
        <f>IFERROR(VLOOKUP(Tabla2[[#This Row],[Client]],Inflow_Outflow!A:O,5,FALSE),"")</f>
        <v>3</v>
      </c>
      <c r="U466" s="2">
        <f>IFERROR(VLOOKUP(Tabla2[[#This Row],[Client]],Inflow_Outflow!A:O,6,FALSE),"")</f>
        <v>2968.4203571428575</v>
      </c>
      <c r="V466" s="2">
        <f>IFERROR(VLOOKUP(Tabla2[[#This Row],[Client]],Inflow_Outflow!A:O,7,FALSE),"")</f>
        <v>2946.0478571428571</v>
      </c>
      <c r="W466" s="2">
        <f>IFERROR(VLOOKUP(Tabla2[[#This Row],[Client]],Inflow_Outflow!A:O,8,FALSE),"")</f>
        <v>800</v>
      </c>
      <c r="X466" s="2">
        <f>IFERROR(VLOOKUP(Tabla2[[#This Row],[Client]],Inflow_Outflow!A:O,9,FALSE),"")</f>
        <v>620.91464285714289</v>
      </c>
      <c r="Y466" s="2">
        <f>IFERROR(VLOOKUP(Tabla2[[#This Row],[Client]],Inflow_Outflow!A:O,10,FALSE),"")</f>
        <v>385.25</v>
      </c>
      <c r="Z466" s="2">
        <f>IFERROR(VLOOKUP(Tabla2[[#This Row],[Client]],Inflow_Outflow!A:O,11,FALSE),"")</f>
        <v>84</v>
      </c>
      <c r="AA466" s="2">
        <f>IFERROR(VLOOKUP(Tabla2[[#This Row],[Client]],Inflow_Outflow!A:O,12,FALSE),"")</f>
        <v>79</v>
      </c>
      <c r="AB466" s="2">
        <f>IFERROR(VLOOKUP(Tabla2[[#This Row],[Client]],Inflow_Outflow!A:O,13,FALSE),"")</f>
        <v>25</v>
      </c>
      <c r="AC466" s="2">
        <f>IFERROR(VLOOKUP(Tabla2[[#This Row],[Client]],Inflow_Outflow!A:O,14,FALSE),"")</f>
        <v>20</v>
      </c>
      <c r="AD466" s="2">
        <f>IFERROR(VLOOKUP(Tabla2[[#This Row],[Client]],Inflow_Outflow!A:O,15,FALSE),"")</f>
        <v>7</v>
      </c>
      <c r="AE466" s="2">
        <f>IFERROR(VLOOKUP(Tabla2[[#This Row],[Client]],Sales_Revenues!A:G,2,FALSE),"")</f>
        <v>0</v>
      </c>
      <c r="AF466" s="2">
        <f>IFERROR(VLOOKUP(Tabla2[[#This Row],[Client]],Sales_Revenues!A:G,3,FALSE),"")</f>
        <v>1</v>
      </c>
      <c r="AG466" s="2">
        <f>IFERROR(VLOOKUP(Tabla2[[#This Row],[Client]],Sales_Revenues!A:G,4,FALSE),"")</f>
        <v>0</v>
      </c>
      <c r="AH466" s="2">
        <f>IFERROR(VLOOKUP(Tabla2[[#This Row],[Client]],Sales_Revenues!A:G,5,FALSE),"")</f>
        <v>0</v>
      </c>
      <c r="AI466" s="2">
        <f>IFERROR(VLOOKUP(Tabla2[[#This Row],[Client]],Sales_Revenues!A:G,6,FALSE),"")</f>
        <v>8</v>
      </c>
      <c r="AJ466" s="2">
        <f>IFERROR(VLOOKUP(Tabla2[[#This Row],[Client]],Sales_Revenues!A:G,7,FALSE),"")</f>
        <v>0</v>
      </c>
    </row>
    <row r="467" spans="1:36">
      <c r="A467">
        <v>466</v>
      </c>
      <c r="B467">
        <v>1</v>
      </c>
      <c r="C467">
        <v>1</v>
      </c>
      <c r="H467">
        <v>178.57142857142858</v>
      </c>
      <c r="I467">
        <v>2771.0985714285712</v>
      </c>
      <c r="J467" t="s">
        <v>38</v>
      </c>
      <c r="K467" t="s">
        <v>38</v>
      </c>
      <c r="L467" t="s">
        <v>38</v>
      </c>
      <c r="M467" t="s">
        <v>38</v>
      </c>
      <c r="N467" t="str">
        <f>IFERROR(VLOOKUP(Tabla2[[#This Row],[Client]],Soc_Dem!A:D,2,FALSE),"")</f>
        <v>F</v>
      </c>
      <c r="O467">
        <f>IFERROR(VLOOKUP(Tabla2[[#This Row],[Client]],Soc_Dem!A:D,3,FALSE),"")</f>
        <v>55</v>
      </c>
      <c r="P467">
        <f>IFERROR(VLOOKUP(Tabla2[[#This Row],[Client]],Soc_Dem!A:D,4,FALSE),"")</f>
        <v>185</v>
      </c>
      <c r="Q467" s="2">
        <f>IFERROR(VLOOKUP(Tabla2[[#This Row],[Client]],Inflow_Outflow!A:O,2,FALSE),"")</f>
        <v>74.715000000000003</v>
      </c>
      <c r="R467" s="2">
        <f>IFERROR(VLOOKUP(Tabla2[[#This Row],[Client]],Inflow_Outflow!A:O,3,FALSE),"")</f>
        <v>74.715000000000003</v>
      </c>
      <c r="S467" s="2">
        <f>IFERROR(VLOOKUP(Tabla2[[#This Row],[Client]],Inflow_Outflow!A:O,4,FALSE),"")</f>
        <v>2</v>
      </c>
      <c r="T467" s="2">
        <f>IFERROR(VLOOKUP(Tabla2[[#This Row],[Client]],Inflow_Outflow!A:O,5,FALSE),"")</f>
        <v>2</v>
      </c>
      <c r="U467" s="2">
        <f>IFERROR(VLOOKUP(Tabla2[[#This Row],[Client]],Inflow_Outflow!A:O,6,FALSE),"")</f>
        <v>14.107142857142858</v>
      </c>
      <c r="V467" s="2">
        <f>IFERROR(VLOOKUP(Tabla2[[#This Row],[Client]],Inflow_Outflow!A:O,7,FALSE),"")</f>
        <v>14.107142857142858</v>
      </c>
      <c r="W467" s="2">
        <f>IFERROR(VLOOKUP(Tabla2[[#This Row],[Client]],Inflow_Outflow!A:O,8,FALSE),"")</f>
        <v>0</v>
      </c>
      <c r="X467" s="2">
        <f>IFERROR(VLOOKUP(Tabla2[[#This Row],[Client]],Inflow_Outflow!A:O,9,FALSE),"")</f>
        <v>10.714285714285714</v>
      </c>
      <c r="Y467" s="2">
        <f>IFERROR(VLOOKUP(Tabla2[[#This Row],[Client]],Inflow_Outflow!A:O,10,FALSE),"")</f>
        <v>0</v>
      </c>
      <c r="Z467" s="2">
        <f>IFERROR(VLOOKUP(Tabla2[[#This Row],[Client]],Inflow_Outflow!A:O,11,FALSE),"")</f>
        <v>3</v>
      </c>
      <c r="AA467" s="2">
        <f>IFERROR(VLOOKUP(Tabla2[[#This Row],[Client]],Inflow_Outflow!A:O,12,FALSE),"")</f>
        <v>3</v>
      </c>
      <c r="AB467" s="2">
        <f>IFERROR(VLOOKUP(Tabla2[[#This Row],[Client]],Inflow_Outflow!A:O,13,FALSE),"")</f>
        <v>0</v>
      </c>
      <c r="AC467" s="2">
        <f>IFERROR(VLOOKUP(Tabla2[[#This Row],[Client]],Inflow_Outflow!A:O,14,FALSE),"")</f>
        <v>2</v>
      </c>
      <c r="AD467" s="2">
        <f>IFERROR(VLOOKUP(Tabla2[[#This Row],[Client]],Inflow_Outflow!A:O,15,FALSE),"")</f>
        <v>0</v>
      </c>
      <c r="AE467" s="2">
        <f>IFERROR(VLOOKUP(Tabla2[[#This Row],[Client]],Sales_Revenues!A:G,2,FALSE),"")</f>
        <v>0</v>
      </c>
      <c r="AF467" s="2">
        <f>IFERROR(VLOOKUP(Tabla2[[#This Row],[Client]],Sales_Revenues!A:G,3,FALSE),"")</f>
        <v>0</v>
      </c>
      <c r="AG467" s="2">
        <f>IFERROR(VLOOKUP(Tabla2[[#This Row],[Client]],Sales_Revenues!A:G,4,FALSE),"")</f>
        <v>0</v>
      </c>
      <c r="AH467" s="2">
        <f>IFERROR(VLOOKUP(Tabla2[[#This Row],[Client]],Sales_Revenues!A:G,5,FALSE),"")</f>
        <v>0</v>
      </c>
      <c r="AI467" s="2">
        <f>IFERROR(VLOOKUP(Tabla2[[#This Row],[Client]],Sales_Revenues!A:G,6,FALSE),"")</f>
        <v>0</v>
      </c>
      <c r="AJ467" s="2">
        <f>IFERROR(VLOOKUP(Tabla2[[#This Row],[Client]],Sales_Revenues!A:G,7,FALSE),"")</f>
        <v>0</v>
      </c>
    </row>
    <row r="468" spans="1:36">
      <c r="A468">
        <v>467</v>
      </c>
      <c r="B468">
        <v>1</v>
      </c>
      <c r="H468">
        <v>355.58428571428573</v>
      </c>
      <c r="I468" t="s">
        <v>38</v>
      </c>
      <c r="J468" t="s">
        <v>38</v>
      </c>
      <c r="K468" t="s">
        <v>38</v>
      </c>
      <c r="L468" t="s">
        <v>38</v>
      </c>
      <c r="M468" t="s">
        <v>38</v>
      </c>
      <c r="N468" t="str">
        <f>IFERROR(VLOOKUP(Tabla2[[#This Row],[Client]],Soc_Dem!A:D,2,FALSE),"")</f>
        <v>F</v>
      </c>
      <c r="O468">
        <f>IFERROR(VLOOKUP(Tabla2[[#This Row],[Client]],Soc_Dem!A:D,3,FALSE),"")</f>
        <v>83</v>
      </c>
      <c r="P468">
        <f>IFERROR(VLOOKUP(Tabla2[[#This Row],[Client]],Soc_Dem!A:D,4,FALSE),"")</f>
        <v>3</v>
      </c>
      <c r="Q468" s="2">
        <f>IFERROR(VLOOKUP(Tabla2[[#This Row],[Client]],Inflow_Outflow!A:O,2,FALSE),"")</f>
        <v>223.02250000000001</v>
      </c>
      <c r="R468" s="2">
        <f>IFERROR(VLOOKUP(Tabla2[[#This Row],[Client]],Inflow_Outflow!A:O,3,FALSE),"")</f>
        <v>223.02250000000001</v>
      </c>
      <c r="S468" s="2">
        <f>IFERROR(VLOOKUP(Tabla2[[#This Row],[Client]],Inflow_Outflow!A:O,4,FALSE),"")</f>
        <v>6</v>
      </c>
      <c r="T468" s="2">
        <f>IFERROR(VLOOKUP(Tabla2[[#This Row],[Client]],Inflow_Outflow!A:O,5,FALSE),"")</f>
        <v>6</v>
      </c>
      <c r="U468" s="2">
        <f>IFERROR(VLOOKUP(Tabla2[[#This Row],[Client]],Inflow_Outflow!A:O,6,FALSE),"")</f>
        <v>227.35714285714286</v>
      </c>
      <c r="V468" s="2">
        <f>IFERROR(VLOOKUP(Tabla2[[#This Row],[Client]],Inflow_Outflow!A:O,7,FALSE),"")</f>
        <v>227.35714285714286</v>
      </c>
      <c r="W468" s="2">
        <f>IFERROR(VLOOKUP(Tabla2[[#This Row],[Client]],Inflow_Outflow!A:O,8,FALSE),"")</f>
        <v>0</v>
      </c>
      <c r="X468" s="2">
        <f>IFERROR(VLOOKUP(Tabla2[[#This Row],[Client]],Inflow_Outflow!A:O,9,FALSE),"")</f>
        <v>0</v>
      </c>
      <c r="Y468" s="2">
        <f>IFERROR(VLOOKUP(Tabla2[[#This Row],[Client]],Inflow_Outflow!A:O,10,FALSE),"")</f>
        <v>225.39285714285714</v>
      </c>
      <c r="Z468" s="2">
        <f>IFERROR(VLOOKUP(Tabla2[[#This Row],[Client]],Inflow_Outflow!A:O,11,FALSE),"")</f>
        <v>3</v>
      </c>
      <c r="AA468" s="2">
        <f>IFERROR(VLOOKUP(Tabla2[[#This Row],[Client]],Inflow_Outflow!A:O,12,FALSE),"")</f>
        <v>3</v>
      </c>
      <c r="AB468" s="2">
        <f>IFERROR(VLOOKUP(Tabla2[[#This Row],[Client]],Inflow_Outflow!A:O,13,FALSE),"")</f>
        <v>0</v>
      </c>
      <c r="AC468" s="2">
        <f>IFERROR(VLOOKUP(Tabla2[[#This Row],[Client]],Inflow_Outflow!A:O,14,FALSE),"")</f>
        <v>0</v>
      </c>
      <c r="AD468" s="2">
        <f>IFERROR(VLOOKUP(Tabla2[[#This Row],[Client]],Inflow_Outflow!A:O,15,FALSE),"")</f>
        <v>2</v>
      </c>
      <c r="AE468" s="2" t="str">
        <f>IFERROR(VLOOKUP(Tabla2[[#This Row],[Client]],Sales_Revenues!A:G,2,FALSE),"")</f>
        <v/>
      </c>
      <c r="AF468" s="2" t="str">
        <f>IFERROR(VLOOKUP(Tabla2[[#This Row],[Client]],Sales_Revenues!A:G,3,FALSE),"")</f>
        <v/>
      </c>
      <c r="AG468" s="2" t="str">
        <f>IFERROR(VLOOKUP(Tabla2[[#This Row],[Client]],Sales_Revenues!A:G,4,FALSE),"")</f>
        <v/>
      </c>
      <c r="AH468" s="2" t="str">
        <f>IFERROR(VLOOKUP(Tabla2[[#This Row],[Client]],Sales_Revenues!A:G,5,FALSE),"")</f>
        <v/>
      </c>
      <c r="AI468" s="2" t="str">
        <f>IFERROR(VLOOKUP(Tabla2[[#This Row],[Client]],Sales_Revenues!A:G,6,FALSE),"")</f>
        <v/>
      </c>
      <c r="AJ468" s="2" t="str">
        <f>IFERROR(VLOOKUP(Tabla2[[#This Row],[Client]],Sales_Revenues!A:G,7,FALSE),"")</f>
        <v/>
      </c>
    </row>
    <row r="469" spans="1:36">
      <c r="A469">
        <v>468</v>
      </c>
      <c r="B469">
        <v>1</v>
      </c>
      <c r="C469">
        <v>1</v>
      </c>
      <c r="D469">
        <v>3</v>
      </c>
      <c r="H469">
        <v>20.955000000000002</v>
      </c>
      <c r="I469">
        <v>745.51107142857143</v>
      </c>
      <c r="J469">
        <v>0</v>
      </c>
      <c r="K469" t="s">
        <v>38</v>
      </c>
      <c r="L469" t="s">
        <v>38</v>
      </c>
      <c r="M469" t="s">
        <v>38</v>
      </c>
      <c r="N469" t="str">
        <f>IFERROR(VLOOKUP(Tabla2[[#This Row],[Client]],Soc_Dem!A:D,2,FALSE),"")</f>
        <v>F</v>
      </c>
      <c r="O469">
        <f>IFERROR(VLOOKUP(Tabla2[[#This Row],[Client]],Soc_Dem!A:D,3,FALSE),"")</f>
        <v>61</v>
      </c>
      <c r="P469">
        <f>IFERROR(VLOOKUP(Tabla2[[#This Row],[Client]],Soc_Dem!A:D,4,FALSE),"")</f>
        <v>37</v>
      </c>
      <c r="Q469" s="2">
        <f>IFERROR(VLOOKUP(Tabla2[[#This Row],[Client]],Inflow_Outflow!A:O,2,FALSE),"")</f>
        <v>484.06571428571431</v>
      </c>
      <c r="R469" s="2">
        <f>IFERROR(VLOOKUP(Tabla2[[#This Row],[Client]],Inflow_Outflow!A:O,3,FALSE),"")</f>
        <v>483.5025</v>
      </c>
      <c r="S469" s="2">
        <f>IFERROR(VLOOKUP(Tabla2[[#This Row],[Client]],Inflow_Outflow!A:O,4,FALSE),"")</f>
        <v>3</v>
      </c>
      <c r="T469" s="2">
        <f>IFERROR(VLOOKUP(Tabla2[[#This Row],[Client]],Inflow_Outflow!A:O,5,FALSE),"")</f>
        <v>2</v>
      </c>
      <c r="U469" s="2">
        <f>IFERROR(VLOOKUP(Tabla2[[#This Row],[Client]],Inflow_Outflow!A:O,6,FALSE),"")</f>
        <v>713.67857142857144</v>
      </c>
      <c r="V469" s="2">
        <f>IFERROR(VLOOKUP(Tabla2[[#This Row],[Client]],Inflow_Outflow!A:O,7,FALSE),"")</f>
        <v>713.67857142857144</v>
      </c>
      <c r="W469" s="2">
        <f>IFERROR(VLOOKUP(Tabla2[[#This Row],[Client]],Inflow_Outflow!A:O,8,FALSE),"")</f>
        <v>571.42857142857144</v>
      </c>
      <c r="X469" s="2">
        <f>IFERROR(VLOOKUP(Tabla2[[#This Row],[Client]],Inflow_Outflow!A:O,9,FALSE),"")</f>
        <v>0</v>
      </c>
      <c r="Y469" s="2">
        <f>IFERROR(VLOOKUP(Tabla2[[#This Row],[Client]],Inflow_Outflow!A:O,10,FALSE),"")</f>
        <v>139.42857142857142</v>
      </c>
      <c r="Z469" s="2">
        <f>IFERROR(VLOOKUP(Tabla2[[#This Row],[Client]],Inflow_Outflow!A:O,11,FALSE),"")</f>
        <v>8</v>
      </c>
      <c r="AA469" s="2">
        <f>IFERROR(VLOOKUP(Tabla2[[#This Row],[Client]],Inflow_Outflow!A:O,12,FALSE),"")</f>
        <v>8</v>
      </c>
      <c r="AB469" s="2">
        <f>IFERROR(VLOOKUP(Tabla2[[#This Row],[Client]],Inflow_Outflow!A:O,13,FALSE),"")</f>
        <v>3</v>
      </c>
      <c r="AC469" s="2">
        <f>IFERROR(VLOOKUP(Tabla2[[#This Row],[Client]],Inflow_Outflow!A:O,14,FALSE),"")</f>
        <v>0</v>
      </c>
      <c r="AD469" s="2">
        <f>IFERROR(VLOOKUP(Tabla2[[#This Row],[Client]],Inflow_Outflow!A:O,15,FALSE),"")</f>
        <v>3</v>
      </c>
      <c r="AE469" s="2" t="str">
        <f>IFERROR(VLOOKUP(Tabla2[[#This Row],[Client]],Sales_Revenues!A:G,2,FALSE),"")</f>
        <v/>
      </c>
      <c r="AF469" s="2" t="str">
        <f>IFERROR(VLOOKUP(Tabla2[[#This Row],[Client]],Sales_Revenues!A:G,3,FALSE),"")</f>
        <v/>
      </c>
      <c r="AG469" s="2" t="str">
        <f>IFERROR(VLOOKUP(Tabla2[[#This Row],[Client]],Sales_Revenues!A:G,4,FALSE),"")</f>
        <v/>
      </c>
      <c r="AH469" s="2" t="str">
        <f>IFERROR(VLOOKUP(Tabla2[[#This Row],[Client]],Sales_Revenues!A:G,5,FALSE),"")</f>
        <v/>
      </c>
      <c r="AI469" s="2" t="str">
        <f>IFERROR(VLOOKUP(Tabla2[[#This Row],[Client]],Sales_Revenues!A:G,6,FALSE),"")</f>
        <v/>
      </c>
      <c r="AJ469" s="2" t="str">
        <f>IFERROR(VLOOKUP(Tabla2[[#This Row],[Client]],Sales_Revenues!A:G,7,FALSE),"")</f>
        <v/>
      </c>
    </row>
    <row r="470" spans="1:36">
      <c r="A470">
        <v>469</v>
      </c>
      <c r="B470">
        <v>1</v>
      </c>
      <c r="H470">
        <v>4415.6460714285713</v>
      </c>
      <c r="I470" t="s">
        <v>38</v>
      </c>
      <c r="J470" t="s">
        <v>38</v>
      </c>
      <c r="K470" t="s">
        <v>38</v>
      </c>
      <c r="L470" t="s">
        <v>38</v>
      </c>
      <c r="M470" t="s">
        <v>38</v>
      </c>
      <c r="N470" t="str">
        <f>IFERROR(VLOOKUP(Tabla2[[#This Row],[Client]],Soc_Dem!A:D,2,FALSE),"")</f>
        <v>M</v>
      </c>
      <c r="O470">
        <f>IFERROR(VLOOKUP(Tabla2[[#This Row],[Client]],Soc_Dem!A:D,3,FALSE),"")</f>
        <v>38</v>
      </c>
      <c r="P470">
        <f>IFERROR(VLOOKUP(Tabla2[[#This Row],[Client]],Soc_Dem!A:D,4,FALSE),"")</f>
        <v>183</v>
      </c>
      <c r="Q470" s="2">
        <f>IFERROR(VLOOKUP(Tabla2[[#This Row],[Client]],Inflow_Outflow!A:O,2,FALSE),"")</f>
        <v>1484.0089285714287</v>
      </c>
      <c r="R470" s="2">
        <f>IFERROR(VLOOKUP(Tabla2[[#This Row],[Client]],Inflow_Outflow!A:O,3,FALSE),"")</f>
        <v>1484.0089285714287</v>
      </c>
      <c r="S470" s="2">
        <f>IFERROR(VLOOKUP(Tabla2[[#This Row],[Client]],Inflow_Outflow!A:O,4,FALSE),"")</f>
        <v>5</v>
      </c>
      <c r="T470" s="2">
        <f>IFERROR(VLOOKUP(Tabla2[[#This Row],[Client]],Inflow_Outflow!A:O,5,FALSE),"")</f>
        <v>5</v>
      </c>
      <c r="U470" s="2">
        <f>IFERROR(VLOOKUP(Tabla2[[#This Row],[Client]],Inflow_Outflow!A:O,6,FALSE),"")</f>
        <v>1549.925</v>
      </c>
      <c r="V470" s="2">
        <f>IFERROR(VLOOKUP(Tabla2[[#This Row],[Client]],Inflow_Outflow!A:O,7,FALSE),"")</f>
        <v>1549.925</v>
      </c>
      <c r="W470" s="2">
        <f>IFERROR(VLOOKUP(Tabla2[[#This Row],[Client]],Inflow_Outflow!A:O,8,FALSE),"")</f>
        <v>500</v>
      </c>
      <c r="X470" s="2">
        <f>IFERROR(VLOOKUP(Tabla2[[#This Row],[Client]],Inflow_Outflow!A:O,9,FALSE),"")</f>
        <v>0</v>
      </c>
      <c r="Y470" s="2">
        <f>IFERROR(VLOOKUP(Tabla2[[#This Row],[Client]],Inflow_Outflow!A:O,10,FALSE),"")</f>
        <v>789.92857142857144</v>
      </c>
      <c r="Z470" s="2">
        <f>IFERROR(VLOOKUP(Tabla2[[#This Row],[Client]],Inflow_Outflow!A:O,11,FALSE),"")</f>
        <v>13</v>
      </c>
      <c r="AA470" s="2">
        <f>IFERROR(VLOOKUP(Tabla2[[#This Row],[Client]],Inflow_Outflow!A:O,12,FALSE),"")</f>
        <v>13</v>
      </c>
      <c r="AB470" s="2">
        <f>IFERROR(VLOOKUP(Tabla2[[#This Row],[Client]],Inflow_Outflow!A:O,13,FALSE),"")</f>
        <v>1</v>
      </c>
      <c r="AC470" s="2">
        <f>IFERROR(VLOOKUP(Tabla2[[#This Row],[Client]],Inflow_Outflow!A:O,14,FALSE),"")</f>
        <v>0</v>
      </c>
      <c r="AD470" s="2">
        <f>IFERROR(VLOOKUP(Tabla2[[#This Row],[Client]],Inflow_Outflow!A:O,15,FALSE),"")</f>
        <v>7</v>
      </c>
      <c r="AE470" s="2">
        <f>IFERROR(VLOOKUP(Tabla2[[#This Row],[Client]],Sales_Revenues!A:G,2,FALSE),"")</f>
        <v>0</v>
      </c>
      <c r="AF470" s="2">
        <f>IFERROR(VLOOKUP(Tabla2[[#This Row],[Client]],Sales_Revenues!A:G,3,FALSE),"")</f>
        <v>0</v>
      </c>
      <c r="AG470" s="2">
        <f>IFERROR(VLOOKUP(Tabla2[[#This Row],[Client]],Sales_Revenues!A:G,4,FALSE),"")</f>
        <v>0</v>
      </c>
      <c r="AH470" s="2">
        <f>IFERROR(VLOOKUP(Tabla2[[#This Row],[Client]],Sales_Revenues!A:G,5,FALSE),"")</f>
        <v>0</v>
      </c>
      <c r="AI470" s="2">
        <f>IFERROR(VLOOKUP(Tabla2[[#This Row],[Client]],Sales_Revenues!A:G,6,FALSE),"")</f>
        <v>0</v>
      </c>
      <c r="AJ470" s="2">
        <f>IFERROR(VLOOKUP(Tabla2[[#This Row],[Client]],Sales_Revenues!A:G,7,FALSE),"")</f>
        <v>0</v>
      </c>
    </row>
    <row r="471" spans="1:36">
      <c r="A471">
        <v>470</v>
      </c>
      <c r="B471">
        <v>1</v>
      </c>
      <c r="H471">
        <v>20.607499999999998</v>
      </c>
      <c r="I471" t="s">
        <v>38</v>
      </c>
      <c r="J471" t="s">
        <v>38</v>
      </c>
      <c r="K471" t="s">
        <v>38</v>
      </c>
      <c r="L471" t="s">
        <v>38</v>
      </c>
      <c r="M471" t="s">
        <v>38</v>
      </c>
      <c r="N471" t="str">
        <f>IFERROR(VLOOKUP(Tabla2[[#This Row],[Client]],Soc_Dem!A:D,2,FALSE),"")</f>
        <v>F</v>
      </c>
      <c r="O471">
        <f>IFERROR(VLOOKUP(Tabla2[[#This Row],[Client]],Soc_Dem!A:D,3,FALSE),"")</f>
        <v>79</v>
      </c>
      <c r="P471">
        <f>IFERROR(VLOOKUP(Tabla2[[#This Row],[Client]],Soc_Dem!A:D,4,FALSE),"")</f>
        <v>128</v>
      </c>
      <c r="Q471" s="2">
        <f>IFERROR(VLOOKUP(Tabla2[[#This Row],[Client]],Inflow_Outflow!A:O,2,FALSE),"")</f>
        <v>491.72107142857146</v>
      </c>
      <c r="R471" s="2">
        <f>IFERROR(VLOOKUP(Tabla2[[#This Row],[Client]],Inflow_Outflow!A:O,3,FALSE),"")</f>
        <v>491.72107142857146</v>
      </c>
      <c r="S471" s="2">
        <f>IFERROR(VLOOKUP(Tabla2[[#This Row],[Client]],Inflow_Outflow!A:O,4,FALSE),"")</f>
        <v>4</v>
      </c>
      <c r="T471" s="2">
        <f>IFERROR(VLOOKUP(Tabla2[[#This Row],[Client]],Inflow_Outflow!A:O,5,FALSE),"")</f>
        <v>4</v>
      </c>
      <c r="U471" s="2">
        <f>IFERROR(VLOOKUP(Tabla2[[#This Row],[Client]],Inflow_Outflow!A:O,6,FALSE),"")</f>
        <v>931.13571428571424</v>
      </c>
      <c r="V471" s="2">
        <f>IFERROR(VLOOKUP(Tabla2[[#This Row],[Client]],Inflow_Outflow!A:O,7,FALSE),"")</f>
        <v>931.13571428571424</v>
      </c>
      <c r="W471" s="2">
        <f>IFERROR(VLOOKUP(Tabla2[[#This Row],[Client]],Inflow_Outflow!A:O,8,FALSE),"")</f>
        <v>0</v>
      </c>
      <c r="X471" s="2">
        <f>IFERROR(VLOOKUP(Tabla2[[#This Row],[Client]],Inflow_Outflow!A:O,9,FALSE),"")</f>
        <v>847.81428571428569</v>
      </c>
      <c r="Y471" s="2">
        <f>IFERROR(VLOOKUP(Tabla2[[#This Row],[Client]],Inflow_Outflow!A:O,10,FALSE),"")</f>
        <v>79.5</v>
      </c>
      <c r="Z471" s="2">
        <f>IFERROR(VLOOKUP(Tabla2[[#This Row],[Client]],Inflow_Outflow!A:O,11,FALSE),"")</f>
        <v>16</v>
      </c>
      <c r="AA471" s="2">
        <f>IFERROR(VLOOKUP(Tabla2[[#This Row],[Client]],Inflow_Outflow!A:O,12,FALSE),"")</f>
        <v>16</v>
      </c>
      <c r="AB471" s="2">
        <f>IFERROR(VLOOKUP(Tabla2[[#This Row],[Client]],Inflow_Outflow!A:O,13,FALSE),"")</f>
        <v>0</v>
      </c>
      <c r="AC471" s="2">
        <f>IFERROR(VLOOKUP(Tabla2[[#This Row],[Client]],Inflow_Outflow!A:O,14,FALSE),"")</f>
        <v>8</v>
      </c>
      <c r="AD471" s="2">
        <f>IFERROR(VLOOKUP(Tabla2[[#This Row],[Client]],Inflow_Outflow!A:O,15,FALSE),"")</f>
        <v>5</v>
      </c>
      <c r="AE471" s="2">
        <f>IFERROR(VLOOKUP(Tabla2[[#This Row],[Client]],Sales_Revenues!A:G,2,FALSE),"")</f>
        <v>0</v>
      </c>
      <c r="AF471" s="2">
        <f>IFERROR(VLOOKUP(Tabla2[[#This Row],[Client]],Sales_Revenues!A:G,3,FALSE),"")</f>
        <v>0</v>
      </c>
      <c r="AG471" s="2">
        <f>IFERROR(VLOOKUP(Tabla2[[#This Row],[Client]],Sales_Revenues!A:G,4,FALSE),"")</f>
        <v>1</v>
      </c>
      <c r="AH471" s="2">
        <f>IFERROR(VLOOKUP(Tabla2[[#This Row],[Client]],Sales_Revenues!A:G,5,FALSE),"")</f>
        <v>0</v>
      </c>
      <c r="AI471" s="2">
        <f>IFERROR(VLOOKUP(Tabla2[[#This Row],[Client]],Sales_Revenues!A:G,6,FALSE),"")</f>
        <v>0</v>
      </c>
      <c r="AJ471" s="2">
        <f>IFERROR(VLOOKUP(Tabla2[[#This Row],[Client]],Sales_Revenues!A:G,7,FALSE),"")</f>
        <v>10.607142857142858</v>
      </c>
    </row>
    <row r="472" spans="1:36">
      <c r="A472">
        <v>471</v>
      </c>
      <c r="B472">
        <v>1</v>
      </c>
      <c r="H472">
        <v>1923.2803571428572</v>
      </c>
      <c r="I472" t="s">
        <v>38</v>
      </c>
      <c r="J472" t="s">
        <v>38</v>
      </c>
      <c r="K472" t="s">
        <v>38</v>
      </c>
      <c r="L472" t="s">
        <v>38</v>
      </c>
      <c r="M472" t="s">
        <v>38</v>
      </c>
      <c r="N472" t="str">
        <f>IFERROR(VLOOKUP(Tabla2[[#This Row],[Client]],Soc_Dem!A:D,2,FALSE),"")</f>
        <v>F</v>
      </c>
      <c r="O472">
        <f>IFERROR(VLOOKUP(Tabla2[[#This Row],[Client]],Soc_Dem!A:D,3,FALSE),"")</f>
        <v>29</v>
      </c>
      <c r="P472">
        <f>IFERROR(VLOOKUP(Tabla2[[#This Row],[Client]],Soc_Dem!A:D,4,FALSE),"")</f>
        <v>38</v>
      </c>
      <c r="Q472" s="2">
        <f>IFERROR(VLOOKUP(Tabla2[[#This Row],[Client]],Inflow_Outflow!A:O,2,FALSE),"")</f>
        <v>464.29607142857145</v>
      </c>
      <c r="R472" s="2">
        <f>IFERROR(VLOOKUP(Tabla2[[#This Row],[Client]],Inflow_Outflow!A:O,3,FALSE),"")</f>
        <v>464.29607142857145</v>
      </c>
      <c r="S472" s="2">
        <f>IFERROR(VLOOKUP(Tabla2[[#This Row],[Client]],Inflow_Outflow!A:O,4,FALSE),"")</f>
        <v>3</v>
      </c>
      <c r="T472" s="2">
        <f>IFERROR(VLOOKUP(Tabla2[[#This Row],[Client]],Inflow_Outflow!A:O,5,FALSE),"")</f>
        <v>3</v>
      </c>
      <c r="U472" s="2">
        <f>IFERROR(VLOOKUP(Tabla2[[#This Row],[Client]],Inflow_Outflow!A:O,6,FALSE),"")</f>
        <v>315.77071428571429</v>
      </c>
      <c r="V472" s="2">
        <f>IFERROR(VLOOKUP(Tabla2[[#This Row],[Client]],Inflow_Outflow!A:O,7,FALSE),"")</f>
        <v>315.77071428571429</v>
      </c>
      <c r="W472" s="2">
        <f>IFERROR(VLOOKUP(Tabla2[[#This Row],[Client]],Inflow_Outflow!A:O,8,FALSE),"")</f>
        <v>239.28571428571428</v>
      </c>
      <c r="X472" s="2">
        <f>IFERROR(VLOOKUP(Tabla2[[#This Row],[Client]],Inflow_Outflow!A:O,9,FALSE),"")</f>
        <v>76.484999999999999</v>
      </c>
      <c r="Y472" s="2">
        <f>IFERROR(VLOOKUP(Tabla2[[#This Row],[Client]],Inflow_Outflow!A:O,10,FALSE),"")</f>
        <v>0</v>
      </c>
      <c r="Z472" s="2">
        <f>IFERROR(VLOOKUP(Tabla2[[#This Row],[Client]],Inflow_Outflow!A:O,11,FALSE),"")</f>
        <v>14</v>
      </c>
      <c r="AA472" s="2">
        <f>IFERROR(VLOOKUP(Tabla2[[#This Row],[Client]],Inflow_Outflow!A:O,12,FALSE),"")</f>
        <v>14</v>
      </c>
      <c r="AB472" s="2">
        <f>IFERROR(VLOOKUP(Tabla2[[#This Row],[Client]],Inflow_Outflow!A:O,13,FALSE),"")</f>
        <v>7</v>
      </c>
      <c r="AC472" s="2">
        <f>IFERROR(VLOOKUP(Tabla2[[#This Row],[Client]],Inflow_Outflow!A:O,14,FALSE),"")</f>
        <v>7</v>
      </c>
      <c r="AD472" s="2">
        <f>IFERROR(VLOOKUP(Tabla2[[#This Row],[Client]],Inflow_Outflow!A:O,15,FALSE),"")</f>
        <v>0</v>
      </c>
      <c r="AE472" s="2" t="str">
        <f>IFERROR(VLOOKUP(Tabla2[[#This Row],[Client]],Sales_Revenues!A:G,2,FALSE),"")</f>
        <v/>
      </c>
      <c r="AF472" s="2" t="str">
        <f>IFERROR(VLOOKUP(Tabla2[[#This Row],[Client]],Sales_Revenues!A:G,3,FALSE),"")</f>
        <v/>
      </c>
      <c r="AG472" s="2" t="str">
        <f>IFERROR(VLOOKUP(Tabla2[[#This Row],[Client]],Sales_Revenues!A:G,4,FALSE),"")</f>
        <v/>
      </c>
      <c r="AH472" s="2" t="str">
        <f>IFERROR(VLOOKUP(Tabla2[[#This Row],[Client]],Sales_Revenues!A:G,5,FALSE),"")</f>
        <v/>
      </c>
      <c r="AI472" s="2" t="str">
        <f>IFERROR(VLOOKUP(Tabla2[[#This Row],[Client]],Sales_Revenues!A:G,6,FALSE),"")</f>
        <v/>
      </c>
      <c r="AJ472" s="2" t="str">
        <f>IFERROR(VLOOKUP(Tabla2[[#This Row],[Client]],Sales_Revenues!A:G,7,FALSE),"")</f>
        <v/>
      </c>
    </row>
    <row r="473" spans="1:36">
      <c r="A473">
        <v>472</v>
      </c>
      <c r="B473">
        <v>1</v>
      </c>
      <c r="H473">
        <v>12095.031071428572</v>
      </c>
      <c r="I473" t="s">
        <v>38</v>
      </c>
      <c r="J473" t="s">
        <v>38</v>
      </c>
      <c r="K473" t="s">
        <v>38</v>
      </c>
      <c r="L473" t="s">
        <v>38</v>
      </c>
      <c r="M473" t="s">
        <v>38</v>
      </c>
      <c r="N473" t="str">
        <f>IFERROR(VLOOKUP(Tabla2[[#This Row],[Client]],Soc_Dem!A:D,2,FALSE),"")</f>
        <v>M</v>
      </c>
      <c r="O473">
        <f>IFERROR(VLOOKUP(Tabla2[[#This Row],[Client]],Soc_Dem!A:D,3,FALSE),"")</f>
        <v>58</v>
      </c>
      <c r="P473">
        <f>IFERROR(VLOOKUP(Tabla2[[#This Row],[Client]],Soc_Dem!A:D,4,FALSE),"")</f>
        <v>51</v>
      </c>
      <c r="Q473" s="2">
        <f>IFERROR(VLOOKUP(Tabla2[[#This Row],[Client]],Inflow_Outflow!A:O,2,FALSE),"")</f>
        <v>32.143214285714286</v>
      </c>
      <c r="R473" s="2">
        <f>IFERROR(VLOOKUP(Tabla2[[#This Row],[Client]],Inflow_Outflow!A:O,3,FALSE),"")</f>
        <v>32.143214285714286</v>
      </c>
      <c r="S473" s="2">
        <f>IFERROR(VLOOKUP(Tabla2[[#This Row],[Client]],Inflow_Outflow!A:O,4,FALSE),"")</f>
        <v>2</v>
      </c>
      <c r="T473" s="2">
        <f>IFERROR(VLOOKUP(Tabla2[[#This Row],[Client]],Inflow_Outflow!A:O,5,FALSE),"")</f>
        <v>2</v>
      </c>
      <c r="U473" s="2">
        <f>IFERROR(VLOOKUP(Tabla2[[#This Row],[Client]],Inflow_Outflow!A:O,6,FALSE),"")</f>
        <v>21.428571428571427</v>
      </c>
      <c r="V473" s="2">
        <f>IFERROR(VLOOKUP(Tabla2[[#This Row],[Client]],Inflow_Outflow!A:O,7,FALSE),"")</f>
        <v>21.428571428571427</v>
      </c>
      <c r="W473" s="2">
        <f>IFERROR(VLOOKUP(Tabla2[[#This Row],[Client]],Inflow_Outflow!A:O,8,FALSE),"")</f>
        <v>21.428571428571427</v>
      </c>
      <c r="X473" s="2">
        <f>IFERROR(VLOOKUP(Tabla2[[#This Row],[Client]],Inflow_Outflow!A:O,9,FALSE),"")</f>
        <v>0</v>
      </c>
      <c r="Y473" s="2">
        <f>IFERROR(VLOOKUP(Tabla2[[#This Row],[Client]],Inflow_Outflow!A:O,10,FALSE),"")</f>
        <v>0</v>
      </c>
      <c r="Z473" s="2">
        <f>IFERROR(VLOOKUP(Tabla2[[#This Row],[Client]],Inflow_Outflow!A:O,11,FALSE),"")</f>
        <v>2</v>
      </c>
      <c r="AA473" s="2">
        <f>IFERROR(VLOOKUP(Tabla2[[#This Row],[Client]],Inflow_Outflow!A:O,12,FALSE),"")</f>
        <v>2</v>
      </c>
      <c r="AB473" s="2">
        <f>IFERROR(VLOOKUP(Tabla2[[#This Row],[Client]],Inflow_Outflow!A:O,13,FALSE),"")</f>
        <v>2</v>
      </c>
      <c r="AC473" s="2">
        <f>IFERROR(VLOOKUP(Tabla2[[#This Row],[Client]],Inflow_Outflow!A:O,14,FALSE),"")</f>
        <v>0</v>
      </c>
      <c r="AD473" s="2">
        <f>IFERROR(VLOOKUP(Tabla2[[#This Row],[Client]],Inflow_Outflow!A:O,15,FALSE),"")</f>
        <v>0</v>
      </c>
      <c r="AE473" s="2">
        <f>IFERROR(VLOOKUP(Tabla2[[#This Row],[Client]],Sales_Revenues!A:G,2,FALSE),"")</f>
        <v>0</v>
      </c>
      <c r="AF473" s="2">
        <f>IFERROR(VLOOKUP(Tabla2[[#This Row],[Client]],Sales_Revenues!A:G,3,FALSE),"")</f>
        <v>0</v>
      </c>
      <c r="AG473" s="2">
        <f>IFERROR(VLOOKUP(Tabla2[[#This Row],[Client]],Sales_Revenues!A:G,4,FALSE),"")</f>
        <v>0</v>
      </c>
      <c r="AH473" s="2">
        <f>IFERROR(VLOOKUP(Tabla2[[#This Row],[Client]],Sales_Revenues!A:G,5,FALSE),"")</f>
        <v>0</v>
      </c>
      <c r="AI473" s="2">
        <f>IFERROR(VLOOKUP(Tabla2[[#This Row],[Client]],Sales_Revenues!A:G,6,FALSE),"")</f>
        <v>0</v>
      </c>
      <c r="AJ473" s="2">
        <f>IFERROR(VLOOKUP(Tabla2[[#This Row],[Client]],Sales_Revenues!A:G,7,FALSE),"")</f>
        <v>0</v>
      </c>
    </row>
    <row r="474" spans="1:36">
      <c r="A474">
        <v>473</v>
      </c>
      <c r="B474">
        <v>1</v>
      </c>
      <c r="E474">
        <v>1</v>
      </c>
      <c r="G474">
        <v>1</v>
      </c>
      <c r="H474">
        <v>6325.9024999999992</v>
      </c>
      <c r="I474" t="s">
        <v>38</v>
      </c>
      <c r="J474" t="s">
        <v>38</v>
      </c>
      <c r="K474">
        <v>0</v>
      </c>
      <c r="L474" t="s">
        <v>38</v>
      </c>
      <c r="M474">
        <v>0</v>
      </c>
      <c r="N474" t="str">
        <f>IFERROR(VLOOKUP(Tabla2[[#This Row],[Client]],Soc_Dem!A:D,2,FALSE),"")</f>
        <v>M</v>
      </c>
      <c r="O474">
        <f>IFERROR(VLOOKUP(Tabla2[[#This Row],[Client]],Soc_Dem!A:D,3,FALSE),"")</f>
        <v>61</v>
      </c>
      <c r="P474">
        <f>IFERROR(VLOOKUP(Tabla2[[#This Row],[Client]],Soc_Dem!A:D,4,FALSE),"")</f>
        <v>69</v>
      </c>
      <c r="Q474" s="2">
        <f>IFERROR(VLOOKUP(Tabla2[[#This Row],[Client]],Inflow_Outflow!A:O,2,FALSE),"")</f>
        <v>1190.7082142857143</v>
      </c>
      <c r="R474" s="2">
        <f>IFERROR(VLOOKUP(Tabla2[[#This Row],[Client]],Inflow_Outflow!A:O,3,FALSE),"")</f>
        <v>1071.4335714285714</v>
      </c>
      <c r="S474" s="2">
        <f>IFERROR(VLOOKUP(Tabla2[[#This Row],[Client]],Inflow_Outflow!A:O,4,FALSE),"")</f>
        <v>3</v>
      </c>
      <c r="T474" s="2">
        <f>IFERROR(VLOOKUP(Tabla2[[#This Row],[Client]],Inflow_Outflow!A:O,5,FALSE),"")</f>
        <v>2</v>
      </c>
      <c r="U474" s="2">
        <f>IFERROR(VLOOKUP(Tabla2[[#This Row],[Client]],Inflow_Outflow!A:O,6,FALSE),"")</f>
        <v>1063.9142857142856</v>
      </c>
      <c r="V474" s="2">
        <f>IFERROR(VLOOKUP(Tabla2[[#This Row],[Client]],Inflow_Outflow!A:O,7,FALSE),"")</f>
        <v>1061.8071428571427</v>
      </c>
      <c r="W474" s="2">
        <f>IFERROR(VLOOKUP(Tabla2[[#This Row],[Client]],Inflow_Outflow!A:O,8,FALSE),"")</f>
        <v>357.14285714285717</v>
      </c>
      <c r="X474" s="2">
        <f>IFERROR(VLOOKUP(Tabla2[[#This Row],[Client]],Inflow_Outflow!A:O,9,FALSE),"")</f>
        <v>526.73571428571427</v>
      </c>
      <c r="Y474" s="2">
        <f>IFERROR(VLOOKUP(Tabla2[[#This Row],[Client]],Inflow_Outflow!A:O,10,FALSE),"")</f>
        <v>0</v>
      </c>
      <c r="Z474" s="2">
        <f>IFERROR(VLOOKUP(Tabla2[[#This Row],[Client]],Inflow_Outflow!A:O,11,FALSE),"")</f>
        <v>20</v>
      </c>
      <c r="AA474" s="2">
        <f>IFERROR(VLOOKUP(Tabla2[[#This Row],[Client]],Inflow_Outflow!A:O,12,FALSE),"")</f>
        <v>19</v>
      </c>
      <c r="AB474" s="2">
        <f>IFERROR(VLOOKUP(Tabla2[[#This Row],[Client]],Inflow_Outflow!A:O,13,FALSE),"")</f>
        <v>4</v>
      </c>
      <c r="AC474" s="2">
        <f>IFERROR(VLOOKUP(Tabla2[[#This Row],[Client]],Inflow_Outflow!A:O,14,FALSE),"")</f>
        <v>13</v>
      </c>
      <c r="AD474" s="2">
        <f>IFERROR(VLOOKUP(Tabla2[[#This Row],[Client]],Inflow_Outflow!A:O,15,FALSE),"")</f>
        <v>0</v>
      </c>
      <c r="AE474" s="2" t="str">
        <f>IFERROR(VLOOKUP(Tabla2[[#This Row],[Client]],Sales_Revenues!A:G,2,FALSE),"")</f>
        <v/>
      </c>
      <c r="AF474" s="2" t="str">
        <f>IFERROR(VLOOKUP(Tabla2[[#This Row],[Client]],Sales_Revenues!A:G,3,FALSE),"")</f>
        <v/>
      </c>
      <c r="AG474" s="2" t="str">
        <f>IFERROR(VLOOKUP(Tabla2[[#This Row],[Client]],Sales_Revenues!A:G,4,FALSE),"")</f>
        <v/>
      </c>
      <c r="AH474" s="2" t="str">
        <f>IFERROR(VLOOKUP(Tabla2[[#This Row],[Client]],Sales_Revenues!A:G,5,FALSE),"")</f>
        <v/>
      </c>
      <c r="AI474" s="2" t="str">
        <f>IFERROR(VLOOKUP(Tabla2[[#This Row],[Client]],Sales_Revenues!A:G,6,FALSE),"")</f>
        <v/>
      </c>
      <c r="AJ474" s="2" t="str">
        <f>IFERROR(VLOOKUP(Tabla2[[#This Row],[Client]],Sales_Revenues!A:G,7,FALSE),"")</f>
        <v/>
      </c>
    </row>
    <row r="475" spans="1:36">
      <c r="A475">
        <v>474</v>
      </c>
      <c r="B475">
        <v>1</v>
      </c>
      <c r="E475">
        <v>1</v>
      </c>
      <c r="H475">
        <v>37.075357142857136</v>
      </c>
      <c r="I475" t="s">
        <v>38</v>
      </c>
      <c r="J475" t="s">
        <v>38</v>
      </c>
      <c r="K475">
        <v>0</v>
      </c>
      <c r="L475" t="s">
        <v>38</v>
      </c>
      <c r="M475" t="s">
        <v>38</v>
      </c>
      <c r="N475" t="str">
        <f>IFERROR(VLOOKUP(Tabla2[[#This Row],[Client]],Soc_Dem!A:D,2,FALSE),"")</f>
        <v>F</v>
      </c>
      <c r="O475">
        <f>IFERROR(VLOOKUP(Tabla2[[#This Row],[Client]],Soc_Dem!A:D,3,FALSE),"")</f>
        <v>19</v>
      </c>
      <c r="P475">
        <f>IFERROR(VLOOKUP(Tabla2[[#This Row],[Client]],Soc_Dem!A:D,4,FALSE),"")</f>
        <v>75</v>
      </c>
      <c r="Q475" s="2">
        <f>IFERROR(VLOOKUP(Tabla2[[#This Row],[Client]],Inflow_Outflow!A:O,2,FALSE),"")</f>
        <v>723.18571428571431</v>
      </c>
      <c r="R475" s="2">
        <f>IFERROR(VLOOKUP(Tabla2[[#This Row],[Client]],Inflow_Outflow!A:O,3,FALSE),"")</f>
        <v>723.18571428571431</v>
      </c>
      <c r="S475" s="2">
        <f>IFERROR(VLOOKUP(Tabla2[[#This Row],[Client]],Inflow_Outflow!A:O,4,FALSE),"")</f>
        <v>2</v>
      </c>
      <c r="T475" s="2">
        <f>IFERROR(VLOOKUP(Tabla2[[#This Row],[Client]],Inflow_Outflow!A:O,5,FALSE),"")</f>
        <v>2</v>
      </c>
      <c r="U475" s="2">
        <f>IFERROR(VLOOKUP(Tabla2[[#This Row],[Client]],Inflow_Outflow!A:O,6,FALSE),"")</f>
        <v>761.89285714285711</v>
      </c>
      <c r="V475" s="2">
        <f>IFERROR(VLOOKUP(Tabla2[[#This Row],[Client]],Inflow_Outflow!A:O,7,FALSE),"")</f>
        <v>761.89285714285711</v>
      </c>
      <c r="W475" s="2">
        <f>IFERROR(VLOOKUP(Tabla2[[#This Row],[Client]],Inflow_Outflow!A:O,8,FALSE),"")</f>
        <v>517.85714285714289</v>
      </c>
      <c r="X475" s="2">
        <f>IFERROR(VLOOKUP(Tabla2[[#This Row],[Client]],Inflow_Outflow!A:O,9,FALSE),"")</f>
        <v>0</v>
      </c>
      <c r="Y475" s="2">
        <f>IFERROR(VLOOKUP(Tabla2[[#This Row],[Client]],Inflow_Outflow!A:O,10,FALSE),"")</f>
        <v>240.78571428571428</v>
      </c>
      <c r="Z475" s="2">
        <f>IFERROR(VLOOKUP(Tabla2[[#This Row],[Client]],Inflow_Outflow!A:O,11,FALSE),"")</f>
        <v>12</v>
      </c>
      <c r="AA475" s="2">
        <f>IFERROR(VLOOKUP(Tabla2[[#This Row],[Client]],Inflow_Outflow!A:O,12,FALSE),"")</f>
        <v>12</v>
      </c>
      <c r="AB475" s="2">
        <f>IFERROR(VLOOKUP(Tabla2[[#This Row],[Client]],Inflow_Outflow!A:O,13,FALSE),"")</f>
        <v>5</v>
      </c>
      <c r="AC475" s="2">
        <f>IFERROR(VLOOKUP(Tabla2[[#This Row],[Client]],Inflow_Outflow!A:O,14,FALSE),"")</f>
        <v>0</v>
      </c>
      <c r="AD475" s="2">
        <f>IFERROR(VLOOKUP(Tabla2[[#This Row],[Client]],Inflow_Outflow!A:O,15,FALSE),"")</f>
        <v>3</v>
      </c>
      <c r="AE475" s="2" t="str">
        <f>IFERROR(VLOOKUP(Tabla2[[#This Row],[Client]],Sales_Revenues!A:G,2,FALSE),"")</f>
        <v/>
      </c>
      <c r="AF475" s="2" t="str">
        <f>IFERROR(VLOOKUP(Tabla2[[#This Row],[Client]],Sales_Revenues!A:G,3,FALSE),"")</f>
        <v/>
      </c>
      <c r="AG475" s="2" t="str">
        <f>IFERROR(VLOOKUP(Tabla2[[#This Row],[Client]],Sales_Revenues!A:G,4,FALSE),"")</f>
        <v/>
      </c>
      <c r="AH475" s="2" t="str">
        <f>IFERROR(VLOOKUP(Tabla2[[#This Row],[Client]],Sales_Revenues!A:G,5,FALSE),"")</f>
        <v/>
      </c>
      <c r="AI475" s="2" t="str">
        <f>IFERROR(VLOOKUP(Tabla2[[#This Row],[Client]],Sales_Revenues!A:G,6,FALSE),"")</f>
        <v/>
      </c>
      <c r="AJ475" s="2" t="str">
        <f>IFERROR(VLOOKUP(Tabla2[[#This Row],[Client]],Sales_Revenues!A:G,7,FALSE),"")</f>
        <v/>
      </c>
    </row>
    <row r="476" spans="1:36">
      <c r="A476">
        <v>475</v>
      </c>
      <c r="B476">
        <v>1</v>
      </c>
      <c r="C476">
        <v>1</v>
      </c>
      <c r="D476">
        <v>1</v>
      </c>
      <c r="H476">
        <v>9428.9478571428572</v>
      </c>
      <c r="I476">
        <v>3586.7517857142857</v>
      </c>
      <c r="J476">
        <v>0</v>
      </c>
      <c r="K476" t="s">
        <v>38</v>
      </c>
      <c r="L476" t="s">
        <v>38</v>
      </c>
      <c r="M476" t="s">
        <v>38</v>
      </c>
      <c r="N476" t="str">
        <f>IFERROR(VLOOKUP(Tabla2[[#This Row],[Client]],Soc_Dem!A:D,2,FALSE),"")</f>
        <v>F</v>
      </c>
      <c r="O476">
        <f>IFERROR(VLOOKUP(Tabla2[[#This Row],[Client]],Soc_Dem!A:D,3,FALSE),"")</f>
        <v>68</v>
      </c>
      <c r="P476">
        <f>IFERROR(VLOOKUP(Tabla2[[#This Row],[Client]],Soc_Dem!A:D,4,FALSE),"")</f>
        <v>113</v>
      </c>
      <c r="Q476" s="2">
        <f>IFERROR(VLOOKUP(Tabla2[[#This Row],[Client]],Inflow_Outflow!A:O,2,FALSE),"")</f>
        <v>1758.7685714285712</v>
      </c>
      <c r="R476" s="2">
        <f>IFERROR(VLOOKUP(Tabla2[[#This Row],[Client]],Inflow_Outflow!A:O,3,FALSE),"")</f>
        <v>1757.7225000000001</v>
      </c>
      <c r="S476" s="2">
        <f>IFERROR(VLOOKUP(Tabla2[[#This Row],[Client]],Inflow_Outflow!A:O,4,FALSE),"")</f>
        <v>5</v>
      </c>
      <c r="T476" s="2">
        <f>IFERROR(VLOOKUP(Tabla2[[#This Row],[Client]],Inflow_Outflow!A:O,5,FALSE),"")</f>
        <v>4</v>
      </c>
      <c r="U476" s="2">
        <f>IFERROR(VLOOKUP(Tabla2[[#This Row],[Client]],Inflow_Outflow!A:O,6,FALSE),"")</f>
        <v>1351.6692857142857</v>
      </c>
      <c r="V476" s="2">
        <f>IFERROR(VLOOKUP(Tabla2[[#This Row],[Client]],Inflow_Outflow!A:O,7,FALSE),"")</f>
        <v>1351.6692857142857</v>
      </c>
      <c r="W476" s="2">
        <f>IFERROR(VLOOKUP(Tabla2[[#This Row],[Client]],Inflow_Outflow!A:O,8,FALSE),"")</f>
        <v>178.57142857142858</v>
      </c>
      <c r="X476" s="2">
        <f>IFERROR(VLOOKUP(Tabla2[[#This Row],[Client]],Inflow_Outflow!A:O,9,FALSE),"")</f>
        <v>214.06214285714285</v>
      </c>
      <c r="Y476" s="2">
        <f>IFERROR(VLOOKUP(Tabla2[[#This Row],[Client]],Inflow_Outflow!A:O,10,FALSE),"")</f>
        <v>944.75</v>
      </c>
      <c r="Z476" s="2">
        <f>IFERROR(VLOOKUP(Tabla2[[#This Row],[Client]],Inflow_Outflow!A:O,11,FALSE),"")</f>
        <v>23</v>
      </c>
      <c r="AA476" s="2">
        <f>IFERROR(VLOOKUP(Tabla2[[#This Row],[Client]],Inflow_Outflow!A:O,12,FALSE),"")</f>
        <v>23</v>
      </c>
      <c r="AB476" s="2">
        <f>IFERROR(VLOOKUP(Tabla2[[#This Row],[Client]],Inflow_Outflow!A:O,13,FALSE),"")</f>
        <v>2</v>
      </c>
      <c r="AC476" s="2">
        <f>IFERROR(VLOOKUP(Tabla2[[#This Row],[Client]],Inflow_Outflow!A:O,14,FALSE),"")</f>
        <v>6</v>
      </c>
      <c r="AD476" s="2">
        <f>IFERROR(VLOOKUP(Tabla2[[#This Row],[Client]],Inflow_Outflow!A:O,15,FALSE),"")</f>
        <v>14</v>
      </c>
      <c r="AE476" s="2">
        <f>IFERROR(VLOOKUP(Tabla2[[#This Row],[Client]],Sales_Revenues!A:G,2,FALSE),"")</f>
        <v>0</v>
      </c>
      <c r="AF476" s="2">
        <f>IFERROR(VLOOKUP(Tabla2[[#This Row],[Client]],Sales_Revenues!A:G,3,FALSE),"")</f>
        <v>1</v>
      </c>
      <c r="AG476" s="2">
        <f>IFERROR(VLOOKUP(Tabla2[[#This Row],[Client]],Sales_Revenues!A:G,4,FALSE),"")</f>
        <v>0</v>
      </c>
      <c r="AH476" s="2">
        <f>IFERROR(VLOOKUP(Tabla2[[#This Row],[Client]],Sales_Revenues!A:G,5,FALSE),"")</f>
        <v>0</v>
      </c>
      <c r="AI476" s="2">
        <f>IFERROR(VLOOKUP(Tabla2[[#This Row],[Client]],Sales_Revenues!A:G,6,FALSE),"")</f>
        <v>42.688571428571429</v>
      </c>
      <c r="AJ476" s="2">
        <f>IFERROR(VLOOKUP(Tabla2[[#This Row],[Client]],Sales_Revenues!A:G,7,FALSE),"")</f>
        <v>0</v>
      </c>
    </row>
    <row r="477" spans="1:36">
      <c r="A477">
        <v>476</v>
      </c>
      <c r="B477">
        <v>1</v>
      </c>
      <c r="D477">
        <v>1</v>
      </c>
      <c r="E477">
        <v>1</v>
      </c>
      <c r="H477">
        <v>1715.8757142857141</v>
      </c>
      <c r="I477" t="s">
        <v>38</v>
      </c>
      <c r="J477">
        <v>0</v>
      </c>
      <c r="K477">
        <v>0</v>
      </c>
      <c r="L477" t="s">
        <v>38</v>
      </c>
      <c r="M477" t="s">
        <v>38</v>
      </c>
      <c r="N477" t="str">
        <f>IFERROR(VLOOKUP(Tabla2[[#This Row],[Client]],Soc_Dem!A:D,2,FALSE),"")</f>
        <v>M</v>
      </c>
      <c r="O477">
        <f>IFERROR(VLOOKUP(Tabla2[[#This Row],[Client]],Soc_Dem!A:D,3,FALSE),"")</f>
        <v>42</v>
      </c>
      <c r="P477">
        <f>IFERROR(VLOOKUP(Tabla2[[#This Row],[Client]],Soc_Dem!A:D,4,FALSE),"")</f>
        <v>37</v>
      </c>
      <c r="Q477" s="2">
        <f>IFERROR(VLOOKUP(Tabla2[[#This Row],[Client]],Inflow_Outflow!A:O,2,FALSE),"")</f>
        <v>123.215</v>
      </c>
      <c r="R477" s="2">
        <f>IFERROR(VLOOKUP(Tabla2[[#This Row],[Client]],Inflow_Outflow!A:O,3,FALSE),"")</f>
        <v>123.215</v>
      </c>
      <c r="S477" s="2">
        <f>IFERROR(VLOOKUP(Tabla2[[#This Row],[Client]],Inflow_Outflow!A:O,4,FALSE),"")</f>
        <v>4</v>
      </c>
      <c r="T477" s="2">
        <f>IFERROR(VLOOKUP(Tabla2[[#This Row],[Client]],Inflow_Outflow!A:O,5,FALSE),"")</f>
        <v>4</v>
      </c>
      <c r="U477" s="2">
        <f>IFERROR(VLOOKUP(Tabla2[[#This Row],[Client]],Inflow_Outflow!A:O,6,FALSE),"")</f>
        <v>205.09142857142859</v>
      </c>
      <c r="V477" s="2">
        <f>IFERROR(VLOOKUP(Tabla2[[#This Row],[Client]],Inflow_Outflow!A:O,7,FALSE),"")</f>
        <v>205.09142857142859</v>
      </c>
      <c r="W477" s="2">
        <f>IFERROR(VLOOKUP(Tabla2[[#This Row],[Client]],Inflow_Outflow!A:O,8,FALSE),"")</f>
        <v>14.285714285714286</v>
      </c>
      <c r="X477" s="2">
        <f>IFERROR(VLOOKUP(Tabla2[[#This Row],[Client]],Inflow_Outflow!A:O,9,FALSE),"")</f>
        <v>120.14464285714287</v>
      </c>
      <c r="Y477" s="2">
        <f>IFERROR(VLOOKUP(Tabla2[[#This Row],[Client]],Inflow_Outflow!A:O,10,FALSE),"")</f>
        <v>34.946785714285717</v>
      </c>
      <c r="Z477" s="2">
        <f>IFERROR(VLOOKUP(Tabla2[[#This Row],[Client]],Inflow_Outflow!A:O,11,FALSE),"")</f>
        <v>16</v>
      </c>
      <c r="AA477" s="2">
        <f>IFERROR(VLOOKUP(Tabla2[[#This Row],[Client]],Inflow_Outflow!A:O,12,FALSE),"")</f>
        <v>16</v>
      </c>
      <c r="AB477" s="2">
        <f>IFERROR(VLOOKUP(Tabla2[[#This Row],[Client]],Inflow_Outflow!A:O,13,FALSE),"")</f>
        <v>1</v>
      </c>
      <c r="AC477" s="2">
        <f>IFERROR(VLOOKUP(Tabla2[[#This Row],[Client]],Inflow_Outflow!A:O,14,FALSE),"")</f>
        <v>11</v>
      </c>
      <c r="AD477" s="2">
        <f>IFERROR(VLOOKUP(Tabla2[[#This Row],[Client]],Inflow_Outflow!A:O,15,FALSE),"")</f>
        <v>3</v>
      </c>
      <c r="AE477" s="2" t="str">
        <f>IFERROR(VLOOKUP(Tabla2[[#This Row],[Client]],Sales_Revenues!A:G,2,FALSE),"")</f>
        <v/>
      </c>
      <c r="AF477" s="2" t="str">
        <f>IFERROR(VLOOKUP(Tabla2[[#This Row],[Client]],Sales_Revenues!A:G,3,FALSE),"")</f>
        <v/>
      </c>
      <c r="AG477" s="2" t="str">
        <f>IFERROR(VLOOKUP(Tabla2[[#This Row],[Client]],Sales_Revenues!A:G,4,FALSE),"")</f>
        <v/>
      </c>
      <c r="AH477" s="2" t="str">
        <f>IFERROR(VLOOKUP(Tabla2[[#This Row],[Client]],Sales_Revenues!A:G,5,FALSE),"")</f>
        <v/>
      </c>
      <c r="AI477" s="2" t="str">
        <f>IFERROR(VLOOKUP(Tabla2[[#This Row],[Client]],Sales_Revenues!A:G,6,FALSE),"")</f>
        <v/>
      </c>
      <c r="AJ477" s="2" t="str">
        <f>IFERROR(VLOOKUP(Tabla2[[#This Row],[Client]],Sales_Revenues!A:G,7,FALSE),"")</f>
        <v/>
      </c>
    </row>
    <row r="478" spans="1:36">
      <c r="A478">
        <v>477</v>
      </c>
      <c r="B478">
        <v>2</v>
      </c>
      <c r="C478">
        <v>2</v>
      </c>
      <c r="H478">
        <v>5419.3399999999992</v>
      </c>
      <c r="I478">
        <v>7352.9967857142856</v>
      </c>
      <c r="J478" t="s">
        <v>38</v>
      </c>
      <c r="K478" t="s">
        <v>38</v>
      </c>
      <c r="L478" t="s">
        <v>38</v>
      </c>
      <c r="M478" t="s">
        <v>38</v>
      </c>
      <c r="N478" t="str">
        <f>IFERROR(VLOOKUP(Tabla2[[#This Row],[Client]],Soc_Dem!A:D,2,FALSE),"")</f>
        <v>M</v>
      </c>
      <c r="O478">
        <f>IFERROR(VLOOKUP(Tabla2[[#This Row],[Client]],Soc_Dem!A:D,3,FALSE),"")</f>
        <v>32</v>
      </c>
      <c r="P478">
        <f>IFERROR(VLOOKUP(Tabla2[[#This Row],[Client]],Soc_Dem!A:D,4,FALSE),"")</f>
        <v>152</v>
      </c>
      <c r="Q478" s="2">
        <f>IFERROR(VLOOKUP(Tabla2[[#This Row],[Client]],Inflow_Outflow!A:O,2,FALSE),"")</f>
        <v>59.036428571428573</v>
      </c>
      <c r="R478" s="2">
        <f>IFERROR(VLOOKUP(Tabla2[[#This Row],[Client]],Inflow_Outflow!A:O,3,FALSE),"")</f>
        <v>59.036428571428573</v>
      </c>
      <c r="S478" s="2">
        <f>IFERROR(VLOOKUP(Tabla2[[#This Row],[Client]],Inflow_Outflow!A:O,4,FALSE),"")</f>
        <v>2</v>
      </c>
      <c r="T478" s="2">
        <f>IFERROR(VLOOKUP(Tabla2[[#This Row],[Client]],Inflow_Outflow!A:O,5,FALSE),"")</f>
        <v>2</v>
      </c>
      <c r="U478" s="2">
        <f>IFERROR(VLOOKUP(Tabla2[[#This Row],[Client]],Inflow_Outflow!A:O,6,FALSE),"")</f>
        <v>90.25</v>
      </c>
      <c r="V478" s="2">
        <f>IFERROR(VLOOKUP(Tabla2[[#This Row],[Client]],Inflow_Outflow!A:O,7,FALSE),"")</f>
        <v>90.25</v>
      </c>
      <c r="W478" s="2">
        <f>IFERROR(VLOOKUP(Tabla2[[#This Row],[Client]],Inflow_Outflow!A:O,8,FALSE),"")</f>
        <v>0</v>
      </c>
      <c r="X478" s="2">
        <f>IFERROR(VLOOKUP(Tabla2[[#This Row],[Client]],Inflow_Outflow!A:O,9,FALSE),"")</f>
        <v>0</v>
      </c>
      <c r="Y478" s="2">
        <f>IFERROR(VLOOKUP(Tabla2[[#This Row],[Client]],Inflow_Outflow!A:O,10,FALSE),"")</f>
        <v>90.25</v>
      </c>
      <c r="Z478" s="2">
        <f>IFERROR(VLOOKUP(Tabla2[[#This Row],[Client]],Inflow_Outflow!A:O,11,FALSE),"")</f>
        <v>2</v>
      </c>
      <c r="AA478" s="2">
        <f>IFERROR(VLOOKUP(Tabla2[[#This Row],[Client]],Inflow_Outflow!A:O,12,FALSE),"")</f>
        <v>2</v>
      </c>
      <c r="AB478" s="2">
        <f>IFERROR(VLOOKUP(Tabla2[[#This Row],[Client]],Inflow_Outflow!A:O,13,FALSE),"")</f>
        <v>0</v>
      </c>
      <c r="AC478" s="2">
        <f>IFERROR(VLOOKUP(Tabla2[[#This Row],[Client]],Inflow_Outflow!A:O,14,FALSE),"")</f>
        <v>0</v>
      </c>
      <c r="AD478" s="2">
        <f>IFERROR(VLOOKUP(Tabla2[[#This Row],[Client]],Inflow_Outflow!A:O,15,FALSE),"")</f>
        <v>2</v>
      </c>
      <c r="AE478" s="2">
        <f>IFERROR(VLOOKUP(Tabla2[[#This Row],[Client]],Sales_Revenues!A:G,2,FALSE),"")</f>
        <v>1</v>
      </c>
      <c r="AF478" s="2">
        <f>IFERROR(VLOOKUP(Tabla2[[#This Row],[Client]],Sales_Revenues!A:G,3,FALSE),"")</f>
        <v>0</v>
      </c>
      <c r="AG478" s="2">
        <f>IFERROR(VLOOKUP(Tabla2[[#This Row],[Client]],Sales_Revenues!A:G,4,FALSE),"")</f>
        <v>1</v>
      </c>
      <c r="AH478" s="2">
        <f>IFERROR(VLOOKUP(Tabla2[[#This Row],[Client]],Sales_Revenues!A:G,5,FALSE),"")</f>
        <v>22.098214285714285</v>
      </c>
      <c r="AI478" s="2">
        <f>IFERROR(VLOOKUP(Tabla2[[#This Row],[Client]],Sales_Revenues!A:G,6,FALSE),"")</f>
        <v>0</v>
      </c>
      <c r="AJ478" s="2">
        <f>IFERROR(VLOOKUP(Tabla2[[#This Row],[Client]],Sales_Revenues!A:G,7,FALSE),"")</f>
        <v>4.2142857142857144</v>
      </c>
    </row>
    <row r="479" spans="1:36">
      <c r="A479">
        <v>478</v>
      </c>
      <c r="B479">
        <v>1</v>
      </c>
      <c r="E479">
        <v>1</v>
      </c>
      <c r="H479">
        <v>33573.151785714283</v>
      </c>
      <c r="I479" t="s">
        <v>38</v>
      </c>
      <c r="J479" t="s">
        <v>38</v>
      </c>
      <c r="K479">
        <v>0</v>
      </c>
      <c r="L479" t="s">
        <v>38</v>
      </c>
      <c r="M479" t="s">
        <v>38</v>
      </c>
      <c r="N479" t="str">
        <f>IFERROR(VLOOKUP(Tabla2[[#This Row],[Client]],Soc_Dem!A:D,2,FALSE),"")</f>
        <v>M</v>
      </c>
      <c r="O479">
        <f>IFERROR(VLOOKUP(Tabla2[[#This Row],[Client]],Soc_Dem!A:D,3,FALSE),"")</f>
        <v>41</v>
      </c>
      <c r="P479">
        <f>IFERROR(VLOOKUP(Tabla2[[#This Row],[Client]],Soc_Dem!A:D,4,FALSE),"")</f>
        <v>11</v>
      </c>
      <c r="Q479" s="2">
        <f>IFERROR(VLOOKUP(Tabla2[[#This Row],[Client]],Inflow_Outflow!A:O,2,FALSE),"")</f>
        <v>20.074999999999999</v>
      </c>
      <c r="R479" s="2">
        <f>IFERROR(VLOOKUP(Tabla2[[#This Row],[Client]],Inflow_Outflow!A:O,3,FALSE),"")</f>
        <v>20.074999999999999</v>
      </c>
      <c r="S479" s="2">
        <f>IFERROR(VLOOKUP(Tabla2[[#This Row],[Client]],Inflow_Outflow!A:O,4,FALSE),"")</f>
        <v>3</v>
      </c>
      <c r="T479" s="2">
        <f>IFERROR(VLOOKUP(Tabla2[[#This Row],[Client]],Inflow_Outflow!A:O,5,FALSE),"")</f>
        <v>3</v>
      </c>
      <c r="U479" s="2">
        <f>IFERROR(VLOOKUP(Tabla2[[#This Row],[Client]],Inflow_Outflow!A:O,6,FALSE),"")</f>
        <v>247.5</v>
      </c>
      <c r="V479" s="2">
        <f>IFERROR(VLOOKUP(Tabla2[[#This Row],[Client]],Inflow_Outflow!A:O,7,FALSE),"")</f>
        <v>247.5</v>
      </c>
      <c r="W479" s="2">
        <f>IFERROR(VLOOKUP(Tabla2[[#This Row],[Client]],Inflow_Outflow!A:O,8,FALSE),"")</f>
        <v>0</v>
      </c>
      <c r="X479" s="2">
        <f>IFERROR(VLOOKUP(Tabla2[[#This Row],[Client]],Inflow_Outflow!A:O,9,FALSE),"")</f>
        <v>0</v>
      </c>
      <c r="Y479" s="2">
        <f>IFERROR(VLOOKUP(Tabla2[[#This Row],[Client]],Inflow_Outflow!A:O,10,FALSE),"")</f>
        <v>247.5</v>
      </c>
      <c r="Z479" s="2">
        <f>IFERROR(VLOOKUP(Tabla2[[#This Row],[Client]],Inflow_Outflow!A:O,11,FALSE),"")</f>
        <v>5</v>
      </c>
      <c r="AA479" s="2">
        <f>IFERROR(VLOOKUP(Tabla2[[#This Row],[Client]],Inflow_Outflow!A:O,12,FALSE),"")</f>
        <v>5</v>
      </c>
      <c r="AB479" s="2">
        <f>IFERROR(VLOOKUP(Tabla2[[#This Row],[Client]],Inflow_Outflow!A:O,13,FALSE),"")</f>
        <v>0</v>
      </c>
      <c r="AC479" s="2">
        <f>IFERROR(VLOOKUP(Tabla2[[#This Row],[Client]],Inflow_Outflow!A:O,14,FALSE),"")</f>
        <v>0</v>
      </c>
      <c r="AD479" s="2">
        <f>IFERROR(VLOOKUP(Tabla2[[#This Row],[Client]],Inflow_Outflow!A:O,15,FALSE),"")</f>
        <v>5</v>
      </c>
      <c r="AE479" s="2">
        <f>IFERROR(VLOOKUP(Tabla2[[#This Row],[Client]],Sales_Revenues!A:G,2,FALSE),"")</f>
        <v>0</v>
      </c>
      <c r="AF479" s="2">
        <f>IFERROR(VLOOKUP(Tabla2[[#This Row],[Client]],Sales_Revenues!A:G,3,FALSE),"")</f>
        <v>1</v>
      </c>
      <c r="AG479" s="2">
        <f>IFERROR(VLOOKUP(Tabla2[[#This Row],[Client]],Sales_Revenues!A:G,4,FALSE),"")</f>
        <v>0</v>
      </c>
      <c r="AH479" s="2">
        <f>IFERROR(VLOOKUP(Tabla2[[#This Row],[Client]],Sales_Revenues!A:G,5,FALSE),"")</f>
        <v>0</v>
      </c>
      <c r="AI479" s="2">
        <f>IFERROR(VLOOKUP(Tabla2[[#This Row],[Client]],Sales_Revenues!A:G,6,FALSE),"")</f>
        <v>4.5</v>
      </c>
      <c r="AJ479" s="2">
        <f>IFERROR(VLOOKUP(Tabla2[[#This Row],[Client]],Sales_Revenues!A:G,7,FALSE),"")</f>
        <v>0</v>
      </c>
    </row>
    <row r="480" spans="1:36">
      <c r="A480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H480">
        <v>74.807857142857145</v>
      </c>
      <c r="I480">
        <v>4352.0678571428571</v>
      </c>
      <c r="J480">
        <v>0</v>
      </c>
      <c r="K480">
        <v>0</v>
      </c>
      <c r="L480">
        <v>627.85714285714289</v>
      </c>
      <c r="M480" t="s">
        <v>38</v>
      </c>
      <c r="N480" t="str">
        <f>IFERROR(VLOOKUP(Tabla2[[#This Row],[Client]],Soc_Dem!A:D,2,FALSE),"")</f>
        <v>M</v>
      </c>
      <c r="O480">
        <f>IFERROR(VLOOKUP(Tabla2[[#This Row],[Client]],Soc_Dem!A:D,3,FALSE),"")</f>
        <v>30</v>
      </c>
      <c r="P480">
        <f>IFERROR(VLOOKUP(Tabla2[[#This Row],[Client]],Soc_Dem!A:D,4,FALSE),"")</f>
        <v>96</v>
      </c>
      <c r="Q480" s="2">
        <f>IFERROR(VLOOKUP(Tabla2[[#This Row],[Client]],Inflow_Outflow!A:O,2,FALSE),"")</f>
        <v>887.97249999999997</v>
      </c>
      <c r="R480" s="2">
        <f>IFERROR(VLOOKUP(Tabla2[[#This Row],[Client]],Inflow_Outflow!A:O,3,FALSE),"")</f>
        <v>886.08142857142855</v>
      </c>
      <c r="S480" s="2">
        <f>IFERROR(VLOOKUP(Tabla2[[#This Row],[Client]],Inflow_Outflow!A:O,4,FALSE),"")</f>
        <v>9</v>
      </c>
      <c r="T480" s="2">
        <f>IFERROR(VLOOKUP(Tabla2[[#This Row],[Client]],Inflow_Outflow!A:O,5,FALSE),"")</f>
        <v>5</v>
      </c>
      <c r="U480" s="2">
        <f>IFERROR(VLOOKUP(Tabla2[[#This Row],[Client]],Inflow_Outflow!A:O,6,FALSE),"")</f>
        <v>420.4785714285714</v>
      </c>
      <c r="V480" s="2">
        <f>IFERROR(VLOOKUP(Tabla2[[#This Row],[Client]],Inflow_Outflow!A:O,7,FALSE),"")</f>
        <v>419.05</v>
      </c>
      <c r="W480" s="2">
        <f>IFERROR(VLOOKUP(Tabla2[[#This Row],[Client]],Inflow_Outflow!A:O,8,FALSE),"")</f>
        <v>167.85714285714286</v>
      </c>
      <c r="X480" s="2">
        <f>IFERROR(VLOOKUP(Tabla2[[#This Row],[Client]],Inflow_Outflow!A:O,9,FALSE),"")</f>
        <v>164.12142857142857</v>
      </c>
      <c r="Y480" s="2">
        <f>IFERROR(VLOOKUP(Tabla2[[#This Row],[Client]],Inflow_Outflow!A:O,10,FALSE),"")</f>
        <v>82.321428571428569</v>
      </c>
      <c r="Z480" s="2">
        <f>IFERROR(VLOOKUP(Tabla2[[#This Row],[Client]],Inflow_Outflow!A:O,11,FALSE),"")</f>
        <v>24</v>
      </c>
      <c r="AA480" s="2">
        <f>IFERROR(VLOOKUP(Tabla2[[#This Row],[Client]],Inflow_Outflow!A:O,12,FALSE),"")</f>
        <v>22</v>
      </c>
      <c r="AB480" s="2">
        <f>IFERROR(VLOOKUP(Tabla2[[#This Row],[Client]],Inflow_Outflow!A:O,13,FALSE),"")</f>
        <v>2</v>
      </c>
      <c r="AC480" s="2">
        <f>IFERROR(VLOOKUP(Tabla2[[#This Row],[Client]],Inflow_Outflow!A:O,14,FALSE),"")</f>
        <v>9</v>
      </c>
      <c r="AD480" s="2">
        <f>IFERROR(VLOOKUP(Tabla2[[#This Row],[Client]],Inflow_Outflow!A:O,15,FALSE),"")</f>
        <v>9</v>
      </c>
      <c r="AE480" s="2">
        <f>IFERROR(VLOOKUP(Tabla2[[#This Row],[Client]],Sales_Revenues!A:G,2,FALSE),"")</f>
        <v>0</v>
      </c>
      <c r="AF480" s="2">
        <f>IFERROR(VLOOKUP(Tabla2[[#This Row],[Client]],Sales_Revenues!A:G,3,FALSE),"")</f>
        <v>1</v>
      </c>
      <c r="AG480" s="2">
        <f>IFERROR(VLOOKUP(Tabla2[[#This Row],[Client]],Sales_Revenues!A:G,4,FALSE),"")</f>
        <v>0</v>
      </c>
      <c r="AH480" s="2">
        <f>IFERROR(VLOOKUP(Tabla2[[#This Row],[Client]],Sales_Revenues!A:G,5,FALSE),"")</f>
        <v>0</v>
      </c>
      <c r="AI480" s="2">
        <f>IFERROR(VLOOKUP(Tabla2[[#This Row],[Client]],Sales_Revenues!A:G,6,FALSE),"")</f>
        <v>102.14642857142857</v>
      </c>
      <c r="AJ480" s="2">
        <f>IFERROR(VLOOKUP(Tabla2[[#This Row],[Client]],Sales_Revenues!A:G,7,FALSE),"")</f>
        <v>0</v>
      </c>
    </row>
    <row r="481" spans="1:36">
      <c r="A481">
        <v>480</v>
      </c>
      <c r="B481">
        <v>1</v>
      </c>
      <c r="H481">
        <v>869.80321428571438</v>
      </c>
      <c r="I481" t="s">
        <v>38</v>
      </c>
      <c r="J481" t="s">
        <v>38</v>
      </c>
      <c r="K481" t="s">
        <v>38</v>
      </c>
      <c r="L481" t="s">
        <v>38</v>
      </c>
      <c r="M481" t="s">
        <v>38</v>
      </c>
      <c r="N481" t="str">
        <f>IFERROR(VLOOKUP(Tabla2[[#This Row],[Client]],Soc_Dem!A:D,2,FALSE),"")</f>
        <v>M</v>
      </c>
      <c r="O481">
        <f>IFERROR(VLOOKUP(Tabla2[[#This Row],[Client]],Soc_Dem!A:D,3,FALSE),"")</f>
        <v>36</v>
      </c>
      <c r="P481">
        <f>IFERROR(VLOOKUP(Tabla2[[#This Row],[Client]],Soc_Dem!A:D,4,FALSE),"")</f>
        <v>71</v>
      </c>
      <c r="Q481" s="2">
        <f>IFERROR(VLOOKUP(Tabla2[[#This Row],[Client]],Inflow_Outflow!A:O,2,FALSE),"")</f>
        <v>357.14285714285717</v>
      </c>
      <c r="R481" s="2">
        <f>IFERROR(VLOOKUP(Tabla2[[#This Row],[Client]],Inflow_Outflow!A:O,3,FALSE),"")</f>
        <v>357.14285714285717</v>
      </c>
      <c r="S481" s="2">
        <f>IFERROR(VLOOKUP(Tabla2[[#This Row],[Client]],Inflow_Outflow!A:O,4,FALSE),"")</f>
        <v>1</v>
      </c>
      <c r="T481" s="2">
        <f>IFERROR(VLOOKUP(Tabla2[[#This Row],[Client]],Inflow_Outflow!A:O,5,FALSE),"")</f>
        <v>1</v>
      </c>
      <c r="U481" s="2">
        <f>IFERROR(VLOOKUP(Tabla2[[#This Row],[Client]],Inflow_Outflow!A:O,6,FALSE),"")</f>
        <v>360.53571428571428</v>
      </c>
      <c r="V481" s="2">
        <f>IFERROR(VLOOKUP(Tabla2[[#This Row],[Client]],Inflow_Outflow!A:O,7,FALSE),"")</f>
        <v>360.53571428571428</v>
      </c>
      <c r="W481" s="2">
        <f>IFERROR(VLOOKUP(Tabla2[[#This Row],[Client]],Inflow_Outflow!A:O,8,FALSE),"")</f>
        <v>0</v>
      </c>
      <c r="X481" s="2">
        <f>IFERROR(VLOOKUP(Tabla2[[#This Row],[Client]],Inflow_Outflow!A:O,9,FALSE),"")</f>
        <v>0</v>
      </c>
      <c r="Y481" s="2">
        <f>IFERROR(VLOOKUP(Tabla2[[#This Row],[Client]],Inflow_Outflow!A:O,10,FALSE),"")</f>
        <v>357.14285714285717</v>
      </c>
      <c r="Z481" s="2">
        <f>IFERROR(VLOOKUP(Tabla2[[#This Row],[Client]],Inflow_Outflow!A:O,11,FALSE),"")</f>
        <v>2</v>
      </c>
      <c r="AA481" s="2">
        <f>IFERROR(VLOOKUP(Tabla2[[#This Row],[Client]],Inflow_Outflow!A:O,12,FALSE),"")</f>
        <v>2</v>
      </c>
      <c r="AB481" s="2">
        <f>IFERROR(VLOOKUP(Tabla2[[#This Row],[Client]],Inflow_Outflow!A:O,13,FALSE),"")</f>
        <v>0</v>
      </c>
      <c r="AC481" s="2">
        <f>IFERROR(VLOOKUP(Tabla2[[#This Row],[Client]],Inflow_Outflow!A:O,14,FALSE),"")</f>
        <v>0</v>
      </c>
      <c r="AD481" s="2">
        <f>IFERROR(VLOOKUP(Tabla2[[#This Row],[Client]],Inflow_Outflow!A:O,15,FALSE),"")</f>
        <v>1</v>
      </c>
      <c r="AE481" s="2">
        <f>IFERROR(VLOOKUP(Tabla2[[#This Row],[Client]],Sales_Revenues!A:G,2,FALSE),"")</f>
        <v>0</v>
      </c>
      <c r="AF481" s="2">
        <f>IFERROR(VLOOKUP(Tabla2[[#This Row],[Client]],Sales_Revenues!A:G,3,FALSE),"")</f>
        <v>0</v>
      </c>
      <c r="AG481" s="2">
        <f>IFERROR(VLOOKUP(Tabla2[[#This Row],[Client]],Sales_Revenues!A:G,4,FALSE),"")</f>
        <v>1</v>
      </c>
      <c r="AH481" s="2">
        <f>IFERROR(VLOOKUP(Tabla2[[#This Row],[Client]],Sales_Revenues!A:G,5,FALSE),"")</f>
        <v>0</v>
      </c>
      <c r="AI481" s="2">
        <f>IFERROR(VLOOKUP(Tabla2[[#This Row],[Client]],Sales_Revenues!A:G,6,FALSE),"")</f>
        <v>0</v>
      </c>
      <c r="AJ481" s="2">
        <f>IFERROR(VLOOKUP(Tabla2[[#This Row],[Client]],Sales_Revenues!A:G,7,FALSE),"")</f>
        <v>10.714285714285714</v>
      </c>
    </row>
    <row r="482" spans="1:36">
      <c r="A482">
        <v>481</v>
      </c>
      <c r="B482">
        <v>1</v>
      </c>
      <c r="C482">
        <v>1</v>
      </c>
      <c r="F482">
        <v>1</v>
      </c>
      <c r="H482">
        <v>68.423571428571421</v>
      </c>
      <c r="I482">
        <v>253.7392857142857</v>
      </c>
      <c r="J482" t="s">
        <v>38</v>
      </c>
      <c r="K482" t="s">
        <v>38</v>
      </c>
      <c r="L482">
        <v>0</v>
      </c>
      <c r="M482" t="s">
        <v>38</v>
      </c>
      <c r="N482" t="str">
        <f>IFERROR(VLOOKUP(Tabla2[[#This Row],[Client]],Soc_Dem!A:D,2,FALSE),"")</f>
        <v>F</v>
      </c>
      <c r="O482">
        <f>IFERROR(VLOOKUP(Tabla2[[#This Row],[Client]],Soc_Dem!A:D,3,FALSE),"")</f>
        <v>32</v>
      </c>
      <c r="P482">
        <f>IFERROR(VLOOKUP(Tabla2[[#This Row],[Client]],Soc_Dem!A:D,4,FALSE),"")</f>
        <v>26</v>
      </c>
      <c r="Q482" s="2">
        <f>IFERROR(VLOOKUP(Tabla2[[#This Row],[Client]],Inflow_Outflow!A:O,2,FALSE),"")</f>
        <v>2005.0025000000001</v>
      </c>
      <c r="R482" s="2">
        <f>IFERROR(VLOOKUP(Tabla2[[#This Row],[Client]],Inflow_Outflow!A:O,3,FALSE),"")</f>
        <v>2003.5625</v>
      </c>
      <c r="S482" s="2">
        <f>IFERROR(VLOOKUP(Tabla2[[#This Row],[Client]],Inflow_Outflow!A:O,4,FALSE),"")</f>
        <v>9</v>
      </c>
      <c r="T482" s="2">
        <f>IFERROR(VLOOKUP(Tabla2[[#This Row],[Client]],Inflow_Outflow!A:O,5,FALSE),"")</f>
        <v>6</v>
      </c>
      <c r="U482" s="2">
        <f>IFERROR(VLOOKUP(Tabla2[[#This Row],[Client]],Inflow_Outflow!A:O,6,FALSE),"")</f>
        <v>1350.535357142857</v>
      </c>
      <c r="V482" s="2">
        <f>IFERROR(VLOOKUP(Tabla2[[#This Row],[Client]],Inflow_Outflow!A:O,7,FALSE),"")</f>
        <v>1349.1067857142857</v>
      </c>
      <c r="W482" s="2">
        <f>IFERROR(VLOOKUP(Tabla2[[#This Row],[Client]],Inflow_Outflow!A:O,8,FALSE),"")</f>
        <v>0</v>
      </c>
      <c r="X482" s="2">
        <f>IFERROR(VLOOKUP(Tabla2[[#This Row],[Client]],Inflow_Outflow!A:O,9,FALSE),"")</f>
        <v>337.28571428571428</v>
      </c>
      <c r="Y482" s="2">
        <f>IFERROR(VLOOKUP(Tabla2[[#This Row],[Client]],Inflow_Outflow!A:O,10,FALSE),"")</f>
        <v>1006.9639285714286</v>
      </c>
      <c r="Z482" s="2">
        <f>IFERROR(VLOOKUP(Tabla2[[#This Row],[Client]],Inflow_Outflow!A:O,11,FALSE),"")</f>
        <v>23</v>
      </c>
      <c r="AA482" s="2">
        <f>IFERROR(VLOOKUP(Tabla2[[#This Row],[Client]],Inflow_Outflow!A:O,12,FALSE),"")</f>
        <v>21</v>
      </c>
      <c r="AB482" s="2">
        <f>IFERROR(VLOOKUP(Tabla2[[#This Row],[Client]],Inflow_Outflow!A:O,13,FALSE),"")</f>
        <v>0</v>
      </c>
      <c r="AC482" s="2">
        <f>IFERROR(VLOOKUP(Tabla2[[#This Row],[Client]],Inflow_Outflow!A:O,14,FALSE),"")</f>
        <v>4</v>
      </c>
      <c r="AD482" s="2">
        <f>IFERROR(VLOOKUP(Tabla2[[#This Row],[Client]],Inflow_Outflow!A:O,15,FALSE),"")</f>
        <v>15</v>
      </c>
      <c r="AE482" s="2">
        <f>IFERROR(VLOOKUP(Tabla2[[#This Row],[Client]],Sales_Revenues!A:G,2,FALSE),"")</f>
        <v>0</v>
      </c>
      <c r="AF482" s="2">
        <f>IFERROR(VLOOKUP(Tabla2[[#This Row],[Client]],Sales_Revenues!A:G,3,FALSE),"")</f>
        <v>0</v>
      </c>
      <c r="AG482" s="2">
        <f>IFERROR(VLOOKUP(Tabla2[[#This Row],[Client]],Sales_Revenues!A:G,4,FALSE),"")</f>
        <v>0</v>
      </c>
      <c r="AH482" s="2">
        <f>IFERROR(VLOOKUP(Tabla2[[#This Row],[Client]],Sales_Revenues!A:G,5,FALSE),"")</f>
        <v>0</v>
      </c>
      <c r="AI482" s="2">
        <f>IFERROR(VLOOKUP(Tabla2[[#This Row],[Client]],Sales_Revenues!A:G,6,FALSE),"")</f>
        <v>0</v>
      </c>
      <c r="AJ482" s="2">
        <f>IFERROR(VLOOKUP(Tabla2[[#This Row],[Client]],Sales_Revenues!A:G,7,FALSE),"")</f>
        <v>0</v>
      </c>
    </row>
    <row r="483" spans="1:36">
      <c r="A483">
        <v>482</v>
      </c>
      <c r="B483">
        <v>1</v>
      </c>
      <c r="H483">
        <v>22.417857142857144</v>
      </c>
      <c r="I483" t="s">
        <v>38</v>
      </c>
      <c r="J483" t="s">
        <v>38</v>
      </c>
      <c r="K483" t="s">
        <v>38</v>
      </c>
      <c r="L483" t="s">
        <v>38</v>
      </c>
      <c r="M483" t="s">
        <v>38</v>
      </c>
      <c r="N483" t="str">
        <f>IFERROR(VLOOKUP(Tabla2[[#This Row],[Client]],Soc_Dem!A:D,2,FALSE),"")</f>
        <v>F</v>
      </c>
      <c r="O483">
        <f>IFERROR(VLOOKUP(Tabla2[[#This Row],[Client]],Soc_Dem!A:D,3,FALSE),"")</f>
        <v>65</v>
      </c>
      <c r="P483">
        <f>IFERROR(VLOOKUP(Tabla2[[#This Row],[Client]],Soc_Dem!A:D,4,FALSE),"")</f>
        <v>7</v>
      </c>
      <c r="Q483" s="2">
        <f>IFERROR(VLOOKUP(Tabla2[[#This Row],[Client]],Inflow_Outflow!A:O,2,FALSE),"")</f>
        <v>1164.2882142857143</v>
      </c>
      <c r="R483" s="2">
        <f>IFERROR(VLOOKUP(Tabla2[[#This Row],[Client]],Inflow_Outflow!A:O,3,FALSE),"")</f>
        <v>1164.2882142857143</v>
      </c>
      <c r="S483" s="2">
        <f>IFERROR(VLOOKUP(Tabla2[[#This Row],[Client]],Inflow_Outflow!A:O,4,FALSE),"")</f>
        <v>4</v>
      </c>
      <c r="T483" s="2">
        <f>IFERROR(VLOOKUP(Tabla2[[#This Row],[Client]],Inflow_Outflow!A:O,5,FALSE),"")</f>
        <v>4</v>
      </c>
      <c r="U483" s="2">
        <f>IFERROR(VLOOKUP(Tabla2[[#This Row],[Client]],Inflow_Outflow!A:O,6,FALSE),"")</f>
        <v>494.96428571428572</v>
      </c>
      <c r="V483" s="2">
        <f>IFERROR(VLOOKUP(Tabla2[[#This Row],[Client]],Inflow_Outflow!A:O,7,FALSE),"")</f>
        <v>494.96428571428572</v>
      </c>
      <c r="W483" s="2">
        <f>IFERROR(VLOOKUP(Tabla2[[#This Row],[Client]],Inflow_Outflow!A:O,8,FALSE),"")</f>
        <v>35.714285714285715</v>
      </c>
      <c r="X483" s="2">
        <f>IFERROR(VLOOKUP(Tabla2[[#This Row],[Client]],Inflow_Outflow!A:O,9,FALSE),"")</f>
        <v>265.32142857142856</v>
      </c>
      <c r="Y483" s="2">
        <f>IFERROR(VLOOKUP(Tabla2[[#This Row],[Client]],Inflow_Outflow!A:O,10,FALSE),"")</f>
        <v>193.92857142857142</v>
      </c>
      <c r="Z483" s="2">
        <f>IFERROR(VLOOKUP(Tabla2[[#This Row],[Client]],Inflow_Outflow!A:O,11,FALSE),"")</f>
        <v>16</v>
      </c>
      <c r="AA483" s="2">
        <f>IFERROR(VLOOKUP(Tabla2[[#This Row],[Client]],Inflow_Outflow!A:O,12,FALSE),"")</f>
        <v>16</v>
      </c>
      <c r="AB483" s="2">
        <f>IFERROR(VLOOKUP(Tabla2[[#This Row],[Client]],Inflow_Outflow!A:O,13,FALSE),"")</f>
        <v>1</v>
      </c>
      <c r="AC483" s="2">
        <f>IFERROR(VLOOKUP(Tabla2[[#This Row],[Client]],Inflow_Outflow!A:O,14,FALSE),"")</f>
        <v>11</v>
      </c>
      <c r="AD483" s="2">
        <f>IFERROR(VLOOKUP(Tabla2[[#This Row],[Client]],Inflow_Outflow!A:O,15,FALSE),"")</f>
        <v>4</v>
      </c>
      <c r="AE483" s="2">
        <f>IFERROR(VLOOKUP(Tabla2[[#This Row],[Client]],Sales_Revenues!A:G,2,FALSE),"")</f>
        <v>0</v>
      </c>
      <c r="AF483" s="2">
        <f>IFERROR(VLOOKUP(Tabla2[[#This Row],[Client]],Sales_Revenues!A:G,3,FALSE),"")</f>
        <v>0</v>
      </c>
      <c r="AG483" s="2">
        <f>IFERROR(VLOOKUP(Tabla2[[#This Row],[Client]],Sales_Revenues!A:G,4,FALSE),"")</f>
        <v>1</v>
      </c>
      <c r="AH483" s="2">
        <f>IFERROR(VLOOKUP(Tabla2[[#This Row],[Client]],Sales_Revenues!A:G,5,FALSE),"")</f>
        <v>0</v>
      </c>
      <c r="AI483" s="2">
        <f>IFERROR(VLOOKUP(Tabla2[[#This Row],[Client]],Sales_Revenues!A:G,6,FALSE),"")</f>
        <v>0</v>
      </c>
      <c r="AJ483" s="2">
        <f>IFERROR(VLOOKUP(Tabla2[[#This Row],[Client]],Sales_Revenues!A:G,7,FALSE),"")</f>
        <v>10.821428571428571</v>
      </c>
    </row>
    <row r="484" spans="1:36">
      <c r="A484">
        <v>483</v>
      </c>
      <c r="B484">
        <v>1</v>
      </c>
      <c r="D484">
        <v>4</v>
      </c>
      <c r="E484">
        <v>1</v>
      </c>
      <c r="H484">
        <v>1345.2339285714286</v>
      </c>
      <c r="I484" t="s">
        <v>38</v>
      </c>
      <c r="J484">
        <v>0</v>
      </c>
      <c r="K484">
        <v>8.8689285714285724</v>
      </c>
      <c r="L484" t="s">
        <v>38</v>
      </c>
      <c r="M484" t="s">
        <v>38</v>
      </c>
      <c r="N484" t="str">
        <f>IFERROR(VLOOKUP(Tabla2[[#This Row],[Client]],Soc_Dem!A:D,2,FALSE),"")</f>
        <v>F</v>
      </c>
      <c r="O484">
        <f>IFERROR(VLOOKUP(Tabla2[[#This Row],[Client]],Soc_Dem!A:D,3,FALSE),"")</f>
        <v>57</v>
      </c>
      <c r="P484">
        <f>IFERROR(VLOOKUP(Tabla2[[#This Row],[Client]],Soc_Dem!A:D,4,FALSE),"")</f>
        <v>175</v>
      </c>
      <c r="Q484" s="2">
        <f>IFERROR(VLOOKUP(Tabla2[[#This Row],[Client]],Inflow_Outflow!A:O,2,FALSE),"")</f>
        <v>1000.0810714285715</v>
      </c>
      <c r="R484" s="2">
        <f>IFERROR(VLOOKUP(Tabla2[[#This Row],[Client]],Inflow_Outflow!A:O,3,FALSE),"")</f>
        <v>1000.0810714285715</v>
      </c>
      <c r="S484" s="2">
        <f>IFERROR(VLOOKUP(Tabla2[[#This Row],[Client]],Inflow_Outflow!A:O,4,FALSE),"")</f>
        <v>2</v>
      </c>
      <c r="T484" s="2">
        <f>IFERROR(VLOOKUP(Tabla2[[#This Row],[Client]],Inflow_Outflow!A:O,5,FALSE),"")</f>
        <v>2</v>
      </c>
      <c r="U484" s="2">
        <f>IFERROR(VLOOKUP(Tabla2[[#This Row],[Client]],Inflow_Outflow!A:O,6,FALSE),"")</f>
        <v>808.1</v>
      </c>
      <c r="V484" s="2">
        <f>IFERROR(VLOOKUP(Tabla2[[#This Row],[Client]],Inflow_Outflow!A:O,7,FALSE),"")</f>
        <v>808.1</v>
      </c>
      <c r="W484" s="2">
        <f>IFERROR(VLOOKUP(Tabla2[[#This Row],[Client]],Inflow_Outflow!A:O,8,FALSE),"")</f>
        <v>35.714285714285715</v>
      </c>
      <c r="X484" s="2">
        <f>IFERROR(VLOOKUP(Tabla2[[#This Row],[Client]],Inflow_Outflow!A:O,9,FALSE),"")</f>
        <v>16.428571428571427</v>
      </c>
      <c r="Y484" s="2">
        <f>IFERROR(VLOOKUP(Tabla2[[#This Row],[Client]],Inflow_Outflow!A:O,10,FALSE),"")</f>
        <v>104.82142857142857</v>
      </c>
      <c r="Z484" s="2">
        <f>IFERROR(VLOOKUP(Tabla2[[#This Row],[Client]],Inflow_Outflow!A:O,11,FALSE),"")</f>
        <v>7</v>
      </c>
      <c r="AA484" s="2">
        <f>IFERROR(VLOOKUP(Tabla2[[#This Row],[Client]],Inflow_Outflow!A:O,12,FALSE),"")</f>
        <v>7</v>
      </c>
      <c r="AB484" s="2">
        <f>IFERROR(VLOOKUP(Tabla2[[#This Row],[Client]],Inflow_Outflow!A:O,13,FALSE),"")</f>
        <v>1</v>
      </c>
      <c r="AC484" s="2">
        <f>IFERROR(VLOOKUP(Tabla2[[#This Row],[Client]],Inflow_Outflow!A:O,14,FALSE),"")</f>
        <v>2</v>
      </c>
      <c r="AD484" s="2">
        <f>IFERROR(VLOOKUP(Tabla2[[#This Row],[Client]],Inflow_Outflow!A:O,15,FALSE),"")</f>
        <v>1</v>
      </c>
      <c r="AE484" s="2">
        <f>IFERROR(VLOOKUP(Tabla2[[#This Row],[Client]],Sales_Revenues!A:G,2,FALSE),"")</f>
        <v>0</v>
      </c>
      <c r="AF484" s="2">
        <f>IFERROR(VLOOKUP(Tabla2[[#This Row],[Client]],Sales_Revenues!A:G,3,FALSE),"")</f>
        <v>0</v>
      </c>
      <c r="AG484" s="2">
        <f>IFERROR(VLOOKUP(Tabla2[[#This Row],[Client]],Sales_Revenues!A:G,4,FALSE),"")</f>
        <v>1</v>
      </c>
      <c r="AH484" s="2">
        <f>IFERROR(VLOOKUP(Tabla2[[#This Row],[Client]],Sales_Revenues!A:G,5,FALSE),"")</f>
        <v>0</v>
      </c>
      <c r="AI484" s="2">
        <f>IFERROR(VLOOKUP(Tabla2[[#This Row],[Client]],Sales_Revenues!A:G,6,FALSE),"")</f>
        <v>0</v>
      </c>
      <c r="AJ484" s="2">
        <f>IFERROR(VLOOKUP(Tabla2[[#This Row],[Client]],Sales_Revenues!A:G,7,FALSE),"")</f>
        <v>10.809642857142858</v>
      </c>
    </row>
    <row r="485" spans="1:36">
      <c r="A485">
        <v>484</v>
      </c>
      <c r="B485">
        <v>1</v>
      </c>
      <c r="H485">
        <v>214.95607142857145</v>
      </c>
      <c r="I485" t="s">
        <v>38</v>
      </c>
      <c r="J485" t="s">
        <v>38</v>
      </c>
      <c r="K485" t="s">
        <v>38</v>
      </c>
      <c r="L485" t="s">
        <v>38</v>
      </c>
      <c r="M485" t="s">
        <v>38</v>
      </c>
      <c r="N485" t="str">
        <f>IFERROR(VLOOKUP(Tabla2[[#This Row],[Client]],Soc_Dem!A:D,2,FALSE),"")</f>
        <v>F</v>
      </c>
      <c r="O485">
        <f>IFERROR(VLOOKUP(Tabla2[[#This Row],[Client]],Soc_Dem!A:D,3,FALSE),"")</f>
        <v>71</v>
      </c>
      <c r="P485">
        <f>IFERROR(VLOOKUP(Tabla2[[#This Row],[Client]],Soc_Dem!A:D,4,FALSE),"")</f>
        <v>90</v>
      </c>
      <c r="Q485" s="2">
        <f>IFERROR(VLOOKUP(Tabla2[[#This Row],[Client]],Inflow_Outflow!A:O,2,FALSE),"")</f>
        <v>760.61214285714289</v>
      </c>
      <c r="R485" s="2">
        <f>IFERROR(VLOOKUP(Tabla2[[#This Row],[Client]],Inflow_Outflow!A:O,3,FALSE),"")</f>
        <v>760.61214285714289</v>
      </c>
      <c r="S485" s="2">
        <f>IFERROR(VLOOKUP(Tabla2[[#This Row],[Client]],Inflow_Outflow!A:O,4,FALSE),"")</f>
        <v>9</v>
      </c>
      <c r="T485" s="2">
        <f>IFERROR(VLOOKUP(Tabla2[[#This Row],[Client]],Inflow_Outflow!A:O,5,FALSE),"")</f>
        <v>9</v>
      </c>
      <c r="U485" s="2">
        <f>IFERROR(VLOOKUP(Tabla2[[#This Row],[Client]],Inflow_Outflow!A:O,6,FALSE),"")</f>
        <v>578.21428571428567</v>
      </c>
      <c r="V485" s="2">
        <f>IFERROR(VLOOKUP(Tabla2[[#This Row],[Client]],Inflow_Outflow!A:O,7,FALSE),"")</f>
        <v>578.21428571428567</v>
      </c>
      <c r="W485" s="2">
        <f>IFERROR(VLOOKUP(Tabla2[[#This Row],[Client]],Inflow_Outflow!A:O,8,FALSE),"")</f>
        <v>53.571428571428569</v>
      </c>
      <c r="X485" s="2">
        <f>IFERROR(VLOOKUP(Tabla2[[#This Row],[Client]],Inflow_Outflow!A:O,9,FALSE),"")</f>
        <v>139.71428571428572</v>
      </c>
      <c r="Y485" s="2">
        <f>IFERROR(VLOOKUP(Tabla2[[#This Row],[Client]],Inflow_Outflow!A:O,10,FALSE),"")</f>
        <v>379.42857142857144</v>
      </c>
      <c r="Z485" s="2">
        <f>IFERROR(VLOOKUP(Tabla2[[#This Row],[Client]],Inflow_Outflow!A:O,11,FALSE),"")</f>
        <v>29</v>
      </c>
      <c r="AA485" s="2">
        <f>IFERROR(VLOOKUP(Tabla2[[#This Row],[Client]],Inflow_Outflow!A:O,12,FALSE),"")</f>
        <v>29</v>
      </c>
      <c r="AB485" s="2">
        <f>IFERROR(VLOOKUP(Tabla2[[#This Row],[Client]],Inflow_Outflow!A:O,13,FALSE),"")</f>
        <v>1</v>
      </c>
      <c r="AC485" s="2">
        <f>IFERROR(VLOOKUP(Tabla2[[#This Row],[Client]],Inflow_Outflow!A:O,14,FALSE),"")</f>
        <v>15</v>
      </c>
      <c r="AD485" s="2">
        <f>IFERROR(VLOOKUP(Tabla2[[#This Row],[Client]],Inflow_Outflow!A:O,15,FALSE),"")</f>
        <v>11</v>
      </c>
      <c r="AE485" s="2" t="str">
        <f>IFERROR(VLOOKUP(Tabla2[[#This Row],[Client]],Sales_Revenues!A:G,2,FALSE),"")</f>
        <v/>
      </c>
      <c r="AF485" s="2" t="str">
        <f>IFERROR(VLOOKUP(Tabla2[[#This Row],[Client]],Sales_Revenues!A:G,3,FALSE),"")</f>
        <v/>
      </c>
      <c r="AG485" s="2" t="str">
        <f>IFERROR(VLOOKUP(Tabla2[[#This Row],[Client]],Sales_Revenues!A:G,4,FALSE),"")</f>
        <v/>
      </c>
      <c r="AH485" s="2" t="str">
        <f>IFERROR(VLOOKUP(Tabla2[[#This Row],[Client]],Sales_Revenues!A:G,5,FALSE),"")</f>
        <v/>
      </c>
      <c r="AI485" s="2" t="str">
        <f>IFERROR(VLOOKUP(Tabla2[[#This Row],[Client]],Sales_Revenues!A:G,6,FALSE),"")</f>
        <v/>
      </c>
      <c r="AJ485" s="2" t="str">
        <f>IFERROR(VLOOKUP(Tabla2[[#This Row],[Client]],Sales_Revenues!A:G,7,FALSE),"")</f>
        <v/>
      </c>
    </row>
    <row r="486" spans="1:36">
      <c r="A486">
        <v>485</v>
      </c>
      <c r="B486">
        <v>1</v>
      </c>
      <c r="H486">
        <v>1748.5053571428573</v>
      </c>
      <c r="I486" t="s">
        <v>38</v>
      </c>
      <c r="J486" t="s">
        <v>38</v>
      </c>
      <c r="K486" t="s">
        <v>38</v>
      </c>
      <c r="L486" t="s">
        <v>38</v>
      </c>
      <c r="M486" t="s">
        <v>38</v>
      </c>
      <c r="N486" t="str">
        <f>IFERROR(VLOOKUP(Tabla2[[#This Row],[Client]],Soc_Dem!A:D,2,FALSE),"")</f>
        <v>M</v>
      </c>
      <c r="O486">
        <f>IFERROR(VLOOKUP(Tabla2[[#This Row],[Client]],Soc_Dem!A:D,3,FALSE),"")</f>
        <v>10</v>
      </c>
      <c r="P486">
        <f>IFERROR(VLOOKUP(Tabla2[[#This Row],[Client]],Soc_Dem!A:D,4,FALSE),"")</f>
        <v>181</v>
      </c>
      <c r="Q486" s="2">
        <f>IFERROR(VLOOKUP(Tabla2[[#This Row],[Client]],Inflow_Outflow!A:O,2,FALSE),"")</f>
        <v>571.43321428571426</v>
      </c>
      <c r="R486" s="2">
        <f>IFERROR(VLOOKUP(Tabla2[[#This Row],[Client]],Inflow_Outflow!A:O,3,FALSE),"")</f>
        <v>571.43321428571426</v>
      </c>
      <c r="S486" s="2">
        <f>IFERROR(VLOOKUP(Tabla2[[#This Row],[Client]],Inflow_Outflow!A:O,4,FALSE),"")</f>
        <v>2</v>
      </c>
      <c r="T486" s="2">
        <f>IFERROR(VLOOKUP(Tabla2[[#This Row],[Client]],Inflow_Outflow!A:O,5,FALSE),"")</f>
        <v>2</v>
      </c>
      <c r="U486" s="2">
        <f>IFERROR(VLOOKUP(Tabla2[[#This Row],[Client]],Inflow_Outflow!A:O,6,FALSE),"")</f>
        <v>563.69642857142856</v>
      </c>
      <c r="V486" s="2">
        <f>IFERROR(VLOOKUP(Tabla2[[#This Row],[Client]],Inflow_Outflow!A:O,7,FALSE),"")</f>
        <v>563.69642857142856</v>
      </c>
      <c r="W486" s="2">
        <f>IFERROR(VLOOKUP(Tabla2[[#This Row],[Client]],Inflow_Outflow!A:O,8,FALSE),"")</f>
        <v>0</v>
      </c>
      <c r="X486" s="2">
        <f>IFERROR(VLOOKUP(Tabla2[[#This Row],[Client]],Inflow_Outflow!A:O,9,FALSE),"")</f>
        <v>0</v>
      </c>
      <c r="Y486" s="2">
        <f>IFERROR(VLOOKUP(Tabla2[[#This Row],[Client]],Inflow_Outflow!A:O,10,FALSE),"")</f>
        <v>0</v>
      </c>
      <c r="Z486" s="2">
        <f>IFERROR(VLOOKUP(Tabla2[[#This Row],[Client]],Inflow_Outflow!A:O,11,FALSE),"")</f>
        <v>3</v>
      </c>
      <c r="AA486" s="2">
        <f>IFERROR(VLOOKUP(Tabla2[[#This Row],[Client]],Inflow_Outflow!A:O,12,FALSE),"")</f>
        <v>3</v>
      </c>
      <c r="AB486" s="2">
        <f>IFERROR(VLOOKUP(Tabla2[[#This Row],[Client]],Inflow_Outflow!A:O,13,FALSE),"")</f>
        <v>0</v>
      </c>
      <c r="AC486" s="2">
        <f>IFERROR(VLOOKUP(Tabla2[[#This Row],[Client]],Inflow_Outflow!A:O,14,FALSE),"")</f>
        <v>0</v>
      </c>
      <c r="AD486" s="2">
        <f>IFERROR(VLOOKUP(Tabla2[[#This Row],[Client]],Inflow_Outflow!A:O,15,FALSE),"")</f>
        <v>0</v>
      </c>
      <c r="AE486" s="2" t="str">
        <f>IFERROR(VLOOKUP(Tabla2[[#This Row],[Client]],Sales_Revenues!A:G,2,FALSE),"")</f>
        <v/>
      </c>
      <c r="AF486" s="2" t="str">
        <f>IFERROR(VLOOKUP(Tabla2[[#This Row],[Client]],Sales_Revenues!A:G,3,FALSE),"")</f>
        <v/>
      </c>
      <c r="AG486" s="2" t="str">
        <f>IFERROR(VLOOKUP(Tabla2[[#This Row],[Client]],Sales_Revenues!A:G,4,FALSE),"")</f>
        <v/>
      </c>
      <c r="AH486" s="2" t="str">
        <f>IFERROR(VLOOKUP(Tabla2[[#This Row],[Client]],Sales_Revenues!A:G,5,FALSE),"")</f>
        <v/>
      </c>
      <c r="AI486" s="2" t="str">
        <f>IFERROR(VLOOKUP(Tabla2[[#This Row],[Client]],Sales_Revenues!A:G,6,FALSE),"")</f>
        <v/>
      </c>
      <c r="AJ486" s="2" t="str">
        <f>IFERROR(VLOOKUP(Tabla2[[#This Row],[Client]],Sales_Revenues!A:G,7,FALSE),"")</f>
        <v/>
      </c>
    </row>
    <row r="487" spans="1:36">
      <c r="A487">
        <v>486</v>
      </c>
      <c r="B487">
        <v>2</v>
      </c>
      <c r="H487">
        <v>1815.5228571428572</v>
      </c>
      <c r="I487" t="s">
        <v>38</v>
      </c>
      <c r="J487" t="s">
        <v>38</v>
      </c>
      <c r="K487" t="s">
        <v>38</v>
      </c>
      <c r="L487" t="s">
        <v>38</v>
      </c>
      <c r="M487" t="s">
        <v>38</v>
      </c>
      <c r="N487" t="str">
        <f>IFERROR(VLOOKUP(Tabla2[[#This Row],[Client]],Soc_Dem!A:D,2,FALSE),"")</f>
        <v>M</v>
      </c>
      <c r="O487">
        <f>IFERROR(VLOOKUP(Tabla2[[#This Row],[Client]],Soc_Dem!A:D,3,FALSE),"")</f>
        <v>43</v>
      </c>
      <c r="P487">
        <f>IFERROR(VLOOKUP(Tabla2[[#This Row],[Client]],Soc_Dem!A:D,4,FALSE),"")</f>
        <v>195</v>
      </c>
      <c r="Q487" s="2">
        <f>IFERROR(VLOOKUP(Tabla2[[#This Row],[Client]],Inflow_Outflow!A:O,2,FALSE),"")</f>
        <v>6.5357142857142864E-2</v>
      </c>
      <c r="R487" s="2">
        <f>IFERROR(VLOOKUP(Tabla2[[#This Row],[Client]],Inflow_Outflow!A:O,3,FALSE),"")</f>
        <v>6.5357142857142864E-2</v>
      </c>
      <c r="S487" s="2">
        <f>IFERROR(VLOOKUP(Tabla2[[#This Row],[Client]],Inflow_Outflow!A:O,4,FALSE),"")</f>
        <v>1</v>
      </c>
      <c r="T487" s="2">
        <f>IFERROR(VLOOKUP(Tabla2[[#This Row],[Client]],Inflow_Outflow!A:O,5,FALSE),"")</f>
        <v>1</v>
      </c>
      <c r="U487" s="2">
        <f>IFERROR(VLOOKUP(Tabla2[[#This Row],[Client]],Inflow_Outflow!A:O,6,FALSE),"")</f>
        <v>5.5357142857142856</v>
      </c>
      <c r="V487" s="2">
        <f>IFERROR(VLOOKUP(Tabla2[[#This Row],[Client]],Inflow_Outflow!A:O,7,FALSE),"")</f>
        <v>5.5357142857142856</v>
      </c>
      <c r="W487" s="2">
        <f>IFERROR(VLOOKUP(Tabla2[[#This Row],[Client]],Inflow_Outflow!A:O,8,FALSE),"")</f>
        <v>0</v>
      </c>
      <c r="X487" s="2">
        <f>IFERROR(VLOOKUP(Tabla2[[#This Row],[Client]],Inflow_Outflow!A:O,9,FALSE),"")</f>
        <v>0</v>
      </c>
      <c r="Y487" s="2">
        <f>IFERROR(VLOOKUP(Tabla2[[#This Row],[Client]],Inflow_Outflow!A:O,10,FALSE),"")</f>
        <v>0</v>
      </c>
      <c r="Z487" s="2">
        <f>IFERROR(VLOOKUP(Tabla2[[#This Row],[Client]],Inflow_Outflow!A:O,11,FALSE),"")</f>
        <v>1</v>
      </c>
      <c r="AA487" s="2">
        <f>IFERROR(VLOOKUP(Tabla2[[#This Row],[Client]],Inflow_Outflow!A:O,12,FALSE),"")</f>
        <v>1</v>
      </c>
      <c r="AB487" s="2">
        <f>IFERROR(VLOOKUP(Tabla2[[#This Row],[Client]],Inflow_Outflow!A:O,13,FALSE),"")</f>
        <v>0</v>
      </c>
      <c r="AC487" s="2">
        <f>IFERROR(VLOOKUP(Tabla2[[#This Row],[Client]],Inflow_Outflow!A:O,14,FALSE),"")</f>
        <v>0</v>
      </c>
      <c r="AD487" s="2">
        <f>IFERROR(VLOOKUP(Tabla2[[#This Row],[Client]],Inflow_Outflow!A:O,15,FALSE),"")</f>
        <v>0</v>
      </c>
      <c r="AE487" s="2">
        <f>IFERROR(VLOOKUP(Tabla2[[#This Row],[Client]],Sales_Revenues!A:G,2,FALSE),"")</f>
        <v>0</v>
      </c>
      <c r="AF487" s="2">
        <f>IFERROR(VLOOKUP(Tabla2[[#This Row],[Client]],Sales_Revenues!A:G,3,FALSE),"")</f>
        <v>0</v>
      </c>
      <c r="AG487" s="2">
        <f>IFERROR(VLOOKUP(Tabla2[[#This Row],[Client]],Sales_Revenues!A:G,4,FALSE),"")</f>
        <v>0</v>
      </c>
      <c r="AH487" s="2">
        <f>IFERROR(VLOOKUP(Tabla2[[#This Row],[Client]],Sales_Revenues!A:G,5,FALSE),"")</f>
        <v>0</v>
      </c>
      <c r="AI487" s="2">
        <f>IFERROR(VLOOKUP(Tabla2[[#This Row],[Client]],Sales_Revenues!A:G,6,FALSE),"")</f>
        <v>0</v>
      </c>
      <c r="AJ487" s="2">
        <f>IFERROR(VLOOKUP(Tabla2[[#This Row],[Client]],Sales_Revenues!A:G,7,FALSE),"")</f>
        <v>0</v>
      </c>
    </row>
    <row r="488" spans="1:36">
      <c r="A488">
        <v>487</v>
      </c>
      <c r="B488">
        <v>1</v>
      </c>
      <c r="E488">
        <v>1</v>
      </c>
      <c r="G488">
        <v>1</v>
      </c>
      <c r="H488">
        <v>3843.1464285714287</v>
      </c>
      <c r="I488" t="s">
        <v>38</v>
      </c>
      <c r="J488" t="s">
        <v>38</v>
      </c>
      <c r="K488">
        <v>42.251428571428569</v>
      </c>
      <c r="L488" t="s">
        <v>38</v>
      </c>
      <c r="M488">
        <v>3540.2189285714289</v>
      </c>
      <c r="N488" t="str">
        <f>IFERROR(VLOOKUP(Tabla2[[#This Row],[Client]],Soc_Dem!A:D,2,FALSE),"")</f>
        <v>M</v>
      </c>
      <c r="O488">
        <f>IFERROR(VLOOKUP(Tabla2[[#This Row],[Client]],Soc_Dem!A:D,3,FALSE),"")</f>
        <v>35</v>
      </c>
      <c r="P488">
        <f>IFERROR(VLOOKUP(Tabla2[[#This Row],[Client]],Soc_Dem!A:D,4,FALSE),"")</f>
        <v>60</v>
      </c>
      <c r="Q488" s="2">
        <f>IFERROR(VLOOKUP(Tabla2[[#This Row],[Client]],Inflow_Outflow!A:O,2,FALSE),"")</f>
        <v>377.68321428571426</v>
      </c>
      <c r="R488" s="2">
        <f>IFERROR(VLOOKUP(Tabla2[[#This Row],[Client]],Inflow_Outflow!A:O,3,FALSE),"")</f>
        <v>218.26785714285714</v>
      </c>
      <c r="S488" s="2">
        <f>IFERROR(VLOOKUP(Tabla2[[#This Row],[Client]],Inflow_Outflow!A:O,4,FALSE),"")</f>
        <v>7</v>
      </c>
      <c r="T488" s="2">
        <f>IFERROR(VLOOKUP(Tabla2[[#This Row],[Client]],Inflow_Outflow!A:O,5,FALSE),"")</f>
        <v>4</v>
      </c>
      <c r="U488" s="2">
        <f>IFERROR(VLOOKUP(Tabla2[[#This Row],[Client]],Inflow_Outflow!A:O,6,FALSE),"")</f>
        <v>337.35714285714283</v>
      </c>
      <c r="V488" s="2">
        <f>IFERROR(VLOOKUP(Tabla2[[#This Row],[Client]],Inflow_Outflow!A:O,7,FALSE),"")</f>
        <v>218.26785714285714</v>
      </c>
      <c r="W488" s="2">
        <f>IFERROR(VLOOKUP(Tabla2[[#This Row],[Client]],Inflow_Outflow!A:O,8,FALSE),"")</f>
        <v>0</v>
      </c>
      <c r="X488" s="2">
        <f>IFERROR(VLOOKUP(Tabla2[[#This Row],[Client]],Inflow_Outflow!A:O,9,FALSE),"")</f>
        <v>0</v>
      </c>
      <c r="Y488" s="2">
        <f>IFERROR(VLOOKUP(Tabla2[[#This Row],[Client]],Inflow_Outflow!A:O,10,FALSE),"")</f>
        <v>0</v>
      </c>
      <c r="Z488" s="2">
        <f>IFERROR(VLOOKUP(Tabla2[[#This Row],[Client]],Inflow_Outflow!A:O,11,FALSE),"")</f>
        <v>9</v>
      </c>
      <c r="AA488" s="2">
        <f>IFERROR(VLOOKUP(Tabla2[[#This Row],[Client]],Inflow_Outflow!A:O,12,FALSE),"")</f>
        <v>4</v>
      </c>
      <c r="AB488" s="2">
        <f>IFERROR(VLOOKUP(Tabla2[[#This Row],[Client]],Inflow_Outflow!A:O,13,FALSE),"")</f>
        <v>0</v>
      </c>
      <c r="AC488" s="2">
        <f>IFERROR(VLOOKUP(Tabla2[[#This Row],[Client]],Inflow_Outflow!A:O,14,FALSE),"")</f>
        <v>0</v>
      </c>
      <c r="AD488" s="2">
        <f>IFERROR(VLOOKUP(Tabla2[[#This Row],[Client]],Inflow_Outflow!A:O,15,FALSE),"")</f>
        <v>0</v>
      </c>
      <c r="AE488" s="2" t="str">
        <f>IFERROR(VLOOKUP(Tabla2[[#This Row],[Client]],Sales_Revenues!A:G,2,FALSE),"")</f>
        <v/>
      </c>
      <c r="AF488" s="2" t="str">
        <f>IFERROR(VLOOKUP(Tabla2[[#This Row],[Client]],Sales_Revenues!A:G,3,FALSE),"")</f>
        <v/>
      </c>
      <c r="AG488" s="2" t="str">
        <f>IFERROR(VLOOKUP(Tabla2[[#This Row],[Client]],Sales_Revenues!A:G,4,FALSE),"")</f>
        <v/>
      </c>
      <c r="AH488" s="2" t="str">
        <f>IFERROR(VLOOKUP(Tabla2[[#This Row],[Client]],Sales_Revenues!A:G,5,FALSE),"")</f>
        <v/>
      </c>
      <c r="AI488" s="2" t="str">
        <f>IFERROR(VLOOKUP(Tabla2[[#This Row],[Client]],Sales_Revenues!A:G,6,FALSE),"")</f>
        <v/>
      </c>
      <c r="AJ488" s="2" t="str">
        <f>IFERROR(VLOOKUP(Tabla2[[#This Row],[Client]],Sales_Revenues!A:G,7,FALSE),"")</f>
        <v/>
      </c>
    </row>
    <row r="489" spans="1:36">
      <c r="A489">
        <v>488</v>
      </c>
      <c r="B489">
        <v>1</v>
      </c>
      <c r="C489">
        <v>2</v>
      </c>
      <c r="E489">
        <v>1</v>
      </c>
      <c r="H489">
        <v>21.254285714285714</v>
      </c>
      <c r="I489">
        <v>5247.9703571428572</v>
      </c>
      <c r="J489" t="s">
        <v>38</v>
      </c>
      <c r="K489">
        <v>0</v>
      </c>
      <c r="L489" t="s">
        <v>38</v>
      </c>
      <c r="M489" t="s">
        <v>38</v>
      </c>
      <c r="N489" t="str">
        <f>IFERROR(VLOOKUP(Tabla2[[#This Row],[Client]],Soc_Dem!A:D,2,FALSE),"")</f>
        <v>F</v>
      </c>
      <c r="O489">
        <f>IFERROR(VLOOKUP(Tabla2[[#This Row],[Client]],Soc_Dem!A:D,3,FALSE),"")</f>
        <v>59</v>
      </c>
      <c r="P489">
        <f>IFERROR(VLOOKUP(Tabla2[[#This Row],[Client]],Soc_Dem!A:D,4,FALSE),"")</f>
        <v>6</v>
      </c>
      <c r="Q489" s="2">
        <f>IFERROR(VLOOKUP(Tabla2[[#This Row],[Client]],Inflow_Outflow!A:O,2,FALSE),"")</f>
        <v>866.0196428571428</v>
      </c>
      <c r="R489" s="2">
        <f>IFERROR(VLOOKUP(Tabla2[[#This Row],[Client]],Inflow_Outflow!A:O,3,FALSE),"")</f>
        <v>864.96107142857147</v>
      </c>
      <c r="S489" s="2">
        <f>IFERROR(VLOOKUP(Tabla2[[#This Row],[Client]],Inflow_Outflow!A:O,4,FALSE),"")</f>
        <v>4</v>
      </c>
      <c r="T489" s="2">
        <f>IFERROR(VLOOKUP(Tabla2[[#This Row],[Client]],Inflow_Outflow!A:O,5,FALSE),"")</f>
        <v>3</v>
      </c>
      <c r="U489" s="2">
        <f>IFERROR(VLOOKUP(Tabla2[[#This Row],[Client]],Inflow_Outflow!A:O,6,FALSE),"")</f>
        <v>695.57249999999999</v>
      </c>
      <c r="V489" s="2">
        <f>IFERROR(VLOOKUP(Tabla2[[#This Row],[Client]],Inflow_Outflow!A:O,7,FALSE),"")</f>
        <v>695.57249999999999</v>
      </c>
      <c r="W489" s="2">
        <f>IFERROR(VLOOKUP(Tabla2[[#This Row],[Client]],Inflow_Outflow!A:O,8,FALSE),"")</f>
        <v>267.85714285714283</v>
      </c>
      <c r="X489" s="2">
        <f>IFERROR(VLOOKUP(Tabla2[[#This Row],[Client]],Inflow_Outflow!A:O,9,FALSE),"")</f>
        <v>162.82249999999999</v>
      </c>
      <c r="Y489" s="2">
        <f>IFERROR(VLOOKUP(Tabla2[[#This Row],[Client]],Inflow_Outflow!A:O,10,FALSE),"")</f>
        <v>263.42857142857144</v>
      </c>
      <c r="Z489" s="2">
        <f>IFERROR(VLOOKUP(Tabla2[[#This Row],[Client]],Inflow_Outflow!A:O,11,FALSE),"")</f>
        <v>22</v>
      </c>
      <c r="AA489" s="2">
        <f>IFERROR(VLOOKUP(Tabla2[[#This Row],[Client]],Inflow_Outflow!A:O,12,FALSE),"")</f>
        <v>22</v>
      </c>
      <c r="AB489" s="2">
        <f>IFERROR(VLOOKUP(Tabla2[[#This Row],[Client]],Inflow_Outflow!A:O,13,FALSE),"")</f>
        <v>4</v>
      </c>
      <c r="AC489" s="2">
        <f>IFERROR(VLOOKUP(Tabla2[[#This Row],[Client]],Inflow_Outflow!A:O,14,FALSE),"")</f>
        <v>8</v>
      </c>
      <c r="AD489" s="2">
        <f>IFERROR(VLOOKUP(Tabla2[[#This Row],[Client]],Inflow_Outflow!A:O,15,FALSE),"")</f>
        <v>8</v>
      </c>
      <c r="AE489" s="2" t="str">
        <f>IFERROR(VLOOKUP(Tabla2[[#This Row],[Client]],Sales_Revenues!A:G,2,FALSE),"")</f>
        <v/>
      </c>
      <c r="AF489" s="2" t="str">
        <f>IFERROR(VLOOKUP(Tabla2[[#This Row],[Client]],Sales_Revenues!A:G,3,FALSE),"")</f>
        <v/>
      </c>
      <c r="AG489" s="2" t="str">
        <f>IFERROR(VLOOKUP(Tabla2[[#This Row],[Client]],Sales_Revenues!A:G,4,FALSE),"")</f>
        <v/>
      </c>
      <c r="AH489" s="2" t="str">
        <f>IFERROR(VLOOKUP(Tabla2[[#This Row],[Client]],Sales_Revenues!A:G,5,FALSE),"")</f>
        <v/>
      </c>
      <c r="AI489" s="2" t="str">
        <f>IFERROR(VLOOKUP(Tabla2[[#This Row],[Client]],Sales_Revenues!A:G,6,FALSE),"")</f>
        <v/>
      </c>
      <c r="AJ489" s="2" t="str">
        <f>IFERROR(VLOOKUP(Tabla2[[#This Row],[Client]],Sales_Revenues!A:G,7,FALSE),"")</f>
        <v/>
      </c>
    </row>
    <row r="490" spans="1:36">
      <c r="A490">
        <v>489</v>
      </c>
      <c r="B490">
        <v>1</v>
      </c>
      <c r="C490">
        <v>1</v>
      </c>
      <c r="H490">
        <v>5021.9982142857143</v>
      </c>
      <c r="I490">
        <v>12591.485714285713</v>
      </c>
      <c r="J490" t="s">
        <v>38</v>
      </c>
      <c r="K490" t="s">
        <v>38</v>
      </c>
      <c r="L490" t="s">
        <v>38</v>
      </c>
      <c r="M490" t="s">
        <v>38</v>
      </c>
      <c r="N490" t="str">
        <f>IFERROR(VLOOKUP(Tabla2[[#This Row],[Client]],Soc_Dem!A:D,2,FALSE),"")</f>
        <v>M</v>
      </c>
      <c r="O490">
        <f>IFERROR(VLOOKUP(Tabla2[[#This Row],[Client]],Soc_Dem!A:D,3,FALSE),"")</f>
        <v>67</v>
      </c>
      <c r="P490">
        <f>IFERROR(VLOOKUP(Tabla2[[#This Row],[Client]],Soc_Dem!A:D,4,FALSE),"")</f>
        <v>151</v>
      </c>
      <c r="Q490" s="2">
        <f>IFERROR(VLOOKUP(Tabla2[[#This Row],[Client]],Inflow_Outflow!A:O,2,FALSE),"")</f>
        <v>1.4285714285714286E-3</v>
      </c>
      <c r="R490" s="2">
        <f>IFERROR(VLOOKUP(Tabla2[[#This Row],[Client]],Inflow_Outflow!A:O,3,FALSE),"")</f>
        <v>3.5714285714285714E-4</v>
      </c>
      <c r="S490" s="2">
        <f>IFERROR(VLOOKUP(Tabla2[[#This Row],[Client]],Inflow_Outflow!A:O,4,FALSE),"")</f>
        <v>2</v>
      </c>
      <c r="T490" s="2">
        <f>IFERROR(VLOOKUP(Tabla2[[#This Row],[Client]],Inflow_Outflow!A:O,5,FALSE),"")</f>
        <v>1</v>
      </c>
      <c r="U490" s="2">
        <f>IFERROR(VLOOKUP(Tabla2[[#This Row],[Client]],Inflow_Outflow!A:O,6,FALSE),"")</f>
        <v>85.107142857142861</v>
      </c>
      <c r="V490" s="2">
        <f>IFERROR(VLOOKUP(Tabla2[[#This Row],[Client]],Inflow_Outflow!A:O,7,FALSE),"")</f>
        <v>85.107142857142861</v>
      </c>
      <c r="W490" s="2">
        <f>IFERROR(VLOOKUP(Tabla2[[#This Row],[Client]],Inflow_Outflow!A:O,8,FALSE),"")</f>
        <v>60.714285714285715</v>
      </c>
      <c r="X490" s="2">
        <f>IFERROR(VLOOKUP(Tabla2[[#This Row],[Client]],Inflow_Outflow!A:O,9,FALSE),"")</f>
        <v>24.392857142857142</v>
      </c>
      <c r="Y490" s="2">
        <f>IFERROR(VLOOKUP(Tabla2[[#This Row],[Client]],Inflow_Outflow!A:O,10,FALSE),"")</f>
        <v>0</v>
      </c>
      <c r="Z490" s="2">
        <f>IFERROR(VLOOKUP(Tabla2[[#This Row],[Client]],Inflow_Outflow!A:O,11,FALSE),"")</f>
        <v>5</v>
      </c>
      <c r="AA490" s="2">
        <f>IFERROR(VLOOKUP(Tabla2[[#This Row],[Client]],Inflow_Outflow!A:O,12,FALSE),"")</f>
        <v>5</v>
      </c>
      <c r="AB490" s="2">
        <f>IFERROR(VLOOKUP(Tabla2[[#This Row],[Client]],Inflow_Outflow!A:O,13,FALSE),"")</f>
        <v>3</v>
      </c>
      <c r="AC490" s="2">
        <f>IFERROR(VLOOKUP(Tabla2[[#This Row],[Client]],Inflow_Outflow!A:O,14,FALSE),"")</f>
        <v>2</v>
      </c>
      <c r="AD490" s="2">
        <f>IFERROR(VLOOKUP(Tabla2[[#This Row],[Client]],Inflow_Outflow!A:O,15,FALSE),"")</f>
        <v>0</v>
      </c>
      <c r="AE490" s="2">
        <f>IFERROR(VLOOKUP(Tabla2[[#This Row],[Client]],Sales_Revenues!A:G,2,FALSE),"")</f>
        <v>0</v>
      </c>
      <c r="AF490" s="2">
        <f>IFERROR(VLOOKUP(Tabla2[[#This Row],[Client]],Sales_Revenues!A:G,3,FALSE),"")</f>
        <v>0</v>
      </c>
      <c r="AG490" s="2">
        <f>IFERROR(VLOOKUP(Tabla2[[#This Row],[Client]],Sales_Revenues!A:G,4,FALSE),"")</f>
        <v>0</v>
      </c>
      <c r="AH490" s="2">
        <f>IFERROR(VLOOKUP(Tabla2[[#This Row],[Client]],Sales_Revenues!A:G,5,FALSE),"")</f>
        <v>0</v>
      </c>
      <c r="AI490" s="2">
        <f>IFERROR(VLOOKUP(Tabla2[[#This Row],[Client]],Sales_Revenues!A:G,6,FALSE),"")</f>
        <v>0</v>
      </c>
      <c r="AJ490" s="2">
        <f>IFERROR(VLOOKUP(Tabla2[[#This Row],[Client]],Sales_Revenues!A:G,7,FALSE),"")</f>
        <v>0</v>
      </c>
    </row>
    <row r="491" spans="1:36">
      <c r="A491">
        <v>490</v>
      </c>
      <c r="B491">
        <v>1</v>
      </c>
      <c r="H491">
        <v>806.45964285714285</v>
      </c>
      <c r="I491" t="s">
        <v>38</v>
      </c>
      <c r="J491" t="s">
        <v>38</v>
      </c>
      <c r="K491" t="s">
        <v>38</v>
      </c>
      <c r="L491" t="s">
        <v>38</v>
      </c>
      <c r="M491" t="s">
        <v>38</v>
      </c>
      <c r="N491" t="str">
        <f>IFERROR(VLOOKUP(Tabla2[[#This Row],[Client]],Soc_Dem!A:D,2,FALSE),"")</f>
        <v>M</v>
      </c>
      <c r="O491">
        <f>IFERROR(VLOOKUP(Tabla2[[#This Row],[Client]],Soc_Dem!A:D,3,FALSE),"")</f>
        <v>7</v>
      </c>
      <c r="P491">
        <f>IFERROR(VLOOKUP(Tabla2[[#This Row],[Client]],Soc_Dem!A:D,4,FALSE),"")</f>
        <v>177</v>
      </c>
      <c r="Q491" s="2">
        <f>IFERROR(VLOOKUP(Tabla2[[#This Row],[Client]],Inflow_Outflow!A:O,2,FALSE),"")</f>
        <v>4.928571428571428E-2</v>
      </c>
      <c r="R491" s="2">
        <f>IFERROR(VLOOKUP(Tabla2[[#This Row],[Client]],Inflow_Outflow!A:O,3,FALSE),"")</f>
        <v>4.928571428571428E-2</v>
      </c>
      <c r="S491" s="2">
        <f>IFERROR(VLOOKUP(Tabla2[[#This Row],[Client]],Inflow_Outflow!A:O,4,FALSE),"")</f>
        <v>1</v>
      </c>
      <c r="T491" s="2">
        <f>IFERROR(VLOOKUP(Tabla2[[#This Row],[Client]],Inflow_Outflow!A:O,5,FALSE),"")</f>
        <v>1</v>
      </c>
      <c r="U491" s="2">
        <f>IFERROR(VLOOKUP(Tabla2[[#This Row],[Client]],Inflow_Outflow!A:O,6,FALSE),"")</f>
        <v>266.58571428571429</v>
      </c>
      <c r="V491" s="2">
        <f>IFERROR(VLOOKUP(Tabla2[[#This Row],[Client]],Inflow_Outflow!A:O,7,FALSE),"")</f>
        <v>266.58571428571429</v>
      </c>
      <c r="W491" s="2">
        <f>IFERROR(VLOOKUP(Tabla2[[#This Row],[Client]],Inflow_Outflow!A:O,8,FALSE),"")</f>
        <v>0</v>
      </c>
      <c r="X491" s="2">
        <f>IFERROR(VLOOKUP(Tabla2[[#This Row],[Client]],Inflow_Outflow!A:O,9,FALSE),"")</f>
        <v>174.04642857142858</v>
      </c>
      <c r="Y491" s="2">
        <f>IFERROR(VLOOKUP(Tabla2[[#This Row],[Client]],Inflow_Outflow!A:O,10,FALSE),"")</f>
        <v>89.146428571428572</v>
      </c>
      <c r="Z491" s="2">
        <f>IFERROR(VLOOKUP(Tabla2[[#This Row],[Client]],Inflow_Outflow!A:O,11,FALSE),"")</f>
        <v>5</v>
      </c>
      <c r="AA491" s="2">
        <f>IFERROR(VLOOKUP(Tabla2[[#This Row],[Client]],Inflow_Outflow!A:O,12,FALSE),"")</f>
        <v>5</v>
      </c>
      <c r="AB491" s="2">
        <f>IFERROR(VLOOKUP(Tabla2[[#This Row],[Client]],Inflow_Outflow!A:O,13,FALSE),"")</f>
        <v>0</v>
      </c>
      <c r="AC491" s="2">
        <f>IFERROR(VLOOKUP(Tabla2[[#This Row],[Client]],Inflow_Outflow!A:O,14,FALSE),"")</f>
        <v>2</v>
      </c>
      <c r="AD491" s="2">
        <f>IFERROR(VLOOKUP(Tabla2[[#This Row],[Client]],Inflow_Outflow!A:O,15,FALSE),"")</f>
        <v>2</v>
      </c>
      <c r="AE491" s="2" t="str">
        <f>IFERROR(VLOOKUP(Tabla2[[#This Row],[Client]],Sales_Revenues!A:G,2,FALSE),"")</f>
        <v/>
      </c>
      <c r="AF491" s="2" t="str">
        <f>IFERROR(VLOOKUP(Tabla2[[#This Row],[Client]],Sales_Revenues!A:G,3,FALSE),"")</f>
        <v/>
      </c>
      <c r="AG491" s="2" t="str">
        <f>IFERROR(VLOOKUP(Tabla2[[#This Row],[Client]],Sales_Revenues!A:G,4,FALSE),"")</f>
        <v/>
      </c>
      <c r="AH491" s="2" t="str">
        <f>IFERROR(VLOOKUP(Tabla2[[#This Row],[Client]],Sales_Revenues!A:G,5,FALSE),"")</f>
        <v/>
      </c>
      <c r="AI491" s="2" t="str">
        <f>IFERROR(VLOOKUP(Tabla2[[#This Row],[Client]],Sales_Revenues!A:G,6,FALSE),"")</f>
        <v/>
      </c>
      <c r="AJ491" s="2" t="str">
        <f>IFERROR(VLOOKUP(Tabla2[[#This Row],[Client]],Sales_Revenues!A:G,7,FALSE),"")</f>
        <v/>
      </c>
    </row>
    <row r="492" spans="1:36">
      <c r="A492">
        <v>491</v>
      </c>
      <c r="B492">
        <v>1</v>
      </c>
      <c r="E492">
        <v>1</v>
      </c>
      <c r="F492">
        <v>1</v>
      </c>
      <c r="G492">
        <v>2</v>
      </c>
      <c r="H492">
        <v>185.90321428571428</v>
      </c>
      <c r="I492" t="s">
        <v>38</v>
      </c>
      <c r="J492" t="s">
        <v>38</v>
      </c>
      <c r="K492">
        <v>0</v>
      </c>
      <c r="L492">
        <v>0</v>
      </c>
      <c r="M492">
        <v>9115.112857142858</v>
      </c>
      <c r="N492" t="str">
        <f>IFERROR(VLOOKUP(Tabla2[[#This Row],[Client]],Soc_Dem!A:D,2,FALSE),"")</f>
        <v>M</v>
      </c>
      <c r="O492">
        <f>IFERROR(VLOOKUP(Tabla2[[#This Row],[Client]],Soc_Dem!A:D,3,FALSE),"")</f>
        <v>53</v>
      </c>
      <c r="P492">
        <f>IFERROR(VLOOKUP(Tabla2[[#This Row],[Client]],Soc_Dem!A:D,4,FALSE),"")</f>
        <v>10</v>
      </c>
      <c r="Q492" s="2">
        <f>IFERROR(VLOOKUP(Tabla2[[#This Row],[Client]],Inflow_Outflow!A:O,2,FALSE),"")</f>
        <v>6029.9553571428569</v>
      </c>
      <c r="R492" s="2">
        <f>IFERROR(VLOOKUP(Tabla2[[#This Row],[Client]],Inflow_Outflow!A:O,3,FALSE),"")</f>
        <v>3751.7153571428571</v>
      </c>
      <c r="S492" s="2">
        <f>IFERROR(VLOOKUP(Tabla2[[#This Row],[Client]],Inflow_Outflow!A:O,4,FALSE),"")</f>
        <v>63</v>
      </c>
      <c r="T492" s="2">
        <f>IFERROR(VLOOKUP(Tabla2[[#This Row],[Client]],Inflow_Outflow!A:O,5,FALSE),"")</f>
        <v>48</v>
      </c>
      <c r="U492" s="2">
        <f>IFERROR(VLOOKUP(Tabla2[[#This Row],[Client]],Inflow_Outflow!A:O,6,FALSE),"")</f>
        <v>5773.6010714285712</v>
      </c>
      <c r="V492" s="2">
        <f>IFERROR(VLOOKUP(Tabla2[[#This Row],[Client]],Inflow_Outflow!A:O,7,FALSE),"")</f>
        <v>3751.7153571428571</v>
      </c>
      <c r="W492" s="2">
        <f>IFERROR(VLOOKUP(Tabla2[[#This Row],[Client]],Inflow_Outflow!A:O,8,FALSE),"")</f>
        <v>0</v>
      </c>
      <c r="X492" s="2">
        <f>IFERROR(VLOOKUP(Tabla2[[#This Row],[Client]],Inflow_Outflow!A:O,9,FALSE),"")</f>
        <v>101.34607142857143</v>
      </c>
      <c r="Y492" s="2">
        <f>IFERROR(VLOOKUP(Tabla2[[#This Row],[Client]],Inflow_Outflow!A:O,10,FALSE),"")</f>
        <v>1696.0685714285714</v>
      </c>
      <c r="Z492" s="2">
        <f>IFERROR(VLOOKUP(Tabla2[[#This Row],[Client]],Inflow_Outflow!A:O,11,FALSE),"")</f>
        <v>96</v>
      </c>
      <c r="AA492" s="2">
        <f>IFERROR(VLOOKUP(Tabla2[[#This Row],[Client]],Inflow_Outflow!A:O,12,FALSE),"")</f>
        <v>48</v>
      </c>
      <c r="AB492" s="2">
        <f>IFERROR(VLOOKUP(Tabla2[[#This Row],[Client]],Inflow_Outflow!A:O,13,FALSE),"")</f>
        <v>0</v>
      </c>
      <c r="AC492" s="2">
        <f>IFERROR(VLOOKUP(Tabla2[[#This Row],[Client]],Inflow_Outflow!A:O,14,FALSE),"")</f>
        <v>6</v>
      </c>
      <c r="AD492" s="2">
        <f>IFERROR(VLOOKUP(Tabla2[[#This Row],[Client]],Inflow_Outflow!A:O,15,FALSE),"")</f>
        <v>33</v>
      </c>
      <c r="AE492" s="2">
        <f>IFERROR(VLOOKUP(Tabla2[[#This Row],[Client]],Sales_Revenues!A:G,2,FALSE),"")</f>
        <v>0</v>
      </c>
      <c r="AF492" s="2">
        <f>IFERROR(VLOOKUP(Tabla2[[#This Row],[Client]],Sales_Revenues!A:G,3,FALSE),"")</f>
        <v>0</v>
      </c>
      <c r="AG492" s="2">
        <f>IFERROR(VLOOKUP(Tabla2[[#This Row],[Client]],Sales_Revenues!A:G,4,FALSE),"")</f>
        <v>1</v>
      </c>
      <c r="AH492" s="2">
        <f>IFERROR(VLOOKUP(Tabla2[[#This Row],[Client]],Sales_Revenues!A:G,5,FALSE),"")</f>
        <v>0</v>
      </c>
      <c r="AI492" s="2">
        <f>IFERROR(VLOOKUP(Tabla2[[#This Row],[Client]],Sales_Revenues!A:G,6,FALSE),"")</f>
        <v>0</v>
      </c>
      <c r="AJ492" s="2">
        <f>IFERROR(VLOOKUP(Tabla2[[#This Row],[Client]],Sales_Revenues!A:G,7,FALSE),"")</f>
        <v>5.1628571428571428</v>
      </c>
    </row>
    <row r="493" spans="1:36">
      <c r="A493">
        <v>492</v>
      </c>
      <c r="B493">
        <v>1</v>
      </c>
      <c r="F493">
        <v>1</v>
      </c>
      <c r="H493">
        <v>8846.8257142857146</v>
      </c>
      <c r="I493" t="s">
        <v>38</v>
      </c>
      <c r="J493" t="s">
        <v>38</v>
      </c>
      <c r="K493" t="s">
        <v>38</v>
      </c>
      <c r="L493">
        <v>0.4642857142857143</v>
      </c>
      <c r="M493" t="s">
        <v>38</v>
      </c>
      <c r="N493" t="str">
        <f>IFERROR(VLOOKUP(Tabla2[[#This Row],[Client]],Soc_Dem!A:D,2,FALSE),"")</f>
        <v>F</v>
      </c>
      <c r="O493">
        <f>IFERROR(VLOOKUP(Tabla2[[#This Row],[Client]],Soc_Dem!A:D,3,FALSE),"")</f>
        <v>24</v>
      </c>
      <c r="P493">
        <f>IFERROR(VLOOKUP(Tabla2[[#This Row],[Client]],Soc_Dem!A:D,4,FALSE),"")</f>
        <v>139</v>
      </c>
      <c r="Q493" s="2">
        <f>IFERROR(VLOOKUP(Tabla2[[#This Row],[Client]],Inflow_Outflow!A:O,2,FALSE),"")</f>
        <v>520.0707142857143</v>
      </c>
      <c r="R493" s="2">
        <f>IFERROR(VLOOKUP(Tabla2[[#This Row],[Client]],Inflow_Outflow!A:O,3,FALSE),"")</f>
        <v>490.2910714285714</v>
      </c>
      <c r="S493" s="2">
        <f>IFERROR(VLOOKUP(Tabla2[[#This Row],[Client]],Inflow_Outflow!A:O,4,FALSE),"")</f>
        <v>8</v>
      </c>
      <c r="T493" s="2">
        <f>IFERROR(VLOOKUP(Tabla2[[#This Row],[Client]],Inflow_Outflow!A:O,5,FALSE),"")</f>
        <v>3</v>
      </c>
      <c r="U493" s="2">
        <f>IFERROR(VLOOKUP(Tabla2[[#This Row],[Client]],Inflow_Outflow!A:O,6,FALSE),"")</f>
        <v>1111.1189285714286</v>
      </c>
      <c r="V493" s="2">
        <f>IFERROR(VLOOKUP(Tabla2[[#This Row],[Client]],Inflow_Outflow!A:O,7,FALSE),"")</f>
        <v>966.06892857142861</v>
      </c>
      <c r="W493" s="2">
        <f>IFERROR(VLOOKUP(Tabla2[[#This Row],[Client]],Inflow_Outflow!A:O,8,FALSE),"")</f>
        <v>278.57142857142856</v>
      </c>
      <c r="X493" s="2">
        <f>IFERROR(VLOOKUP(Tabla2[[#This Row],[Client]],Inflow_Outflow!A:O,9,FALSE),"")</f>
        <v>0</v>
      </c>
      <c r="Y493" s="2">
        <f>IFERROR(VLOOKUP(Tabla2[[#This Row],[Client]],Inflow_Outflow!A:O,10,FALSE),"")</f>
        <v>663.92857142857144</v>
      </c>
      <c r="Z493" s="2">
        <f>IFERROR(VLOOKUP(Tabla2[[#This Row],[Client]],Inflow_Outflow!A:O,11,FALSE),"")</f>
        <v>34</v>
      </c>
      <c r="AA493" s="2">
        <f>IFERROR(VLOOKUP(Tabla2[[#This Row],[Client]],Inflow_Outflow!A:O,12,FALSE),"")</f>
        <v>25</v>
      </c>
      <c r="AB493" s="2">
        <f>IFERROR(VLOOKUP(Tabla2[[#This Row],[Client]],Inflow_Outflow!A:O,13,FALSE),"")</f>
        <v>11</v>
      </c>
      <c r="AC493" s="2">
        <f>IFERROR(VLOOKUP(Tabla2[[#This Row],[Client]],Inflow_Outflow!A:O,14,FALSE),"")</f>
        <v>0</v>
      </c>
      <c r="AD493" s="2">
        <f>IFERROR(VLOOKUP(Tabla2[[#This Row],[Client]],Inflow_Outflow!A:O,15,FALSE),"")</f>
        <v>6</v>
      </c>
      <c r="AE493" s="2">
        <f>IFERROR(VLOOKUP(Tabla2[[#This Row],[Client]],Sales_Revenues!A:G,2,FALSE),"")</f>
        <v>0</v>
      </c>
      <c r="AF493" s="2">
        <f>IFERROR(VLOOKUP(Tabla2[[#This Row],[Client]],Sales_Revenues!A:G,3,FALSE),"")</f>
        <v>1</v>
      </c>
      <c r="AG493" s="2">
        <f>IFERROR(VLOOKUP(Tabla2[[#This Row],[Client]],Sales_Revenues!A:G,4,FALSE),"")</f>
        <v>1</v>
      </c>
      <c r="AH493" s="2">
        <f>IFERROR(VLOOKUP(Tabla2[[#This Row],[Client]],Sales_Revenues!A:G,5,FALSE),"")</f>
        <v>0</v>
      </c>
      <c r="AI493" s="2">
        <f>IFERROR(VLOOKUP(Tabla2[[#This Row],[Client]],Sales_Revenues!A:G,6,FALSE),"")</f>
        <v>13.214285714285714</v>
      </c>
      <c r="AJ493" s="2">
        <f>IFERROR(VLOOKUP(Tabla2[[#This Row],[Client]],Sales_Revenues!A:G,7,FALSE),"")</f>
        <v>1.0714285714285714</v>
      </c>
    </row>
    <row r="494" spans="1:36">
      <c r="A494">
        <v>493</v>
      </c>
      <c r="B494">
        <v>1</v>
      </c>
      <c r="H494">
        <v>2161.5532142857141</v>
      </c>
      <c r="I494" t="s">
        <v>38</v>
      </c>
      <c r="J494" t="s">
        <v>38</v>
      </c>
      <c r="K494" t="s">
        <v>38</v>
      </c>
      <c r="L494" t="s">
        <v>38</v>
      </c>
      <c r="M494" t="s">
        <v>38</v>
      </c>
      <c r="N494" t="str">
        <f>IFERROR(VLOOKUP(Tabla2[[#This Row],[Client]],Soc_Dem!A:D,2,FALSE),"")</f>
        <v>M</v>
      </c>
      <c r="O494">
        <f>IFERROR(VLOOKUP(Tabla2[[#This Row],[Client]],Soc_Dem!A:D,3,FALSE),"")</f>
        <v>47</v>
      </c>
      <c r="P494">
        <f>IFERROR(VLOOKUP(Tabla2[[#This Row],[Client]],Soc_Dem!A:D,4,FALSE),"")</f>
        <v>92</v>
      </c>
      <c r="Q494" s="2">
        <f>IFERROR(VLOOKUP(Tabla2[[#This Row],[Client]],Inflow_Outflow!A:O,2,FALSE),"")</f>
        <v>2201.5771428571429</v>
      </c>
      <c r="R494" s="2">
        <f>IFERROR(VLOOKUP(Tabla2[[#This Row],[Client]],Inflow_Outflow!A:O,3,FALSE),"")</f>
        <v>2148.8985714285714</v>
      </c>
      <c r="S494" s="2">
        <f>IFERROR(VLOOKUP(Tabla2[[#This Row],[Client]],Inflow_Outflow!A:O,4,FALSE),"")</f>
        <v>12</v>
      </c>
      <c r="T494" s="2">
        <f>IFERROR(VLOOKUP(Tabla2[[#This Row],[Client]],Inflow_Outflow!A:O,5,FALSE),"")</f>
        <v>11</v>
      </c>
      <c r="U494" s="2">
        <f>IFERROR(VLOOKUP(Tabla2[[#This Row],[Client]],Inflow_Outflow!A:O,6,FALSE),"")</f>
        <v>2213.7735714285714</v>
      </c>
      <c r="V494" s="2">
        <f>IFERROR(VLOOKUP(Tabla2[[#This Row],[Client]],Inflow_Outflow!A:O,7,FALSE),"")</f>
        <v>2161.0950000000003</v>
      </c>
      <c r="W494" s="2">
        <f>IFERROR(VLOOKUP(Tabla2[[#This Row],[Client]],Inflow_Outflow!A:O,8,FALSE),"")</f>
        <v>800</v>
      </c>
      <c r="X494" s="2">
        <f>IFERROR(VLOOKUP(Tabla2[[#This Row],[Client]],Inflow_Outflow!A:O,9,FALSE),"")</f>
        <v>412.77357142857142</v>
      </c>
      <c r="Y494" s="2">
        <f>IFERROR(VLOOKUP(Tabla2[[#This Row],[Client]],Inflow_Outflow!A:O,10,FALSE),"")</f>
        <v>887.60714285714289</v>
      </c>
      <c r="Z494" s="2">
        <f>IFERROR(VLOOKUP(Tabla2[[#This Row],[Client]],Inflow_Outflow!A:O,11,FALSE),"")</f>
        <v>52</v>
      </c>
      <c r="AA494" s="2">
        <f>IFERROR(VLOOKUP(Tabla2[[#This Row],[Client]],Inflow_Outflow!A:O,12,FALSE),"")</f>
        <v>51</v>
      </c>
      <c r="AB494" s="2">
        <f>IFERROR(VLOOKUP(Tabla2[[#This Row],[Client]],Inflow_Outflow!A:O,13,FALSE),"")</f>
        <v>8</v>
      </c>
      <c r="AC494" s="2">
        <f>IFERROR(VLOOKUP(Tabla2[[#This Row],[Client]],Inflow_Outflow!A:O,14,FALSE),"")</f>
        <v>18</v>
      </c>
      <c r="AD494" s="2">
        <f>IFERROR(VLOOKUP(Tabla2[[#This Row],[Client]],Inflow_Outflow!A:O,15,FALSE),"")</f>
        <v>18</v>
      </c>
      <c r="AE494" s="2">
        <f>IFERROR(VLOOKUP(Tabla2[[#This Row],[Client]],Sales_Revenues!A:G,2,FALSE),"")</f>
        <v>0</v>
      </c>
      <c r="AF494" s="2">
        <f>IFERROR(VLOOKUP(Tabla2[[#This Row],[Client]],Sales_Revenues!A:G,3,FALSE),"")</f>
        <v>0</v>
      </c>
      <c r="AG494" s="2">
        <f>IFERROR(VLOOKUP(Tabla2[[#This Row],[Client]],Sales_Revenues!A:G,4,FALSE),"")</f>
        <v>0</v>
      </c>
      <c r="AH494" s="2">
        <f>IFERROR(VLOOKUP(Tabla2[[#This Row],[Client]],Sales_Revenues!A:G,5,FALSE),"")</f>
        <v>0</v>
      </c>
      <c r="AI494" s="2">
        <f>IFERROR(VLOOKUP(Tabla2[[#This Row],[Client]],Sales_Revenues!A:G,6,FALSE),"")</f>
        <v>0</v>
      </c>
      <c r="AJ494" s="2">
        <f>IFERROR(VLOOKUP(Tabla2[[#This Row],[Client]],Sales_Revenues!A:G,7,FALSE),"")</f>
        <v>0</v>
      </c>
    </row>
    <row r="495" spans="1:36">
      <c r="A495">
        <v>494</v>
      </c>
      <c r="B495">
        <v>1</v>
      </c>
      <c r="G495">
        <v>1</v>
      </c>
      <c r="H495">
        <v>715.69107142857138</v>
      </c>
      <c r="I495" t="s">
        <v>38</v>
      </c>
      <c r="J495" t="s">
        <v>38</v>
      </c>
      <c r="K495" t="s">
        <v>38</v>
      </c>
      <c r="L495" t="s">
        <v>38</v>
      </c>
      <c r="M495">
        <v>3571.4285714285716</v>
      </c>
      <c r="N495" t="str">
        <f>IFERROR(VLOOKUP(Tabla2[[#This Row],[Client]],Soc_Dem!A:D,2,FALSE),"")</f>
        <v>F</v>
      </c>
      <c r="O495">
        <f>IFERROR(VLOOKUP(Tabla2[[#This Row],[Client]],Soc_Dem!A:D,3,FALSE),"")</f>
        <v>58</v>
      </c>
      <c r="P495">
        <f>IFERROR(VLOOKUP(Tabla2[[#This Row],[Client]],Soc_Dem!A:D,4,FALSE),"")</f>
        <v>151</v>
      </c>
      <c r="Q495" s="2">
        <f>IFERROR(VLOOKUP(Tabla2[[#This Row],[Client]],Inflow_Outflow!A:O,2,FALSE),"")</f>
        <v>1584.6292857142857</v>
      </c>
      <c r="R495" s="2">
        <f>IFERROR(VLOOKUP(Tabla2[[#This Row],[Client]],Inflow_Outflow!A:O,3,FALSE),"")</f>
        <v>1482.645</v>
      </c>
      <c r="S495" s="2">
        <f>IFERROR(VLOOKUP(Tabla2[[#This Row],[Client]],Inflow_Outflow!A:O,4,FALSE),"")</f>
        <v>4</v>
      </c>
      <c r="T495" s="2">
        <f>IFERROR(VLOOKUP(Tabla2[[#This Row],[Client]],Inflow_Outflow!A:O,5,FALSE),"")</f>
        <v>3</v>
      </c>
      <c r="U495" s="2">
        <f>IFERROR(VLOOKUP(Tabla2[[#This Row],[Client]],Inflow_Outflow!A:O,6,FALSE),"")</f>
        <v>1490.6535714285715</v>
      </c>
      <c r="V495" s="2">
        <f>IFERROR(VLOOKUP(Tabla2[[#This Row],[Client]],Inflow_Outflow!A:O,7,FALSE),"")</f>
        <v>1482.332142857143</v>
      </c>
      <c r="W495" s="2">
        <f>IFERROR(VLOOKUP(Tabla2[[#This Row],[Client]],Inflow_Outflow!A:O,8,FALSE),"")</f>
        <v>564.28571428571433</v>
      </c>
      <c r="X495" s="2">
        <f>IFERROR(VLOOKUP(Tabla2[[#This Row],[Client]],Inflow_Outflow!A:O,9,FALSE),"")</f>
        <v>0</v>
      </c>
      <c r="Y495" s="2">
        <f>IFERROR(VLOOKUP(Tabla2[[#This Row],[Client]],Inflow_Outflow!A:O,10,FALSE),"")</f>
        <v>515.03571428571433</v>
      </c>
      <c r="Z495" s="2">
        <f>IFERROR(VLOOKUP(Tabla2[[#This Row],[Client]],Inflow_Outflow!A:O,11,FALSE),"")</f>
        <v>19</v>
      </c>
      <c r="AA495" s="2">
        <f>IFERROR(VLOOKUP(Tabla2[[#This Row],[Client]],Inflow_Outflow!A:O,12,FALSE),"")</f>
        <v>17</v>
      </c>
      <c r="AB495" s="2">
        <f>IFERROR(VLOOKUP(Tabla2[[#This Row],[Client]],Inflow_Outflow!A:O,13,FALSE),"")</f>
        <v>3</v>
      </c>
      <c r="AC495" s="2">
        <f>IFERROR(VLOOKUP(Tabla2[[#This Row],[Client]],Inflow_Outflow!A:O,14,FALSE),"")</f>
        <v>0</v>
      </c>
      <c r="AD495" s="2">
        <f>IFERROR(VLOOKUP(Tabla2[[#This Row],[Client]],Inflow_Outflow!A:O,15,FALSE),"")</f>
        <v>9</v>
      </c>
      <c r="AE495" s="2">
        <f>IFERROR(VLOOKUP(Tabla2[[#This Row],[Client]],Sales_Revenues!A:G,2,FALSE),"")</f>
        <v>1</v>
      </c>
      <c r="AF495" s="2">
        <f>IFERROR(VLOOKUP(Tabla2[[#This Row],[Client]],Sales_Revenues!A:G,3,FALSE),"")</f>
        <v>0</v>
      </c>
      <c r="AG495" s="2">
        <f>IFERROR(VLOOKUP(Tabla2[[#This Row],[Client]],Sales_Revenues!A:G,4,FALSE),"")</f>
        <v>0</v>
      </c>
      <c r="AH495" s="2">
        <f>IFERROR(VLOOKUP(Tabla2[[#This Row],[Client]],Sales_Revenues!A:G,5,FALSE),"")</f>
        <v>4.3617857142857144</v>
      </c>
      <c r="AI495" s="2">
        <f>IFERROR(VLOOKUP(Tabla2[[#This Row],[Client]],Sales_Revenues!A:G,6,FALSE),"")</f>
        <v>0</v>
      </c>
      <c r="AJ495" s="2">
        <f>IFERROR(VLOOKUP(Tabla2[[#This Row],[Client]],Sales_Revenues!A:G,7,FALSE),"")</f>
        <v>0</v>
      </c>
    </row>
    <row r="496" spans="1:36">
      <c r="A496">
        <v>495</v>
      </c>
      <c r="B496">
        <v>1</v>
      </c>
      <c r="D496">
        <v>5</v>
      </c>
      <c r="F496">
        <v>1</v>
      </c>
      <c r="H496">
        <v>8.5403571428571432</v>
      </c>
      <c r="I496" t="s">
        <v>38</v>
      </c>
      <c r="J496">
        <v>6667.9764285714282</v>
      </c>
      <c r="K496" t="s">
        <v>38</v>
      </c>
      <c r="L496">
        <v>641.57535714285711</v>
      </c>
      <c r="M496" t="s">
        <v>38</v>
      </c>
      <c r="N496" t="str">
        <f>IFERROR(VLOOKUP(Tabla2[[#This Row],[Client]],Soc_Dem!A:D,2,FALSE),"")</f>
        <v>F</v>
      </c>
      <c r="O496">
        <f>IFERROR(VLOOKUP(Tabla2[[#This Row],[Client]],Soc_Dem!A:D,3,FALSE),"")</f>
        <v>19</v>
      </c>
      <c r="P496">
        <f>IFERROR(VLOOKUP(Tabla2[[#This Row],[Client]],Soc_Dem!A:D,4,FALSE),"")</f>
        <v>150</v>
      </c>
      <c r="Q496" s="2">
        <f>IFERROR(VLOOKUP(Tabla2[[#This Row],[Client]],Inflow_Outflow!A:O,2,FALSE),"")</f>
        <v>3683.2010714285716</v>
      </c>
      <c r="R496" s="2">
        <f>IFERROR(VLOOKUP(Tabla2[[#This Row],[Client]],Inflow_Outflow!A:O,3,FALSE),"")</f>
        <v>3582.39</v>
      </c>
      <c r="S496" s="2">
        <f>IFERROR(VLOOKUP(Tabla2[[#This Row],[Client]],Inflow_Outflow!A:O,4,FALSE),"")</f>
        <v>12</v>
      </c>
      <c r="T496" s="2">
        <f>IFERROR(VLOOKUP(Tabla2[[#This Row],[Client]],Inflow_Outflow!A:O,5,FALSE),"")</f>
        <v>6</v>
      </c>
      <c r="U496" s="2">
        <f>IFERROR(VLOOKUP(Tabla2[[#This Row],[Client]],Inflow_Outflow!A:O,6,FALSE),"")</f>
        <v>8534.4107142857138</v>
      </c>
      <c r="V496" s="2">
        <f>IFERROR(VLOOKUP(Tabla2[[#This Row],[Client]],Inflow_Outflow!A:O,7,FALSE),"")</f>
        <v>5232.7821428571424</v>
      </c>
      <c r="W496" s="2">
        <f>IFERROR(VLOOKUP(Tabla2[[#This Row],[Client]],Inflow_Outflow!A:O,8,FALSE),"")</f>
        <v>1785.7142857142858</v>
      </c>
      <c r="X496" s="2">
        <f>IFERROR(VLOOKUP(Tabla2[[#This Row],[Client]],Inflow_Outflow!A:O,9,FALSE),"")</f>
        <v>699.58928571428567</v>
      </c>
      <c r="Y496" s="2">
        <f>IFERROR(VLOOKUP(Tabla2[[#This Row],[Client]],Inflow_Outflow!A:O,10,FALSE),"")</f>
        <v>3045.4642857142858</v>
      </c>
      <c r="Z496" s="2">
        <f>IFERROR(VLOOKUP(Tabla2[[#This Row],[Client]],Inflow_Outflow!A:O,11,FALSE),"")</f>
        <v>57</v>
      </c>
      <c r="AA496" s="2">
        <f>IFERROR(VLOOKUP(Tabla2[[#This Row],[Client]],Inflow_Outflow!A:O,12,FALSE),"")</f>
        <v>42</v>
      </c>
      <c r="AB496" s="2">
        <f>IFERROR(VLOOKUP(Tabla2[[#This Row],[Client]],Inflow_Outflow!A:O,13,FALSE),"")</f>
        <v>10</v>
      </c>
      <c r="AC496" s="2">
        <f>IFERROR(VLOOKUP(Tabla2[[#This Row],[Client]],Inflow_Outflow!A:O,14,FALSE),"")</f>
        <v>11</v>
      </c>
      <c r="AD496" s="2">
        <f>IFERROR(VLOOKUP(Tabla2[[#This Row],[Client]],Inflow_Outflow!A:O,15,FALSE),"")</f>
        <v>23</v>
      </c>
      <c r="AE496" s="2">
        <f>IFERROR(VLOOKUP(Tabla2[[#This Row],[Client]],Sales_Revenues!A:G,2,FALSE),"")</f>
        <v>0</v>
      </c>
      <c r="AF496" s="2">
        <f>IFERROR(VLOOKUP(Tabla2[[#This Row],[Client]],Sales_Revenues!A:G,3,FALSE),"")</f>
        <v>0</v>
      </c>
      <c r="AG496" s="2">
        <f>IFERROR(VLOOKUP(Tabla2[[#This Row],[Client]],Sales_Revenues!A:G,4,FALSE),"")</f>
        <v>1</v>
      </c>
      <c r="AH496" s="2">
        <f>IFERROR(VLOOKUP(Tabla2[[#This Row],[Client]],Sales_Revenues!A:G,5,FALSE),"")</f>
        <v>0</v>
      </c>
      <c r="AI496" s="2">
        <f>IFERROR(VLOOKUP(Tabla2[[#This Row],[Client]],Sales_Revenues!A:G,6,FALSE),"")</f>
        <v>0</v>
      </c>
      <c r="AJ496" s="2">
        <f>IFERROR(VLOOKUP(Tabla2[[#This Row],[Client]],Sales_Revenues!A:G,7,FALSE),"")</f>
        <v>4.4882142857142862</v>
      </c>
    </row>
    <row r="497" spans="1:36">
      <c r="A497">
        <v>496</v>
      </c>
      <c r="B497">
        <v>1</v>
      </c>
      <c r="H497">
        <v>0</v>
      </c>
      <c r="I497" t="s">
        <v>38</v>
      </c>
      <c r="J497" t="s">
        <v>38</v>
      </c>
      <c r="K497" t="s">
        <v>38</v>
      </c>
      <c r="L497" t="s">
        <v>38</v>
      </c>
      <c r="M497" t="s">
        <v>38</v>
      </c>
      <c r="N497" t="str">
        <f>IFERROR(VLOOKUP(Tabla2[[#This Row],[Client]],Soc_Dem!A:D,2,FALSE),"")</f>
        <v>M</v>
      </c>
      <c r="O497">
        <f>IFERROR(VLOOKUP(Tabla2[[#This Row],[Client]],Soc_Dem!A:D,3,FALSE),"")</f>
        <v>35</v>
      </c>
      <c r="P497">
        <f>IFERROR(VLOOKUP(Tabla2[[#This Row],[Client]],Soc_Dem!A:D,4,FALSE),"")</f>
        <v>149</v>
      </c>
      <c r="Q497" s="2">
        <f>IFERROR(VLOOKUP(Tabla2[[#This Row],[Client]],Inflow_Outflow!A:O,2,FALSE),"")</f>
        <v>7413.8267857142855</v>
      </c>
      <c r="R497" s="2">
        <f>IFERROR(VLOOKUP(Tabla2[[#This Row],[Client]],Inflow_Outflow!A:O,3,FALSE),"")</f>
        <v>7413.8267857142855</v>
      </c>
      <c r="S497" s="2">
        <f>IFERROR(VLOOKUP(Tabla2[[#This Row],[Client]],Inflow_Outflow!A:O,4,FALSE),"")</f>
        <v>4</v>
      </c>
      <c r="T497" s="2">
        <f>IFERROR(VLOOKUP(Tabla2[[#This Row],[Client]],Inflow_Outflow!A:O,5,FALSE),"")</f>
        <v>4</v>
      </c>
      <c r="U497" s="2">
        <f>IFERROR(VLOOKUP(Tabla2[[#This Row],[Client]],Inflow_Outflow!A:O,6,FALSE),"")</f>
        <v>8994.5989285714277</v>
      </c>
      <c r="V497" s="2">
        <f>IFERROR(VLOOKUP(Tabla2[[#This Row],[Client]],Inflow_Outflow!A:O,7,FALSE),"")</f>
        <v>8994.5989285714277</v>
      </c>
      <c r="W497" s="2">
        <f>IFERROR(VLOOKUP(Tabla2[[#This Row],[Client]],Inflow_Outflow!A:O,8,FALSE),"")</f>
        <v>4513.7589285714284</v>
      </c>
      <c r="X497" s="2">
        <f>IFERROR(VLOOKUP(Tabla2[[#This Row],[Client]],Inflow_Outflow!A:O,9,FALSE),"")</f>
        <v>224.97714285714284</v>
      </c>
      <c r="Y497" s="2">
        <f>IFERROR(VLOOKUP(Tabla2[[#This Row],[Client]],Inflow_Outflow!A:O,10,FALSE),"")</f>
        <v>4243.5771428571434</v>
      </c>
      <c r="Z497" s="2">
        <f>IFERROR(VLOOKUP(Tabla2[[#This Row],[Client]],Inflow_Outflow!A:O,11,FALSE),"")</f>
        <v>63</v>
      </c>
      <c r="AA497" s="2">
        <f>IFERROR(VLOOKUP(Tabla2[[#This Row],[Client]],Inflow_Outflow!A:O,12,FALSE),"")</f>
        <v>63</v>
      </c>
      <c r="AB497" s="2">
        <f>IFERROR(VLOOKUP(Tabla2[[#This Row],[Client]],Inflow_Outflow!A:O,13,FALSE),"")</f>
        <v>17</v>
      </c>
      <c r="AC497" s="2">
        <f>IFERROR(VLOOKUP(Tabla2[[#This Row],[Client]],Inflow_Outflow!A:O,14,FALSE),"")</f>
        <v>15</v>
      </c>
      <c r="AD497" s="2">
        <f>IFERROR(VLOOKUP(Tabla2[[#This Row],[Client]],Inflow_Outflow!A:O,15,FALSE),"")</f>
        <v>13</v>
      </c>
      <c r="AE497" s="2" t="str">
        <f>IFERROR(VLOOKUP(Tabla2[[#This Row],[Client]],Sales_Revenues!A:G,2,FALSE),"")</f>
        <v/>
      </c>
      <c r="AF497" s="2" t="str">
        <f>IFERROR(VLOOKUP(Tabla2[[#This Row],[Client]],Sales_Revenues!A:G,3,FALSE),"")</f>
        <v/>
      </c>
      <c r="AG497" s="2" t="str">
        <f>IFERROR(VLOOKUP(Tabla2[[#This Row],[Client]],Sales_Revenues!A:G,4,FALSE),"")</f>
        <v/>
      </c>
      <c r="AH497" s="2" t="str">
        <f>IFERROR(VLOOKUP(Tabla2[[#This Row],[Client]],Sales_Revenues!A:G,5,FALSE),"")</f>
        <v/>
      </c>
      <c r="AI497" s="2" t="str">
        <f>IFERROR(VLOOKUP(Tabla2[[#This Row],[Client]],Sales_Revenues!A:G,6,FALSE),"")</f>
        <v/>
      </c>
      <c r="AJ497" s="2" t="str">
        <f>IFERROR(VLOOKUP(Tabla2[[#This Row],[Client]],Sales_Revenues!A:G,7,FALSE),"")</f>
        <v/>
      </c>
    </row>
    <row r="498" spans="1:36">
      <c r="A498">
        <v>497</v>
      </c>
      <c r="B498">
        <v>1</v>
      </c>
      <c r="H498">
        <v>930.31107142857138</v>
      </c>
      <c r="I498" t="s">
        <v>38</v>
      </c>
      <c r="J498" t="s">
        <v>38</v>
      </c>
      <c r="K498" t="s">
        <v>38</v>
      </c>
      <c r="L498" t="s">
        <v>38</v>
      </c>
      <c r="M498" t="s">
        <v>38</v>
      </c>
      <c r="N498" t="str">
        <f>IFERROR(VLOOKUP(Tabla2[[#This Row],[Client]],Soc_Dem!A:D,2,FALSE),"")</f>
        <v>M</v>
      </c>
      <c r="O498">
        <f>IFERROR(VLOOKUP(Tabla2[[#This Row],[Client]],Soc_Dem!A:D,3,FALSE),"")</f>
        <v>42</v>
      </c>
      <c r="P498">
        <f>IFERROR(VLOOKUP(Tabla2[[#This Row],[Client]],Soc_Dem!A:D,4,FALSE),"")</f>
        <v>181</v>
      </c>
      <c r="Q498" s="2">
        <f>IFERROR(VLOOKUP(Tabla2[[#This Row],[Client]],Inflow_Outflow!A:O,2,FALSE),"")</f>
        <v>1.7857142857142859E-3</v>
      </c>
      <c r="R498" s="2">
        <f>IFERROR(VLOOKUP(Tabla2[[#This Row],[Client]],Inflow_Outflow!A:O,3,FALSE),"")</f>
        <v>1.7857142857142859E-3</v>
      </c>
      <c r="S498" s="2">
        <f>IFERROR(VLOOKUP(Tabla2[[#This Row],[Client]],Inflow_Outflow!A:O,4,FALSE),"")</f>
        <v>1</v>
      </c>
      <c r="T498" s="2">
        <f>IFERROR(VLOOKUP(Tabla2[[#This Row],[Client]],Inflow_Outflow!A:O,5,FALSE),"")</f>
        <v>1</v>
      </c>
      <c r="U498" s="2">
        <f>IFERROR(VLOOKUP(Tabla2[[#This Row],[Client]],Inflow_Outflow!A:O,6,FALSE),"")</f>
        <v>0</v>
      </c>
      <c r="V498" s="2">
        <f>IFERROR(VLOOKUP(Tabla2[[#This Row],[Client]],Inflow_Outflow!A:O,7,FALSE),"")</f>
        <v>0</v>
      </c>
      <c r="W498" s="2">
        <f>IFERROR(VLOOKUP(Tabla2[[#This Row],[Client]],Inflow_Outflow!A:O,8,FALSE),"")</f>
        <v>0</v>
      </c>
      <c r="X498" s="2">
        <f>IFERROR(VLOOKUP(Tabla2[[#This Row],[Client]],Inflow_Outflow!A:O,9,FALSE),"")</f>
        <v>0</v>
      </c>
      <c r="Y498" s="2">
        <f>IFERROR(VLOOKUP(Tabla2[[#This Row],[Client]],Inflow_Outflow!A:O,10,FALSE),"")</f>
        <v>0</v>
      </c>
      <c r="Z498" s="2">
        <f>IFERROR(VLOOKUP(Tabla2[[#This Row],[Client]],Inflow_Outflow!A:O,11,FALSE),"")</f>
        <v>0</v>
      </c>
      <c r="AA498" s="2">
        <f>IFERROR(VLOOKUP(Tabla2[[#This Row],[Client]],Inflow_Outflow!A:O,12,FALSE),"")</f>
        <v>0</v>
      </c>
      <c r="AB498" s="2">
        <f>IFERROR(VLOOKUP(Tabla2[[#This Row],[Client]],Inflow_Outflow!A:O,13,FALSE),"")</f>
        <v>0</v>
      </c>
      <c r="AC498" s="2">
        <f>IFERROR(VLOOKUP(Tabla2[[#This Row],[Client]],Inflow_Outflow!A:O,14,FALSE),"")</f>
        <v>0</v>
      </c>
      <c r="AD498" s="2">
        <f>IFERROR(VLOOKUP(Tabla2[[#This Row],[Client]],Inflow_Outflow!A:O,15,FALSE),"")</f>
        <v>0</v>
      </c>
      <c r="AE498" s="2">
        <f>IFERROR(VLOOKUP(Tabla2[[#This Row],[Client]],Sales_Revenues!A:G,2,FALSE),"")</f>
        <v>0</v>
      </c>
      <c r="AF498" s="2">
        <f>IFERROR(VLOOKUP(Tabla2[[#This Row],[Client]],Sales_Revenues!A:G,3,FALSE),"")</f>
        <v>1</v>
      </c>
      <c r="AG498" s="2">
        <f>IFERROR(VLOOKUP(Tabla2[[#This Row],[Client]],Sales_Revenues!A:G,4,FALSE),"")</f>
        <v>0</v>
      </c>
      <c r="AH498" s="2">
        <f>IFERROR(VLOOKUP(Tabla2[[#This Row],[Client]],Sales_Revenues!A:G,5,FALSE),"")</f>
        <v>0</v>
      </c>
      <c r="AI498" s="2">
        <f>IFERROR(VLOOKUP(Tabla2[[#This Row],[Client]],Sales_Revenues!A:G,6,FALSE),"")</f>
        <v>3.5357142857142856</v>
      </c>
      <c r="AJ498" s="2">
        <f>IFERROR(VLOOKUP(Tabla2[[#This Row],[Client]],Sales_Revenues!A:G,7,FALSE),"")</f>
        <v>0</v>
      </c>
    </row>
    <row r="499" spans="1:36">
      <c r="A499">
        <v>498</v>
      </c>
      <c r="B499">
        <v>1</v>
      </c>
      <c r="H499">
        <v>883.97607142857146</v>
      </c>
      <c r="I499" t="s">
        <v>38</v>
      </c>
      <c r="J499" t="s">
        <v>38</v>
      </c>
      <c r="K499" t="s">
        <v>38</v>
      </c>
      <c r="L499" t="s">
        <v>38</v>
      </c>
      <c r="M499" t="s">
        <v>38</v>
      </c>
      <c r="N499" t="str">
        <f>IFERROR(VLOOKUP(Tabla2[[#This Row],[Client]],Soc_Dem!A:D,2,FALSE),"")</f>
        <v>F</v>
      </c>
      <c r="O499">
        <f>IFERROR(VLOOKUP(Tabla2[[#This Row],[Client]],Soc_Dem!A:D,3,FALSE),"")</f>
        <v>21</v>
      </c>
      <c r="P499">
        <f>IFERROR(VLOOKUP(Tabla2[[#This Row],[Client]],Soc_Dem!A:D,4,FALSE),"")</f>
        <v>176</v>
      </c>
      <c r="Q499" s="2">
        <f>IFERROR(VLOOKUP(Tabla2[[#This Row],[Client]],Inflow_Outflow!A:O,2,FALSE),"")</f>
        <v>897.24785714285713</v>
      </c>
      <c r="R499" s="2">
        <f>IFERROR(VLOOKUP(Tabla2[[#This Row],[Client]],Inflow_Outflow!A:O,3,FALSE),"")</f>
        <v>897.24785714285713</v>
      </c>
      <c r="S499" s="2">
        <f>IFERROR(VLOOKUP(Tabla2[[#This Row],[Client]],Inflow_Outflow!A:O,4,FALSE),"")</f>
        <v>3</v>
      </c>
      <c r="T499" s="2">
        <f>IFERROR(VLOOKUP(Tabla2[[#This Row],[Client]],Inflow_Outflow!A:O,5,FALSE),"")</f>
        <v>3</v>
      </c>
      <c r="U499" s="2">
        <f>IFERROR(VLOOKUP(Tabla2[[#This Row],[Client]],Inflow_Outflow!A:O,6,FALSE),"")</f>
        <v>902.28571428571433</v>
      </c>
      <c r="V499" s="2">
        <f>IFERROR(VLOOKUP(Tabla2[[#This Row],[Client]],Inflow_Outflow!A:O,7,FALSE),"")</f>
        <v>902.28571428571433</v>
      </c>
      <c r="W499" s="2">
        <f>IFERROR(VLOOKUP(Tabla2[[#This Row],[Client]],Inflow_Outflow!A:O,8,FALSE),"")</f>
        <v>821.42857142857144</v>
      </c>
      <c r="X499" s="2">
        <f>IFERROR(VLOOKUP(Tabla2[[#This Row],[Client]],Inflow_Outflow!A:O,9,FALSE),"")</f>
        <v>24.678571428571427</v>
      </c>
      <c r="Y499" s="2">
        <f>IFERROR(VLOOKUP(Tabla2[[#This Row],[Client]],Inflow_Outflow!A:O,10,FALSE),"")</f>
        <v>53.571428571428569</v>
      </c>
      <c r="Z499" s="2">
        <f>IFERROR(VLOOKUP(Tabla2[[#This Row],[Client]],Inflow_Outflow!A:O,11,FALSE),"")</f>
        <v>9</v>
      </c>
      <c r="AA499" s="2">
        <f>IFERROR(VLOOKUP(Tabla2[[#This Row],[Client]],Inflow_Outflow!A:O,12,FALSE),"")</f>
        <v>9</v>
      </c>
      <c r="AB499" s="2">
        <f>IFERROR(VLOOKUP(Tabla2[[#This Row],[Client]],Inflow_Outflow!A:O,13,FALSE),"")</f>
        <v>4</v>
      </c>
      <c r="AC499" s="2">
        <f>IFERROR(VLOOKUP(Tabla2[[#This Row],[Client]],Inflow_Outflow!A:O,14,FALSE),"")</f>
        <v>1</v>
      </c>
      <c r="AD499" s="2">
        <f>IFERROR(VLOOKUP(Tabla2[[#This Row],[Client]],Inflow_Outflow!A:O,15,FALSE),"")</f>
        <v>1</v>
      </c>
      <c r="AE499" s="2" t="str">
        <f>IFERROR(VLOOKUP(Tabla2[[#This Row],[Client]],Sales_Revenues!A:G,2,FALSE),"")</f>
        <v/>
      </c>
      <c r="AF499" s="2" t="str">
        <f>IFERROR(VLOOKUP(Tabla2[[#This Row],[Client]],Sales_Revenues!A:G,3,FALSE),"")</f>
        <v/>
      </c>
      <c r="AG499" s="2" t="str">
        <f>IFERROR(VLOOKUP(Tabla2[[#This Row],[Client]],Sales_Revenues!A:G,4,FALSE),"")</f>
        <v/>
      </c>
      <c r="AH499" s="2" t="str">
        <f>IFERROR(VLOOKUP(Tabla2[[#This Row],[Client]],Sales_Revenues!A:G,5,FALSE),"")</f>
        <v/>
      </c>
      <c r="AI499" s="2" t="str">
        <f>IFERROR(VLOOKUP(Tabla2[[#This Row],[Client]],Sales_Revenues!A:G,6,FALSE),"")</f>
        <v/>
      </c>
      <c r="AJ499" s="2" t="str">
        <f>IFERROR(VLOOKUP(Tabla2[[#This Row],[Client]],Sales_Revenues!A:G,7,FALSE),"")</f>
        <v/>
      </c>
    </row>
    <row r="500" spans="1:36">
      <c r="A500">
        <v>499</v>
      </c>
      <c r="B500">
        <v>1</v>
      </c>
      <c r="E500">
        <v>1</v>
      </c>
      <c r="H500">
        <v>949.68642857142856</v>
      </c>
      <c r="I500" t="s">
        <v>38</v>
      </c>
      <c r="J500" t="s">
        <v>38</v>
      </c>
      <c r="K500">
        <v>97.911071428571432</v>
      </c>
      <c r="L500" t="s">
        <v>38</v>
      </c>
      <c r="M500" t="s">
        <v>38</v>
      </c>
      <c r="N500" t="str">
        <f>IFERROR(VLOOKUP(Tabla2[[#This Row],[Client]],Soc_Dem!A:D,2,FALSE),"")</f>
        <v>F</v>
      </c>
      <c r="O500">
        <f>IFERROR(VLOOKUP(Tabla2[[#This Row],[Client]],Soc_Dem!A:D,3,FALSE),"")</f>
        <v>53</v>
      </c>
      <c r="P500">
        <f>IFERROR(VLOOKUP(Tabla2[[#This Row],[Client]],Soc_Dem!A:D,4,FALSE),"")</f>
        <v>212</v>
      </c>
      <c r="Q500" s="2">
        <f>IFERROR(VLOOKUP(Tabla2[[#This Row],[Client]],Inflow_Outflow!A:O,2,FALSE),"")</f>
        <v>485.71535714285716</v>
      </c>
      <c r="R500" s="2">
        <f>IFERROR(VLOOKUP(Tabla2[[#This Row],[Client]],Inflow_Outflow!A:O,3,FALSE),"")</f>
        <v>485.71535714285716</v>
      </c>
      <c r="S500" s="2">
        <f>IFERROR(VLOOKUP(Tabla2[[#This Row],[Client]],Inflow_Outflow!A:O,4,FALSE),"")</f>
        <v>5</v>
      </c>
      <c r="T500" s="2">
        <f>IFERROR(VLOOKUP(Tabla2[[#This Row],[Client]],Inflow_Outflow!A:O,5,FALSE),"")</f>
        <v>5</v>
      </c>
      <c r="U500" s="2">
        <f>IFERROR(VLOOKUP(Tabla2[[#This Row],[Client]],Inflow_Outflow!A:O,6,FALSE),"")</f>
        <v>729.55571428571432</v>
      </c>
      <c r="V500" s="2">
        <f>IFERROR(VLOOKUP(Tabla2[[#This Row],[Client]],Inflow_Outflow!A:O,7,FALSE),"")</f>
        <v>729.55571428571432</v>
      </c>
      <c r="W500" s="2">
        <f>IFERROR(VLOOKUP(Tabla2[[#This Row],[Client]],Inflow_Outflow!A:O,8,FALSE),"")</f>
        <v>35.714285714285715</v>
      </c>
      <c r="X500" s="2">
        <f>IFERROR(VLOOKUP(Tabla2[[#This Row],[Client]],Inflow_Outflow!A:O,9,FALSE),"")</f>
        <v>518.15571428571434</v>
      </c>
      <c r="Y500" s="2">
        <f>IFERROR(VLOOKUP(Tabla2[[#This Row],[Client]],Inflow_Outflow!A:O,10,FALSE),"")</f>
        <v>174.43571428571428</v>
      </c>
      <c r="Z500" s="2">
        <f>IFERROR(VLOOKUP(Tabla2[[#This Row],[Client]],Inflow_Outflow!A:O,11,FALSE),"")</f>
        <v>37</v>
      </c>
      <c r="AA500" s="2">
        <f>IFERROR(VLOOKUP(Tabla2[[#This Row],[Client]],Inflow_Outflow!A:O,12,FALSE),"")</f>
        <v>37</v>
      </c>
      <c r="AB500" s="2">
        <f>IFERROR(VLOOKUP(Tabla2[[#This Row],[Client]],Inflow_Outflow!A:O,13,FALSE),"")</f>
        <v>1</v>
      </c>
      <c r="AC500" s="2">
        <f>IFERROR(VLOOKUP(Tabla2[[#This Row],[Client]],Inflow_Outflow!A:O,14,FALSE),"")</f>
        <v>32</v>
      </c>
      <c r="AD500" s="2">
        <f>IFERROR(VLOOKUP(Tabla2[[#This Row],[Client]],Inflow_Outflow!A:O,15,FALSE),"")</f>
        <v>3</v>
      </c>
      <c r="AE500" s="2">
        <f>IFERROR(VLOOKUP(Tabla2[[#This Row],[Client]],Sales_Revenues!A:G,2,FALSE),"")</f>
        <v>1</v>
      </c>
      <c r="AF500" s="2">
        <f>IFERROR(VLOOKUP(Tabla2[[#This Row],[Client]],Sales_Revenues!A:G,3,FALSE),"")</f>
        <v>0</v>
      </c>
      <c r="AG500" s="2">
        <f>IFERROR(VLOOKUP(Tabla2[[#This Row],[Client]],Sales_Revenues!A:G,4,FALSE),"")</f>
        <v>0</v>
      </c>
      <c r="AH500" s="2">
        <f>IFERROR(VLOOKUP(Tabla2[[#This Row],[Client]],Sales_Revenues!A:G,5,FALSE),"")</f>
        <v>0.57017857142857142</v>
      </c>
      <c r="AI500" s="2">
        <f>IFERROR(VLOOKUP(Tabla2[[#This Row],[Client]],Sales_Revenues!A:G,6,FALSE),"")</f>
        <v>0</v>
      </c>
      <c r="AJ500" s="2">
        <f>IFERROR(VLOOKUP(Tabla2[[#This Row],[Client]],Sales_Revenues!A:G,7,FALSE),"")</f>
        <v>0</v>
      </c>
    </row>
    <row r="501" spans="1:36">
      <c r="A501">
        <v>500</v>
      </c>
      <c r="B501">
        <v>3</v>
      </c>
      <c r="C501">
        <v>1</v>
      </c>
      <c r="D501">
        <v>3</v>
      </c>
      <c r="H501">
        <v>1180.6592857142857</v>
      </c>
      <c r="I501">
        <v>10940.430357142857</v>
      </c>
      <c r="J501">
        <v>35627.709642857146</v>
      </c>
      <c r="K501" t="s">
        <v>38</v>
      </c>
      <c r="L501" t="s">
        <v>38</v>
      </c>
      <c r="M501" t="s">
        <v>38</v>
      </c>
      <c r="N501" t="str">
        <f>IFERROR(VLOOKUP(Tabla2[[#This Row],[Client]],Soc_Dem!A:D,2,FALSE),"")</f>
        <v>M</v>
      </c>
      <c r="O501">
        <f>IFERROR(VLOOKUP(Tabla2[[#This Row],[Client]],Soc_Dem!A:D,3,FALSE),"")</f>
        <v>30</v>
      </c>
      <c r="P501">
        <f>IFERROR(VLOOKUP(Tabla2[[#This Row],[Client]],Soc_Dem!A:D,4,FALSE),"")</f>
        <v>150</v>
      </c>
      <c r="Q501" s="2">
        <f>IFERROR(VLOOKUP(Tabla2[[#This Row],[Client]],Inflow_Outflow!A:O,2,FALSE),"")</f>
        <v>911.80892857142862</v>
      </c>
      <c r="R501" s="2">
        <f>IFERROR(VLOOKUP(Tabla2[[#This Row],[Client]],Inflow_Outflow!A:O,3,FALSE),"")</f>
        <v>911.08142857142855</v>
      </c>
      <c r="S501" s="2">
        <f>IFERROR(VLOOKUP(Tabla2[[#This Row],[Client]],Inflow_Outflow!A:O,4,FALSE),"")</f>
        <v>3</v>
      </c>
      <c r="T501" s="2">
        <f>IFERROR(VLOOKUP(Tabla2[[#This Row],[Client]],Inflow_Outflow!A:O,5,FALSE),"")</f>
        <v>2</v>
      </c>
      <c r="U501" s="2">
        <f>IFERROR(VLOOKUP(Tabla2[[#This Row],[Client]],Inflow_Outflow!A:O,6,FALSE),"")</f>
        <v>833.56785714285718</v>
      </c>
      <c r="V501" s="2">
        <f>IFERROR(VLOOKUP(Tabla2[[#This Row],[Client]],Inflow_Outflow!A:O,7,FALSE),"")</f>
        <v>833.56785714285718</v>
      </c>
      <c r="W501" s="2">
        <f>IFERROR(VLOOKUP(Tabla2[[#This Row],[Client]],Inflow_Outflow!A:O,8,FALSE),"")</f>
        <v>357.14285714285717</v>
      </c>
      <c r="X501" s="2">
        <f>IFERROR(VLOOKUP(Tabla2[[#This Row],[Client]],Inflow_Outflow!A:O,9,FALSE),"")</f>
        <v>0</v>
      </c>
      <c r="Y501" s="2">
        <f>IFERROR(VLOOKUP(Tabla2[[#This Row],[Client]],Inflow_Outflow!A:O,10,FALSE),"")</f>
        <v>473.49642857142857</v>
      </c>
      <c r="Z501" s="2">
        <f>IFERROR(VLOOKUP(Tabla2[[#This Row],[Client]],Inflow_Outflow!A:O,11,FALSE),"")</f>
        <v>11</v>
      </c>
      <c r="AA501" s="2">
        <f>IFERROR(VLOOKUP(Tabla2[[#This Row],[Client]],Inflow_Outflow!A:O,12,FALSE),"")</f>
        <v>11</v>
      </c>
      <c r="AB501" s="2">
        <f>IFERROR(VLOOKUP(Tabla2[[#This Row],[Client]],Inflow_Outflow!A:O,13,FALSE),"")</f>
        <v>1</v>
      </c>
      <c r="AC501" s="2">
        <f>IFERROR(VLOOKUP(Tabla2[[#This Row],[Client]],Inflow_Outflow!A:O,14,FALSE),"")</f>
        <v>0</v>
      </c>
      <c r="AD501" s="2">
        <f>IFERROR(VLOOKUP(Tabla2[[#This Row],[Client]],Inflow_Outflow!A:O,15,FALSE),"")</f>
        <v>9</v>
      </c>
      <c r="AE501" s="2">
        <f>IFERROR(VLOOKUP(Tabla2[[#This Row],[Client]],Sales_Revenues!A:G,2,FALSE),"")</f>
        <v>1</v>
      </c>
      <c r="AF501" s="2">
        <f>IFERROR(VLOOKUP(Tabla2[[#This Row],[Client]],Sales_Revenues!A:G,3,FALSE),"")</f>
        <v>0</v>
      </c>
      <c r="AG501" s="2">
        <f>IFERROR(VLOOKUP(Tabla2[[#This Row],[Client]],Sales_Revenues!A:G,4,FALSE),"")</f>
        <v>1</v>
      </c>
      <c r="AH501" s="2">
        <f>IFERROR(VLOOKUP(Tabla2[[#This Row],[Client]],Sales_Revenues!A:G,5,FALSE),"")</f>
        <v>5.8819642857142851</v>
      </c>
      <c r="AI501" s="2">
        <f>IFERROR(VLOOKUP(Tabla2[[#This Row],[Client]],Sales_Revenues!A:G,6,FALSE),"")</f>
        <v>0</v>
      </c>
      <c r="AJ501" s="2">
        <f>IFERROR(VLOOKUP(Tabla2[[#This Row],[Client]],Sales_Revenues!A:G,7,FALSE),"")</f>
        <v>10.083214285714286</v>
      </c>
    </row>
    <row r="502" spans="1:36">
      <c r="A502">
        <v>501</v>
      </c>
      <c r="B502">
        <v>1</v>
      </c>
      <c r="C502">
        <v>2</v>
      </c>
      <c r="D502">
        <v>1</v>
      </c>
      <c r="H502">
        <v>460.57714285714286</v>
      </c>
      <c r="I502">
        <v>5136.2960714285718</v>
      </c>
      <c r="J502">
        <v>0</v>
      </c>
      <c r="K502" t="s">
        <v>38</v>
      </c>
      <c r="L502" t="s">
        <v>38</v>
      </c>
      <c r="M502" t="s">
        <v>38</v>
      </c>
      <c r="N502" t="str">
        <f>IFERROR(VLOOKUP(Tabla2[[#This Row],[Client]],Soc_Dem!A:D,2,FALSE),"")</f>
        <v>F</v>
      </c>
      <c r="O502">
        <f>IFERROR(VLOOKUP(Tabla2[[#This Row],[Client]],Soc_Dem!A:D,3,FALSE),"")</f>
        <v>64</v>
      </c>
      <c r="P502">
        <f>IFERROR(VLOOKUP(Tabla2[[#This Row],[Client]],Soc_Dem!A:D,4,FALSE),"")</f>
        <v>11</v>
      </c>
      <c r="Q502" s="2">
        <f>IFERROR(VLOOKUP(Tabla2[[#This Row],[Client]],Inflow_Outflow!A:O,2,FALSE),"")</f>
        <v>356.2885714285714</v>
      </c>
      <c r="R502" s="2">
        <f>IFERROR(VLOOKUP(Tabla2[[#This Row],[Client]],Inflow_Outflow!A:O,3,FALSE),"")</f>
        <v>352.1092857142857</v>
      </c>
      <c r="S502" s="2">
        <f>IFERROR(VLOOKUP(Tabla2[[#This Row],[Client]],Inflow_Outflow!A:O,4,FALSE),"")</f>
        <v>3</v>
      </c>
      <c r="T502" s="2">
        <f>IFERROR(VLOOKUP(Tabla2[[#This Row],[Client]],Inflow_Outflow!A:O,5,FALSE),"")</f>
        <v>2</v>
      </c>
      <c r="U502" s="2">
        <f>IFERROR(VLOOKUP(Tabla2[[#This Row],[Client]],Inflow_Outflow!A:O,6,FALSE),"")</f>
        <v>163.03571428571428</v>
      </c>
      <c r="V502" s="2">
        <f>IFERROR(VLOOKUP(Tabla2[[#This Row],[Client]],Inflow_Outflow!A:O,7,FALSE),"")</f>
        <v>163.03571428571428</v>
      </c>
      <c r="W502" s="2">
        <f>IFERROR(VLOOKUP(Tabla2[[#This Row],[Client]],Inflow_Outflow!A:O,8,FALSE),"")</f>
        <v>0</v>
      </c>
      <c r="X502" s="2">
        <f>IFERROR(VLOOKUP(Tabla2[[#This Row],[Client]],Inflow_Outflow!A:O,9,FALSE),"")</f>
        <v>0</v>
      </c>
      <c r="Y502" s="2">
        <f>IFERROR(VLOOKUP(Tabla2[[#This Row],[Client]],Inflow_Outflow!A:O,10,FALSE),"")</f>
        <v>161.71428571428572</v>
      </c>
      <c r="Z502" s="2">
        <f>IFERROR(VLOOKUP(Tabla2[[#This Row],[Client]],Inflow_Outflow!A:O,11,FALSE),"")</f>
        <v>3</v>
      </c>
      <c r="AA502" s="2">
        <f>IFERROR(VLOOKUP(Tabla2[[#This Row],[Client]],Inflow_Outflow!A:O,12,FALSE),"")</f>
        <v>3</v>
      </c>
      <c r="AB502" s="2">
        <f>IFERROR(VLOOKUP(Tabla2[[#This Row],[Client]],Inflow_Outflow!A:O,13,FALSE),"")</f>
        <v>0</v>
      </c>
      <c r="AC502" s="2">
        <f>IFERROR(VLOOKUP(Tabla2[[#This Row],[Client]],Inflow_Outflow!A:O,14,FALSE),"")</f>
        <v>0</v>
      </c>
      <c r="AD502" s="2">
        <f>IFERROR(VLOOKUP(Tabla2[[#This Row],[Client]],Inflow_Outflow!A:O,15,FALSE),"")</f>
        <v>2</v>
      </c>
      <c r="AE502" s="2">
        <f>IFERROR(VLOOKUP(Tabla2[[#This Row],[Client]],Sales_Revenues!A:G,2,FALSE),"")</f>
        <v>0</v>
      </c>
      <c r="AF502" s="2">
        <f>IFERROR(VLOOKUP(Tabla2[[#This Row],[Client]],Sales_Revenues!A:G,3,FALSE),"")</f>
        <v>0</v>
      </c>
      <c r="AG502" s="2">
        <f>IFERROR(VLOOKUP(Tabla2[[#This Row],[Client]],Sales_Revenues!A:G,4,FALSE),"")</f>
        <v>1</v>
      </c>
      <c r="AH502" s="2">
        <f>IFERROR(VLOOKUP(Tabla2[[#This Row],[Client]],Sales_Revenues!A:G,5,FALSE),"")</f>
        <v>0</v>
      </c>
      <c r="AI502" s="2">
        <f>IFERROR(VLOOKUP(Tabla2[[#This Row],[Client]],Sales_Revenues!A:G,6,FALSE),"")</f>
        <v>0</v>
      </c>
      <c r="AJ502" s="2">
        <f>IFERROR(VLOOKUP(Tabla2[[#This Row],[Client]],Sales_Revenues!A:G,7,FALSE),"")</f>
        <v>15.952142857142858</v>
      </c>
    </row>
    <row r="503" spans="1:36">
      <c r="A503">
        <v>502</v>
      </c>
      <c r="B503">
        <v>1</v>
      </c>
      <c r="E503">
        <v>1</v>
      </c>
      <c r="H503">
        <v>950.47249999999997</v>
      </c>
      <c r="I503" t="s">
        <v>38</v>
      </c>
      <c r="J503" t="s">
        <v>38</v>
      </c>
      <c r="K503">
        <v>0</v>
      </c>
      <c r="L503" t="s">
        <v>38</v>
      </c>
      <c r="M503" t="s">
        <v>38</v>
      </c>
      <c r="N503" t="str">
        <f>IFERROR(VLOOKUP(Tabla2[[#This Row],[Client]],Soc_Dem!A:D,2,FALSE),"")</f>
        <v>F</v>
      </c>
      <c r="O503">
        <f>IFERROR(VLOOKUP(Tabla2[[#This Row],[Client]],Soc_Dem!A:D,3,FALSE),"")</f>
        <v>69</v>
      </c>
      <c r="P503">
        <f>IFERROR(VLOOKUP(Tabla2[[#This Row],[Client]],Soc_Dem!A:D,4,FALSE),"")</f>
        <v>192</v>
      </c>
      <c r="Q503" s="2">
        <f>IFERROR(VLOOKUP(Tabla2[[#This Row],[Client]],Inflow_Outflow!A:O,2,FALSE),"")</f>
        <v>1108.3325</v>
      </c>
      <c r="R503" s="2">
        <f>IFERROR(VLOOKUP(Tabla2[[#This Row],[Client]],Inflow_Outflow!A:O,3,FALSE),"")</f>
        <v>1001.6996428571429</v>
      </c>
      <c r="S503" s="2">
        <f>IFERROR(VLOOKUP(Tabla2[[#This Row],[Client]],Inflow_Outflow!A:O,4,FALSE),"")</f>
        <v>12</v>
      </c>
      <c r="T503" s="2">
        <f>IFERROR(VLOOKUP(Tabla2[[#This Row],[Client]],Inflow_Outflow!A:O,5,FALSE),"")</f>
        <v>10</v>
      </c>
      <c r="U503" s="2">
        <f>IFERROR(VLOOKUP(Tabla2[[#This Row],[Client]],Inflow_Outflow!A:O,6,FALSE),"")</f>
        <v>1366.9739285714284</v>
      </c>
      <c r="V503" s="2">
        <f>IFERROR(VLOOKUP(Tabla2[[#This Row],[Client]],Inflow_Outflow!A:O,7,FALSE),"")</f>
        <v>1170.9542857142858</v>
      </c>
      <c r="W503" s="2">
        <f>IFERROR(VLOOKUP(Tabla2[[#This Row],[Client]],Inflow_Outflow!A:O,8,FALSE),"")</f>
        <v>250</v>
      </c>
      <c r="X503" s="2">
        <f>IFERROR(VLOOKUP(Tabla2[[#This Row],[Client]],Inflow_Outflow!A:O,9,FALSE),"")</f>
        <v>168.69071428571428</v>
      </c>
      <c r="Y503" s="2">
        <f>IFERROR(VLOOKUP(Tabla2[[#This Row],[Client]],Inflow_Outflow!A:O,10,FALSE),"")</f>
        <v>642.23785714285714</v>
      </c>
      <c r="Z503" s="2">
        <f>IFERROR(VLOOKUP(Tabla2[[#This Row],[Client]],Inflow_Outflow!A:O,11,FALSE),"")</f>
        <v>35</v>
      </c>
      <c r="AA503" s="2">
        <f>IFERROR(VLOOKUP(Tabla2[[#This Row],[Client]],Inflow_Outflow!A:O,12,FALSE),"")</f>
        <v>28</v>
      </c>
      <c r="AB503" s="2">
        <f>IFERROR(VLOOKUP(Tabla2[[#This Row],[Client]],Inflow_Outflow!A:O,13,FALSE),"")</f>
        <v>2</v>
      </c>
      <c r="AC503" s="2">
        <f>IFERROR(VLOOKUP(Tabla2[[#This Row],[Client]],Inflow_Outflow!A:O,14,FALSE),"")</f>
        <v>12</v>
      </c>
      <c r="AD503" s="2">
        <f>IFERROR(VLOOKUP(Tabla2[[#This Row],[Client]],Inflow_Outflow!A:O,15,FALSE),"")</f>
        <v>11</v>
      </c>
      <c r="AE503" s="2">
        <f>IFERROR(VLOOKUP(Tabla2[[#This Row],[Client]],Sales_Revenues!A:G,2,FALSE),"")</f>
        <v>1</v>
      </c>
      <c r="AF503" s="2">
        <f>IFERROR(VLOOKUP(Tabla2[[#This Row],[Client]],Sales_Revenues!A:G,3,FALSE),"")</f>
        <v>0</v>
      </c>
      <c r="AG503" s="2">
        <f>IFERROR(VLOOKUP(Tabla2[[#This Row],[Client]],Sales_Revenues!A:G,4,FALSE),"")</f>
        <v>0</v>
      </c>
      <c r="AH503" s="2">
        <f>IFERROR(VLOOKUP(Tabla2[[#This Row],[Client]],Sales_Revenues!A:G,5,FALSE),"")</f>
        <v>6.0423214285714284</v>
      </c>
      <c r="AI503" s="2">
        <f>IFERROR(VLOOKUP(Tabla2[[#This Row],[Client]],Sales_Revenues!A:G,6,FALSE),"")</f>
        <v>0</v>
      </c>
      <c r="AJ503" s="2">
        <f>IFERROR(VLOOKUP(Tabla2[[#This Row],[Client]],Sales_Revenues!A:G,7,FALSE),"")</f>
        <v>0</v>
      </c>
    </row>
    <row r="504" spans="1:36">
      <c r="A504">
        <v>503</v>
      </c>
      <c r="B504">
        <v>1</v>
      </c>
      <c r="H504">
        <v>1175.7549999999999</v>
      </c>
      <c r="I504" t="s">
        <v>38</v>
      </c>
      <c r="J504" t="s">
        <v>38</v>
      </c>
      <c r="K504" t="s">
        <v>38</v>
      </c>
      <c r="L504" t="s">
        <v>38</v>
      </c>
      <c r="M504" t="s">
        <v>38</v>
      </c>
      <c r="N504" t="str">
        <f>IFERROR(VLOOKUP(Tabla2[[#This Row],[Client]],Soc_Dem!A:D,2,FALSE),"")</f>
        <v>F</v>
      </c>
      <c r="O504">
        <f>IFERROR(VLOOKUP(Tabla2[[#This Row],[Client]],Soc_Dem!A:D,3,FALSE),"")</f>
        <v>32</v>
      </c>
      <c r="P504">
        <f>IFERROR(VLOOKUP(Tabla2[[#This Row],[Client]],Soc_Dem!A:D,4,FALSE),"")</f>
        <v>73</v>
      </c>
      <c r="Q504" s="2">
        <f>IFERROR(VLOOKUP(Tabla2[[#This Row],[Client]],Inflow_Outflow!A:O,2,FALSE),"")</f>
        <v>771.46892857142859</v>
      </c>
      <c r="R504" s="2">
        <f>IFERROR(VLOOKUP(Tabla2[[#This Row],[Client]],Inflow_Outflow!A:O,3,FALSE),"")</f>
        <v>771.46892857142859</v>
      </c>
      <c r="S504" s="2">
        <f>IFERROR(VLOOKUP(Tabla2[[#This Row],[Client]],Inflow_Outflow!A:O,4,FALSE),"")</f>
        <v>3</v>
      </c>
      <c r="T504" s="2">
        <f>IFERROR(VLOOKUP(Tabla2[[#This Row],[Client]],Inflow_Outflow!A:O,5,FALSE),"")</f>
        <v>3</v>
      </c>
      <c r="U504" s="2">
        <f>IFERROR(VLOOKUP(Tabla2[[#This Row],[Client]],Inflow_Outflow!A:O,6,FALSE),"")</f>
        <v>673.89285714285711</v>
      </c>
      <c r="V504" s="2">
        <f>IFERROR(VLOOKUP(Tabla2[[#This Row],[Client]],Inflow_Outflow!A:O,7,FALSE),"")</f>
        <v>673.89285714285711</v>
      </c>
      <c r="W504" s="2">
        <f>IFERROR(VLOOKUP(Tabla2[[#This Row],[Client]],Inflow_Outflow!A:O,8,FALSE),"")</f>
        <v>392.85714285714283</v>
      </c>
      <c r="X504" s="2">
        <f>IFERROR(VLOOKUP(Tabla2[[#This Row],[Client]],Inflow_Outflow!A:O,9,FALSE),"")</f>
        <v>0</v>
      </c>
      <c r="Y504" s="2">
        <f>IFERROR(VLOOKUP(Tabla2[[#This Row],[Client]],Inflow_Outflow!A:O,10,FALSE),"")</f>
        <v>278.42857142857144</v>
      </c>
      <c r="Z504" s="2">
        <f>IFERROR(VLOOKUP(Tabla2[[#This Row],[Client]],Inflow_Outflow!A:O,11,FALSE),"")</f>
        <v>11</v>
      </c>
      <c r="AA504" s="2">
        <f>IFERROR(VLOOKUP(Tabla2[[#This Row],[Client]],Inflow_Outflow!A:O,12,FALSE),"")</f>
        <v>11</v>
      </c>
      <c r="AB504" s="2">
        <f>IFERROR(VLOOKUP(Tabla2[[#This Row],[Client]],Inflow_Outflow!A:O,13,FALSE),"")</f>
        <v>4</v>
      </c>
      <c r="AC504" s="2">
        <f>IFERROR(VLOOKUP(Tabla2[[#This Row],[Client]],Inflow_Outflow!A:O,14,FALSE),"")</f>
        <v>0</v>
      </c>
      <c r="AD504" s="2">
        <f>IFERROR(VLOOKUP(Tabla2[[#This Row],[Client]],Inflow_Outflow!A:O,15,FALSE),"")</f>
        <v>4</v>
      </c>
      <c r="AE504" s="2">
        <f>IFERROR(VLOOKUP(Tabla2[[#This Row],[Client]],Sales_Revenues!A:G,2,FALSE),"")</f>
        <v>0</v>
      </c>
      <c r="AF504" s="2">
        <f>IFERROR(VLOOKUP(Tabla2[[#This Row],[Client]],Sales_Revenues!A:G,3,FALSE),"")</f>
        <v>0</v>
      </c>
      <c r="AG504" s="2">
        <f>IFERROR(VLOOKUP(Tabla2[[#This Row],[Client]],Sales_Revenues!A:G,4,FALSE),"")</f>
        <v>1</v>
      </c>
      <c r="AH504" s="2">
        <f>IFERROR(VLOOKUP(Tabla2[[#This Row],[Client]],Sales_Revenues!A:G,5,FALSE),"")</f>
        <v>0</v>
      </c>
      <c r="AI504" s="2">
        <f>IFERROR(VLOOKUP(Tabla2[[#This Row],[Client]],Sales_Revenues!A:G,6,FALSE),"")</f>
        <v>0</v>
      </c>
      <c r="AJ504" s="2">
        <f>IFERROR(VLOOKUP(Tabla2[[#This Row],[Client]],Sales_Revenues!A:G,7,FALSE),"")</f>
        <v>2.1071428571428572</v>
      </c>
    </row>
    <row r="505" spans="1:36">
      <c r="A505">
        <v>504</v>
      </c>
      <c r="B505">
        <v>1</v>
      </c>
      <c r="H505">
        <v>20.95</v>
      </c>
      <c r="I505" t="s">
        <v>38</v>
      </c>
      <c r="J505" t="s">
        <v>38</v>
      </c>
      <c r="K505" t="s">
        <v>38</v>
      </c>
      <c r="L505" t="s">
        <v>38</v>
      </c>
      <c r="M505" t="s">
        <v>38</v>
      </c>
      <c r="N505" t="str">
        <f>IFERROR(VLOOKUP(Tabla2[[#This Row],[Client]],Soc_Dem!A:D,2,FALSE),"")</f>
        <v>M</v>
      </c>
      <c r="O505">
        <f>IFERROR(VLOOKUP(Tabla2[[#This Row],[Client]],Soc_Dem!A:D,3,FALSE),"")</f>
        <v>20</v>
      </c>
      <c r="P505">
        <f>IFERROR(VLOOKUP(Tabla2[[#This Row],[Client]],Soc_Dem!A:D,4,FALSE),"")</f>
        <v>55</v>
      </c>
      <c r="Q505" s="2">
        <f>IFERROR(VLOOKUP(Tabla2[[#This Row],[Client]],Inflow_Outflow!A:O,2,FALSE),"")</f>
        <v>1099.4824999999998</v>
      </c>
      <c r="R505" s="2">
        <f>IFERROR(VLOOKUP(Tabla2[[#This Row],[Client]],Inflow_Outflow!A:O,3,FALSE),"")</f>
        <v>1099.4824999999998</v>
      </c>
      <c r="S505" s="2">
        <f>IFERROR(VLOOKUP(Tabla2[[#This Row],[Client]],Inflow_Outflow!A:O,4,FALSE),"")</f>
        <v>2</v>
      </c>
      <c r="T505" s="2">
        <f>IFERROR(VLOOKUP(Tabla2[[#This Row],[Client]],Inflow_Outflow!A:O,5,FALSE),"")</f>
        <v>2</v>
      </c>
      <c r="U505" s="2">
        <f>IFERROR(VLOOKUP(Tabla2[[#This Row],[Client]],Inflow_Outflow!A:O,6,FALSE),"")</f>
        <v>5698.346428571429</v>
      </c>
      <c r="V505" s="2">
        <f>IFERROR(VLOOKUP(Tabla2[[#This Row],[Client]],Inflow_Outflow!A:O,7,FALSE),"")</f>
        <v>5698.346428571429</v>
      </c>
      <c r="W505" s="2">
        <f>IFERROR(VLOOKUP(Tabla2[[#This Row],[Client]],Inflow_Outflow!A:O,8,FALSE),"")</f>
        <v>2892.8571428571427</v>
      </c>
      <c r="X505" s="2">
        <f>IFERROR(VLOOKUP(Tabla2[[#This Row],[Client]],Inflow_Outflow!A:O,9,FALSE),"")</f>
        <v>2168.0250000000001</v>
      </c>
      <c r="Y505" s="2">
        <f>IFERROR(VLOOKUP(Tabla2[[#This Row],[Client]],Inflow_Outflow!A:O,10,FALSE),"")</f>
        <v>438.57142857142856</v>
      </c>
      <c r="Z505" s="2">
        <f>IFERROR(VLOOKUP(Tabla2[[#This Row],[Client]],Inflow_Outflow!A:O,11,FALSE),"")</f>
        <v>29</v>
      </c>
      <c r="AA505" s="2">
        <f>IFERROR(VLOOKUP(Tabla2[[#This Row],[Client]],Inflow_Outflow!A:O,12,FALSE),"")</f>
        <v>29</v>
      </c>
      <c r="AB505" s="2">
        <f>IFERROR(VLOOKUP(Tabla2[[#This Row],[Client]],Inflow_Outflow!A:O,13,FALSE),"")</f>
        <v>6</v>
      </c>
      <c r="AC505" s="2">
        <f>IFERROR(VLOOKUP(Tabla2[[#This Row],[Client]],Inflow_Outflow!A:O,14,FALSE),"")</f>
        <v>11</v>
      </c>
      <c r="AD505" s="2">
        <f>IFERROR(VLOOKUP(Tabla2[[#This Row],[Client]],Inflow_Outflow!A:O,15,FALSE),"")</f>
        <v>7</v>
      </c>
      <c r="AE505" s="2" t="str">
        <f>IFERROR(VLOOKUP(Tabla2[[#This Row],[Client]],Sales_Revenues!A:G,2,FALSE),"")</f>
        <v/>
      </c>
      <c r="AF505" s="2" t="str">
        <f>IFERROR(VLOOKUP(Tabla2[[#This Row],[Client]],Sales_Revenues!A:G,3,FALSE),"")</f>
        <v/>
      </c>
      <c r="AG505" s="2" t="str">
        <f>IFERROR(VLOOKUP(Tabla2[[#This Row],[Client]],Sales_Revenues!A:G,4,FALSE),"")</f>
        <v/>
      </c>
      <c r="AH505" s="2" t="str">
        <f>IFERROR(VLOOKUP(Tabla2[[#This Row],[Client]],Sales_Revenues!A:G,5,FALSE),"")</f>
        <v/>
      </c>
      <c r="AI505" s="2" t="str">
        <f>IFERROR(VLOOKUP(Tabla2[[#This Row],[Client]],Sales_Revenues!A:G,6,FALSE),"")</f>
        <v/>
      </c>
      <c r="AJ505" s="2" t="str">
        <f>IFERROR(VLOOKUP(Tabla2[[#This Row],[Client]],Sales_Revenues!A:G,7,FALSE),"")</f>
        <v/>
      </c>
    </row>
    <row r="506" spans="1:36">
      <c r="A506">
        <v>505</v>
      </c>
      <c r="B506">
        <v>1</v>
      </c>
      <c r="C506">
        <v>2</v>
      </c>
      <c r="H506">
        <v>9078.2135714285723</v>
      </c>
      <c r="I506">
        <v>4.1825000000000001</v>
      </c>
      <c r="J506" t="s">
        <v>38</v>
      </c>
      <c r="K506" t="s">
        <v>38</v>
      </c>
      <c r="L506" t="s">
        <v>38</v>
      </c>
      <c r="M506" t="s">
        <v>38</v>
      </c>
      <c r="N506" t="str">
        <f>IFERROR(VLOOKUP(Tabla2[[#This Row],[Client]],Soc_Dem!A:D,2,FALSE),"")</f>
        <v>M</v>
      </c>
      <c r="O506">
        <f>IFERROR(VLOOKUP(Tabla2[[#This Row],[Client]],Soc_Dem!A:D,3,FALSE),"")</f>
        <v>38</v>
      </c>
      <c r="P506">
        <f>IFERROR(VLOOKUP(Tabla2[[#This Row],[Client]],Soc_Dem!A:D,4,FALSE),"")</f>
        <v>157</v>
      </c>
      <c r="Q506" s="2">
        <f>IFERROR(VLOOKUP(Tabla2[[#This Row],[Client]],Inflow_Outflow!A:O,2,FALSE),"")</f>
        <v>1.3135714285714286</v>
      </c>
      <c r="R506" s="2">
        <f>IFERROR(VLOOKUP(Tabla2[[#This Row],[Client]],Inflow_Outflow!A:O,3,FALSE),"")</f>
        <v>4.2857142857142859E-3</v>
      </c>
      <c r="S506" s="2">
        <f>IFERROR(VLOOKUP(Tabla2[[#This Row],[Client]],Inflow_Outflow!A:O,4,FALSE),"")</f>
        <v>2</v>
      </c>
      <c r="T506" s="2">
        <f>IFERROR(VLOOKUP(Tabla2[[#This Row],[Client]],Inflow_Outflow!A:O,5,FALSE),"")</f>
        <v>1</v>
      </c>
      <c r="U506" s="2">
        <f>IFERROR(VLOOKUP(Tabla2[[#This Row],[Client]],Inflow_Outflow!A:O,6,FALSE),"")</f>
        <v>1.9642857142857142</v>
      </c>
      <c r="V506" s="2">
        <f>IFERROR(VLOOKUP(Tabla2[[#This Row],[Client]],Inflow_Outflow!A:O,7,FALSE),"")</f>
        <v>1.9642857142857142</v>
      </c>
      <c r="W506" s="2">
        <f>IFERROR(VLOOKUP(Tabla2[[#This Row],[Client]],Inflow_Outflow!A:O,8,FALSE),"")</f>
        <v>0</v>
      </c>
      <c r="X506" s="2">
        <f>IFERROR(VLOOKUP(Tabla2[[#This Row],[Client]],Inflow_Outflow!A:O,9,FALSE),"")</f>
        <v>0</v>
      </c>
      <c r="Y506" s="2">
        <f>IFERROR(VLOOKUP(Tabla2[[#This Row],[Client]],Inflow_Outflow!A:O,10,FALSE),"")</f>
        <v>0</v>
      </c>
      <c r="Z506" s="2">
        <f>IFERROR(VLOOKUP(Tabla2[[#This Row],[Client]],Inflow_Outflow!A:O,11,FALSE),"")</f>
        <v>1</v>
      </c>
      <c r="AA506" s="2">
        <f>IFERROR(VLOOKUP(Tabla2[[#This Row],[Client]],Inflow_Outflow!A:O,12,FALSE),"")</f>
        <v>1</v>
      </c>
      <c r="AB506" s="2">
        <f>IFERROR(VLOOKUP(Tabla2[[#This Row],[Client]],Inflow_Outflow!A:O,13,FALSE),"")</f>
        <v>0</v>
      </c>
      <c r="AC506" s="2">
        <f>IFERROR(VLOOKUP(Tabla2[[#This Row],[Client]],Inflow_Outflow!A:O,14,FALSE),"")</f>
        <v>0</v>
      </c>
      <c r="AD506" s="2">
        <f>IFERROR(VLOOKUP(Tabla2[[#This Row],[Client]],Inflow_Outflow!A:O,15,FALSE),"")</f>
        <v>0</v>
      </c>
      <c r="AE506" s="2" t="str">
        <f>IFERROR(VLOOKUP(Tabla2[[#This Row],[Client]],Sales_Revenues!A:G,2,FALSE),"")</f>
        <v/>
      </c>
      <c r="AF506" s="2" t="str">
        <f>IFERROR(VLOOKUP(Tabla2[[#This Row],[Client]],Sales_Revenues!A:G,3,FALSE),"")</f>
        <v/>
      </c>
      <c r="AG506" s="2" t="str">
        <f>IFERROR(VLOOKUP(Tabla2[[#This Row],[Client]],Sales_Revenues!A:G,4,FALSE),"")</f>
        <v/>
      </c>
      <c r="AH506" s="2" t="str">
        <f>IFERROR(VLOOKUP(Tabla2[[#This Row],[Client]],Sales_Revenues!A:G,5,FALSE),"")</f>
        <v/>
      </c>
      <c r="AI506" s="2" t="str">
        <f>IFERROR(VLOOKUP(Tabla2[[#This Row],[Client]],Sales_Revenues!A:G,6,FALSE),"")</f>
        <v/>
      </c>
      <c r="AJ506" s="2" t="str">
        <f>IFERROR(VLOOKUP(Tabla2[[#This Row],[Client]],Sales_Revenues!A:G,7,FALSE),"")</f>
        <v/>
      </c>
    </row>
    <row r="507" spans="1:36">
      <c r="A507">
        <v>506</v>
      </c>
      <c r="B507">
        <v>1</v>
      </c>
      <c r="C507">
        <v>1</v>
      </c>
      <c r="E507">
        <v>1</v>
      </c>
      <c r="H507">
        <v>1407.3417857142856</v>
      </c>
      <c r="I507">
        <v>19.306428571428572</v>
      </c>
      <c r="J507" t="s">
        <v>38</v>
      </c>
      <c r="K507">
        <v>339.30714285714288</v>
      </c>
      <c r="L507" t="s">
        <v>38</v>
      </c>
      <c r="M507" t="s">
        <v>38</v>
      </c>
      <c r="N507" t="str">
        <f>IFERROR(VLOOKUP(Tabla2[[#This Row],[Client]],Soc_Dem!A:D,2,FALSE),"")</f>
        <v>F</v>
      </c>
      <c r="O507">
        <f>IFERROR(VLOOKUP(Tabla2[[#This Row],[Client]],Soc_Dem!A:D,3,FALSE),"")</f>
        <v>20</v>
      </c>
      <c r="P507">
        <f>IFERROR(VLOOKUP(Tabla2[[#This Row],[Client]],Soc_Dem!A:D,4,FALSE),"")</f>
        <v>78</v>
      </c>
      <c r="Q507" s="2">
        <f>IFERROR(VLOOKUP(Tabla2[[#This Row],[Client]],Inflow_Outflow!A:O,2,FALSE),"")</f>
        <v>46756.540714285708</v>
      </c>
      <c r="R507" s="2">
        <f>IFERROR(VLOOKUP(Tabla2[[#This Row],[Client]],Inflow_Outflow!A:O,3,FALSE),"")</f>
        <v>46714.292142857143</v>
      </c>
      <c r="S507" s="2">
        <f>IFERROR(VLOOKUP(Tabla2[[#This Row],[Client]],Inflow_Outflow!A:O,4,FALSE),"")</f>
        <v>20</v>
      </c>
      <c r="T507" s="2">
        <f>IFERROR(VLOOKUP(Tabla2[[#This Row],[Client]],Inflow_Outflow!A:O,5,FALSE),"")</f>
        <v>17</v>
      </c>
      <c r="U507" s="2">
        <f>IFERROR(VLOOKUP(Tabla2[[#This Row],[Client]],Inflow_Outflow!A:O,6,FALSE),"")</f>
        <v>4630.4628571428575</v>
      </c>
      <c r="V507" s="2">
        <f>IFERROR(VLOOKUP(Tabla2[[#This Row],[Client]],Inflow_Outflow!A:O,7,FALSE),"")</f>
        <v>4630.4628571428575</v>
      </c>
      <c r="W507" s="2">
        <f>IFERROR(VLOOKUP(Tabla2[[#This Row],[Client]],Inflow_Outflow!A:O,8,FALSE),"")</f>
        <v>107.14285714285714</v>
      </c>
      <c r="X507" s="2">
        <f>IFERROR(VLOOKUP(Tabla2[[#This Row],[Client]],Inflow_Outflow!A:O,9,FALSE),"")</f>
        <v>302.32</v>
      </c>
      <c r="Y507" s="2">
        <f>IFERROR(VLOOKUP(Tabla2[[#This Row],[Client]],Inflow_Outflow!A:O,10,FALSE),"")</f>
        <v>4217.4285714285716</v>
      </c>
      <c r="Z507" s="2">
        <f>IFERROR(VLOOKUP(Tabla2[[#This Row],[Client]],Inflow_Outflow!A:O,11,FALSE),"")</f>
        <v>23</v>
      </c>
      <c r="AA507" s="2">
        <f>IFERROR(VLOOKUP(Tabla2[[#This Row],[Client]],Inflow_Outflow!A:O,12,FALSE),"")</f>
        <v>23</v>
      </c>
      <c r="AB507" s="2">
        <f>IFERROR(VLOOKUP(Tabla2[[#This Row],[Client]],Inflow_Outflow!A:O,13,FALSE),"")</f>
        <v>1</v>
      </c>
      <c r="AC507" s="2">
        <f>IFERROR(VLOOKUP(Tabla2[[#This Row],[Client]],Inflow_Outflow!A:O,14,FALSE),"")</f>
        <v>9</v>
      </c>
      <c r="AD507" s="2">
        <f>IFERROR(VLOOKUP(Tabla2[[#This Row],[Client]],Inflow_Outflow!A:O,15,FALSE),"")</f>
        <v>11</v>
      </c>
      <c r="AE507" s="2" t="str">
        <f>IFERROR(VLOOKUP(Tabla2[[#This Row],[Client]],Sales_Revenues!A:G,2,FALSE),"")</f>
        <v/>
      </c>
      <c r="AF507" s="2" t="str">
        <f>IFERROR(VLOOKUP(Tabla2[[#This Row],[Client]],Sales_Revenues!A:G,3,FALSE),"")</f>
        <v/>
      </c>
      <c r="AG507" s="2" t="str">
        <f>IFERROR(VLOOKUP(Tabla2[[#This Row],[Client]],Sales_Revenues!A:G,4,FALSE),"")</f>
        <v/>
      </c>
      <c r="AH507" s="2" t="str">
        <f>IFERROR(VLOOKUP(Tabla2[[#This Row],[Client]],Sales_Revenues!A:G,5,FALSE),"")</f>
        <v/>
      </c>
      <c r="AI507" s="2" t="str">
        <f>IFERROR(VLOOKUP(Tabla2[[#This Row],[Client]],Sales_Revenues!A:G,6,FALSE),"")</f>
        <v/>
      </c>
      <c r="AJ507" s="2" t="str">
        <f>IFERROR(VLOOKUP(Tabla2[[#This Row],[Client]],Sales_Revenues!A:G,7,FALSE),"")</f>
        <v/>
      </c>
    </row>
    <row r="508" spans="1:36">
      <c r="A508">
        <v>507</v>
      </c>
      <c r="B508">
        <v>1</v>
      </c>
      <c r="C508">
        <v>1</v>
      </c>
      <c r="D508">
        <v>3</v>
      </c>
      <c r="F508">
        <v>1</v>
      </c>
      <c r="H508">
        <v>395.42642857142857</v>
      </c>
      <c r="I508">
        <v>4474.9392857142857</v>
      </c>
      <c r="J508">
        <v>0</v>
      </c>
      <c r="K508" t="s">
        <v>38</v>
      </c>
      <c r="L508">
        <v>0.7142857142857143</v>
      </c>
      <c r="M508" t="s">
        <v>38</v>
      </c>
      <c r="N508" t="str">
        <f>IFERROR(VLOOKUP(Tabla2[[#This Row],[Client]],Soc_Dem!A:D,2,FALSE),"")</f>
        <v>M</v>
      </c>
      <c r="O508">
        <f>IFERROR(VLOOKUP(Tabla2[[#This Row],[Client]],Soc_Dem!A:D,3,FALSE),"")</f>
        <v>49</v>
      </c>
      <c r="P508">
        <f>IFERROR(VLOOKUP(Tabla2[[#This Row],[Client]],Soc_Dem!A:D,4,FALSE),"")</f>
        <v>150</v>
      </c>
      <c r="Q508" s="2">
        <f>IFERROR(VLOOKUP(Tabla2[[#This Row],[Client]],Inflow_Outflow!A:O,2,FALSE),"")</f>
        <v>1372.6646428571428</v>
      </c>
      <c r="R508" s="2">
        <f>IFERROR(VLOOKUP(Tabla2[[#This Row],[Client]],Inflow_Outflow!A:O,3,FALSE),"")</f>
        <v>1370.8414285714284</v>
      </c>
      <c r="S508" s="2">
        <f>IFERROR(VLOOKUP(Tabla2[[#This Row],[Client]],Inflow_Outflow!A:O,4,FALSE),"")</f>
        <v>7</v>
      </c>
      <c r="T508" s="2">
        <f>IFERROR(VLOOKUP(Tabla2[[#This Row],[Client]],Inflow_Outflow!A:O,5,FALSE),"")</f>
        <v>3</v>
      </c>
      <c r="U508" s="2">
        <f>IFERROR(VLOOKUP(Tabla2[[#This Row],[Client]],Inflow_Outflow!A:O,6,FALSE),"")</f>
        <v>1035.6071428571429</v>
      </c>
      <c r="V508" s="2">
        <f>IFERROR(VLOOKUP(Tabla2[[#This Row],[Client]],Inflow_Outflow!A:O,7,FALSE),"")</f>
        <v>1034.1785714285713</v>
      </c>
      <c r="W508" s="2">
        <f>IFERROR(VLOOKUP(Tabla2[[#This Row],[Client]],Inflow_Outflow!A:O,8,FALSE),"")</f>
        <v>103.57142857142857</v>
      </c>
      <c r="X508" s="2">
        <f>IFERROR(VLOOKUP(Tabla2[[#This Row],[Client]],Inflow_Outflow!A:O,9,FALSE),"")</f>
        <v>69.535714285714292</v>
      </c>
      <c r="Y508" s="2">
        <f>IFERROR(VLOOKUP(Tabla2[[#This Row],[Client]],Inflow_Outflow!A:O,10,FALSE),"")</f>
        <v>856.75</v>
      </c>
      <c r="Z508" s="2">
        <f>IFERROR(VLOOKUP(Tabla2[[#This Row],[Client]],Inflow_Outflow!A:O,11,FALSE),"")</f>
        <v>14</v>
      </c>
      <c r="AA508" s="2">
        <f>IFERROR(VLOOKUP(Tabla2[[#This Row],[Client]],Inflow_Outflow!A:O,12,FALSE),"")</f>
        <v>12</v>
      </c>
      <c r="AB508" s="2">
        <f>IFERROR(VLOOKUP(Tabla2[[#This Row],[Client]],Inflow_Outflow!A:O,13,FALSE),"")</f>
        <v>1</v>
      </c>
      <c r="AC508" s="2">
        <f>IFERROR(VLOOKUP(Tabla2[[#This Row],[Client]],Inflow_Outflow!A:O,14,FALSE),"")</f>
        <v>6</v>
      </c>
      <c r="AD508" s="2">
        <f>IFERROR(VLOOKUP(Tabla2[[#This Row],[Client]],Inflow_Outflow!A:O,15,FALSE),"")</f>
        <v>3</v>
      </c>
      <c r="AE508" s="2">
        <f>IFERROR(VLOOKUP(Tabla2[[#This Row],[Client]],Sales_Revenues!A:G,2,FALSE),"")</f>
        <v>1</v>
      </c>
      <c r="AF508" s="2">
        <f>IFERROR(VLOOKUP(Tabla2[[#This Row],[Client]],Sales_Revenues!A:G,3,FALSE),"")</f>
        <v>0</v>
      </c>
      <c r="AG508" s="2">
        <f>IFERROR(VLOOKUP(Tabla2[[#This Row],[Client]],Sales_Revenues!A:G,4,FALSE),"")</f>
        <v>0</v>
      </c>
      <c r="AH508" s="2">
        <f>IFERROR(VLOOKUP(Tabla2[[#This Row],[Client]],Sales_Revenues!A:G,5,FALSE),"")</f>
        <v>1.7980357142857142</v>
      </c>
      <c r="AI508" s="2">
        <f>IFERROR(VLOOKUP(Tabla2[[#This Row],[Client]],Sales_Revenues!A:G,6,FALSE),"")</f>
        <v>0</v>
      </c>
      <c r="AJ508" s="2">
        <f>IFERROR(VLOOKUP(Tabla2[[#This Row],[Client]],Sales_Revenues!A:G,7,FALSE),"")</f>
        <v>0</v>
      </c>
    </row>
    <row r="509" spans="1:36">
      <c r="A509">
        <v>508</v>
      </c>
      <c r="B509">
        <v>1</v>
      </c>
      <c r="H509">
        <v>1329.2439285714286</v>
      </c>
      <c r="I509" t="s">
        <v>38</v>
      </c>
      <c r="J509" t="s">
        <v>38</v>
      </c>
      <c r="K509" t="s">
        <v>38</v>
      </c>
      <c r="L509" t="s">
        <v>38</v>
      </c>
      <c r="M509" t="s">
        <v>38</v>
      </c>
      <c r="N509" t="str">
        <f>IFERROR(VLOOKUP(Tabla2[[#This Row],[Client]],Soc_Dem!A:D,2,FALSE),"")</f>
        <v>F</v>
      </c>
      <c r="O509">
        <f>IFERROR(VLOOKUP(Tabla2[[#This Row],[Client]],Soc_Dem!A:D,3,FALSE),"")</f>
        <v>53</v>
      </c>
      <c r="P509">
        <f>IFERROR(VLOOKUP(Tabla2[[#This Row],[Client]],Soc_Dem!A:D,4,FALSE),"")</f>
        <v>0</v>
      </c>
      <c r="Q509" s="2">
        <f>IFERROR(VLOOKUP(Tabla2[[#This Row],[Client]],Inflow_Outflow!A:O,2,FALSE),"")</f>
        <v>1639.6628571428571</v>
      </c>
      <c r="R509" s="2">
        <f>IFERROR(VLOOKUP(Tabla2[[#This Row],[Client]],Inflow_Outflow!A:O,3,FALSE),"")</f>
        <v>1639.6628571428571</v>
      </c>
      <c r="S509" s="2">
        <f>IFERROR(VLOOKUP(Tabla2[[#This Row],[Client]],Inflow_Outflow!A:O,4,FALSE),"")</f>
        <v>3</v>
      </c>
      <c r="T509" s="2">
        <f>IFERROR(VLOOKUP(Tabla2[[#This Row],[Client]],Inflow_Outflow!A:O,5,FALSE),"")</f>
        <v>3</v>
      </c>
      <c r="U509" s="2">
        <f>IFERROR(VLOOKUP(Tabla2[[#This Row],[Client]],Inflow_Outflow!A:O,6,FALSE),"")</f>
        <v>1299.1071428571429</v>
      </c>
      <c r="V509" s="2">
        <f>IFERROR(VLOOKUP(Tabla2[[#This Row],[Client]],Inflow_Outflow!A:O,7,FALSE),"")</f>
        <v>1299.1071428571429</v>
      </c>
      <c r="W509" s="2">
        <f>IFERROR(VLOOKUP(Tabla2[[#This Row],[Client]],Inflow_Outflow!A:O,8,FALSE),"")</f>
        <v>0</v>
      </c>
      <c r="X509" s="2">
        <f>IFERROR(VLOOKUP(Tabla2[[#This Row],[Client]],Inflow_Outflow!A:O,9,FALSE),"")</f>
        <v>60.357142857142854</v>
      </c>
      <c r="Y509" s="2">
        <f>IFERROR(VLOOKUP(Tabla2[[#This Row],[Client]],Inflow_Outflow!A:O,10,FALSE),"")</f>
        <v>1225</v>
      </c>
      <c r="Z509" s="2">
        <f>IFERROR(VLOOKUP(Tabla2[[#This Row],[Client]],Inflow_Outflow!A:O,11,FALSE),"")</f>
        <v>6</v>
      </c>
      <c r="AA509" s="2">
        <f>IFERROR(VLOOKUP(Tabla2[[#This Row],[Client]],Inflow_Outflow!A:O,12,FALSE),"")</f>
        <v>6</v>
      </c>
      <c r="AB509" s="2">
        <f>IFERROR(VLOOKUP(Tabla2[[#This Row],[Client]],Inflow_Outflow!A:O,13,FALSE),"")</f>
        <v>0</v>
      </c>
      <c r="AC509" s="2">
        <f>IFERROR(VLOOKUP(Tabla2[[#This Row],[Client]],Inflow_Outflow!A:O,14,FALSE),"")</f>
        <v>1</v>
      </c>
      <c r="AD509" s="2">
        <f>IFERROR(VLOOKUP(Tabla2[[#This Row],[Client]],Inflow_Outflow!A:O,15,FALSE),"")</f>
        <v>1</v>
      </c>
      <c r="AE509" s="2">
        <f>IFERROR(VLOOKUP(Tabla2[[#This Row],[Client]],Sales_Revenues!A:G,2,FALSE),"")</f>
        <v>0</v>
      </c>
      <c r="AF509" s="2">
        <f>IFERROR(VLOOKUP(Tabla2[[#This Row],[Client]],Sales_Revenues!A:G,3,FALSE),"")</f>
        <v>0</v>
      </c>
      <c r="AG509" s="2">
        <f>IFERROR(VLOOKUP(Tabla2[[#This Row],[Client]],Sales_Revenues!A:G,4,FALSE),"")</f>
        <v>0</v>
      </c>
      <c r="AH509" s="2">
        <f>IFERROR(VLOOKUP(Tabla2[[#This Row],[Client]],Sales_Revenues!A:G,5,FALSE),"")</f>
        <v>0</v>
      </c>
      <c r="AI509" s="2">
        <f>IFERROR(VLOOKUP(Tabla2[[#This Row],[Client]],Sales_Revenues!A:G,6,FALSE),"")</f>
        <v>0</v>
      </c>
      <c r="AJ509" s="2">
        <f>IFERROR(VLOOKUP(Tabla2[[#This Row],[Client]],Sales_Revenues!A:G,7,FALSE),"")</f>
        <v>0</v>
      </c>
    </row>
    <row r="510" spans="1:36">
      <c r="A510">
        <v>509</v>
      </c>
      <c r="B510">
        <v>1</v>
      </c>
      <c r="E510">
        <v>1</v>
      </c>
      <c r="H510">
        <v>6722.3285714285721</v>
      </c>
      <c r="I510" t="s">
        <v>38</v>
      </c>
      <c r="J510" t="s">
        <v>38</v>
      </c>
      <c r="K510">
        <v>0</v>
      </c>
      <c r="L510" t="s">
        <v>38</v>
      </c>
      <c r="M510" t="s">
        <v>38</v>
      </c>
      <c r="N510" t="str">
        <f>IFERROR(VLOOKUP(Tabla2[[#This Row],[Client]],Soc_Dem!A:D,2,FALSE),"")</f>
        <v>M</v>
      </c>
      <c r="O510">
        <f>IFERROR(VLOOKUP(Tabla2[[#This Row],[Client]],Soc_Dem!A:D,3,FALSE),"")</f>
        <v>5</v>
      </c>
      <c r="P510">
        <f>IFERROR(VLOOKUP(Tabla2[[#This Row],[Client]],Soc_Dem!A:D,4,FALSE),"")</f>
        <v>168</v>
      </c>
      <c r="Q510" s="2">
        <f>IFERROR(VLOOKUP(Tabla2[[#This Row],[Client]],Inflow_Outflow!A:O,2,FALSE),"")</f>
        <v>1235.3260714285714</v>
      </c>
      <c r="R510" s="2">
        <f>IFERROR(VLOOKUP(Tabla2[[#This Row],[Client]],Inflow_Outflow!A:O,3,FALSE),"")</f>
        <v>1235.3260714285714</v>
      </c>
      <c r="S510" s="2">
        <f>IFERROR(VLOOKUP(Tabla2[[#This Row],[Client]],Inflow_Outflow!A:O,4,FALSE),"")</f>
        <v>4</v>
      </c>
      <c r="T510" s="2">
        <f>IFERROR(VLOOKUP(Tabla2[[#This Row],[Client]],Inflow_Outflow!A:O,5,FALSE),"")</f>
        <v>4</v>
      </c>
      <c r="U510" s="2">
        <f>IFERROR(VLOOKUP(Tabla2[[#This Row],[Client]],Inflow_Outflow!A:O,6,FALSE),"")</f>
        <v>904.52678571428567</v>
      </c>
      <c r="V510" s="2">
        <f>IFERROR(VLOOKUP(Tabla2[[#This Row],[Client]],Inflow_Outflow!A:O,7,FALSE),"")</f>
        <v>904.52678571428567</v>
      </c>
      <c r="W510" s="2">
        <f>IFERROR(VLOOKUP(Tabla2[[#This Row],[Client]],Inflow_Outflow!A:O,8,FALSE),"")</f>
        <v>53.571428571428569</v>
      </c>
      <c r="X510" s="2">
        <f>IFERROR(VLOOKUP(Tabla2[[#This Row],[Client]],Inflow_Outflow!A:O,9,FALSE),"")</f>
        <v>102.09821428571429</v>
      </c>
      <c r="Y510" s="2">
        <f>IFERROR(VLOOKUP(Tabla2[[#This Row],[Client]],Inflow_Outflow!A:O,10,FALSE),"")</f>
        <v>338.71428571428572</v>
      </c>
      <c r="Z510" s="2">
        <f>IFERROR(VLOOKUP(Tabla2[[#This Row],[Client]],Inflow_Outflow!A:O,11,FALSE),"")</f>
        <v>27</v>
      </c>
      <c r="AA510" s="2">
        <f>IFERROR(VLOOKUP(Tabla2[[#This Row],[Client]],Inflow_Outflow!A:O,12,FALSE),"")</f>
        <v>27</v>
      </c>
      <c r="AB510" s="2">
        <f>IFERROR(VLOOKUP(Tabla2[[#This Row],[Client]],Inflow_Outflow!A:O,13,FALSE),"")</f>
        <v>3</v>
      </c>
      <c r="AC510" s="2">
        <f>IFERROR(VLOOKUP(Tabla2[[#This Row],[Client]],Inflow_Outflow!A:O,14,FALSE),"")</f>
        <v>8</v>
      </c>
      <c r="AD510" s="2">
        <f>IFERROR(VLOOKUP(Tabla2[[#This Row],[Client]],Inflow_Outflow!A:O,15,FALSE),"")</f>
        <v>13</v>
      </c>
      <c r="AE510" s="2">
        <f>IFERROR(VLOOKUP(Tabla2[[#This Row],[Client]],Sales_Revenues!A:G,2,FALSE),"")</f>
        <v>0</v>
      </c>
      <c r="AF510" s="2">
        <f>IFERROR(VLOOKUP(Tabla2[[#This Row],[Client]],Sales_Revenues!A:G,3,FALSE),"")</f>
        <v>0</v>
      </c>
      <c r="AG510" s="2">
        <f>IFERROR(VLOOKUP(Tabla2[[#This Row],[Client]],Sales_Revenues!A:G,4,FALSE),"")</f>
        <v>1</v>
      </c>
      <c r="AH510" s="2">
        <f>IFERROR(VLOOKUP(Tabla2[[#This Row],[Client]],Sales_Revenues!A:G,5,FALSE),"")</f>
        <v>0</v>
      </c>
      <c r="AI510" s="2">
        <f>IFERROR(VLOOKUP(Tabla2[[#This Row],[Client]],Sales_Revenues!A:G,6,FALSE),"")</f>
        <v>0</v>
      </c>
      <c r="AJ510" s="2">
        <f>IFERROR(VLOOKUP(Tabla2[[#This Row],[Client]],Sales_Revenues!A:G,7,FALSE),"")</f>
        <v>10.107142857142858</v>
      </c>
    </row>
    <row r="511" spans="1:36">
      <c r="A511">
        <v>510</v>
      </c>
      <c r="B511">
        <v>1</v>
      </c>
      <c r="C511">
        <v>1</v>
      </c>
      <c r="H511">
        <v>1181.8785714285714</v>
      </c>
      <c r="I511">
        <v>5443.6110714285705</v>
      </c>
      <c r="J511" t="s">
        <v>38</v>
      </c>
      <c r="K511" t="s">
        <v>38</v>
      </c>
      <c r="L511" t="s">
        <v>38</v>
      </c>
      <c r="M511" t="s">
        <v>38</v>
      </c>
      <c r="N511" t="str">
        <f>IFERROR(VLOOKUP(Tabla2[[#This Row],[Client]],Soc_Dem!A:D,2,FALSE),"")</f>
        <v>F</v>
      </c>
      <c r="O511">
        <f>IFERROR(VLOOKUP(Tabla2[[#This Row],[Client]],Soc_Dem!A:D,3,FALSE),"")</f>
        <v>50</v>
      </c>
      <c r="P511">
        <f>IFERROR(VLOOKUP(Tabla2[[#This Row],[Client]],Soc_Dem!A:D,4,FALSE),"")</f>
        <v>188</v>
      </c>
      <c r="Q511" s="2">
        <f>IFERROR(VLOOKUP(Tabla2[[#This Row],[Client]],Inflow_Outflow!A:O,2,FALSE),"")</f>
        <v>16.684999999999999</v>
      </c>
      <c r="R511" s="2">
        <f>IFERROR(VLOOKUP(Tabla2[[#This Row],[Client]],Inflow_Outflow!A:O,3,FALSE),"")</f>
        <v>3.5714285714285714E-4</v>
      </c>
      <c r="S511" s="2">
        <f>IFERROR(VLOOKUP(Tabla2[[#This Row],[Client]],Inflow_Outflow!A:O,4,FALSE),"")</f>
        <v>2</v>
      </c>
      <c r="T511" s="2">
        <f>IFERROR(VLOOKUP(Tabla2[[#This Row],[Client]],Inflow_Outflow!A:O,5,FALSE),"")</f>
        <v>1</v>
      </c>
      <c r="U511" s="2">
        <f>IFERROR(VLOOKUP(Tabla2[[#This Row],[Client]],Inflow_Outflow!A:O,6,FALSE),"")</f>
        <v>0</v>
      </c>
      <c r="V511" s="2">
        <f>IFERROR(VLOOKUP(Tabla2[[#This Row],[Client]],Inflow_Outflow!A:O,7,FALSE),"")</f>
        <v>0</v>
      </c>
      <c r="W511" s="2">
        <f>IFERROR(VLOOKUP(Tabla2[[#This Row],[Client]],Inflow_Outflow!A:O,8,FALSE),"")</f>
        <v>0</v>
      </c>
      <c r="X511" s="2">
        <f>IFERROR(VLOOKUP(Tabla2[[#This Row],[Client]],Inflow_Outflow!A:O,9,FALSE),"")</f>
        <v>0</v>
      </c>
      <c r="Y511" s="2">
        <f>IFERROR(VLOOKUP(Tabla2[[#This Row],[Client]],Inflow_Outflow!A:O,10,FALSE),"")</f>
        <v>0</v>
      </c>
      <c r="Z511" s="2">
        <f>IFERROR(VLOOKUP(Tabla2[[#This Row],[Client]],Inflow_Outflow!A:O,11,FALSE),"")</f>
        <v>0</v>
      </c>
      <c r="AA511" s="2">
        <f>IFERROR(VLOOKUP(Tabla2[[#This Row],[Client]],Inflow_Outflow!A:O,12,FALSE),"")</f>
        <v>0</v>
      </c>
      <c r="AB511" s="2">
        <f>IFERROR(VLOOKUP(Tabla2[[#This Row],[Client]],Inflow_Outflow!A:O,13,FALSE),"")</f>
        <v>0</v>
      </c>
      <c r="AC511" s="2">
        <f>IFERROR(VLOOKUP(Tabla2[[#This Row],[Client]],Inflow_Outflow!A:O,14,FALSE),"")</f>
        <v>0</v>
      </c>
      <c r="AD511" s="2">
        <f>IFERROR(VLOOKUP(Tabla2[[#This Row],[Client]],Inflow_Outflow!A:O,15,FALSE),"")</f>
        <v>0</v>
      </c>
      <c r="AE511" s="2">
        <f>IFERROR(VLOOKUP(Tabla2[[#This Row],[Client]],Sales_Revenues!A:G,2,FALSE),"")</f>
        <v>1</v>
      </c>
      <c r="AF511" s="2">
        <f>IFERROR(VLOOKUP(Tabla2[[#This Row],[Client]],Sales_Revenues!A:G,3,FALSE),"")</f>
        <v>0</v>
      </c>
      <c r="AG511" s="2">
        <f>IFERROR(VLOOKUP(Tabla2[[#This Row],[Client]],Sales_Revenues!A:G,4,FALSE),"")</f>
        <v>0</v>
      </c>
      <c r="AH511" s="2">
        <f>IFERROR(VLOOKUP(Tabla2[[#This Row],[Client]],Sales_Revenues!A:G,5,FALSE),"")</f>
        <v>35.515714285714289</v>
      </c>
      <c r="AI511" s="2">
        <f>IFERROR(VLOOKUP(Tabla2[[#This Row],[Client]],Sales_Revenues!A:G,6,FALSE),"")</f>
        <v>0</v>
      </c>
      <c r="AJ511" s="2">
        <f>IFERROR(VLOOKUP(Tabla2[[#This Row],[Client]],Sales_Revenues!A:G,7,FALSE),"")</f>
        <v>0</v>
      </c>
    </row>
    <row r="512" spans="1:36">
      <c r="A512">
        <v>511</v>
      </c>
      <c r="B512">
        <v>1</v>
      </c>
      <c r="E512">
        <v>1</v>
      </c>
      <c r="G512">
        <v>1</v>
      </c>
      <c r="H512">
        <v>224.21392857142857</v>
      </c>
      <c r="I512" t="s">
        <v>38</v>
      </c>
      <c r="J512" t="s">
        <v>38</v>
      </c>
      <c r="K512">
        <v>0</v>
      </c>
      <c r="L512" t="s">
        <v>38</v>
      </c>
      <c r="M512">
        <v>915.06821428571425</v>
      </c>
      <c r="N512" t="str">
        <f>IFERROR(VLOOKUP(Tabla2[[#This Row],[Client]],Soc_Dem!A:D,2,FALSE),"")</f>
        <v>M</v>
      </c>
      <c r="O512">
        <f>IFERROR(VLOOKUP(Tabla2[[#This Row],[Client]],Soc_Dem!A:D,3,FALSE),"")</f>
        <v>26</v>
      </c>
      <c r="P512">
        <f>IFERROR(VLOOKUP(Tabla2[[#This Row],[Client]],Soc_Dem!A:D,4,FALSE),"")</f>
        <v>137</v>
      </c>
      <c r="Q512" s="2">
        <f>IFERROR(VLOOKUP(Tabla2[[#This Row],[Client]],Inflow_Outflow!A:O,2,FALSE),"")</f>
        <v>1292.1889285714285</v>
      </c>
      <c r="R512" s="2">
        <f>IFERROR(VLOOKUP(Tabla2[[#This Row],[Client]],Inflow_Outflow!A:O,3,FALSE),"")</f>
        <v>1198.4903571428572</v>
      </c>
      <c r="S512" s="2">
        <f>IFERROR(VLOOKUP(Tabla2[[#This Row],[Client]],Inflow_Outflow!A:O,4,FALSE),"")</f>
        <v>4</v>
      </c>
      <c r="T512" s="2">
        <f>IFERROR(VLOOKUP(Tabla2[[#This Row],[Client]],Inflow_Outflow!A:O,5,FALSE),"")</f>
        <v>3</v>
      </c>
      <c r="U512" s="2">
        <f>IFERROR(VLOOKUP(Tabla2[[#This Row],[Client]],Inflow_Outflow!A:O,6,FALSE),"")</f>
        <v>1076.8832142857143</v>
      </c>
      <c r="V512" s="2">
        <f>IFERROR(VLOOKUP(Tabla2[[#This Row],[Client]],Inflow_Outflow!A:O,7,FALSE),"")</f>
        <v>1069.8832142857143</v>
      </c>
      <c r="W512" s="2">
        <f>IFERROR(VLOOKUP(Tabla2[[#This Row],[Client]],Inflow_Outflow!A:O,8,FALSE),"")</f>
        <v>357.14285714285717</v>
      </c>
      <c r="X512" s="2">
        <f>IFERROR(VLOOKUP(Tabla2[[#This Row],[Client]],Inflow_Outflow!A:O,9,FALSE),"")</f>
        <v>130.27607142857144</v>
      </c>
      <c r="Y512" s="2">
        <f>IFERROR(VLOOKUP(Tabla2[[#This Row],[Client]],Inflow_Outflow!A:O,10,FALSE),"")</f>
        <v>472.92857142857144</v>
      </c>
      <c r="Z512" s="2">
        <f>IFERROR(VLOOKUP(Tabla2[[#This Row],[Client]],Inflow_Outflow!A:O,11,FALSE),"")</f>
        <v>30</v>
      </c>
      <c r="AA512" s="2">
        <f>IFERROR(VLOOKUP(Tabla2[[#This Row],[Client]],Inflow_Outflow!A:O,12,FALSE),"")</f>
        <v>28</v>
      </c>
      <c r="AB512" s="2">
        <f>IFERROR(VLOOKUP(Tabla2[[#This Row],[Client]],Inflow_Outflow!A:O,13,FALSE),"")</f>
        <v>4</v>
      </c>
      <c r="AC512" s="2">
        <f>IFERROR(VLOOKUP(Tabla2[[#This Row],[Client]],Inflow_Outflow!A:O,14,FALSE),"")</f>
        <v>9</v>
      </c>
      <c r="AD512" s="2">
        <f>IFERROR(VLOOKUP(Tabla2[[#This Row],[Client]],Inflow_Outflow!A:O,15,FALSE),"")</f>
        <v>12</v>
      </c>
      <c r="AE512" s="2" t="str">
        <f>IFERROR(VLOOKUP(Tabla2[[#This Row],[Client]],Sales_Revenues!A:G,2,FALSE),"")</f>
        <v/>
      </c>
      <c r="AF512" s="2" t="str">
        <f>IFERROR(VLOOKUP(Tabla2[[#This Row],[Client]],Sales_Revenues!A:G,3,FALSE),"")</f>
        <v/>
      </c>
      <c r="AG512" s="2" t="str">
        <f>IFERROR(VLOOKUP(Tabla2[[#This Row],[Client]],Sales_Revenues!A:G,4,FALSE),"")</f>
        <v/>
      </c>
      <c r="AH512" s="2" t="str">
        <f>IFERROR(VLOOKUP(Tabla2[[#This Row],[Client]],Sales_Revenues!A:G,5,FALSE),"")</f>
        <v/>
      </c>
      <c r="AI512" s="2" t="str">
        <f>IFERROR(VLOOKUP(Tabla2[[#This Row],[Client]],Sales_Revenues!A:G,6,FALSE),"")</f>
        <v/>
      </c>
      <c r="AJ512" s="2" t="str">
        <f>IFERROR(VLOOKUP(Tabla2[[#This Row],[Client]],Sales_Revenues!A:G,7,FALSE),"")</f>
        <v/>
      </c>
    </row>
    <row r="513" spans="1:36">
      <c r="A513">
        <v>512</v>
      </c>
      <c r="B513">
        <v>1</v>
      </c>
      <c r="H513">
        <v>825.45107142857148</v>
      </c>
      <c r="I513" t="s">
        <v>38</v>
      </c>
      <c r="J513" t="s">
        <v>38</v>
      </c>
      <c r="K513" t="s">
        <v>38</v>
      </c>
      <c r="L513" t="s">
        <v>38</v>
      </c>
      <c r="M513" t="s">
        <v>38</v>
      </c>
      <c r="N513" t="str">
        <f>IFERROR(VLOOKUP(Tabla2[[#This Row],[Client]],Soc_Dem!A:D,2,FALSE),"")</f>
        <v>M</v>
      </c>
      <c r="O513">
        <f>IFERROR(VLOOKUP(Tabla2[[#This Row],[Client]],Soc_Dem!A:D,3,FALSE),"")</f>
        <v>38</v>
      </c>
      <c r="P513">
        <f>IFERROR(VLOOKUP(Tabla2[[#This Row],[Client]],Soc_Dem!A:D,4,FALSE),"")</f>
        <v>181</v>
      </c>
      <c r="Q513" s="2">
        <f>IFERROR(VLOOKUP(Tabla2[[#This Row],[Client]],Inflow_Outflow!A:O,2,FALSE),"")</f>
        <v>449.85821428571433</v>
      </c>
      <c r="R513" s="2">
        <f>IFERROR(VLOOKUP(Tabla2[[#This Row],[Client]],Inflow_Outflow!A:O,3,FALSE),"")</f>
        <v>449.85821428571433</v>
      </c>
      <c r="S513" s="2">
        <f>IFERROR(VLOOKUP(Tabla2[[#This Row],[Client]],Inflow_Outflow!A:O,4,FALSE),"")</f>
        <v>4</v>
      </c>
      <c r="T513" s="2">
        <f>IFERROR(VLOOKUP(Tabla2[[#This Row],[Client]],Inflow_Outflow!A:O,5,FALSE),"")</f>
        <v>4</v>
      </c>
      <c r="U513" s="2">
        <f>IFERROR(VLOOKUP(Tabla2[[#This Row],[Client]],Inflow_Outflow!A:O,6,FALSE),"")</f>
        <v>571.42142857142858</v>
      </c>
      <c r="V513" s="2">
        <f>IFERROR(VLOOKUP(Tabla2[[#This Row],[Client]],Inflow_Outflow!A:O,7,FALSE),"")</f>
        <v>571.42142857142858</v>
      </c>
      <c r="W513" s="2">
        <f>IFERROR(VLOOKUP(Tabla2[[#This Row],[Client]],Inflow_Outflow!A:O,8,FALSE),"")</f>
        <v>207.14285714285714</v>
      </c>
      <c r="X513" s="2">
        <f>IFERROR(VLOOKUP(Tabla2[[#This Row],[Client]],Inflow_Outflow!A:O,9,FALSE),"")</f>
        <v>190.95714285714286</v>
      </c>
      <c r="Y513" s="2">
        <f>IFERROR(VLOOKUP(Tabla2[[#This Row],[Client]],Inflow_Outflow!A:O,10,FALSE),"")</f>
        <v>171.42857142857142</v>
      </c>
      <c r="Z513" s="2">
        <f>IFERROR(VLOOKUP(Tabla2[[#This Row],[Client]],Inflow_Outflow!A:O,11,FALSE),"")</f>
        <v>25</v>
      </c>
      <c r="AA513" s="2">
        <f>IFERROR(VLOOKUP(Tabla2[[#This Row],[Client]],Inflow_Outflow!A:O,12,FALSE),"")</f>
        <v>25</v>
      </c>
      <c r="AB513" s="2">
        <f>IFERROR(VLOOKUP(Tabla2[[#This Row],[Client]],Inflow_Outflow!A:O,13,FALSE),"")</f>
        <v>5</v>
      </c>
      <c r="AC513" s="2">
        <f>IFERROR(VLOOKUP(Tabla2[[#This Row],[Client]],Inflow_Outflow!A:O,14,FALSE),"")</f>
        <v>15</v>
      </c>
      <c r="AD513" s="2">
        <f>IFERROR(VLOOKUP(Tabla2[[#This Row],[Client]],Inflow_Outflow!A:O,15,FALSE),"")</f>
        <v>2</v>
      </c>
      <c r="AE513" s="2">
        <f>IFERROR(VLOOKUP(Tabla2[[#This Row],[Client]],Sales_Revenues!A:G,2,FALSE),"")</f>
        <v>1</v>
      </c>
      <c r="AF513" s="2">
        <f>IFERROR(VLOOKUP(Tabla2[[#This Row],[Client]],Sales_Revenues!A:G,3,FALSE),"")</f>
        <v>0</v>
      </c>
      <c r="AG513" s="2">
        <f>IFERROR(VLOOKUP(Tabla2[[#This Row],[Client]],Sales_Revenues!A:G,4,FALSE),"")</f>
        <v>0</v>
      </c>
      <c r="AH513" s="2">
        <f>IFERROR(VLOOKUP(Tabla2[[#This Row],[Client]],Sales_Revenues!A:G,5,FALSE),"")</f>
        <v>0.74303571428571424</v>
      </c>
      <c r="AI513" s="2">
        <f>IFERROR(VLOOKUP(Tabla2[[#This Row],[Client]],Sales_Revenues!A:G,6,FALSE),"")</f>
        <v>0</v>
      </c>
      <c r="AJ513" s="2">
        <f>IFERROR(VLOOKUP(Tabla2[[#This Row],[Client]],Sales_Revenues!A:G,7,FALSE),"")</f>
        <v>0</v>
      </c>
    </row>
    <row r="514" spans="1:36">
      <c r="A514">
        <v>513</v>
      </c>
      <c r="B514">
        <v>1</v>
      </c>
      <c r="H514">
        <v>29.485714285714288</v>
      </c>
      <c r="I514" t="s">
        <v>38</v>
      </c>
      <c r="J514" t="s">
        <v>38</v>
      </c>
      <c r="K514" t="s">
        <v>38</v>
      </c>
      <c r="L514" t="s">
        <v>38</v>
      </c>
      <c r="M514" t="s">
        <v>38</v>
      </c>
      <c r="N514" t="str">
        <f>IFERROR(VLOOKUP(Tabla2[[#This Row],[Client]],Soc_Dem!A:D,2,FALSE),"")</f>
        <v>M</v>
      </c>
      <c r="O514">
        <f>IFERROR(VLOOKUP(Tabla2[[#This Row],[Client]],Soc_Dem!A:D,3,FALSE),"")</f>
        <v>40</v>
      </c>
      <c r="P514">
        <f>IFERROR(VLOOKUP(Tabla2[[#This Row],[Client]],Soc_Dem!A:D,4,FALSE),"")</f>
        <v>152</v>
      </c>
      <c r="Q514" s="2">
        <f>IFERROR(VLOOKUP(Tabla2[[#This Row],[Client]],Inflow_Outflow!A:O,2,FALSE),"")</f>
        <v>107.14321428571429</v>
      </c>
      <c r="R514" s="2">
        <f>IFERROR(VLOOKUP(Tabla2[[#This Row],[Client]],Inflow_Outflow!A:O,3,FALSE),"")</f>
        <v>107.14321428571429</v>
      </c>
      <c r="S514" s="2">
        <f>IFERROR(VLOOKUP(Tabla2[[#This Row],[Client]],Inflow_Outflow!A:O,4,FALSE),"")</f>
        <v>2</v>
      </c>
      <c r="T514" s="2">
        <f>IFERROR(VLOOKUP(Tabla2[[#This Row],[Client]],Inflow_Outflow!A:O,5,FALSE),"")</f>
        <v>2</v>
      </c>
      <c r="U514" s="2">
        <f>IFERROR(VLOOKUP(Tabla2[[#This Row],[Client]],Inflow_Outflow!A:O,6,FALSE),"")</f>
        <v>135.64321428571429</v>
      </c>
      <c r="V514" s="2">
        <f>IFERROR(VLOOKUP(Tabla2[[#This Row],[Client]],Inflow_Outflow!A:O,7,FALSE),"")</f>
        <v>135.64321428571429</v>
      </c>
      <c r="W514" s="2">
        <f>IFERROR(VLOOKUP(Tabla2[[#This Row],[Client]],Inflow_Outflow!A:O,8,FALSE),"")</f>
        <v>0</v>
      </c>
      <c r="X514" s="2">
        <f>IFERROR(VLOOKUP(Tabla2[[#This Row],[Client]],Inflow_Outflow!A:O,9,FALSE),"")</f>
        <v>12.714285714285714</v>
      </c>
      <c r="Y514" s="2">
        <f>IFERROR(VLOOKUP(Tabla2[[#This Row],[Client]],Inflow_Outflow!A:O,10,FALSE),"")</f>
        <v>115.78607142857143</v>
      </c>
      <c r="Z514" s="2">
        <f>IFERROR(VLOOKUP(Tabla2[[#This Row],[Client]],Inflow_Outflow!A:O,11,FALSE),"")</f>
        <v>4</v>
      </c>
      <c r="AA514" s="2">
        <f>IFERROR(VLOOKUP(Tabla2[[#This Row],[Client]],Inflow_Outflow!A:O,12,FALSE),"")</f>
        <v>4</v>
      </c>
      <c r="AB514" s="2">
        <f>IFERROR(VLOOKUP(Tabla2[[#This Row],[Client]],Inflow_Outflow!A:O,13,FALSE),"")</f>
        <v>0</v>
      </c>
      <c r="AC514" s="2">
        <f>IFERROR(VLOOKUP(Tabla2[[#This Row],[Client]],Inflow_Outflow!A:O,14,FALSE),"")</f>
        <v>1</v>
      </c>
      <c r="AD514" s="2">
        <f>IFERROR(VLOOKUP(Tabla2[[#This Row],[Client]],Inflow_Outflow!A:O,15,FALSE),"")</f>
        <v>2</v>
      </c>
      <c r="AE514" s="2" t="str">
        <f>IFERROR(VLOOKUP(Tabla2[[#This Row],[Client]],Sales_Revenues!A:G,2,FALSE),"")</f>
        <v/>
      </c>
      <c r="AF514" s="2" t="str">
        <f>IFERROR(VLOOKUP(Tabla2[[#This Row],[Client]],Sales_Revenues!A:G,3,FALSE),"")</f>
        <v/>
      </c>
      <c r="AG514" s="2" t="str">
        <f>IFERROR(VLOOKUP(Tabla2[[#This Row],[Client]],Sales_Revenues!A:G,4,FALSE),"")</f>
        <v/>
      </c>
      <c r="AH514" s="2" t="str">
        <f>IFERROR(VLOOKUP(Tabla2[[#This Row],[Client]],Sales_Revenues!A:G,5,FALSE),"")</f>
        <v/>
      </c>
      <c r="AI514" s="2" t="str">
        <f>IFERROR(VLOOKUP(Tabla2[[#This Row],[Client]],Sales_Revenues!A:G,6,FALSE),"")</f>
        <v/>
      </c>
      <c r="AJ514" s="2" t="str">
        <f>IFERROR(VLOOKUP(Tabla2[[#This Row],[Client]],Sales_Revenues!A:G,7,FALSE),"")</f>
        <v/>
      </c>
    </row>
    <row r="515" spans="1:36">
      <c r="A515">
        <v>514</v>
      </c>
      <c r="B515">
        <v>1</v>
      </c>
      <c r="H515">
        <v>27.09035714285714</v>
      </c>
      <c r="I515" t="s">
        <v>38</v>
      </c>
      <c r="J515" t="s">
        <v>38</v>
      </c>
      <c r="K515" t="s">
        <v>38</v>
      </c>
      <c r="L515" t="s">
        <v>38</v>
      </c>
      <c r="M515" t="s">
        <v>38</v>
      </c>
      <c r="N515" t="str">
        <f>IFERROR(VLOOKUP(Tabla2[[#This Row],[Client]],Soc_Dem!A:D,2,FALSE),"")</f>
        <v>M</v>
      </c>
      <c r="O515">
        <f>IFERROR(VLOOKUP(Tabla2[[#This Row],[Client]],Soc_Dem!A:D,3,FALSE),"")</f>
        <v>77</v>
      </c>
      <c r="P515">
        <f>IFERROR(VLOOKUP(Tabla2[[#This Row],[Client]],Soc_Dem!A:D,4,FALSE),"")</f>
        <v>129</v>
      </c>
      <c r="Q515" s="2" t="str">
        <f>IFERROR(VLOOKUP(Tabla2[[#This Row],[Client]],Inflow_Outflow!A:O,2,FALSE),"")</f>
        <v/>
      </c>
      <c r="R515" s="2" t="str">
        <f>IFERROR(VLOOKUP(Tabla2[[#This Row],[Client]],Inflow_Outflow!A:O,3,FALSE),"")</f>
        <v/>
      </c>
      <c r="S515" s="2" t="str">
        <f>IFERROR(VLOOKUP(Tabla2[[#This Row],[Client]],Inflow_Outflow!A:O,4,FALSE),"")</f>
        <v/>
      </c>
      <c r="T515" s="2" t="str">
        <f>IFERROR(VLOOKUP(Tabla2[[#This Row],[Client]],Inflow_Outflow!A:O,5,FALSE),"")</f>
        <v/>
      </c>
      <c r="U515" s="2" t="str">
        <f>IFERROR(VLOOKUP(Tabla2[[#This Row],[Client]],Inflow_Outflow!A:O,6,FALSE),"")</f>
        <v/>
      </c>
      <c r="V515" s="2" t="str">
        <f>IFERROR(VLOOKUP(Tabla2[[#This Row],[Client]],Inflow_Outflow!A:O,7,FALSE),"")</f>
        <v/>
      </c>
      <c r="W515" s="2" t="str">
        <f>IFERROR(VLOOKUP(Tabla2[[#This Row],[Client]],Inflow_Outflow!A:O,8,FALSE),"")</f>
        <v/>
      </c>
      <c r="X515" s="2" t="str">
        <f>IFERROR(VLOOKUP(Tabla2[[#This Row],[Client]],Inflow_Outflow!A:O,9,FALSE),"")</f>
        <v/>
      </c>
      <c r="Y515" s="2" t="str">
        <f>IFERROR(VLOOKUP(Tabla2[[#This Row],[Client]],Inflow_Outflow!A:O,10,FALSE),"")</f>
        <v/>
      </c>
      <c r="Z515" s="2" t="str">
        <f>IFERROR(VLOOKUP(Tabla2[[#This Row],[Client]],Inflow_Outflow!A:O,11,FALSE),"")</f>
        <v/>
      </c>
      <c r="AA515" s="2" t="str">
        <f>IFERROR(VLOOKUP(Tabla2[[#This Row],[Client]],Inflow_Outflow!A:O,12,FALSE),"")</f>
        <v/>
      </c>
      <c r="AB515" s="2" t="str">
        <f>IFERROR(VLOOKUP(Tabla2[[#This Row],[Client]],Inflow_Outflow!A:O,13,FALSE),"")</f>
        <v/>
      </c>
      <c r="AC515" s="2" t="str">
        <f>IFERROR(VLOOKUP(Tabla2[[#This Row],[Client]],Inflow_Outflow!A:O,14,FALSE),"")</f>
        <v/>
      </c>
      <c r="AD515" s="2" t="str">
        <f>IFERROR(VLOOKUP(Tabla2[[#This Row],[Client]],Inflow_Outflow!A:O,15,FALSE),"")</f>
        <v/>
      </c>
      <c r="AE515" s="2">
        <f>IFERROR(VLOOKUP(Tabla2[[#This Row],[Client]],Sales_Revenues!A:G,2,FALSE),"")</f>
        <v>0</v>
      </c>
      <c r="AF515" s="2">
        <f>IFERROR(VLOOKUP(Tabla2[[#This Row],[Client]],Sales_Revenues!A:G,3,FALSE),"")</f>
        <v>0</v>
      </c>
      <c r="AG515" s="2">
        <f>IFERROR(VLOOKUP(Tabla2[[#This Row],[Client]],Sales_Revenues!A:G,4,FALSE),"")</f>
        <v>0</v>
      </c>
      <c r="AH515" s="2">
        <f>IFERROR(VLOOKUP(Tabla2[[#This Row],[Client]],Sales_Revenues!A:G,5,FALSE),"")</f>
        <v>0</v>
      </c>
      <c r="AI515" s="2">
        <f>IFERROR(VLOOKUP(Tabla2[[#This Row],[Client]],Sales_Revenues!A:G,6,FALSE),"")</f>
        <v>0</v>
      </c>
      <c r="AJ515" s="2">
        <f>IFERROR(VLOOKUP(Tabla2[[#This Row],[Client]],Sales_Revenues!A:G,7,FALSE),"")</f>
        <v>0</v>
      </c>
    </row>
    <row r="516" spans="1:36">
      <c r="A516">
        <v>515</v>
      </c>
      <c r="B516">
        <v>1</v>
      </c>
      <c r="C516">
        <v>2</v>
      </c>
      <c r="H516">
        <v>956.65607142857141</v>
      </c>
      <c r="I516">
        <v>10861.747499999999</v>
      </c>
      <c r="J516" t="s">
        <v>38</v>
      </c>
      <c r="K516" t="s">
        <v>38</v>
      </c>
      <c r="L516" t="s">
        <v>38</v>
      </c>
      <c r="M516" t="s">
        <v>38</v>
      </c>
      <c r="N516" t="str">
        <f>IFERROR(VLOOKUP(Tabla2[[#This Row],[Client]],Soc_Dem!A:D,2,FALSE),"")</f>
        <v>F</v>
      </c>
      <c r="O516">
        <f>IFERROR(VLOOKUP(Tabla2[[#This Row],[Client]],Soc_Dem!A:D,3,FALSE),"")</f>
        <v>46</v>
      </c>
      <c r="P516">
        <f>IFERROR(VLOOKUP(Tabla2[[#This Row],[Client]],Soc_Dem!A:D,4,FALSE),"")</f>
        <v>102</v>
      </c>
      <c r="Q516" s="2">
        <f>IFERROR(VLOOKUP(Tabla2[[#This Row],[Client]],Inflow_Outflow!A:O,2,FALSE),"")</f>
        <v>8.1321428571428562</v>
      </c>
      <c r="R516" s="2">
        <f>IFERROR(VLOOKUP(Tabla2[[#This Row],[Client]],Inflow_Outflow!A:O,3,FALSE),"")</f>
        <v>7.1428571428571425E-2</v>
      </c>
      <c r="S516" s="2">
        <f>IFERROR(VLOOKUP(Tabla2[[#This Row],[Client]],Inflow_Outflow!A:O,4,FALSE),"")</f>
        <v>4</v>
      </c>
      <c r="T516" s="2">
        <f>IFERROR(VLOOKUP(Tabla2[[#This Row],[Client]],Inflow_Outflow!A:O,5,FALSE),"")</f>
        <v>2</v>
      </c>
      <c r="U516" s="2">
        <f>IFERROR(VLOOKUP(Tabla2[[#This Row],[Client]],Inflow_Outflow!A:O,6,FALSE),"")</f>
        <v>1.6382142857142856</v>
      </c>
      <c r="V516" s="2">
        <f>IFERROR(VLOOKUP(Tabla2[[#This Row],[Client]],Inflow_Outflow!A:O,7,FALSE),"")</f>
        <v>1.6382142857142856</v>
      </c>
      <c r="W516" s="2">
        <f>IFERROR(VLOOKUP(Tabla2[[#This Row],[Client]],Inflow_Outflow!A:O,8,FALSE),"")</f>
        <v>0</v>
      </c>
      <c r="X516" s="2">
        <f>IFERROR(VLOOKUP(Tabla2[[#This Row],[Client]],Inflow_Outflow!A:O,9,FALSE),"")</f>
        <v>0</v>
      </c>
      <c r="Y516" s="2">
        <f>IFERROR(VLOOKUP(Tabla2[[#This Row],[Client]],Inflow_Outflow!A:O,10,FALSE),"")</f>
        <v>0</v>
      </c>
      <c r="Z516" s="2">
        <f>IFERROR(VLOOKUP(Tabla2[[#This Row],[Client]],Inflow_Outflow!A:O,11,FALSE),"")</f>
        <v>1</v>
      </c>
      <c r="AA516" s="2">
        <f>IFERROR(VLOOKUP(Tabla2[[#This Row],[Client]],Inflow_Outflow!A:O,12,FALSE),"")</f>
        <v>1</v>
      </c>
      <c r="AB516" s="2">
        <f>IFERROR(VLOOKUP(Tabla2[[#This Row],[Client]],Inflow_Outflow!A:O,13,FALSE),"")</f>
        <v>0</v>
      </c>
      <c r="AC516" s="2">
        <f>IFERROR(VLOOKUP(Tabla2[[#This Row],[Client]],Inflow_Outflow!A:O,14,FALSE),"")</f>
        <v>0</v>
      </c>
      <c r="AD516" s="2">
        <f>IFERROR(VLOOKUP(Tabla2[[#This Row],[Client]],Inflow_Outflow!A:O,15,FALSE),"")</f>
        <v>0</v>
      </c>
      <c r="AE516" s="2">
        <f>IFERROR(VLOOKUP(Tabla2[[#This Row],[Client]],Sales_Revenues!A:G,2,FALSE),"")</f>
        <v>0</v>
      </c>
      <c r="AF516" s="2">
        <f>IFERROR(VLOOKUP(Tabla2[[#This Row],[Client]],Sales_Revenues!A:G,3,FALSE),"")</f>
        <v>0</v>
      </c>
      <c r="AG516" s="2">
        <f>IFERROR(VLOOKUP(Tabla2[[#This Row],[Client]],Sales_Revenues!A:G,4,FALSE),"")</f>
        <v>1</v>
      </c>
      <c r="AH516" s="2">
        <f>IFERROR(VLOOKUP(Tabla2[[#This Row],[Client]],Sales_Revenues!A:G,5,FALSE),"")</f>
        <v>0</v>
      </c>
      <c r="AI516" s="2">
        <f>IFERROR(VLOOKUP(Tabla2[[#This Row],[Client]],Sales_Revenues!A:G,6,FALSE),"")</f>
        <v>0</v>
      </c>
      <c r="AJ516" s="2">
        <f>IFERROR(VLOOKUP(Tabla2[[#This Row],[Client]],Sales_Revenues!A:G,7,FALSE),"")</f>
        <v>13.033928571428572</v>
      </c>
    </row>
    <row r="517" spans="1:36">
      <c r="A517">
        <v>516</v>
      </c>
      <c r="B517">
        <v>1</v>
      </c>
      <c r="C517">
        <v>1</v>
      </c>
      <c r="H517">
        <v>94.886071428571427</v>
      </c>
      <c r="I517">
        <v>4815.9857142857145</v>
      </c>
      <c r="J517" t="s">
        <v>38</v>
      </c>
      <c r="K517" t="s">
        <v>38</v>
      </c>
      <c r="L517" t="s">
        <v>38</v>
      </c>
      <c r="M517" t="s">
        <v>38</v>
      </c>
      <c r="N517" t="str">
        <f>IFERROR(VLOOKUP(Tabla2[[#This Row],[Client]],Soc_Dem!A:D,2,FALSE),"")</f>
        <v>F</v>
      </c>
      <c r="O517">
        <f>IFERROR(VLOOKUP(Tabla2[[#This Row],[Client]],Soc_Dem!A:D,3,FALSE),"")</f>
        <v>63</v>
      </c>
      <c r="P517">
        <f>IFERROR(VLOOKUP(Tabla2[[#This Row],[Client]],Soc_Dem!A:D,4,FALSE),"")</f>
        <v>176</v>
      </c>
      <c r="Q517" s="2">
        <f>IFERROR(VLOOKUP(Tabla2[[#This Row],[Client]],Inflow_Outflow!A:O,2,FALSE),"")</f>
        <v>296.00107142857144</v>
      </c>
      <c r="R517" s="2">
        <f>IFERROR(VLOOKUP(Tabla2[[#This Row],[Client]],Inflow_Outflow!A:O,3,FALSE),"")</f>
        <v>296.00107142857144</v>
      </c>
      <c r="S517" s="2">
        <f>IFERROR(VLOOKUP(Tabla2[[#This Row],[Client]],Inflow_Outflow!A:O,4,FALSE),"")</f>
        <v>4</v>
      </c>
      <c r="T517" s="2">
        <f>IFERROR(VLOOKUP(Tabla2[[#This Row],[Client]],Inflow_Outflow!A:O,5,FALSE),"")</f>
        <v>4</v>
      </c>
      <c r="U517" s="2">
        <f>IFERROR(VLOOKUP(Tabla2[[#This Row],[Client]],Inflow_Outflow!A:O,6,FALSE),"")</f>
        <v>276.59107142857141</v>
      </c>
      <c r="V517" s="2">
        <f>IFERROR(VLOOKUP(Tabla2[[#This Row],[Client]],Inflow_Outflow!A:O,7,FALSE),"")</f>
        <v>276.59107142857141</v>
      </c>
      <c r="W517" s="2">
        <f>IFERROR(VLOOKUP(Tabla2[[#This Row],[Client]],Inflow_Outflow!A:O,8,FALSE),"")</f>
        <v>217.85714285714286</v>
      </c>
      <c r="X517" s="2">
        <f>IFERROR(VLOOKUP(Tabla2[[#This Row],[Client]],Inflow_Outflow!A:O,9,FALSE),"")</f>
        <v>57.233928571428571</v>
      </c>
      <c r="Y517" s="2">
        <f>IFERROR(VLOOKUP(Tabla2[[#This Row],[Client]],Inflow_Outflow!A:O,10,FALSE),"")</f>
        <v>0</v>
      </c>
      <c r="Z517" s="2">
        <f>IFERROR(VLOOKUP(Tabla2[[#This Row],[Client]],Inflow_Outflow!A:O,11,FALSE),"")</f>
        <v>29</v>
      </c>
      <c r="AA517" s="2">
        <f>IFERROR(VLOOKUP(Tabla2[[#This Row],[Client]],Inflow_Outflow!A:O,12,FALSE),"")</f>
        <v>29</v>
      </c>
      <c r="AB517" s="2">
        <f>IFERROR(VLOOKUP(Tabla2[[#This Row],[Client]],Inflow_Outflow!A:O,13,FALSE),"")</f>
        <v>12</v>
      </c>
      <c r="AC517" s="2">
        <f>IFERROR(VLOOKUP(Tabla2[[#This Row],[Client]],Inflow_Outflow!A:O,14,FALSE),"")</f>
        <v>10</v>
      </c>
      <c r="AD517" s="2">
        <f>IFERROR(VLOOKUP(Tabla2[[#This Row],[Client]],Inflow_Outflow!A:O,15,FALSE),"")</f>
        <v>0</v>
      </c>
      <c r="AE517" s="2" t="str">
        <f>IFERROR(VLOOKUP(Tabla2[[#This Row],[Client]],Sales_Revenues!A:G,2,FALSE),"")</f>
        <v/>
      </c>
      <c r="AF517" s="2" t="str">
        <f>IFERROR(VLOOKUP(Tabla2[[#This Row],[Client]],Sales_Revenues!A:G,3,FALSE),"")</f>
        <v/>
      </c>
      <c r="AG517" s="2" t="str">
        <f>IFERROR(VLOOKUP(Tabla2[[#This Row],[Client]],Sales_Revenues!A:G,4,FALSE),"")</f>
        <v/>
      </c>
      <c r="AH517" s="2" t="str">
        <f>IFERROR(VLOOKUP(Tabla2[[#This Row],[Client]],Sales_Revenues!A:G,5,FALSE),"")</f>
        <v/>
      </c>
      <c r="AI517" s="2" t="str">
        <f>IFERROR(VLOOKUP(Tabla2[[#This Row],[Client]],Sales_Revenues!A:G,6,FALSE),"")</f>
        <v/>
      </c>
      <c r="AJ517" s="2" t="str">
        <f>IFERROR(VLOOKUP(Tabla2[[#This Row],[Client]],Sales_Revenues!A:G,7,FALSE),"")</f>
        <v/>
      </c>
    </row>
    <row r="518" spans="1:36">
      <c r="A518">
        <v>517</v>
      </c>
      <c r="B518">
        <v>1</v>
      </c>
      <c r="H518">
        <v>17.051071428571429</v>
      </c>
      <c r="I518" t="s">
        <v>38</v>
      </c>
      <c r="J518" t="s">
        <v>38</v>
      </c>
      <c r="K518" t="s">
        <v>38</v>
      </c>
      <c r="L518" t="s">
        <v>38</v>
      </c>
      <c r="M518" t="s">
        <v>38</v>
      </c>
      <c r="N518" t="str">
        <f>IFERROR(VLOOKUP(Tabla2[[#This Row],[Client]],Soc_Dem!A:D,2,FALSE),"")</f>
        <v>F</v>
      </c>
      <c r="O518">
        <f>IFERROR(VLOOKUP(Tabla2[[#This Row],[Client]],Soc_Dem!A:D,3,FALSE),"")</f>
        <v>41</v>
      </c>
      <c r="P518">
        <f>IFERROR(VLOOKUP(Tabla2[[#This Row],[Client]],Soc_Dem!A:D,4,FALSE),"")</f>
        <v>28</v>
      </c>
      <c r="Q518" s="2">
        <f>IFERROR(VLOOKUP(Tabla2[[#This Row],[Client]],Inflow_Outflow!A:O,2,FALSE),"")</f>
        <v>570.1578571428571</v>
      </c>
      <c r="R518" s="2">
        <f>IFERROR(VLOOKUP(Tabla2[[#This Row],[Client]],Inflow_Outflow!A:O,3,FALSE),"")</f>
        <v>570.1578571428571</v>
      </c>
      <c r="S518" s="2">
        <f>IFERROR(VLOOKUP(Tabla2[[#This Row],[Client]],Inflow_Outflow!A:O,4,FALSE),"")</f>
        <v>2</v>
      </c>
      <c r="T518" s="2">
        <f>IFERROR(VLOOKUP(Tabla2[[#This Row],[Client]],Inflow_Outflow!A:O,5,FALSE),"")</f>
        <v>2</v>
      </c>
      <c r="U518" s="2">
        <f>IFERROR(VLOOKUP(Tabla2[[#This Row],[Client]],Inflow_Outflow!A:O,6,FALSE),"")</f>
        <v>557.8964285714286</v>
      </c>
      <c r="V518" s="2">
        <f>IFERROR(VLOOKUP(Tabla2[[#This Row],[Client]],Inflow_Outflow!A:O,7,FALSE),"")</f>
        <v>557.8964285714286</v>
      </c>
      <c r="W518" s="2">
        <f>IFERROR(VLOOKUP(Tabla2[[#This Row],[Client]],Inflow_Outflow!A:O,8,FALSE),"")</f>
        <v>71.428571428571431</v>
      </c>
      <c r="X518" s="2">
        <f>IFERROR(VLOOKUP(Tabla2[[#This Row],[Client]],Inflow_Outflow!A:O,9,FALSE),"")</f>
        <v>224.14642857142857</v>
      </c>
      <c r="Y518" s="2">
        <f>IFERROR(VLOOKUP(Tabla2[[#This Row],[Client]],Inflow_Outflow!A:O,10,FALSE),"")</f>
        <v>251.17857142857142</v>
      </c>
      <c r="Z518" s="2">
        <f>IFERROR(VLOOKUP(Tabla2[[#This Row],[Client]],Inflow_Outflow!A:O,11,FALSE),"")</f>
        <v>17</v>
      </c>
      <c r="AA518" s="2">
        <f>IFERROR(VLOOKUP(Tabla2[[#This Row],[Client]],Inflow_Outflow!A:O,12,FALSE),"")</f>
        <v>17</v>
      </c>
      <c r="AB518" s="2">
        <f>IFERROR(VLOOKUP(Tabla2[[#This Row],[Client]],Inflow_Outflow!A:O,13,FALSE),"")</f>
        <v>2</v>
      </c>
      <c r="AC518" s="2">
        <f>IFERROR(VLOOKUP(Tabla2[[#This Row],[Client]],Inflow_Outflow!A:O,14,FALSE),"")</f>
        <v>10</v>
      </c>
      <c r="AD518" s="2">
        <f>IFERROR(VLOOKUP(Tabla2[[#This Row],[Client]],Inflow_Outflow!A:O,15,FALSE),"")</f>
        <v>3</v>
      </c>
      <c r="AE518" s="2" t="str">
        <f>IFERROR(VLOOKUP(Tabla2[[#This Row],[Client]],Sales_Revenues!A:G,2,FALSE),"")</f>
        <v/>
      </c>
      <c r="AF518" s="2" t="str">
        <f>IFERROR(VLOOKUP(Tabla2[[#This Row],[Client]],Sales_Revenues!A:G,3,FALSE),"")</f>
        <v/>
      </c>
      <c r="AG518" s="2" t="str">
        <f>IFERROR(VLOOKUP(Tabla2[[#This Row],[Client]],Sales_Revenues!A:G,4,FALSE),"")</f>
        <v/>
      </c>
      <c r="AH518" s="2" t="str">
        <f>IFERROR(VLOOKUP(Tabla2[[#This Row],[Client]],Sales_Revenues!A:G,5,FALSE),"")</f>
        <v/>
      </c>
      <c r="AI518" s="2" t="str">
        <f>IFERROR(VLOOKUP(Tabla2[[#This Row],[Client]],Sales_Revenues!A:G,6,FALSE),"")</f>
        <v/>
      </c>
      <c r="AJ518" s="2" t="str">
        <f>IFERROR(VLOOKUP(Tabla2[[#This Row],[Client]],Sales_Revenues!A:G,7,FALSE),"")</f>
        <v/>
      </c>
    </row>
    <row r="519" spans="1:36">
      <c r="A519">
        <v>518</v>
      </c>
      <c r="B519">
        <v>1</v>
      </c>
      <c r="H519">
        <v>1704.7117857142857</v>
      </c>
      <c r="I519" t="s">
        <v>38</v>
      </c>
      <c r="J519" t="s">
        <v>38</v>
      </c>
      <c r="K519" t="s">
        <v>38</v>
      </c>
      <c r="L519" t="s">
        <v>38</v>
      </c>
      <c r="M519" t="s">
        <v>38</v>
      </c>
      <c r="N519" t="str">
        <f>IFERROR(VLOOKUP(Tabla2[[#This Row],[Client]],Soc_Dem!A:D,2,FALSE),"")</f>
        <v>F</v>
      </c>
      <c r="O519">
        <f>IFERROR(VLOOKUP(Tabla2[[#This Row],[Client]],Soc_Dem!A:D,3,FALSE),"")</f>
        <v>52</v>
      </c>
      <c r="P519">
        <f>IFERROR(VLOOKUP(Tabla2[[#This Row],[Client]],Soc_Dem!A:D,4,FALSE),"")</f>
        <v>115</v>
      </c>
      <c r="Q519" s="2">
        <f>IFERROR(VLOOKUP(Tabla2[[#This Row],[Client]],Inflow_Outflow!A:O,2,FALSE),"")</f>
        <v>535.71642857142854</v>
      </c>
      <c r="R519" s="2">
        <f>IFERROR(VLOOKUP(Tabla2[[#This Row],[Client]],Inflow_Outflow!A:O,3,FALSE),"")</f>
        <v>535.71642857142854</v>
      </c>
      <c r="S519" s="2">
        <f>IFERROR(VLOOKUP(Tabla2[[#This Row],[Client]],Inflow_Outflow!A:O,4,FALSE),"")</f>
        <v>3</v>
      </c>
      <c r="T519" s="2">
        <f>IFERROR(VLOOKUP(Tabla2[[#This Row],[Client]],Inflow_Outflow!A:O,5,FALSE),"")</f>
        <v>3</v>
      </c>
      <c r="U519" s="2">
        <f>IFERROR(VLOOKUP(Tabla2[[#This Row],[Client]],Inflow_Outflow!A:O,6,FALSE),"")</f>
        <v>556.36428571428576</v>
      </c>
      <c r="V519" s="2">
        <f>IFERROR(VLOOKUP(Tabla2[[#This Row],[Client]],Inflow_Outflow!A:O,7,FALSE),"")</f>
        <v>556.36428571428576</v>
      </c>
      <c r="W519" s="2">
        <f>IFERROR(VLOOKUP(Tabla2[[#This Row],[Client]],Inflow_Outflow!A:O,8,FALSE),"")</f>
        <v>125</v>
      </c>
      <c r="X519" s="2">
        <f>IFERROR(VLOOKUP(Tabla2[[#This Row],[Client]],Inflow_Outflow!A:O,9,FALSE),"")</f>
        <v>358.04285714285714</v>
      </c>
      <c r="Y519" s="2">
        <f>IFERROR(VLOOKUP(Tabla2[[#This Row],[Client]],Inflow_Outflow!A:O,10,FALSE),"")</f>
        <v>41.678571428571431</v>
      </c>
      <c r="Z519" s="2">
        <f>IFERROR(VLOOKUP(Tabla2[[#This Row],[Client]],Inflow_Outflow!A:O,11,FALSE),"")</f>
        <v>14</v>
      </c>
      <c r="AA519" s="2">
        <f>IFERROR(VLOOKUP(Tabla2[[#This Row],[Client]],Inflow_Outflow!A:O,12,FALSE),"")</f>
        <v>14</v>
      </c>
      <c r="AB519" s="2">
        <f>IFERROR(VLOOKUP(Tabla2[[#This Row],[Client]],Inflow_Outflow!A:O,13,FALSE),"")</f>
        <v>2</v>
      </c>
      <c r="AC519" s="2">
        <f>IFERROR(VLOOKUP(Tabla2[[#This Row],[Client]],Inflow_Outflow!A:O,14,FALSE),"")</f>
        <v>7</v>
      </c>
      <c r="AD519" s="2">
        <f>IFERROR(VLOOKUP(Tabla2[[#This Row],[Client]],Inflow_Outflow!A:O,15,FALSE),"")</f>
        <v>2</v>
      </c>
      <c r="AE519" s="2">
        <f>IFERROR(VLOOKUP(Tabla2[[#This Row],[Client]],Sales_Revenues!A:G,2,FALSE),"")</f>
        <v>0</v>
      </c>
      <c r="AF519" s="2">
        <f>IFERROR(VLOOKUP(Tabla2[[#This Row],[Client]],Sales_Revenues!A:G,3,FALSE),"")</f>
        <v>1</v>
      </c>
      <c r="AG519" s="2">
        <f>IFERROR(VLOOKUP(Tabla2[[#This Row],[Client]],Sales_Revenues!A:G,4,FALSE),"")</f>
        <v>1</v>
      </c>
      <c r="AH519" s="2">
        <f>IFERROR(VLOOKUP(Tabla2[[#This Row],[Client]],Sales_Revenues!A:G,5,FALSE),"")</f>
        <v>0</v>
      </c>
      <c r="AI519" s="2">
        <f>IFERROR(VLOOKUP(Tabla2[[#This Row],[Client]],Sales_Revenues!A:G,6,FALSE),"")</f>
        <v>4.9285714285714288</v>
      </c>
      <c r="AJ519" s="2">
        <f>IFERROR(VLOOKUP(Tabla2[[#This Row],[Client]],Sales_Revenues!A:G,7,FALSE),"")</f>
        <v>12.208214285714286</v>
      </c>
    </row>
    <row r="520" spans="1:36">
      <c r="A520">
        <v>519</v>
      </c>
      <c r="B520">
        <v>1</v>
      </c>
      <c r="H520">
        <v>210.84464285714284</v>
      </c>
      <c r="I520" t="s">
        <v>38</v>
      </c>
      <c r="J520" t="s">
        <v>38</v>
      </c>
      <c r="K520" t="s">
        <v>38</v>
      </c>
      <c r="L520" t="s">
        <v>38</v>
      </c>
      <c r="M520" t="s">
        <v>38</v>
      </c>
      <c r="N520" t="str">
        <f>IFERROR(VLOOKUP(Tabla2[[#This Row],[Client]],Soc_Dem!A:D,2,FALSE),"")</f>
        <v>M</v>
      </c>
      <c r="O520">
        <f>IFERROR(VLOOKUP(Tabla2[[#This Row],[Client]],Soc_Dem!A:D,3,FALSE),"")</f>
        <v>17</v>
      </c>
      <c r="P520">
        <f>IFERROR(VLOOKUP(Tabla2[[#This Row],[Client]],Soc_Dem!A:D,4,FALSE),"")</f>
        <v>151</v>
      </c>
      <c r="Q520" s="2">
        <f>IFERROR(VLOOKUP(Tabla2[[#This Row],[Client]],Inflow_Outflow!A:O,2,FALSE),"")</f>
        <v>458.97035714285715</v>
      </c>
      <c r="R520" s="2">
        <f>IFERROR(VLOOKUP(Tabla2[[#This Row],[Client]],Inflow_Outflow!A:O,3,FALSE),"")</f>
        <v>458.97035714285715</v>
      </c>
      <c r="S520" s="2">
        <f>IFERROR(VLOOKUP(Tabla2[[#This Row],[Client]],Inflow_Outflow!A:O,4,FALSE),"")</f>
        <v>2</v>
      </c>
      <c r="T520" s="2">
        <f>IFERROR(VLOOKUP(Tabla2[[#This Row],[Client]],Inflow_Outflow!A:O,5,FALSE),"")</f>
        <v>2</v>
      </c>
      <c r="U520" s="2">
        <f>IFERROR(VLOOKUP(Tabla2[[#This Row],[Client]],Inflow_Outflow!A:O,6,FALSE),"")</f>
        <v>486.64964285714285</v>
      </c>
      <c r="V520" s="2">
        <f>IFERROR(VLOOKUP(Tabla2[[#This Row],[Client]],Inflow_Outflow!A:O,7,FALSE),"")</f>
        <v>486.64964285714285</v>
      </c>
      <c r="W520" s="2">
        <f>IFERROR(VLOOKUP(Tabla2[[#This Row],[Client]],Inflow_Outflow!A:O,8,FALSE),"")</f>
        <v>364.28571428571428</v>
      </c>
      <c r="X520" s="2">
        <f>IFERROR(VLOOKUP(Tabla2[[#This Row],[Client]],Inflow_Outflow!A:O,9,FALSE),"")</f>
        <v>89.09571428571428</v>
      </c>
      <c r="Y520" s="2">
        <f>IFERROR(VLOOKUP(Tabla2[[#This Row],[Client]],Inflow_Outflow!A:O,10,FALSE),"")</f>
        <v>30.661071428571429</v>
      </c>
      <c r="Z520" s="2">
        <f>IFERROR(VLOOKUP(Tabla2[[#This Row],[Client]],Inflow_Outflow!A:O,11,FALSE),"")</f>
        <v>10</v>
      </c>
      <c r="AA520" s="2">
        <f>IFERROR(VLOOKUP(Tabla2[[#This Row],[Client]],Inflow_Outflow!A:O,12,FALSE),"")</f>
        <v>10</v>
      </c>
      <c r="AB520" s="2">
        <f>IFERROR(VLOOKUP(Tabla2[[#This Row],[Client]],Inflow_Outflow!A:O,13,FALSE),"")</f>
        <v>3</v>
      </c>
      <c r="AC520" s="2">
        <f>IFERROR(VLOOKUP(Tabla2[[#This Row],[Client]],Inflow_Outflow!A:O,14,FALSE),"")</f>
        <v>2</v>
      </c>
      <c r="AD520" s="2">
        <f>IFERROR(VLOOKUP(Tabla2[[#This Row],[Client]],Inflow_Outflow!A:O,15,FALSE),"")</f>
        <v>3</v>
      </c>
      <c r="AE520" s="2">
        <f>IFERROR(VLOOKUP(Tabla2[[#This Row],[Client]],Sales_Revenues!A:G,2,FALSE),"")</f>
        <v>0</v>
      </c>
      <c r="AF520" s="2">
        <f>IFERROR(VLOOKUP(Tabla2[[#This Row],[Client]],Sales_Revenues!A:G,3,FALSE),"")</f>
        <v>1</v>
      </c>
      <c r="AG520" s="2">
        <f>IFERROR(VLOOKUP(Tabla2[[#This Row],[Client]],Sales_Revenues!A:G,4,FALSE),"")</f>
        <v>1</v>
      </c>
      <c r="AH520" s="2">
        <f>IFERROR(VLOOKUP(Tabla2[[#This Row],[Client]],Sales_Revenues!A:G,5,FALSE),"")</f>
        <v>0</v>
      </c>
      <c r="AI520" s="2">
        <f>IFERROR(VLOOKUP(Tabla2[[#This Row],[Client]],Sales_Revenues!A:G,6,FALSE),"")</f>
        <v>5.8928571428571432</v>
      </c>
      <c r="AJ520" s="2">
        <f>IFERROR(VLOOKUP(Tabla2[[#This Row],[Client]],Sales_Revenues!A:G,7,FALSE),"")</f>
        <v>5.5</v>
      </c>
    </row>
    <row r="521" spans="1:36">
      <c r="A521">
        <v>520</v>
      </c>
      <c r="B521">
        <v>1</v>
      </c>
      <c r="C521">
        <v>1</v>
      </c>
      <c r="H521">
        <v>1401.1364285714285</v>
      </c>
      <c r="I521">
        <v>3779.0092857142854</v>
      </c>
      <c r="J521" t="s">
        <v>38</v>
      </c>
      <c r="K521" t="s">
        <v>38</v>
      </c>
      <c r="L521" t="s">
        <v>38</v>
      </c>
      <c r="M521" t="s">
        <v>38</v>
      </c>
      <c r="N521" t="str">
        <f>IFERROR(VLOOKUP(Tabla2[[#This Row],[Client]],Soc_Dem!A:D,2,FALSE),"")</f>
        <v>M</v>
      </c>
      <c r="O521">
        <f>IFERROR(VLOOKUP(Tabla2[[#This Row],[Client]],Soc_Dem!A:D,3,FALSE),"")</f>
        <v>57</v>
      </c>
      <c r="P521">
        <f>IFERROR(VLOOKUP(Tabla2[[#This Row],[Client]],Soc_Dem!A:D,4,FALSE),"")</f>
        <v>20</v>
      </c>
      <c r="Q521" s="2">
        <f>IFERROR(VLOOKUP(Tabla2[[#This Row],[Client]],Inflow_Outflow!A:O,2,FALSE),"")</f>
        <v>18518.535714285714</v>
      </c>
      <c r="R521" s="2">
        <f>IFERROR(VLOOKUP(Tabla2[[#This Row],[Client]],Inflow_Outflow!A:O,3,FALSE),"")</f>
        <v>9673.5060714285701</v>
      </c>
      <c r="S521" s="2">
        <f>IFERROR(VLOOKUP(Tabla2[[#This Row],[Client]],Inflow_Outflow!A:O,4,FALSE),"")</f>
        <v>13</v>
      </c>
      <c r="T521" s="2">
        <f>IFERROR(VLOOKUP(Tabla2[[#This Row],[Client]],Inflow_Outflow!A:O,5,FALSE),"")</f>
        <v>4</v>
      </c>
      <c r="U521" s="2">
        <f>IFERROR(VLOOKUP(Tabla2[[#This Row],[Client]],Inflow_Outflow!A:O,6,FALSE),"")</f>
        <v>19754.678571428572</v>
      </c>
      <c r="V521" s="2">
        <f>IFERROR(VLOOKUP(Tabla2[[#This Row],[Client]],Inflow_Outflow!A:O,7,FALSE),"")</f>
        <v>10301.107142857143</v>
      </c>
      <c r="W521" s="2">
        <f>IFERROR(VLOOKUP(Tabla2[[#This Row],[Client]],Inflow_Outflow!A:O,8,FALSE),"")</f>
        <v>1642.8571428571429</v>
      </c>
      <c r="X521" s="2">
        <f>IFERROR(VLOOKUP(Tabla2[[#This Row],[Client]],Inflow_Outflow!A:O,9,FALSE),"")</f>
        <v>97.535714285714292</v>
      </c>
      <c r="Y521" s="2">
        <f>IFERROR(VLOOKUP(Tabla2[[#This Row],[Client]],Inflow_Outflow!A:O,10,FALSE),"")</f>
        <v>525</v>
      </c>
      <c r="Z521" s="2">
        <f>IFERROR(VLOOKUP(Tabla2[[#This Row],[Client]],Inflow_Outflow!A:O,11,FALSE),"")</f>
        <v>8</v>
      </c>
      <c r="AA521" s="2">
        <f>IFERROR(VLOOKUP(Tabla2[[#This Row],[Client]],Inflow_Outflow!A:O,12,FALSE),"")</f>
        <v>6</v>
      </c>
      <c r="AB521" s="2">
        <f>IFERROR(VLOOKUP(Tabla2[[#This Row],[Client]],Inflow_Outflow!A:O,13,FALSE),"")</f>
        <v>2</v>
      </c>
      <c r="AC521" s="2">
        <f>IFERROR(VLOOKUP(Tabla2[[#This Row],[Client]],Inflow_Outflow!A:O,14,FALSE),"")</f>
        <v>2</v>
      </c>
      <c r="AD521" s="2">
        <f>IFERROR(VLOOKUP(Tabla2[[#This Row],[Client]],Inflow_Outflow!A:O,15,FALSE),"")</f>
        <v>1</v>
      </c>
      <c r="AE521" s="2">
        <f>IFERROR(VLOOKUP(Tabla2[[#This Row],[Client]],Sales_Revenues!A:G,2,FALSE),"")</f>
        <v>0</v>
      </c>
      <c r="AF521" s="2">
        <f>IFERROR(VLOOKUP(Tabla2[[#This Row],[Client]],Sales_Revenues!A:G,3,FALSE),"")</f>
        <v>1</v>
      </c>
      <c r="AG521" s="2">
        <f>IFERROR(VLOOKUP(Tabla2[[#This Row],[Client]],Sales_Revenues!A:G,4,FALSE),"")</f>
        <v>0</v>
      </c>
      <c r="AH521" s="2">
        <f>IFERROR(VLOOKUP(Tabla2[[#This Row],[Client]],Sales_Revenues!A:G,5,FALSE),"")</f>
        <v>0</v>
      </c>
      <c r="AI521" s="2">
        <f>IFERROR(VLOOKUP(Tabla2[[#This Row],[Client]],Sales_Revenues!A:G,6,FALSE),"")</f>
        <v>0.21428571428571427</v>
      </c>
      <c r="AJ521" s="2">
        <f>IFERROR(VLOOKUP(Tabla2[[#This Row],[Client]],Sales_Revenues!A:G,7,FALSE),"")</f>
        <v>0</v>
      </c>
    </row>
    <row r="522" spans="1:36">
      <c r="A522">
        <v>521</v>
      </c>
      <c r="B522">
        <v>1</v>
      </c>
      <c r="E522">
        <v>1</v>
      </c>
      <c r="H522">
        <v>80.272500000000008</v>
      </c>
      <c r="I522" t="s">
        <v>38</v>
      </c>
      <c r="J522" t="s">
        <v>38</v>
      </c>
      <c r="K522">
        <v>0</v>
      </c>
      <c r="L522" t="s">
        <v>38</v>
      </c>
      <c r="M522" t="s">
        <v>38</v>
      </c>
      <c r="N522" t="str">
        <f>IFERROR(VLOOKUP(Tabla2[[#This Row],[Client]],Soc_Dem!A:D,2,FALSE),"")</f>
        <v>M</v>
      </c>
      <c r="O522">
        <f>IFERROR(VLOOKUP(Tabla2[[#This Row],[Client]],Soc_Dem!A:D,3,FALSE),"")</f>
        <v>23</v>
      </c>
      <c r="P522">
        <f>IFERROR(VLOOKUP(Tabla2[[#This Row],[Client]],Soc_Dem!A:D,4,FALSE),"")</f>
        <v>149</v>
      </c>
      <c r="Q522" s="2">
        <f>IFERROR(VLOOKUP(Tabla2[[#This Row],[Client]],Inflow_Outflow!A:O,2,FALSE),"")</f>
        <v>1531.0925</v>
      </c>
      <c r="R522" s="2">
        <f>IFERROR(VLOOKUP(Tabla2[[#This Row],[Client]],Inflow_Outflow!A:O,3,FALSE),"")</f>
        <v>1531.0925</v>
      </c>
      <c r="S522" s="2">
        <f>IFERROR(VLOOKUP(Tabla2[[#This Row],[Client]],Inflow_Outflow!A:O,4,FALSE),"")</f>
        <v>3</v>
      </c>
      <c r="T522" s="2">
        <f>IFERROR(VLOOKUP(Tabla2[[#This Row],[Client]],Inflow_Outflow!A:O,5,FALSE),"")</f>
        <v>3</v>
      </c>
      <c r="U522" s="2">
        <f>IFERROR(VLOOKUP(Tabla2[[#This Row],[Client]],Inflow_Outflow!A:O,6,FALSE),"")</f>
        <v>1428.1892857142859</v>
      </c>
      <c r="V522" s="2">
        <f>IFERROR(VLOOKUP(Tabla2[[#This Row],[Client]],Inflow_Outflow!A:O,7,FALSE),"")</f>
        <v>1428.1892857142859</v>
      </c>
      <c r="W522" s="2">
        <f>IFERROR(VLOOKUP(Tabla2[[#This Row],[Client]],Inflow_Outflow!A:O,8,FALSE),"")</f>
        <v>285.71428571428572</v>
      </c>
      <c r="X522" s="2">
        <f>IFERROR(VLOOKUP(Tabla2[[#This Row],[Client]],Inflow_Outflow!A:O,9,FALSE),"")</f>
        <v>719.43928571428569</v>
      </c>
      <c r="Y522" s="2">
        <f>IFERROR(VLOOKUP(Tabla2[[#This Row],[Client]],Inflow_Outflow!A:O,10,FALSE),"")</f>
        <v>423.03571428571428</v>
      </c>
      <c r="Z522" s="2">
        <f>IFERROR(VLOOKUP(Tabla2[[#This Row],[Client]],Inflow_Outflow!A:O,11,FALSE),"")</f>
        <v>40</v>
      </c>
      <c r="AA522" s="2">
        <f>IFERROR(VLOOKUP(Tabla2[[#This Row],[Client]],Inflow_Outflow!A:O,12,FALSE),"")</f>
        <v>40</v>
      </c>
      <c r="AB522" s="2">
        <f>IFERROR(VLOOKUP(Tabla2[[#This Row],[Client]],Inflow_Outflow!A:O,13,FALSE),"")</f>
        <v>4</v>
      </c>
      <c r="AC522" s="2">
        <f>IFERROR(VLOOKUP(Tabla2[[#This Row],[Client]],Inflow_Outflow!A:O,14,FALSE),"")</f>
        <v>27</v>
      </c>
      <c r="AD522" s="2">
        <f>IFERROR(VLOOKUP(Tabla2[[#This Row],[Client]],Inflow_Outflow!A:O,15,FALSE),"")</f>
        <v>9</v>
      </c>
      <c r="AE522" s="2" t="str">
        <f>IFERROR(VLOOKUP(Tabla2[[#This Row],[Client]],Sales_Revenues!A:G,2,FALSE),"")</f>
        <v/>
      </c>
      <c r="AF522" s="2" t="str">
        <f>IFERROR(VLOOKUP(Tabla2[[#This Row],[Client]],Sales_Revenues!A:G,3,FALSE),"")</f>
        <v/>
      </c>
      <c r="AG522" s="2" t="str">
        <f>IFERROR(VLOOKUP(Tabla2[[#This Row],[Client]],Sales_Revenues!A:G,4,FALSE),"")</f>
        <v/>
      </c>
      <c r="AH522" s="2" t="str">
        <f>IFERROR(VLOOKUP(Tabla2[[#This Row],[Client]],Sales_Revenues!A:G,5,FALSE),"")</f>
        <v/>
      </c>
      <c r="AI522" s="2" t="str">
        <f>IFERROR(VLOOKUP(Tabla2[[#This Row],[Client]],Sales_Revenues!A:G,6,FALSE),"")</f>
        <v/>
      </c>
      <c r="AJ522" s="2" t="str">
        <f>IFERROR(VLOOKUP(Tabla2[[#This Row],[Client]],Sales_Revenues!A:G,7,FALSE),"")</f>
        <v/>
      </c>
    </row>
    <row r="523" spans="1:36">
      <c r="A523">
        <v>522</v>
      </c>
      <c r="B523">
        <v>3</v>
      </c>
      <c r="H523">
        <v>1.2807142857142857</v>
      </c>
      <c r="I523" t="s">
        <v>38</v>
      </c>
      <c r="J523" t="s">
        <v>38</v>
      </c>
      <c r="K523" t="s">
        <v>38</v>
      </c>
      <c r="L523" t="s">
        <v>38</v>
      </c>
      <c r="M523" t="s">
        <v>38</v>
      </c>
      <c r="N523" t="str">
        <f>IFERROR(VLOOKUP(Tabla2[[#This Row],[Client]],Soc_Dem!A:D,2,FALSE),"")</f>
        <v>F</v>
      </c>
      <c r="O523">
        <f>IFERROR(VLOOKUP(Tabla2[[#This Row],[Client]],Soc_Dem!A:D,3,FALSE),"")</f>
        <v>47</v>
      </c>
      <c r="P523">
        <f>IFERROR(VLOOKUP(Tabla2[[#This Row],[Client]],Soc_Dem!A:D,4,FALSE),"")</f>
        <v>129</v>
      </c>
      <c r="Q523" s="2" t="str">
        <f>IFERROR(VLOOKUP(Tabla2[[#This Row],[Client]],Inflow_Outflow!A:O,2,FALSE),"")</f>
        <v/>
      </c>
      <c r="R523" s="2" t="str">
        <f>IFERROR(VLOOKUP(Tabla2[[#This Row],[Client]],Inflow_Outflow!A:O,3,FALSE),"")</f>
        <v/>
      </c>
      <c r="S523" s="2" t="str">
        <f>IFERROR(VLOOKUP(Tabla2[[#This Row],[Client]],Inflow_Outflow!A:O,4,FALSE),"")</f>
        <v/>
      </c>
      <c r="T523" s="2" t="str">
        <f>IFERROR(VLOOKUP(Tabla2[[#This Row],[Client]],Inflow_Outflow!A:O,5,FALSE),"")</f>
        <v/>
      </c>
      <c r="U523" s="2" t="str">
        <f>IFERROR(VLOOKUP(Tabla2[[#This Row],[Client]],Inflow_Outflow!A:O,6,FALSE),"")</f>
        <v/>
      </c>
      <c r="V523" s="2" t="str">
        <f>IFERROR(VLOOKUP(Tabla2[[#This Row],[Client]],Inflow_Outflow!A:O,7,FALSE),"")</f>
        <v/>
      </c>
      <c r="W523" s="2" t="str">
        <f>IFERROR(VLOOKUP(Tabla2[[#This Row],[Client]],Inflow_Outflow!A:O,8,FALSE),"")</f>
        <v/>
      </c>
      <c r="X523" s="2" t="str">
        <f>IFERROR(VLOOKUP(Tabla2[[#This Row],[Client]],Inflow_Outflow!A:O,9,FALSE),"")</f>
        <v/>
      </c>
      <c r="Y523" s="2" t="str">
        <f>IFERROR(VLOOKUP(Tabla2[[#This Row],[Client]],Inflow_Outflow!A:O,10,FALSE),"")</f>
        <v/>
      </c>
      <c r="Z523" s="2" t="str">
        <f>IFERROR(VLOOKUP(Tabla2[[#This Row],[Client]],Inflow_Outflow!A:O,11,FALSE),"")</f>
        <v/>
      </c>
      <c r="AA523" s="2" t="str">
        <f>IFERROR(VLOOKUP(Tabla2[[#This Row],[Client]],Inflow_Outflow!A:O,12,FALSE),"")</f>
        <v/>
      </c>
      <c r="AB523" s="2" t="str">
        <f>IFERROR(VLOOKUP(Tabla2[[#This Row],[Client]],Inflow_Outflow!A:O,13,FALSE),"")</f>
        <v/>
      </c>
      <c r="AC523" s="2" t="str">
        <f>IFERROR(VLOOKUP(Tabla2[[#This Row],[Client]],Inflow_Outflow!A:O,14,FALSE),"")</f>
        <v/>
      </c>
      <c r="AD523" s="2" t="str">
        <f>IFERROR(VLOOKUP(Tabla2[[#This Row],[Client]],Inflow_Outflow!A:O,15,FALSE),"")</f>
        <v/>
      </c>
      <c r="AE523" s="2" t="str">
        <f>IFERROR(VLOOKUP(Tabla2[[#This Row],[Client]],Sales_Revenues!A:G,2,FALSE),"")</f>
        <v/>
      </c>
      <c r="AF523" s="2" t="str">
        <f>IFERROR(VLOOKUP(Tabla2[[#This Row],[Client]],Sales_Revenues!A:G,3,FALSE),"")</f>
        <v/>
      </c>
      <c r="AG523" s="2" t="str">
        <f>IFERROR(VLOOKUP(Tabla2[[#This Row],[Client]],Sales_Revenues!A:G,4,FALSE),"")</f>
        <v/>
      </c>
      <c r="AH523" s="2" t="str">
        <f>IFERROR(VLOOKUP(Tabla2[[#This Row],[Client]],Sales_Revenues!A:G,5,FALSE),"")</f>
        <v/>
      </c>
      <c r="AI523" s="2" t="str">
        <f>IFERROR(VLOOKUP(Tabla2[[#This Row],[Client]],Sales_Revenues!A:G,6,FALSE),"")</f>
        <v/>
      </c>
      <c r="AJ523" s="2" t="str">
        <f>IFERROR(VLOOKUP(Tabla2[[#This Row],[Client]],Sales_Revenues!A:G,7,FALSE),"")</f>
        <v/>
      </c>
    </row>
    <row r="524" spans="1:36">
      <c r="A524">
        <v>523</v>
      </c>
      <c r="B524">
        <v>1</v>
      </c>
      <c r="H524">
        <v>7041.8525</v>
      </c>
      <c r="I524" t="s">
        <v>38</v>
      </c>
      <c r="J524" t="s">
        <v>38</v>
      </c>
      <c r="K524" t="s">
        <v>38</v>
      </c>
      <c r="L524" t="s">
        <v>38</v>
      </c>
      <c r="M524" t="s">
        <v>38</v>
      </c>
      <c r="N524" t="str">
        <f>IFERROR(VLOOKUP(Tabla2[[#This Row],[Client]],Soc_Dem!A:D,2,FALSE),"")</f>
        <v>F</v>
      </c>
      <c r="O524">
        <f>IFERROR(VLOOKUP(Tabla2[[#This Row],[Client]],Soc_Dem!A:D,3,FALSE),"")</f>
        <v>38</v>
      </c>
      <c r="P524">
        <f>IFERROR(VLOOKUP(Tabla2[[#This Row],[Client]],Soc_Dem!A:D,4,FALSE),"")</f>
        <v>0</v>
      </c>
      <c r="Q524" s="2">
        <f>IFERROR(VLOOKUP(Tabla2[[#This Row],[Client]],Inflow_Outflow!A:O,2,FALSE),"")</f>
        <v>132.14321428571429</v>
      </c>
      <c r="R524" s="2">
        <f>IFERROR(VLOOKUP(Tabla2[[#This Row],[Client]],Inflow_Outflow!A:O,3,FALSE),"")</f>
        <v>132.14321428571429</v>
      </c>
      <c r="S524" s="2">
        <f>IFERROR(VLOOKUP(Tabla2[[#This Row],[Client]],Inflow_Outflow!A:O,4,FALSE),"")</f>
        <v>3</v>
      </c>
      <c r="T524" s="2">
        <f>IFERROR(VLOOKUP(Tabla2[[#This Row],[Client]],Inflow_Outflow!A:O,5,FALSE),"")</f>
        <v>3</v>
      </c>
      <c r="U524" s="2">
        <f>IFERROR(VLOOKUP(Tabla2[[#This Row],[Client]],Inflow_Outflow!A:O,6,FALSE),"")</f>
        <v>163.68214285714288</v>
      </c>
      <c r="V524" s="2">
        <f>IFERROR(VLOOKUP(Tabla2[[#This Row],[Client]],Inflow_Outflow!A:O,7,FALSE),"")</f>
        <v>163.68214285714288</v>
      </c>
      <c r="W524" s="2">
        <f>IFERROR(VLOOKUP(Tabla2[[#This Row],[Client]],Inflow_Outflow!A:O,8,FALSE),"")</f>
        <v>60.714285714285715</v>
      </c>
      <c r="X524" s="2">
        <f>IFERROR(VLOOKUP(Tabla2[[#This Row],[Client]],Inflow_Outflow!A:O,9,FALSE),"")</f>
        <v>65.646428571428572</v>
      </c>
      <c r="Y524" s="2">
        <f>IFERROR(VLOOKUP(Tabla2[[#This Row],[Client]],Inflow_Outflow!A:O,10,FALSE),"")</f>
        <v>37.321428571428569</v>
      </c>
      <c r="Z524" s="2">
        <f>IFERROR(VLOOKUP(Tabla2[[#This Row],[Client]],Inflow_Outflow!A:O,11,FALSE),"")</f>
        <v>11</v>
      </c>
      <c r="AA524" s="2">
        <f>IFERROR(VLOOKUP(Tabla2[[#This Row],[Client]],Inflow_Outflow!A:O,12,FALSE),"")</f>
        <v>11</v>
      </c>
      <c r="AB524" s="2">
        <f>IFERROR(VLOOKUP(Tabla2[[#This Row],[Client]],Inflow_Outflow!A:O,13,FALSE),"")</f>
        <v>5</v>
      </c>
      <c r="AC524" s="2">
        <f>IFERROR(VLOOKUP(Tabla2[[#This Row],[Client]],Inflow_Outflow!A:O,14,FALSE),"")</f>
        <v>4</v>
      </c>
      <c r="AD524" s="2">
        <f>IFERROR(VLOOKUP(Tabla2[[#This Row],[Client]],Inflow_Outflow!A:O,15,FALSE),"")</f>
        <v>2</v>
      </c>
      <c r="AE524" s="2" t="str">
        <f>IFERROR(VLOOKUP(Tabla2[[#This Row],[Client]],Sales_Revenues!A:G,2,FALSE),"")</f>
        <v/>
      </c>
      <c r="AF524" s="2" t="str">
        <f>IFERROR(VLOOKUP(Tabla2[[#This Row],[Client]],Sales_Revenues!A:G,3,FALSE),"")</f>
        <v/>
      </c>
      <c r="AG524" s="2" t="str">
        <f>IFERROR(VLOOKUP(Tabla2[[#This Row],[Client]],Sales_Revenues!A:G,4,FALSE),"")</f>
        <v/>
      </c>
      <c r="AH524" s="2" t="str">
        <f>IFERROR(VLOOKUP(Tabla2[[#This Row],[Client]],Sales_Revenues!A:G,5,FALSE),"")</f>
        <v/>
      </c>
      <c r="AI524" s="2" t="str">
        <f>IFERROR(VLOOKUP(Tabla2[[#This Row],[Client]],Sales_Revenues!A:G,6,FALSE),"")</f>
        <v/>
      </c>
      <c r="AJ524" s="2" t="str">
        <f>IFERROR(VLOOKUP(Tabla2[[#This Row],[Client]],Sales_Revenues!A:G,7,FALSE),"")</f>
        <v/>
      </c>
    </row>
    <row r="525" spans="1:36">
      <c r="A525">
        <v>524</v>
      </c>
      <c r="B525">
        <v>1</v>
      </c>
      <c r="D525">
        <v>9</v>
      </c>
      <c r="H525">
        <v>57.611785714285716</v>
      </c>
      <c r="I525" t="s">
        <v>38</v>
      </c>
      <c r="J525">
        <v>3571.4285714285716</v>
      </c>
      <c r="K525" t="s">
        <v>38</v>
      </c>
      <c r="L525" t="s">
        <v>38</v>
      </c>
      <c r="M525" t="s">
        <v>38</v>
      </c>
      <c r="N525" t="str">
        <f>IFERROR(VLOOKUP(Tabla2[[#This Row],[Client]],Soc_Dem!A:D,2,FALSE),"")</f>
        <v>M</v>
      </c>
      <c r="O525">
        <f>IFERROR(VLOOKUP(Tabla2[[#This Row],[Client]],Soc_Dem!A:D,3,FALSE),"")</f>
        <v>23</v>
      </c>
      <c r="P525">
        <f>IFERROR(VLOOKUP(Tabla2[[#This Row],[Client]],Soc_Dem!A:D,4,FALSE),"")</f>
        <v>153</v>
      </c>
      <c r="Q525" s="2">
        <f>IFERROR(VLOOKUP(Tabla2[[#This Row],[Client]],Inflow_Outflow!A:O,2,FALSE),"")</f>
        <v>395.30607142857144</v>
      </c>
      <c r="R525" s="2">
        <f>IFERROR(VLOOKUP(Tabla2[[#This Row],[Client]],Inflow_Outflow!A:O,3,FALSE),"")</f>
        <v>395.30607142857144</v>
      </c>
      <c r="S525" s="2">
        <f>IFERROR(VLOOKUP(Tabla2[[#This Row],[Client]],Inflow_Outflow!A:O,4,FALSE),"")</f>
        <v>2</v>
      </c>
      <c r="T525" s="2">
        <f>IFERROR(VLOOKUP(Tabla2[[#This Row],[Client]],Inflow_Outflow!A:O,5,FALSE),"")</f>
        <v>2</v>
      </c>
      <c r="U525" s="2">
        <f>IFERROR(VLOOKUP(Tabla2[[#This Row],[Client]],Inflow_Outflow!A:O,6,FALSE),"")</f>
        <v>1253.0357142857142</v>
      </c>
      <c r="V525" s="2">
        <f>IFERROR(VLOOKUP(Tabla2[[#This Row],[Client]],Inflow_Outflow!A:O,7,FALSE),"")</f>
        <v>1253.0357142857142</v>
      </c>
      <c r="W525" s="2">
        <f>IFERROR(VLOOKUP(Tabla2[[#This Row],[Client]],Inflow_Outflow!A:O,8,FALSE),"")</f>
        <v>0</v>
      </c>
      <c r="X525" s="2">
        <f>IFERROR(VLOOKUP(Tabla2[[#This Row],[Client]],Inflow_Outflow!A:O,9,FALSE),"")</f>
        <v>0</v>
      </c>
      <c r="Y525" s="2">
        <f>IFERROR(VLOOKUP(Tabla2[[#This Row],[Client]],Inflow_Outflow!A:O,10,FALSE),"")</f>
        <v>0</v>
      </c>
      <c r="Z525" s="2">
        <f>IFERROR(VLOOKUP(Tabla2[[#This Row],[Client]],Inflow_Outflow!A:O,11,FALSE),"")</f>
        <v>2</v>
      </c>
      <c r="AA525" s="2">
        <f>IFERROR(VLOOKUP(Tabla2[[#This Row],[Client]],Inflow_Outflow!A:O,12,FALSE),"")</f>
        <v>2</v>
      </c>
      <c r="AB525" s="2">
        <f>IFERROR(VLOOKUP(Tabla2[[#This Row],[Client]],Inflow_Outflow!A:O,13,FALSE),"")</f>
        <v>0</v>
      </c>
      <c r="AC525" s="2">
        <f>IFERROR(VLOOKUP(Tabla2[[#This Row],[Client]],Inflow_Outflow!A:O,14,FALSE),"")</f>
        <v>0</v>
      </c>
      <c r="AD525" s="2">
        <f>IFERROR(VLOOKUP(Tabla2[[#This Row],[Client]],Inflow_Outflow!A:O,15,FALSE),"")</f>
        <v>0</v>
      </c>
      <c r="AE525" s="2" t="str">
        <f>IFERROR(VLOOKUP(Tabla2[[#This Row],[Client]],Sales_Revenues!A:G,2,FALSE),"")</f>
        <v/>
      </c>
      <c r="AF525" s="2" t="str">
        <f>IFERROR(VLOOKUP(Tabla2[[#This Row],[Client]],Sales_Revenues!A:G,3,FALSE),"")</f>
        <v/>
      </c>
      <c r="AG525" s="2" t="str">
        <f>IFERROR(VLOOKUP(Tabla2[[#This Row],[Client]],Sales_Revenues!A:G,4,FALSE),"")</f>
        <v/>
      </c>
      <c r="AH525" s="2" t="str">
        <f>IFERROR(VLOOKUP(Tabla2[[#This Row],[Client]],Sales_Revenues!A:G,5,FALSE),"")</f>
        <v/>
      </c>
      <c r="AI525" s="2" t="str">
        <f>IFERROR(VLOOKUP(Tabla2[[#This Row],[Client]],Sales_Revenues!A:G,6,FALSE),"")</f>
        <v/>
      </c>
      <c r="AJ525" s="2" t="str">
        <f>IFERROR(VLOOKUP(Tabla2[[#This Row],[Client]],Sales_Revenues!A:G,7,FALSE),"")</f>
        <v/>
      </c>
    </row>
    <row r="526" spans="1:36">
      <c r="A526">
        <v>525</v>
      </c>
      <c r="B526">
        <v>1</v>
      </c>
      <c r="C526">
        <v>1</v>
      </c>
      <c r="D526">
        <v>4</v>
      </c>
      <c r="H526">
        <v>0.38821428571428568</v>
      </c>
      <c r="I526">
        <v>3845.9917857142859</v>
      </c>
      <c r="J526">
        <v>31884.509285714284</v>
      </c>
      <c r="K526" t="s">
        <v>38</v>
      </c>
      <c r="L526" t="s">
        <v>38</v>
      </c>
      <c r="M526" t="s">
        <v>38</v>
      </c>
      <c r="N526" t="str">
        <f>IFERROR(VLOOKUP(Tabla2[[#This Row],[Client]],Soc_Dem!A:D,2,FALSE),"")</f>
        <v>M</v>
      </c>
      <c r="O526">
        <f>IFERROR(VLOOKUP(Tabla2[[#This Row],[Client]],Soc_Dem!A:D,3,FALSE),"")</f>
        <v>31</v>
      </c>
      <c r="P526">
        <f>IFERROR(VLOOKUP(Tabla2[[#This Row],[Client]],Soc_Dem!A:D,4,FALSE),"")</f>
        <v>54</v>
      </c>
      <c r="Q526" s="2">
        <f>IFERROR(VLOOKUP(Tabla2[[#This Row],[Client]],Inflow_Outflow!A:O,2,FALSE),"")</f>
        <v>442.75321428571431</v>
      </c>
      <c r="R526" s="2">
        <f>IFERROR(VLOOKUP(Tabla2[[#This Row],[Client]],Inflow_Outflow!A:O,3,FALSE),"")</f>
        <v>442.21964285714284</v>
      </c>
      <c r="S526" s="2">
        <f>IFERROR(VLOOKUP(Tabla2[[#This Row],[Client]],Inflow_Outflow!A:O,4,FALSE),"")</f>
        <v>4</v>
      </c>
      <c r="T526" s="2">
        <f>IFERROR(VLOOKUP(Tabla2[[#This Row],[Client]],Inflow_Outflow!A:O,5,FALSE),"")</f>
        <v>3</v>
      </c>
      <c r="U526" s="2">
        <f>IFERROR(VLOOKUP(Tabla2[[#This Row],[Client]],Inflow_Outflow!A:O,6,FALSE),"")</f>
        <v>881.28571428571433</v>
      </c>
      <c r="V526" s="2">
        <f>IFERROR(VLOOKUP(Tabla2[[#This Row],[Client]],Inflow_Outflow!A:O,7,FALSE),"")</f>
        <v>881.28571428571433</v>
      </c>
      <c r="W526" s="2">
        <f>IFERROR(VLOOKUP(Tabla2[[#This Row],[Client]],Inflow_Outflow!A:O,8,FALSE),"")</f>
        <v>357.14285714285717</v>
      </c>
      <c r="X526" s="2">
        <f>IFERROR(VLOOKUP(Tabla2[[#This Row],[Client]],Inflow_Outflow!A:O,9,FALSE),"")</f>
        <v>0</v>
      </c>
      <c r="Y526" s="2">
        <f>IFERROR(VLOOKUP(Tabla2[[#This Row],[Client]],Inflow_Outflow!A:O,10,FALSE),"")</f>
        <v>519.75</v>
      </c>
      <c r="Z526" s="2">
        <f>IFERROR(VLOOKUP(Tabla2[[#This Row],[Client]],Inflow_Outflow!A:O,11,FALSE),"")</f>
        <v>6</v>
      </c>
      <c r="AA526" s="2">
        <f>IFERROR(VLOOKUP(Tabla2[[#This Row],[Client]],Inflow_Outflow!A:O,12,FALSE),"")</f>
        <v>6</v>
      </c>
      <c r="AB526" s="2">
        <f>IFERROR(VLOOKUP(Tabla2[[#This Row],[Client]],Inflow_Outflow!A:O,13,FALSE),"")</f>
        <v>1</v>
      </c>
      <c r="AC526" s="2">
        <f>IFERROR(VLOOKUP(Tabla2[[#This Row],[Client]],Inflow_Outflow!A:O,14,FALSE),"")</f>
        <v>0</v>
      </c>
      <c r="AD526" s="2">
        <f>IFERROR(VLOOKUP(Tabla2[[#This Row],[Client]],Inflow_Outflow!A:O,15,FALSE),"")</f>
        <v>4</v>
      </c>
      <c r="AE526" s="2">
        <f>IFERROR(VLOOKUP(Tabla2[[#This Row],[Client]],Sales_Revenues!A:G,2,FALSE),"")</f>
        <v>1</v>
      </c>
      <c r="AF526" s="2">
        <f>IFERROR(VLOOKUP(Tabla2[[#This Row],[Client]],Sales_Revenues!A:G,3,FALSE),"")</f>
        <v>1</v>
      </c>
      <c r="AG526" s="2">
        <f>IFERROR(VLOOKUP(Tabla2[[#This Row],[Client]],Sales_Revenues!A:G,4,FALSE),"")</f>
        <v>1</v>
      </c>
      <c r="AH526" s="2">
        <f>IFERROR(VLOOKUP(Tabla2[[#This Row],[Client]],Sales_Revenues!A:G,5,FALSE),"")</f>
        <v>5.9428571428571431</v>
      </c>
      <c r="AI526" s="2">
        <f>IFERROR(VLOOKUP(Tabla2[[#This Row],[Client]],Sales_Revenues!A:G,6,FALSE),"")</f>
        <v>2.1082142857142858</v>
      </c>
      <c r="AJ526" s="2">
        <f>IFERROR(VLOOKUP(Tabla2[[#This Row],[Client]],Sales_Revenues!A:G,7,FALSE),"")</f>
        <v>7.5864285714285709</v>
      </c>
    </row>
    <row r="527" spans="1:36">
      <c r="A527">
        <v>526</v>
      </c>
      <c r="B527">
        <v>1</v>
      </c>
      <c r="G527">
        <v>1</v>
      </c>
      <c r="H527">
        <v>237.47571428571428</v>
      </c>
      <c r="I527" t="s">
        <v>38</v>
      </c>
      <c r="J527" t="s">
        <v>38</v>
      </c>
      <c r="K527" t="s">
        <v>38</v>
      </c>
      <c r="L527" t="s">
        <v>38</v>
      </c>
      <c r="M527">
        <v>7142.8571428571431</v>
      </c>
      <c r="N527" t="str">
        <f>IFERROR(VLOOKUP(Tabla2[[#This Row],[Client]],Soc_Dem!A:D,2,FALSE),"")</f>
        <v>M</v>
      </c>
      <c r="O527">
        <f>IFERROR(VLOOKUP(Tabla2[[#This Row],[Client]],Soc_Dem!A:D,3,FALSE),"")</f>
        <v>73</v>
      </c>
      <c r="P527">
        <f>IFERROR(VLOOKUP(Tabla2[[#This Row],[Client]],Soc_Dem!A:D,4,FALSE),"")</f>
        <v>40</v>
      </c>
      <c r="Q527" s="2">
        <f>IFERROR(VLOOKUP(Tabla2[[#This Row],[Client]],Inflow_Outflow!A:O,2,FALSE),"")</f>
        <v>509.77214285714291</v>
      </c>
      <c r="R527" s="2">
        <f>IFERROR(VLOOKUP(Tabla2[[#This Row],[Client]],Inflow_Outflow!A:O,3,FALSE),"")</f>
        <v>359.17964285714288</v>
      </c>
      <c r="S527" s="2">
        <f>IFERROR(VLOOKUP(Tabla2[[#This Row],[Client]],Inflow_Outflow!A:O,4,FALSE),"")</f>
        <v>4</v>
      </c>
      <c r="T527" s="2">
        <f>IFERROR(VLOOKUP(Tabla2[[#This Row],[Client]],Inflow_Outflow!A:O,5,FALSE),"")</f>
        <v>3</v>
      </c>
      <c r="U527" s="2">
        <f>IFERROR(VLOOKUP(Tabla2[[#This Row],[Client]],Inflow_Outflow!A:O,6,FALSE),"")</f>
        <v>364.39285714285717</v>
      </c>
      <c r="V527" s="2">
        <f>IFERROR(VLOOKUP(Tabla2[[#This Row],[Client]],Inflow_Outflow!A:O,7,FALSE),"")</f>
        <v>361.57142857142856</v>
      </c>
      <c r="W527" s="2">
        <f>IFERROR(VLOOKUP(Tabla2[[#This Row],[Client]],Inflow_Outflow!A:O,8,FALSE),"")</f>
        <v>0</v>
      </c>
      <c r="X527" s="2">
        <f>IFERROR(VLOOKUP(Tabla2[[#This Row],[Client]],Inflow_Outflow!A:O,9,FALSE),"")</f>
        <v>0</v>
      </c>
      <c r="Y527" s="2">
        <f>IFERROR(VLOOKUP(Tabla2[[#This Row],[Client]],Inflow_Outflow!A:O,10,FALSE),"")</f>
        <v>123.5</v>
      </c>
      <c r="Z527" s="2">
        <f>IFERROR(VLOOKUP(Tabla2[[#This Row],[Client]],Inflow_Outflow!A:O,11,FALSE),"")</f>
        <v>6</v>
      </c>
      <c r="AA527" s="2">
        <f>IFERROR(VLOOKUP(Tabla2[[#This Row],[Client]],Inflow_Outflow!A:O,12,FALSE),"")</f>
        <v>5</v>
      </c>
      <c r="AB527" s="2">
        <f>IFERROR(VLOOKUP(Tabla2[[#This Row],[Client]],Inflow_Outflow!A:O,13,FALSE),"")</f>
        <v>0</v>
      </c>
      <c r="AC527" s="2">
        <f>IFERROR(VLOOKUP(Tabla2[[#This Row],[Client]],Inflow_Outflow!A:O,14,FALSE),"")</f>
        <v>0</v>
      </c>
      <c r="AD527" s="2">
        <f>IFERROR(VLOOKUP(Tabla2[[#This Row],[Client]],Inflow_Outflow!A:O,15,FALSE),"")</f>
        <v>3</v>
      </c>
      <c r="AE527" s="2">
        <f>IFERROR(VLOOKUP(Tabla2[[#This Row],[Client]],Sales_Revenues!A:G,2,FALSE),"")</f>
        <v>0</v>
      </c>
      <c r="AF527" s="2">
        <f>IFERROR(VLOOKUP(Tabla2[[#This Row],[Client]],Sales_Revenues!A:G,3,FALSE),"")</f>
        <v>0</v>
      </c>
      <c r="AG527" s="2">
        <f>IFERROR(VLOOKUP(Tabla2[[#This Row],[Client]],Sales_Revenues!A:G,4,FALSE),"")</f>
        <v>0</v>
      </c>
      <c r="AH527" s="2">
        <f>IFERROR(VLOOKUP(Tabla2[[#This Row],[Client]],Sales_Revenues!A:G,5,FALSE),"")</f>
        <v>0</v>
      </c>
      <c r="AI527" s="2">
        <f>IFERROR(VLOOKUP(Tabla2[[#This Row],[Client]],Sales_Revenues!A:G,6,FALSE),"")</f>
        <v>0</v>
      </c>
      <c r="AJ527" s="2">
        <f>IFERROR(VLOOKUP(Tabla2[[#This Row],[Client]],Sales_Revenues!A:G,7,FALSE),"")</f>
        <v>0</v>
      </c>
    </row>
    <row r="528" spans="1:36">
      <c r="A528">
        <v>527</v>
      </c>
      <c r="B528">
        <v>1</v>
      </c>
      <c r="H528">
        <v>1780.2517857142859</v>
      </c>
      <c r="I528" t="s">
        <v>38</v>
      </c>
      <c r="J528" t="s">
        <v>38</v>
      </c>
      <c r="K528" t="s">
        <v>38</v>
      </c>
      <c r="L528" t="s">
        <v>38</v>
      </c>
      <c r="M528" t="s">
        <v>38</v>
      </c>
      <c r="N528" t="str">
        <f>IFERROR(VLOOKUP(Tabla2[[#This Row],[Client]],Soc_Dem!A:D,2,FALSE),"")</f>
        <v>F</v>
      </c>
      <c r="O528">
        <f>IFERROR(VLOOKUP(Tabla2[[#This Row],[Client]],Soc_Dem!A:D,3,FALSE),"")</f>
        <v>17</v>
      </c>
      <c r="P528">
        <f>IFERROR(VLOOKUP(Tabla2[[#This Row],[Client]],Soc_Dem!A:D,4,FALSE),"")</f>
        <v>22</v>
      </c>
      <c r="Q528" s="2">
        <f>IFERROR(VLOOKUP(Tabla2[[#This Row],[Client]],Inflow_Outflow!A:O,2,FALSE),"")</f>
        <v>677.64571428571435</v>
      </c>
      <c r="R528" s="2">
        <f>IFERROR(VLOOKUP(Tabla2[[#This Row],[Client]],Inflow_Outflow!A:O,3,FALSE),"")</f>
        <v>677.64571428571435</v>
      </c>
      <c r="S528" s="2">
        <f>IFERROR(VLOOKUP(Tabla2[[#This Row],[Client]],Inflow_Outflow!A:O,4,FALSE),"")</f>
        <v>2</v>
      </c>
      <c r="T528" s="2">
        <f>IFERROR(VLOOKUP(Tabla2[[#This Row],[Client]],Inflow_Outflow!A:O,5,FALSE),"")</f>
        <v>2</v>
      </c>
      <c r="U528" s="2">
        <f>IFERROR(VLOOKUP(Tabla2[[#This Row],[Client]],Inflow_Outflow!A:O,6,FALSE),"")</f>
        <v>773.12857142857138</v>
      </c>
      <c r="V528" s="2">
        <f>IFERROR(VLOOKUP(Tabla2[[#This Row],[Client]],Inflow_Outflow!A:O,7,FALSE),"")</f>
        <v>773.12857142857138</v>
      </c>
      <c r="W528" s="2">
        <f>IFERROR(VLOOKUP(Tabla2[[#This Row],[Client]],Inflow_Outflow!A:O,8,FALSE),"")</f>
        <v>535.71428571428567</v>
      </c>
      <c r="X528" s="2">
        <f>IFERROR(VLOOKUP(Tabla2[[#This Row],[Client]],Inflow_Outflow!A:O,9,FALSE),"")</f>
        <v>32.15</v>
      </c>
      <c r="Y528" s="2">
        <f>IFERROR(VLOOKUP(Tabla2[[#This Row],[Client]],Inflow_Outflow!A:O,10,FALSE),"")</f>
        <v>0</v>
      </c>
      <c r="Z528" s="2">
        <f>IFERROR(VLOOKUP(Tabla2[[#This Row],[Client]],Inflow_Outflow!A:O,11,FALSE),"")</f>
        <v>25</v>
      </c>
      <c r="AA528" s="2">
        <f>IFERROR(VLOOKUP(Tabla2[[#This Row],[Client]],Inflow_Outflow!A:O,12,FALSE),"")</f>
        <v>25</v>
      </c>
      <c r="AB528" s="2">
        <f>IFERROR(VLOOKUP(Tabla2[[#This Row],[Client]],Inflow_Outflow!A:O,13,FALSE),"")</f>
        <v>12</v>
      </c>
      <c r="AC528" s="2">
        <f>IFERROR(VLOOKUP(Tabla2[[#This Row],[Client]],Inflow_Outflow!A:O,14,FALSE),"")</f>
        <v>3</v>
      </c>
      <c r="AD528" s="2">
        <f>IFERROR(VLOOKUP(Tabla2[[#This Row],[Client]],Inflow_Outflow!A:O,15,FALSE),"")</f>
        <v>0</v>
      </c>
      <c r="AE528" s="2">
        <f>IFERROR(VLOOKUP(Tabla2[[#This Row],[Client]],Sales_Revenues!A:G,2,FALSE),"")</f>
        <v>1</v>
      </c>
      <c r="AF528" s="2">
        <f>IFERROR(VLOOKUP(Tabla2[[#This Row],[Client]],Sales_Revenues!A:G,3,FALSE),"")</f>
        <v>0</v>
      </c>
      <c r="AG528" s="2">
        <f>IFERROR(VLOOKUP(Tabla2[[#This Row],[Client]],Sales_Revenues!A:G,4,FALSE),"")</f>
        <v>1</v>
      </c>
      <c r="AH528" s="2">
        <f>IFERROR(VLOOKUP(Tabla2[[#This Row],[Client]],Sales_Revenues!A:G,5,FALSE),"")</f>
        <v>0.65660714285714294</v>
      </c>
      <c r="AI528" s="2">
        <f>IFERROR(VLOOKUP(Tabla2[[#This Row],[Client]],Sales_Revenues!A:G,6,FALSE),"")</f>
        <v>0</v>
      </c>
      <c r="AJ528" s="2">
        <f>IFERROR(VLOOKUP(Tabla2[[#This Row],[Client]],Sales_Revenues!A:G,7,FALSE),"")</f>
        <v>2.6785714285714284</v>
      </c>
    </row>
    <row r="529" spans="1:36">
      <c r="A529">
        <v>528</v>
      </c>
      <c r="B529">
        <v>1</v>
      </c>
      <c r="E529">
        <v>1</v>
      </c>
      <c r="H529">
        <v>0</v>
      </c>
      <c r="I529" t="s">
        <v>38</v>
      </c>
      <c r="J529" t="s">
        <v>38</v>
      </c>
      <c r="K529">
        <v>0</v>
      </c>
      <c r="L529" t="s">
        <v>38</v>
      </c>
      <c r="M529" t="s">
        <v>38</v>
      </c>
      <c r="N529" t="str">
        <f>IFERROR(VLOOKUP(Tabla2[[#This Row],[Client]],Soc_Dem!A:D,2,FALSE),"")</f>
        <v>F</v>
      </c>
      <c r="O529">
        <f>IFERROR(VLOOKUP(Tabla2[[#This Row],[Client]],Soc_Dem!A:D,3,FALSE),"")</f>
        <v>19</v>
      </c>
      <c r="P529">
        <f>IFERROR(VLOOKUP(Tabla2[[#This Row],[Client]],Soc_Dem!A:D,4,FALSE),"")</f>
        <v>70</v>
      </c>
      <c r="Q529" s="2">
        <f>IFERROR(VLOOKUP(Tabla2[[#This Row],[Client]],Inflow_Outflow!A:O,2,FALSE),"")</f>
        <v>435.68214285714288</v>
      </c>
      <c r="R529" s="2">
        <f>IFERROR(VLOOKUP(Tabla2[[#This Row],[Client]],Inflow_Outflow!A:O,3,FALSE),"")</f>
        <v>435.68214285714288</v>
      </c>
      <c r="S529" s="2">
        <f>IFERROR(VLOOKUP(Tabla2[[#This Row],[Client]],Inflow_Outflow!A:O,4,FALSE),"")</f>
        <v>2</v>
      </c>
      <c r="T529" s="2">
        <f>IFERROR(VLOOKUP(Tabla2[[#This Row],[Client]],Inflow_Outflow!A:O,5,FALSE),"")</f>
        <v>2</v>
      </c>
      <c r="U529" s="2">
        <f>IFERROR(VLOOKUP(Tabla2[[#This Row],[Client]],Inflow_Outflow!A:O,6,FALSE),"")</f>
        <v>390.05642857142857</v>
      </c>
      <c r="V529" s="2">
        <f>IFERROR(VLOOKUP(Tabla2[[#This Row],[Client]],Inflow_Outflow!A:O,7,FALSE),"")</f>
        <v>390.05642857142857</v>
      </c>
      <c r="W529" s="2">
        <f>IFERROR(VLOOKUP(Tabla2[[#This Row],[Client]],Inflow_Outflow!A:O,8,FALSE),"")</f>
        <v>125</v>
      </c>
      <c r="X529" s="2">
        <f>IFERROR(VLOOKUP(Tabla2[[#This Row],[Client]],Inflow_Outflow!A:O,9,FALSE),"")</f>
        <v>70.842142857142861</v>
      </c>
      <c r="Y529" s="2">
        <f>IFERROR(VLOOKUP(Tabla2[[#This Row],[Client]],Inflow_Outflow!A:O,10,FALSE),"")</f>
        <v>190.82142857142858</v>
      </c>
      <c r="Z529" s="2">
        <f>IFERROR(VLOOKUP(Tabla2[[#This Row],[Client]],Inflow_Outflow!A:O,11,FALSE),"")</f>
        <v>10</v>
      </c>
      <c r="AA529" s="2">
        <f>IFERROR(VLOOKUP(Tabla2[[#This Row],[Client]],Inflow_Outflow!A:O,12,FALSE),"")</f>
        <v>10</v>
      </c>
      <c r="AB529" s="2">
        <f>IFERROR(VLOOKUP(Tabla2[[#This Row],[Client]],Inflow_Outflow!A:O,13,FALSE),"")</f>
        <v>4</v>
      </c>
      <c r="AC529" s="2">
        <f>IFERROR(VLOOKUP(Tabla2[[#This Row],[Client]],Inflow_Outflow!A:O,14,FALSE),"")</f>
        <v>3</v>
      </c>
      <c r="AD529" s="2">
        <f>IFERROR(VLOOKUP(Tabla2[[#This Row],[Client]],Inflow_Outflow!A:O,15,FALSE),"")</f>
        <v>2</v>
      </c>
      <c r="AE529" s="2" t="str">
        <f>IFERROR(VLOOKUP(Tabla2[[#This Row],[Client]],Sales_Revenues!A:G,2,FALSE),"")</f>
        <v/>
      </c>
      <c r="AF529" s="2" t="str">
        <f>IFERROR(VLOOKUP(Tabla2[[#This Row],[Client]],Sales_Revenues!A:G,3,FALSE),"")</f>
        <v/>
      </c>
      <c r="AG529" s="2" t="str">
        <f>IFERROR(VLOOKUP(Tabla2[[#This Row],[Client]],Sales_Revenues!A:G,4,FALSE),"")</f>
        <v/>
      </c>
      <c r="AH529" s="2" t="str">
        <f>IFERROR(VLOOKUP(Tabla2[[#This Row],[Client]],Sales_Revenues!A:G,5,FALSE),"")</f>
        <v/>
      </c>
      <c r="AI529" s="2" t="str">
        <f>IFERROR(VLOOKUP(Tabla2[[#This Row],[Client]],Sales_Revenues!A:G,6,FALSE),"")</f>
        <v/>
      </c>
      <c r="AJ529" s="2" t="str">
        <f>IFERROR(VLOOKUP(Tabla2[[#This Row],[Client]],Sales_Revenues!A:G,7,FALSE),"")</f>
        <v/>
      </c>
    </row>
    <row r="530" spans="1:36">
      <c r="A530">
        <v>529</v>
      </c>
      <c r="B530">
        <v>1</v>
      </c>
      <c r="C530">
        <v>1</v>
      </c>
      <c r="H530">
        <v>2014.4267857142856</v>
      </c>
      <c r="I530">
        <v>36183.43357142857</v>
      </c>
      <c r="J530" t="s">
        <v>38</v>
      </c>
      <c r="K530" t="s">
        <v>38</v>
      </c>
      <c r="L530" t="s">
        <v>38</v>
      </c>
      <c r="M530" t="s">
        <v>38</v>
      </c>
      <c r="N530" t="str">
        <f>IFERROR(VLOOKUP(Tabla2[[#This Row],[Client]],Soc_Dem!A:D,2,FALSE),"")</f>
        <v>F</v>
      </c>
      <c r="O530">
        <f>IFERROR(VLOOKUP(Tabla2[[#This Row],[Client]],Soc_Dem!A:D,3,FALSE),"")</f>
        <v>33</v>
      </c>
      <c r="P530">
        <f>IFERROR(VLOOKUP(Tabla2[[#This Row],[Client]],Soc_Dem!A:D,4,FALSE),"")</f>
        <v>61</v>
      </c>
      <c r="Q530" s="2">
        <f>IFERROR(VLOOKUP(Tabla2[[#This Row],[Client]],Inflow_Outflow!A:O,2,FALSE),"")</f>
        <v>547.94749999999999</v>
      </c>
      <c r="R530" s="2">
        <f>IFERROR(VLOOKUP(Tabla2[[#This Row],[Client]],Inflow_Outflow!A:O,3,FALSE),"")</f>
        <v>547.19785714285717</v>
      </c>
      <c r="S530" s="2">
        <f>IFERROR(VLOOKUP(Tabla2[[#This Row],[Client]],Inflow_Outflow!A:O,4,FALSE),"")</f>
        <v>4</v>
      </c>
      <c r="T530" s="2">
        <f>IFERROR(VLOOKUP(Tabla2[[#This Row],[Client]],Inflow_Outflow!A:O,5,FALSE),"")</f>
        <v>3</v>
      </c>
      <c r="U530" s="2">
        <f>IFERROR(VLOOKUP(Tabla2[[#This Row],[Client]],Inflow_Outflow!A:O,6,FALSE),"")</f>
        <v>329.28571428571428</v>
      </c>
      <c r="V530" s="2">
        <f>IFERROR(VLOOKUP(Tabla2[[#This Row],[Client]],Inflow_Outflow!A:O,7,FALSE),"")</f>
        <v>329.28571428571428</v>
      </c>
      <c r="W530" s="2">
        <f>IFERROR(VLOOKUP(Tabla2[[#This Row],[Client]],Inflow_Outflow!A:O,8,FALSE),"")</f>
        <v>0</v>
      </c>
      <c r="X530" s="2">
        <f>IFERROR(VLOOKUP(Tabla2[[#This Row],[Client]],Inflow_Outflow!A:O,9,FALSE),"")</f>
        <v>0</v>
      </c>
      <c r="Y530" s="2">
        <f>IFERROR(VLOOKUP(Tabla2[[#This Row],[Client]],Inflow_Outflow!A:O,10,FALSE),"")</f>
        <v>329.07142857142856</v>
      </c>
      <c r="Z530" s="2">
        <f>IFERROR(VLOOKUP(Tabla2[[#This Row],[Client]],Inflow_Outflow!A:O,11,FALSE),"")</f>
        <v>4</v>
      </c>
      <c r="AA530" s="2">
        <f>IFERROR(VLOOKUP(Tabla2[[#This Row],[Client]],Inflow_Outflow!A:O,12,FALSE),"")</f>
        <v>4</v>
      </c>
      <c r="AB530" s="2">
        <f>IFERROR(VLOOKUP(Tabla2[[#This Row],[Client]],Inflow_Outflow!A:O,13,FALSE),"")</f>
        <v>0</v>
      </c>
      <c r="AC530" s="2">
        <f>IFERROR(VLOOKUP(Tabla2[[#This Row],[Client]],Inflow_Outflow!A:O,14,FALSE),"")</f>
        <v>0</v>
      </c>
      <c r="AD530" s="2">
        <f>IFERROR(VLOOKUP(Tabla2[[#This Row],[Client]],Inflow_Outflow!A:O,15,FALSE),"")</f>
        <v>3</v>
      </c>
      <c r="AE530" s="2">
        <f>IFERROR(VLOOKUP(Tabla2[[#This Row],[Client]],Sales_Revenues!A:G,2,FALSE),"")</f>
        <v>1</v>
      </c>
      <c r="AF530" s="2">
        <f>IFERROR(VLOOKUP(Tabla2[[#This Row],[Client]],Sales_Revenues!A:G,3,FALSE),"")</f>
        <v>1</v>
      </c>
      <c r="AG530" s="2">
        <f>IFERROR(VLOOKUP(Tabla2[[#This Row],[Client]],Sales_Revenues!A:G,4,FALSE),"")</f>
        <v>0</v>
      </c>
      <c r="AH530" s="2">
        <f>IFERROR(VLOOKUP(Tabla2[[#This Row],[Client]],Sales_Revenues!A:G,5,FALSE),"")</f>
        <v>0.97696428571428573</v>
      </c>
      <c r="AI530" s="2">
        <f>IFERROR(VLOOKUP(Tabla2[[#This Row],[Client]],Sales_Revenues!A:G,6,FALSE),"")</f>
        <v>1.7867857142857144</v>
      </c>
      <c r="AJ530" s="2">
        <f>IFERROR(VLOOKUP(Tabla2[[#This Row],[Client]],Sales_Revenues!A:G,7,FALSE),"")</f>
        <v>0</v>
      </c>
    </row>
    <row r="531" spans="1:36">
      <c r="A531">
        <v>530</v>
      </c>
      <c r="B531">
        <v>1</v>
      </c>
      <c r="C531">
        <v>2</v>
      </c>
      <c r="D531">
        <v>2</v>
      </c>
      <c r="H531">
        <v>349.08499999999998</v>
      </c>
      <c r="I531">
        <v>11980.923214285713</v>
      </c>
      <c r="J531">
        <v>28571.428571428572</v>
      </c>
      <c r="K531" t="s">
        <v>38</v>
      </c>
      <c r="L531" t="s">
        <v>38</v>
      </c>
      <c r="M531" t="s">
        <v>38</v>
      </c>
      <c r="N531" t="str">
        <f>IFERROR(VLOOKUP(Tabla2[[#This Row],[Client]],Soc_Dem!A:D,2,FALSE),"")</f>
        <v>M</v>
      </c>
      <c r="O531">
        <f>IFERROR(VLOOKUP(Tabla2[[#This Row],[Client]],Soc_Dem!A:D,3,FALSE),"")</f>
        <v>35</v>
      </c>
      <c r="P531">
        <f>IFERROR(VLOOKUP(Tabla2[[#This Row],[Client]],Soc_Dem!A:D,4,FALSE),"")</f>
        <v>180</v>
      </c>
      <c r="Q531" s="2">
        <f>IFERROR(VLOOKUP(Tabla2[[#This Row],[Client]],Inflow_Outflow!A:O,2,FALSE),"")</f>
        <v>10.911785714285713</v>
      </c>
      <c r="R531" s="2">
        <f>IFERROR(VLOOKUP(Tabla2[[#This Row],[Client]],Inflow_Outflow!A:O,3,FALSE),"")</f>
        <v>1.0714285714285714E-2</v>
      </c>
      <c r="S531" s="2">
        <f>IFERROR(VLOOKUP(Tabla2[[#This Row],[Client]],Inflow_Outflow!A:O,4,FALSE),"")</f>
        <v>2</v>
      </c>
      <c r="T531" s="2">
        <f>IFERROR(VLOOKUP(Tabla2[[#This Row],[Client]],Inflow_Outflow!A:O,5,FALSE),"")</f>
        <v>1</v>
      </c>
      <c r="U531" s="2">
        <f>IFERROR(VLOOKUP(Tabla2[[#This Row],[Client]],Inflow_Outflow!A:O,6,FALSE),"")</f>
        <v>0</v>
      </c>
      <c r="V531" s="2">
        <f>IFERROR(VLOOKUP(Tabla2[[#This Row],[Client]],Inflow_Outflow!A:O,7,FALSE),"")</f>
        <v>0</v>
      </c>
      <c r="W531" s="2">
        <f>IFERROR(VLOOKUP(Tabla2[[#This Row],[Client]],Inflow_Outflow!A:O,8,FALSE),"")</f>
        <v>0</v>
      </c>
      <c r="X531" s="2">
        <f>IFERROR(VLOOKUP(Tabla2[[#This Row],[Client]],Inflow_Outflow!A:O,9,FALSE),"")</f>
        <v>0</v>
      </c>
      <c r="Y531" s="2">
        <f>IFERROR(VLOOKUP(Tabla2[[#This Row],[Client]],Inflow_Outflow!A:O,10,FALSE),"")</f>
        <v>0</v>
      </c>
      <c r="Z531" s="2">
        <f>IFERROR(VLOOKUP(Tabla2[[#This Row],[Client]],Inflow_Outflow!A:O,11,FALSE),"")</f>
        <v>0</v>
      </c>
      <c r="AA531" s="2">
        <f>IFERROR(VLOOKUP(Tabla2[[#This Row],[Client]],Inflow_Outflow!A:O,12,FALSE),"")</f>
        <v>0</v>
      </c>
      <c r="AB531" s="2">
        <f>IFERROR(VLOOKUP(Tabla2[[#This Row],[Client]],Inflow_Outflow!A:O,13,FALSE),"")</f>
        <v>0</v>
      </c>
      <c r="AC531" s="2">
        <f>IFERROR(VLOOKUP(Tabla2[[#This Row],[Client]],Inflow_Outflow!A:O,14,FALSE),"")</f>
        <v>0</v>
      </c>
      <c r="AD531" s="2">
        <f>IFERROR(VLOOKUP(Tabla2[[#This Row],[Client]],Inflow_Outflow!A:O,15,FALSE),"")</f>
        <v>0</v>
      </c>
      <c r="AE531" s="2" t="str">
        <f>IFERROR(VLOOKUP(Tabla2[[#This Row],[Client]],Sales_Revenues!A:G,2,FALSE),"")</f>
        <v/>
      </c>
      <c r="AF531" s="2" t="str">
        <f>IFERROR(VLOOKUP(Tabla2[[#This Row],[Client]],Sales_Revenues!A:G,3,FALSE),"")</f>
        <v/>
      </c>
      <c r="AG531" s="2" t="str">
        <f>IFERROR(VLOOKUP(Tabla2[[#This Row],[Client]],Sales_Revenues!A:G,4,FALSE),"")</f>
        <v/>
      </c>
      <c r="AH531" s="2" t="str">
        <f>IFERROR(VLOOKUP(Tabla2[[#This Row],[Client]],Sales_Revenues!A:G,5,FALSE),"")</f>
        <v/>
      </c>
      <c r="AI531" s="2" t="str">
        <f>IFERROR(VLOOKUP(Tabla2[[#This Row],[Client]],Sales_Revenues!A:G,6,FALSE),"")</f>
        <v/>
      </c>
      <c r="AJ531" s="2" t="str">
        <f>IFERROR(VLOOKUP(Tabla2[[#This Row],[Client]],Sales_Revenues!A:G,7,FALSE),"")</f>
        <v/>
      </c>
    </row>
    <row r="532" spans="1:36">
      <c r="A532">
        <v>531</v>
      </c>
      <c r="B532">
        <v>1</v>
      </c>
      <c r="H532">
        <v>338.0025</v>
      </c>
      <c r="I532" t="s">
        <v>38</v>
      </c>
      <c r="J532" t="s">
        <v>38</v>
      </c>
      <c r="K532" t="s">
        <v>38</v>
      </c>
      <c r="L532" t="s">
        <v>38</v>
      </c>
      <c r="M532" t="s">
        <v>38</v>
      </c>
      <c r="N532" t="str">
        <f>IFERROR(VLOOKUP(Tabla2[[#This Row],[Client]],Soc_Dem!A:D,2,FALSE),"")</f>
        <v>M</v>
      </c>
      <c r="O532">
        <f>IFERROR(VLOOKUP(Tabla2[[#This Row],[Client]],Soc_Dem!A:D,3,FALSE),"")</f>
        <v>30</v>
      </c>
      <c r="P532">
        <f>IFERROR(VLOOKUP(Tabla2[[#This Row],[Client]],Soc_Dem!A:D,4,FALSE),"")</f>
        <v>211</v>
      </c>
      <c r="Q532" s="2">
        <f>IFERROR(VLOOKUP(Tabla2[[#This Row],[Client]],Inflow_Outflow!A:O,2,FALSE),"")</f>
        <v>2.142857142857143E-3</v>
      </c>
      <c r="R532" s="2">
        <f>IFERROR(VLOOKUP(Tabla2[[#This Row],[Client]],Inflow_Outflow!A:O,3,FALSE),"")</f>
        <v>2.142857142857143E-3</v>
      </c>
      <c r="S532" s="2">
        <f>IFERROR(VLOOKUP(Tabla2[[#This Row],[Client]],Inflow_Outflow!A:O,4,FALSE),"")</f>
        <v>1</v>
      </c>
      <c r="T532" s="2">
        <f>IFERROR(VLOOKUP(Tabla2[[#This Row],[Client]],Inflow_Outflow!A:O,5,FALSE),"")</f>
        <v>1</v>
      </c>
      <c r="U532" s="2">
        <f>IFERROR(VLOOKUP(Tabla2[[#This Row],[Client]],Inflow_Outflow!A:O,6,FALSE),"")</f>
        <v>107.98571428571428</v>
      </c>
      <c r="V532" s="2">
        <f>IFERROR(VLOOKUP(Tabla2[[#This Row],[Client]],Inflow_Outflow!A:O,7,FALSE),"")</f>
        <v>107.98571428571428</v>
      </c>
      <c r="W532" s="2">
        <f>IFERROR(VLOOKUP(Tabla2[[#This Row],[Client]],Inflow_Outflow!A:O,8,FALSE),"")</f>
        <v>71.428571428571431</v>
      </c>
      <c r="X532" s="2">
        <f>IFERROR(VLOOKUP(Tabla2[[#This Row],[Client]],Inflow_Outflow!A:O,9,FALSE),"")</f>
        <v>36.557142857142857</v>
      </c>
      <c r="Y532" s="2">
        <f>IFERROR(VLOOKUP(Tabla2[[#This Row],[Client]],Inflow_Outflow!A:O,10,FALSE),"")</f>
        <v>0</v>
      </c>
      <c r="Z532" s="2">
        <f>IFERROR(VLOOKUP(Tabla2[[#This Row],[Client]],Inflow_Outflow!A:O,11,FALSE),"")</f>
        <v>10</v>
      </c>
      <c r="AA532" s="2">
        <f>IFERROR(VLOOKUP(Tabla2[[#This Row],[Client]],Inflow_Outflow!A:O,12,FALSE),"")</f>
        <v>10</v>
      </c>
      <c r="AB532" s="2">
        <f>IFERROR(VLOOKUP(Tabla2[[#This Row],[Client]],Inflow_Outflow!A:O,13,FALSE),"")</f>
        <v>1</v>
      </c>
      <c r="AC532" s="2">
        <f>IFERROR(VLOOKUP(Tabla2[[#This Row],[Client]],Inflow_Outflow!A:O,14,FALSE),"")</f>
        <v>9</v>
      </c>
      <c r="AD532" s="2">
        <f>IFERROR(VLOOKUP(Tabla2[[#This Row],[Client]],Inflow_Outflow!A:O,15,FALSE),"")</f>
        <v>0</v>
      </c>
      <c r="AE532" s="2" t="str">
        <f>IFERROR(VLOOKUP(Tabla2[[#This Row],[Client]],Sales_Revenues!A:G,2,FALSE),"")</f>
        <v/>
      </c>
      <c r="AF532" s="2" t="str">
        <f>IFERROR(VLOOKUP(Tabla2[[#This Row],[Client]],Sales_Revenues!A:G,3,FALSE),"")</f>
        <v/>
      </c>
      <c r="AG532" s="2" t="str">
        <f>IFERROR(VLOOKUP(Tabla2[[#This Row],[Client]],Sales_Revenues!A:G,4,FALSE),"")</f>
        <v/>
      </c>
      <c r="AH532" s="2" t="str">
        <f>IFERROR(VLOOKUP(Tabla2[[#This Row],[Client]],Sales_Revenues!A:G,5,FALSE),"")</f>
        <v/>
      </c>
      <c r="AI532" s="2" t="str">
        <f>IFERROR(VLOOKUP(Tabla2[[#This Row],[Client]],Sales_Revenues!A:G,6,FALSE),"")</f>
        <v/>
      </c>
      <c r="AJ532" s="2" t="str">
        <f>IFERROR(VLOOKUP(Tabla2[[#This Row],[Client]],Sales_Revenues!A:G,7,FALSE),"")</f>
        <v/>
      </c>
    </row>
    <row r="533" spans="1:36">
      <c r="A533">
        <v>532</v>
      </c>
      <c r="B533">
        <v>1</v>
      </c>
      <c r="C533">
        <v>3</v>
      </c>
      <c r="H533">
        <v>2271.0578571428573</v>
      </c>
      <c r="I533">
        <v>16385.834285714285</v>
      </c>
      <c r="J533" t="s">
        <v>38</v>
      </c>
      <c r="K533" t="s">
        <v>38</v>
      </c>
      <c r="L533" t="s">
        <v>38</v>
      </c>
      <c r="M533" t="s">
        <v>38</v>
      </c>
      <c r="N533" t="str">
        <f>IFERROR(VLOOKUP(Tabla2[[#This Row],[Client]],Soc_Dem!A:D,2,FALSE),"")</f>
        <v>M</v>
      </c>
      <c r="O533">
        <f>IFERROR(VLOOKUP(Tabla2[[#This Row],[Client]],Soc_Dem!A:D,3,FALSE),"")</f>
        <v>65</v>
      </c>
      <c r="P533">
        <f>IFERROR(VLOOKUP(Tabla2[[#This Row],[Client]],Soc_Dem!A:D,4,FALSE),"")</f>
        <v>125</v>
      </c>
      <c r="Q533" s="2">
        <f>IFERROR(VLOOKUP(Tabla2[[#This Row],[Client]],Inflow_Outflow!A:O,2,FALSE),"")</f>
        <v>10716.400357142858</v>
      </c>
      <c r="R533" s="2">
        <f>IFERROR(VLOOKUP(Tabla2[[#This Row],[Client]],Inflow_Outflow!A:O,3,FALSE),"")</f>
        <v>10714.287142857142</v>
      </c>
      <c r="S533" s="2">
        <f>IFERROR(VLOOKUP(Tabla2[[#This Row],[Client]],Inflow_Outflow!A:O,4,FALSE),"")</f>
        <v>3</v>
      </c>
      <c r="T533" s="2">
        <f>IFERROR(VLOOKUP(Tabla2[[#This Row],[Client]],Inflow_Outflow!A:O,5,FALSE),"")</f>
        <v>2</v>
      </c>
      <c r="U533" s="2">
        <f>IFERROR(VLOOKUP(Tabla2[[#This Row],[Client]],Inflow_Outflow!A:O,6,FALSE),"")</f>
        <v>21457.964285714286</v>
      </c>
      <c r="V533" s="2">
        <f>IFERROR(VLOOKUP(Tabla2[[#This Row],[Client]],Inflow_Outflow!A:O,7,FALSE),"")</f>
        <v>10743.678571428571</v>
      </c>
      <c r="W533" s="2">
        <f>IFERROR(VLOOKUP(Tabla2[[#This Row],[Client]],Inflow_Outflow!A:O,8,FALSE),"")</f>
        <v>0</v>
      </c>
      <c r="X533" s="2">
        <f>IFERROR(VLOOKUP(Tabla2[[#This Row],[Client]],Inflow_Outflow!A:O,9,FALSE),"")</f>
        <v>0</v>
      </c>
      <c r="Y533" s="2">
        <f>IFERROR(VLOOKUP(Tabla2[[#This Row],[Client]],Inflow_Outflow!A:O,10,FALSE),"")</f>
        <v>10742.25</v>
      </c>
      <c r="Z533" s="2">
        <f>IFERROR(VLOOKUP(Tabla2[[#This Row],[Client]],Inflow_Outflow!A:O,11,FALSE),"")</f>
        <v>6</v>
      </c>
      <c r="AA533" s="2">
        <f>IFERROR(VLOOKUP(Tabla2[[#This Row],[Client]],Inflow_Outflow!A:O,12,FALSE),"")</f>
        <v>5</v>
      </c>
      <c r="AB533" s="2">
        <f>IFERROR(VLOOKUP(Tabla2[[#This Row],[Client]],Inflow_Outflow!A:O,13,FALSE),"")</f>
        <v>0</v>
      </c>
      <c r="AC533" s="2">
        <f>IFERROR(VLOOKUP(Tabla2[[#This Row],[Client]],Inflow_Outflow!A:O,14,FALSE),"")</f>
        <v>0</v>
      </c>
      <c r="AD533" s="2">
        <f>IFERROR(VLOOKUP(Tabla2[[#This Row],[Client]],Inflow_Outflow!A:O,15,FALSE),"")</f>
        <v>4</v>
      </c>
      <c r="AE533" s="2" t="str">
        <f>IFERROR(VLOOKUP(Tabla2[[#This Row],[Client]],Sales_Revenues!A:G,2,FALSE),"")</f>
        <v/>
      </c>
      <c r="AF533" s="2" t="str">
        <f>IFERROR(VLOOKUP(Tabla2[[#This Row],[Client]],Sales_Revenues!A:G,3,FALSE),"")</f>
        <v/>
      </c>
      <c r="AG533" s="2" t="str">
        <f>IFERROR(VLOOKUP(Tabla2[[#This Row],[Client]],Sales_Revenues!A:G,4,FALSE),"")</f>
        <v/>
      </c>
      <c r="AH533" s="2" t="str">
        <f>IFERROR(VLOOKUP(Tabla2[[#This Row],[Client]],Sales_Revenues!A:G,5,FALSE),"")</f>
        <v/>
      </c>
      <c r="AI533" s="2" t="str">
        <f>IFERROR(VLOOKUP(Tabla2[[#This Row],[Client]],Sales_Revenues!A:G,6,FALSE),"")</f>
        <v/>
      </c>
      <c r="AJ533" s="2" t="str">
        <f>IFERROR(VLOOKUP(Tabla2[[#This Row],[Client]],Sales_Revenues!A:G,7,FALSE),"")</f>
        <v/>
      </c>
    </row>
    <row r="534" spans="1:36">
      <c r="A534">
        <v>533</v>
      </c>
      <c r="B534">
        <v>1</v>
      </c>
      <c r="H534">
        <v>50</v>
      </c>
      <c r="I534" t="s">
        <v>38</v>
      </c>
      <c r="J534" t="s">
        <v>38</v>
      </c>
      <c r="K534" t="s">
        <v>38</v>
      </c>
      <c r="L534" t="s">
        <v>38</v>
      </c>
      <c r="M534" t="s">
        <v>38</v>
      </c>
      <c r="N534" t="str">
        <f>IFERROR(VLOOKUP(Tabla2[[#This Row],[Client]],Soc_Dem!A:D,2,FALSE),"")</f>
        <v>F</v>
      </c>
      <c r="O534">
        <f>IFERROR(VLOOKUP(Tabla2[[#This Row],[Client]],Soc_Dem!A:D,3,FALSE),"")</f>
        <v>63</v>
      </c>
      <c r="P534">
        <f>IFERROR(VLOOKUP(Tabla2[[#This Row],[Client]],Soc_Dem!A:D,4,FALSE),"")</f>
        <v>27</v>
      </c>
      <c r="Q534" s="2">
        <f>IFERROR(VLOOKUP(Tabla2[[#This Row],[Client]],Inflow_Outflow!A:O,2,FALSE),"")</f>
        <v>7.1439285714285718</v>
      </c>
      <c r="R534" s="2">
        <f>IFERROR(VLOOKUP(Tabla2[[#This Row],[Client]],Inflow_Outflow!A:O,3,FALSE),"")</f>
        <v>7.1439285714285718</v>
      </c>
      <c r="S534" s="2">
        <f>IFERROR(VLOOKUP(Tabla2[[#This Row],[Client]],Inflow_Outflow!A:O,4,FALSE),"")</f>
        <v>2</v>
      </c>
      <c r="T534" s="2">
        <f>IFERROR(VLOOKUP(Tabla2[[#This Row],[Client]],Inflow_Outflow!A:O,5,FALSE),"")</f>
        <v>2</v>
      </c>
      <c r="U534" s="2">
        <f>IFERROR(VLOOKUP(Tabla2[[#This Row],[Client]],Inflow_Outflow!A:O,6,FALSE),"")</f>
        <v>8.6428571428571423</v>
      </c>
      <c r="V534" s="2">
        <f>IFERROR(VLOOKUP(Tabla2[[#This Row],[Client]],Inflow_Outflow!A:O,7,FALSE),"")</f>
        <v>8.6428571428571423</v>
      </c>
      <c r="W534" s="2">
        <f>IFERROR(VLOOKUP(Tabla2[[#This Row],[Client]],Inflow_Outflow!A:O,8,FALSE),"")</f>
        <v>3.5714285714285716</v>
      </c>
      <c r="X534" s="2">
        <f>IFERROR(VLOOKUP(Tabla2[[#This Row],[Client]],Inflow_Outflow!A:O,9,FALSE),"")</f>
        <v>4.6071428571428568</v>
      </c>
      <c r="Y534" s="2">
        <f>IFERROR(VLOOKUP(Tabla2[[#This Row],[Client]],Inflow_Outflow!A:O,10,FALSE),"")</f>
        <v>0</v>
      </c>
      <c r="Z534" s="2">
        <f>IFERROR(VLOOKUP(Tabla2[[#This Row],[Client]],Inflow_Outflow!A:O,11,FALSE),"")</f>
        <v>3</v>
      </c>
      <c r="AA534" s="2">
        <f>IFERROR(VLOOKUP(Tabla2[[#This Row],[Client]],Inflow_Outflow!A:O,12,FALSE),"")</f>
        <v>3</v>
      </c>
      <c r="AB534" s="2">
        <f>IFERROR(VLOOKUP(Tabla2[[#This Row],[Client]],Inflow_Outflow!A:O,13,FALSE),"")</f>
        <v>1</v>
      </c>
      <c r="AC534" s="2">
        <f>IFERROR(VLOOKUP(Tabla2[[#This Row],[Client]],Inflow_Outflow!A:O,14,FALSE),"")</f>
        <v>1</v>
      </c>
      <c r="AD534" s="2">
        <f>IFERROR(VLOOKUP(Tabla2[[#This Row],[Client]],Inflow_Outflow!A:O,15,FALSE),"")</f>
        <v>0</v>
      </c>
      <c r="AE534" s="2">
        <f>IFERROR(VLOOKUP(Tabla2[[#This Row],[Client]],Sales_Revenues!A:G,2,FALSE),"")</f>
        <v>1</v>
      </c>
      <c r="AF534" s="2">
        <f>IFERROR(VLOOKUP(Tabla2[[#This Row],[Client]],Sales_Revenues!A:G,3,FALSE),"")</f>
        <v>0</v>
      </c>
      <c r="AG534" s="2">
        <f>IFERROR(VLOOKUP(Tabla2[[#This Row],[Client]],Sales_Revenues!A:G,4,FALSE),"")</f>
        <v>0</v>
      </c>
      <c r="AH534" s="2">
        <f>IFERROR(VLOOKUP(Tabla2[[#This Row],[Client]],Sales_Revenues!A:G,5,FALSE),"")</f>
        <v>0.44732142857142859</v>
      </c>
      <c r="AI534" s="2">
        <f>IFERROR(VLOOKUP(Tabla2[[#This Row],[Client]],Sales_Revenues!A:G,6,FALSE),"")</f>
        <v>0</v>
      </c>
      <c r="AJ534" s="2">
        <f>IFERROR(VLOOKUP(Tabla2[[#This Row],[Client]],Sales_Revenues!A:G,7,FALSE),"")</f>
        <v>0</v>
      </c>
    </row>
    <row r="535" spans="1:36">
      <c r="A535">
        <v>534</v>
      </c>
      <c r="B535">
        <v>1</v>
      </c>
      <c r="H535">
        <v>0</v>
      </c>
      <c r="I535" t="s">
        <v>38</v>
      </c>
      <c r="J535" t="s">
        <v>38</v>
      </c>
      <c r="K535" t="s">
        <v>38</v>
      </c>
      <c r="L535" t="s">
        <v>38</v>
      </c>
      <c r="M535" t="s">
        <v>38</v>
      </c>
      <c r="N535" t="str">
        <f>IFERROR(VLOOKUP(Tabla2[[#This Row],[Client]],Soc_Dem!A:D,2,FALSE),"")</f>
        <v>F</v>
      </c>
      <c r="O535">
        <f>IFERROR(VLOOKUP(Tabla2[[#This Row],[Client]],Soc_Dem!A:D,3,FALSE),"")</f>
        <v>38</v>
      </c>
      <c r="P535">
        <f>IFERROR(VLOOKUP(Tabla2[[#This Row],[Client]],Soc_Dem!A:D,4,FALSE),"")</f>
        <v>71</v>
      </c>
      <c r="Q535" s="2">
        <f>IFERROR(VLOOKUP(Tabla2[[#This Row],[Client]],Inflow_Outflow!A:O,2,FALSE),"")</f>
        <v>2227.9314285714286</v>
      </c>
      <c r="R535" s="2">
        <f>IFERROR(VLOOKUP(Tabla2[[#This Row],[Client]],Inflow_Outflow!A:O,3,FALSE),"")</f>
        <v>2227.9314285714286</v>
      </c>
      <c r="S535" s="2">
        <f>IFERROR(VLOOKUP(Tabla2[[#This Row],[Client]],Inflow_Outflow!A:O,4,FALSE),"")</f>
        <v>17</v>
      </c>
      <c r="T535" s="2">
        <f>IFERROR(VLOOKUP(Tabla2[[#This Row],[Client]],Inflow_Outflow!A:O,5,FALSE),"")</f>
        <v>17</v>
      </c>
      <c r="U535" s="2">
        <f>IFERROR(VLOOKUP(Tabla2[[#This Row],[Client]],Inflow_Outflow!A:O,6,FALSE),"")</f>
        <v>2113.2778571428571</v>
      </c>
      <c r="V535" s="2">
        <f>IFERROR(VLOOKUP(Tabla2[[#This Row],[Client]],Inflow_Outflow!A:O,7,FALSE),"")</f>
        <v>2113.2778571428571</v>
      </c>
      <c r="W535" s="2">
        <f>IFERROR(VLOOKUP(Tabla2[[#This Row],[Client]],Inflow_Outflow!A:O,8,FALSE),"")</f>
        <v>0</v>
      </c>
      <c r="X535" s="2">
        <f>IFERROR(VLOOKUP(Tabla2[[#This Row],[Client]],Inflow_Outflow!A:O,9,FALSE),"")</f>
        <v>463.06964285714287</v>
      </c>
      <c r="Y535" s="2">
        <f>IFERROR(VLOOKUP(Tabla2[[#This Row],[Client]],Inflow_Outflow!A:O,10,FALSE),"")</f>
        <v>1649.029642857143</v>
      </c>
      <c r="Z535" s="2">
        <f>IFERROR(VLOOKUP(Tabla2[[#This Row],[Client]],Inflow_Outflow!A:O,11,FALSE),"")</f>
        <v>24</v>
      </c>
      <c r="AA535" s="2">
        <f>IFERROR(VLOOKUP(Tabla2[[#This Row],[Client]],Inflow_Outflow!A:O,12,FALSE),"")</f>
        <v>24</v>
      </c>
      <c r="AB535" s="2">
        <f>IFERROR(VLOOKUP(Tabla2[[#This Row],[Client]],Inflow_Outflow!A:O,13,FALSE),"")</f>
        <v>0</v>
      </c>
      <c r="AC535" s="2">
        <f>IFERROR(VLOOKUP(Tabla2[[#This Row],[Client]],Inflow_Outflow!A:O,14,FALSE),"")</f>
        <v>4</v>
      </c>
      <c r="AD535" s="2">
        <f>IFERROR(VLOOKUP(Tabla2[[#This Row],[Client]],Inflow_Outflow!A:O,15,FALSE),"")</f>
        <v>19</v>
      </c>
      <c r="AE535" s="2">
        <f>IFERROR(VLOOKUP(Tabla2[[#This Row],[Client]],Sales_Revenues!A:G,2,FALSE),"")</f>
        <v>0</v>
      </c>
      <c r="AF535" s="2">
        <f>IFERROR(VLOOKUP(Tabla2[[#This Row],[Client]],Sales_Revenues!A:G,3,FALSE),"")</f>
        <v>0</v>
      </c>
      <c r="AG535" s="2">
        <f>IFERROR(VLOOKUP(Tabla2[[#This Row],[Client]],Sales_Revenues!A:G,4,FALSE),"")</f>
        <v>0</v>
      </c>
      <c r="AH535" s="2">
        <f>IFERROR(VLOOKUP(Tabla2[[#This Row],[Client]],Sales_Revenues!A:G,5,FALSE),"")</f>
        <v>0</v>
      </c>
      <c r="AI535" s="2">
        <f>IFERROR(VLOOKUP(Tabla2[[#This Row],[Client]],Sales_Revenues!A:G,6,FALSE),"")</f>
        <v>0</v>
      </c>
      <c r="AJ535" s="2">
        <f>IFERROR(VLOOKUP(Tabla2[[#This Row],[Client]],Sales_Revenues!A:G,7,FALSE),"")</f>
        <v>0</v>
      </c>
    </row>
    <row r="536" spans="1:36">
      <c r="A536">
        <v>535</v>
      </c>
      <c r="B536">
        <v>1</v>
      </c>
      <c r="C536">
        <v>1</v>
      </c>
      <c r="H536">
        <v>9.6364285714285707</v>
      </c>
      <c r="I536">
        <v>104847.12749999999</v>
      </c>
      <c r="J536" t="s">
        <v>38</v>
      </c>
      <c r="K536" t="s">
        <v>38</v>
      </c>
      <c r="L536" t="s">
        <v>38</v>
      </c>
      <c r="M536" t="s">
        <v>38</v>
      </c>
      <c r="N536" t="str">
        <f>IFERROR(VLOOKUP(Tabla2[[#This Row],[Client]],Soc_Dem!A:D,2,FALSE),"")</f>
        <v>M</v>
      </c>
      <c r="O536">
        <f>IFERROR(VLOOKUP(Tabla2[[#This Row],[Client]],Soc_Dem!A:D,3,FALSE),"")</f>
        <v>39</v>
      </c>
      <c r="P536">
        <f>IFERROR(VLOOKUP(Tabla2[[#This Row],[Client]],Soc_Dem!A:D,4,FALSE),"")</f>
        <v>151</v>
      </c>
      <c r="Q536" s="2">
        <f>IFERROR(VLOOKUP(Tabla2[[#This Row],[Client]],Inflow_Outflow!A:O,2,FALSE),"")</f>
        <v>1917.6771428571428</v>
      </c>
      <c r="R536" s="2">
        <f>IFERROR(VLOOKUP(Tabla2[[#This Row],[Client]],Inflow_Outflow!A:O,3,FALSE),"")</f>
        <v>1913.7582142857143</v>
      </c>
      <c r="S536" s="2">
        <f>IFERROR(VLOOKUP(Tabla2[[#This Row],[Client]],Inflow_Outflow!A:O,4,FALSE),"")</f>
        <v>8</v>
      </c>
      <c r="T536" s="2">
        <f>IFERROR(VLOOKUP(Tabla2[[#This Row],[Client]],Inflow_Outflow!A:O,5,FALSE),"")</f>
        <v>7</v>
      </c>
      <c r="U536" s="2">
        <f>IFERROR(VLOOKUP(Tabla2[[#This Row],[Client]],Inflow_Outflow!A:O,6,FALSE),"")</f>
        <v>3200</v>
      </c>
      <c r="V536" s="2">
        <f>IFERROR(VLOOKUP(Tabla2[[#This Row],[Client]],Inflow_Outflow!A:O,7,FALSE),"")</f>
        <v>3200</v>
      </c>
      <c r="W536" s="2">
        <f>IFERROR(VLOOKUP(Tabla2[[#This Row],[Client]],Inflow_Outflow!A:O,8,FALSE),"")</f>
        <v>2857.1428571428573</v>
      </c>
      <c r="X536" s="2">
        <f>IFERROR(VLOOKUP(Tabla2[[#This Row],[Client]],Inflow_Outflow!A:O,9,FALSE),"")</f>
        <v>0</v>
      </c>
      <c r="Y536" s="2">
        <f>IFERROR(VLOOKUP(Tabla2[[#This Row],[Client]],Inflow_Outflow!A:O,10,FALSE),"")</f>
        <v>333.67857142857144</v>
      </c>
      <c r="Z536" s="2">
        <f>IFERROR(VLOOKUP(Tabla2[[#This Row],[Client]],Inflow_Outflow!A:O,11,FALSE),"")</f>
        <v>10</v>
      </c>
      <c r="AA536" s="2">
        <f>IFERROR(VLOOKUP(Tabla2[[#This Row],[Client]],Inflow_Outflow!A:O,12,FALSE),"")</f>
        <v>10</v>
      </c>
      <c r="AB536" s="2">
        <f>IFERROR(VLOOKUP(Tabla2[[#This Row],[Client]],Inflow_Outflow!A:O,13,FALSE),"")</f>
        <v>2</v>
      </c>
      <c r="AC536" s="2">
        <f>IFERROR(VLOOKUP(Tabla2[[#This Row],[Client]],Inflow_Outflow!A:O,14,FALSE),"")</f>
        <v>0</v>
      </c>
      <c r="AD536" s="2">
        <f>IFERROR(VLOOKUP(Tabla2[[#This Row],[Client]],Inflow_Outflow!A:O,15,FALSE),"")</f>
        <v>7</v>
      </c>
      <c r="AE536" s="2" t="str">
        <f>IFERROR(VLOOKUP(Tabla2[[#This Row],[Client]],Sales_Revenues!A:G,2,FALSE),"")</f>
        <v/>
      </c>
      <c r="AF536" s="2" t="str">
        <f>IFERROR(VLOOKUP(Tabla2[[#This Row],[Client]],Sales_Revenues!A:G,3,FALSE),"")</f>
        <v/>
      </c>
      <c r="AG536" s="2" t="str">
        <f>IFERROR(VLOOKUP(Tabla2[[#This Row],[Client]],Sales_Revenues!A:G,4,FALSE),"")</f>
        <v/>
      </c>
      <c r="AH536" s="2" t="str">
        <f>IFERROR(VLOOKUP(Tabla2[[#This Row],[Client]],Sales_Revenues!A:G,5,FALSE),"")</f>
        <v/>
      </c>
      <c r="AI536" s="2" t="str">
        <f>IFERROR(VLOOKUP(Tabla2[[#This Row],[Client]],Sales_Revenues!A:G,6,FALSE),"")</f>
        <v/>
      </c>
      <c r="AJ536" s="2" t="str">
        <f>IFERROR(VLOOKUP(Tabla2[[#This Row],[Client]],Sales_Revenues!A:G,7,FALSE),"")</f>
        <v/>
      </c>
    </row>
    <row r="537" spans="1:36">
      <c r="A537">
        <v>536</v>
      </c>
      <c r="B537">
        <v>1</v>
      </c>
      <c r="H537">
        <v>663.84357142857141</v>
      </c>
      <c r="I537" t="s">
        <v>38</v>
      </c>
      <c r="J537" t="s">
        <v>38</v>
      </c>
      <c r="K537" t="s">
        <v>38</v>
      </c>
      <c r="L537" t="s">
        <v>38</v>
      </c>
      <c r="M537" t="s">
        <v>38</v>
      </c>
      <c r="N537" t="str">
        <f>IFERROR(VLOOKUP(Tabla2[[#This Row],[Client]],Soc_Dem!A:D,2,FALSE),"")</f>
        <v>M</v>
      </c>
      <c r="O537">
        <f>IFERROR(VLOOKUP(Tabla2[[#This Row],[Client]],Soc_Dem!A:D,3,FALSE),"")</f>
        <v>29</v>
      </c>
      <c r="P537">
        <f>IFERROR(VLOOKUP(Tabla2[[#This Row],[Client]],Soc_Dem!A:D,4,FALSE),"")</f>
        <v>14</v>
      </c>
      <c r="Q537" s="2">
        <f>IFERROR(VLOOKUP(Tabla2[[#This Row],[Client]],Inflow_Outflow!A:O,2,FALSE),"")</f>
        <v>167.78821428571428</v>
      </c>
      <c r="R537" s="2">
        <f>IFERROR(VLOOKUP(Tabla2[[#This Row],[Client]],Inflow_Outflow!A:O,3,FALSE),"")</f>
        <v>167.78821428571428</v>
      </c>
      <c r="S537" s="2">
        <f>IFERROR(VLOOKUP(Tabla2[[#This Row],[Client]],Inflow_Outflow!A:O,4,FALSE),"")</f>
        <v>3</v>
      </c>
      <c r="T537" s="2">
        <f>IFERROR(VLOOKUP(Tabla2[[#This Row],[Client]],Inflow_Outflow!A:O,5,FALSE),"")</f>
        <v>3</v>
      </c>
      <c r="U537" s="2">
        <f>IFERROR(VLOOKUP(Tabla2[[#This Row],[Client]],Inflow_Outflow!A:O,6,FALSE),"")</f>
        <v>185.64285714285714</v>
      </c>
      <c r="V537" s="2">
        <f>IFERROR(VLOOKUP(Tabla2[[#This Row],[Client]],Inflow_Outflow!A:O,7,FALSE),"")</f>
        <v>185.64285714285714</v>
      </c>
      <c r="W537" s="2">
        <f>IFERROR(VLOOKUP(Tabla2[[#This Row],[Client]],Inflow_Outflow!A:O,8,FALSE),"")</f>
        <v>0</v>
      </c>
      <c r="X537" s="2">
        <f>IFERROR(VLOOKUP(Tabla2[[#This Row],[Client]],Inflow_Outflow!A:O,9,FALSE),"")</f>
        <v>0</v>
      </c>
      <c r="Y537" s="2">
        <f>IFERROR(VLOOKUP(Tabla2[[#This Row],[Client]],Inflow_Outflow!A:O,10,FALSE),"")</f>
        <v>183.46428571428572</v>
      </c>
      <c r="Z537" s="2">
        <f>IFERROR(VLOOKUP(Tabla2[[#This Row],[Client]],Inflow_Outflow!A:O,11,FALSE),"")</f>
        <v>2</v>
      </c>
      <c r="AA537" s="2">
        <f>IFERROR(VLOOKUP(Tabla2[[#This Row],[Client]],Inflow_Outflow!A:O,12,FALSE),"")</f>
        <v>2</v>
      </c>
      <c r="AB537" s="2">
        <f>IFERROR(VLOOKUP(Tabla2[[#This Row],[Client]],Inflow_Outflow!A:O,13,FALSE),"")</f>
        <v>0</v>
      </c>
      <c r="AC537" s="2">
        <f>IFERROR(VLOOKUP(Tabla2[[#This Row],[Client]],Inflow_Outflow!A:O,14,FALSE),"")</f>
        <v>0</v>
      </c>
      <c r="AD537" s="2">
        <f>IFERROR(VLOOKUP(Tabla2[[#This Row],[Client]],Inflow_Outflow!A:O,15,FALSE),"")</f>
        <v>1</v>
      </c>
      <c r="AE537" s="2">
        <f>IFERROR(VLOOKUP(Tabla2[[#This Row],[Client]],Sales_Revenues!A:G,2,FALSE),"")</f>
        <v>0</v>
      </c>
      <c r="AF537" s="2">
        <f>IFERROR(VLOOKUP(Tabla2[[#This Row],[Client]],Sales_Revenues!A:G,3,FALSE),"")</f>
        <v>0</v>
      </c>
      <c r="AG537" s="2">
        <f>IFERROR(VLOOKUP(Tabla2[[#This Row],[Client]],Sales_Revenues!A:G,4,FALSE),"")</f>
        <v>0</v>
      </c>
      <c r="AH537" s="2">
        <f>IFERROR(VLOOKUP(Tabla2[[#This Row],[Client]],Sales_Revenues!A:G,5,FALSE),"")</f>
        <v>0</v>
      </c>
      <c r="AI537" s="2">
        <f>IFERROR(VLOOKUP(Tabla2[[#This Row],[Client]],Sales_Revenues!A:G,6,FALSE),"")</f>
        <v>0</v>
      </c>
      <c r="AJ537" s="2">
        <f>IFERROR(VLOOKUP(Tabla2[[#This Row],[Client]],Sales_Revenues!A:G,7,FALSE),"")</f>
        <v>0</v>
      </c>
    </row>
    <row r="538" spans="1:36">
      <c r="A538">
        <v>537</v>
      </c>
      <c r="B538">
        <v>1</v>
      </c>
      <c r="D538">
        <v>1</v>
      </c>
      <c r="H538">
        <v>814.45607142857148</v>
      </c>
      <c r="I538" t="s">
        <v>38</v>
      </c>
      <c r="J538">
        <v>0</v>
      </c>
      <c r="K538" t="s">
        <v>38</v>
      </c>
      <c r="L538" t="s">
        <v>38</v>
      </c>
      <c r="M538" t="s">
        <v>38</v>
      </c>
      <c r="N538" t="str">
        <f>IFERROR(VLOOKUP(Tabla2[[#This Row],[Client]],Soc_Dem!A:D,2,FALSE),"")</f>
        <v>M</v>
      </c>
      <c r="O538">
        <f>IFERROR(VLOOKUP(Tabla2[[#This Row],[Client]],Soc_Dem!A:D,3,FALSE),"")</f>
        <v>78</v>
      </c>
      <c r="P538">
        <f>IFERROR(VLOOKUP(Tabla2[[#This Row],[Client]],Soc_Dem!A:D,4,FALSE),"")</f>
        <v>58</v>
      </c>
      <c r="Q538" s="2">
        <f>IFERROR(VLOOKUP(Tabla2[[#This Row],[Client]],Inflow_Outflow!A:O,2,FALSE),"")</f>
        <v>782.15178571428567</v>
      </c>
      <c r="R538" s="2">
        <f>IFERROR(VLOOKUP(Tabla2[[#This Row],[Client]],Inflow_Outflow!A:O,3,FALSE),"")</f>
        <v>782.15178571428567</v>
      </c>
      <c r="S538" s="2">
        <f>IFERROR(VLOOKUP(Tabla2[[#This Row],[Client]],Inflow_Outflow!A:O,4,FALSE),"")</f>
        <v>5</v>
      </c>
      <c r="T538" s="2">
        <f>IFERROR(VLOOKUP(Tabla2[[#This Row],[Client]],Inflow_Outflow!A:O,5,FALSE),"")</f>
        <v>5</v>
      </c>
      <c r="U538" s="2">
        <f>IFERROR(VLOOKUP(Tabla2[[#This Row],[Client]],Inflow_Outflow!A:O,6,FALSE),"")</f>
        <v>267.0575</v>
      </c>
      <c r="V538" s="2">
        <f>IFERROR(VLOOKUP(Tabla2[[#This Row],[Client]],Inflow_Outflow!A:O,7,FALSE),"")</f>
        <v>267.0575</v>
      </c>
      <c r="W538" s="2">
        <f>IFERROR(VLOOKUP(Tabla2[[#This Row],[Client]],Inflow_Outflow!A:O,8,FALSE),"")</f>
        <v>0</v>
      </c>
      <c r="X538" s="2">
        <f>IFERROR(VLOOKUP(Tabla2[[#This Row],[Client]],Inflow_Outflow!A:O,9,FALSE),"")</f>
        <v>0</v>
      </c>
      <c r="Y538" s="2">
        <f>IFERROR(VLOOKUP(Tabla2[[#This Row],[Client]],Inflow_Outflow!A:O,10,FALSE),"")</f>
        <v>264.45035714285711</v>
      </c>
      <c r="Z538" s="2">
        <f>IFERROR(VLOOKUP(Tabla2[[#This Row],[Client]],Inflow_Outflow!A:O,11,FALSE),"")</f>
        <v>8</v>
      </c>
      <c r="AA538" s="2">
        <f>IFERROR(VLOOKUP(Tabla2[[#This Row],[Client]],Inflow_Outflow!A:O,12,FALSE),"")</f>
        <v>8</v>
      </c>
      <c r="AB538" s="2">
        <f>IFERROR(VLOOKUP(Tabla2[[#This Row],[Client]],Inflow_Outflow!A:O,13,FALSE),"")</f>
        <v>0</v>
      </c>
      <c r="AC538" s="2">
        <f>IFERROR(VLOOKUP(Tabla2[[#This Row],[Client]],Inflow_Outflow!A:O,14,FALSE),"")</f>
        <v>0</v>
      </c>
      <c r="AD538" s="2">
        <f>IFERROR(VLOOKUP(Tabla2[[#This Row],[Client]],Inflow_Outflow!A:O,15,FALSE),"")</f>
        <v>7</v>
      </c>
      <c r="AE538" s="2">
        <f>IFERROR(VLOOKUP(Tabla2[[#This Row],[Client]],Sales_Revenues!A:G,2,FALSE),"")</f>
        <v>0</v>
      </c>
      <c r="AF538" s="2">
        <f>IFERROR(VLOOKUP(Tabla2[[#This Row],[Client]],Sales_Revenues!A:G,3,FALSE),"")</f>
        <v>0</v>
      </c>
      <c r="AG538" s="2">
        <f>IFERROR(VLOOKUP(Tabla2[[#This Row],[Client]],Sales_Revenues!A:G,4,FALSE),"")</f>
        <v>1</v>
      </c>
      <c r="AH538" s="2">
        <f>IFERROR(VLOOKUP(Tabla2[[#This Row],[Client]],Sales_Revenues!A:G,5,FALSE),"")</f>
        <v>0</v>
      </c>
      <c r="AI538" s="2">
        <f>IFERROR(VLOOKUP(Tabla2[[#This Row],[Client]],Sales_Revenues!A:G,6,FALSE),"")</f>
        <v>0</v>
      </c>
      <c r="AJ538" s="2">
        <f>IFERROR(VLOOKUP(Tabla2[[#This Row],[Client]],Sales_Revenues!A:G,7,FALSE),"")</f>
        <v>13.214285714285714</v>
      </c>
    </row>
    <row r="539" spans="1:36">
      <c r="A539">
        <v>538</v>
      </c>
      <c r="B539">
        <v>1</v>
      </c>
      <c r="C539">
        <v>1</v>
      </c>
      <c r="H539">
        <v>4.2732142857142863</v>
      </c>
      <c r="I539">
        <v>3913.1664285714287</v>
      </c>
      <c r="J539" t="s">
        <v>38</v>
      </c>
      <c r="K539" t="s">
        <v>38</v>
      </c>
      <c r="L539" t="s">
        <v>38</v>
      </c>
      <c r="M539" t="s">
        <v>38</v>
      </c>
      <c r="N539" t="str">
        <f>IFERROR(VLOOKUP(Tabla2[[#This Row],[Client]],Soc_Dem!A:D,2,FALSE),"")</f>
        <v>F</v>
      </c>
      <c r="O539">
        <f>IFERROR(VLOOKUP(Tabla2[[#This Row],[Client]],Soc_Dem!A:D,3,FALSE),"")</f>
        <v>48</v>
      </c>
      <c r="P539">
        <f>IFERROR(VLOOKUP(Tabla2[[#This Row],[Client]],Soc_Dem!A:D,4,FALSE),"")</f>
        <v>119</v>
      </c>
      <c r="Q539" s="2">
        <f>IFERROR(VLOOKUP(Tabla2[[#This Row],[Client]],Inflow_Outflow!A:O,2,FALSE),"")</f>
        <v>1731.342142857143</v>
      </c>
      <c r="R539" s="2">
        <f>IFERROR(VLOOKUP(Tabla2[[#This Row],[Client]],Inflow_Outflow!A:O,3,FALSE),"")</f>
        <v>1725.8714285714286</v>
      </c>
      <c r="S539" s="2">
        <f>IFERROR(VLOOKUP(Tabla2[[#This Row],[Client]],Inflow_Outflow!A:O,4,FALSE),"")</f>
        <v>6</v>
      </c>
      <c r="T539" s="2">
        <f>IFERROR(VLOOKUP(Tabla2[[#This Row],[Client]],Inflow_Outflow!A:O,5,FALSE),"")</f>
        <v>5</v>
      </c>
      <c r="U539" s="2">
        <f>IFERROR(VLOOKUP(Tabla2[[#This Row],[Client]],Inflow_Outflow!A:O,6,FALSE),"")</f>
        <v>1339.3857142857144</v>
      </c>
      <c r="V539" s="2">
        <f>IFERROR(VLOOKUP(Tabla2[[#This Row],[Client]],Inflow_Outflow!A:O,7,FALSE),"")</f>
        <v>1339.3857142857144</v>
      </c>
      <c r="W539" s="2">
        <f>IFERROR(VLOOKUP(Tabla2[[#This Row],[Client]],Inflow_Outflow!A:O,8,FALSE),"")</f>
        <v>785.71428571428567</v>
      </c>
      <c r="X539" s="2">
        <f>IFERROR(VLOOKUP(Tabla2[[#This Row],[Client]],Inflow_Outflow!A:O,9,FALSE),"")</f>
        <v>110.84107142857144</v>
      </c>
      <c r="Y539" s="2">
        <f>IFERROR(VLOOKUP(Tabla2[[#This Row],[Client]],Inflow_Outflow!A:O,10,FALSE),"")</f>
        <v>279.59464285714284</v>
      </c>
      <c r="Z539" s="2">
        <f>IFERROR(VLOOKUP(Tabla2[[#This Row],[Client]],Inflow_Outflow!A:O,11,FALSE),"")</f>
        <v>18</v>
      </c>
      <c r="AA539" s="2">
        <f>IFERROR(VLOOKUP(Tabla2[[#This Row],[Client]],Inflow_Outflow!A:O,12,FALSE),"")</f>
        <v>18</v>
      </c>
      <c r="AB539" s="2">
        <f>IFERROR(VLOOKUP(Tabla2[[#This Row],[Client]],Inflow_Outflow!A:O,13,FALSE),"")</f>
        <v>3</v>
      </c>
      <c r="AC539" s="2">
        <f>IFERROR(VLOOKUP(Tabla2[[#This Row],[Client]],Inflow_Outflow!A:O,14,FALSE),"")</f>
        <v>4</v>
      </c>
      <c r="AD539" s="2">
        <f>IFERROR(VLOOKUP(Tabla2[[#This Row],[Client]],Inflow_Outflow!A:O,15,FALSE),"")</f>
        <v>9</v>
      </c>
      <c r="AE539" s="2" t="str">
        <f>IFERROR(VLOOKUP(Tabla2[[#This Row],[Client]],Sales_Revenues!A:G,2,FALSE),"")</f>
        <v/>
      </c>
      <c r="AF539" s="2" t="str">
        <f>IFERROR(VLOOKUP(Tabla2[[#This Row],[Client]],Sales_Revenues!A:G,3,FALSE),"")</f>
        <v/>
      </c>
      <c r="AG539" s="2" t="str">
        <f>IFERROR(VLOOKUP(Tabla2[[#This Row],[Client]],Sales_Revenues!A:G,4,FALSE),"")</f>
        <v/>
      </c>
      <c r="AH539" s="2" t="str">
        <f>IFERROR(VLOOKUP(Tabla2[[#This Row],[Client]],Sales_Revenues!A:G,5,FALSE),"")</f>
        <v/>
      </c>
      <c r="AI539" s="2" t="str">
        <f>IFERROR(VLOOKUP(Tabla2[[#This Row],[Client]],Sales_Revenues!A:G,6,FALSE),"")</f>
        <v/>
      </c>
      <c r="AJ539" s="2" t="str">
        <f>IFERROR(VLOOKUP(Tabla2[[#This Row],[Client]],Sales_Revenues!A:G,7,FALSE),"")</f>
        <v/>
      </c>
    </row>
    <row r="540" spans="1:36">
      <c r="A540">
        <v>539</v>
      </c>
      <c r="B540">
        <v>1</v>
      </c>
      <c r="H540">
        <v>32.991071428571431</v>
      </c>
      <c r="I540" t="s">
        <v>38</v>
      </c>
      <c r="J540" t="s">
        <v>38</v>
      </c>
      <c r="K540" t="s">
        <v>38</v>
      </c>
      <c r="L540" t="s">
        <v>38</v>
      </c>
      <c r="M540" t="s">
        <v>38</v>
      </c>
      <c r="N540" t="str">
        <f>IFERROR(VLOOKUP(Tabla2[[#This Row],[Client]],Soc_Dem!A:D,2,FALSE),"")</f>
        <v>M</v>
      </c>
      <c r="O540">
        <f>IFERROR(VLOOKUP(Tabla2[[#This Row],[Client]],Soc_Dem!A:D,3,FALSE),"")</f>
        <v>12</v>
      </c>
      <c r="P540">
        <f>IFERROR(VLOOKUP(Tabla2[[#This Row],[Client]],Soc_Dem!A:D,4,FALSE),"")</f>
        <v>34</v>
      </c>
      <c r="Q540" s="2">
        <f>IFERROR(VLOOKUP(Tabla2[[#This Row],[Client]],Inflow_Outflow!A:O,2,FALSE),"")</f>
        <v>518.57214285714292</v>
      </c>
      <c r="R540" s="2">
        <f>IFERROR(VLOOKUP(Tabla2[[#This Row],[Client]],Inflow_Outflow!A:O,3,FALSE),"")</f>
        <v>518.57214285714292</v>
      </c>
      <c r="S540" s="2">
        <f>IFERROR(VLOOKUP(Tabla2[[#This Row],[Client]],Inflow_Outflow!A:O,4,FALSE),"")</f>
        <v>3</v>
      </c>
      <c r="T540" s="2">
        <f>IFERROR(VLOOKUP(Tabla2[[#This Row],[Client]],Inflow_Outflow!A:O,5,FALSE),"")</f>
        <v>3</v>
      </c>
      <c r="U540" s="2">
        <f>IFERROR(VLOOKUP(Tabla2[[#This Row],[Client]],Inflow_Outflow!A:O,6,FALSE),"")</f>
        <v>355.57142857142856</v>
      </c>
      <c r="V540" s="2">
        <f>IFERROR(VLOOKUP(Tabla2[[#This Row],[Client]],Inflow_Outflow!A:O,7,FALSE),"")</f>
        <v>355.57142857142856</v>
      </c>
      <c r="W540" s="2">
        <f>IFERROR(VLOOKUP(Tabla2[[#This Row],[Client]],Inflow_Outflow!A:O,8,FALSE),"")</f>
        <v>178.57142857142858</v>
      </c>
      <c r="X540" s="2">
        <f>IFERROR(VLOOKUP(Tabla2[[#This Row],[Client]],Inflow_Outflow!A:O,9,FALSE),"")</f>
        <v>170.75</v>
      </c>
      <c r="Y540" s="2">
        <f>IFERROR(VLOOKUP(Tabla2[[#This Row],[Client]],Inflow_Outflow!A:O,10,FALSE),"")</f>
        <v>0</v>
      </c>
      <c r="Z540" s="2">
        <f>IFERROR(VLOOKUP(Tabla2[[#This Row],[Client]],Inflow_Outflow!A:O,11,FALSE),"")</f>
        <v>14</v>
      </c>
      <c r="AA540" s="2">
        <f>IFERROR(VLOOKUP(Tabla2[[#This Row],[Client]],Inflow_Outflow!A:O,12,FALSE),"")</f>
        <v>14</v>
      </c>
      <c r="AB540" s="2">
        <f>IFERROR(VLOOKUP(Tabla2[[#This Row],[Client]],Inflow_Outflow!A:O,13,FALSE),"")</f>
        <v>2</v>
      </c>
      <c r="AC540" s="2">
        <f>IFERROR(VLOOKUP(Tabla2[[#This Row],[Client]],Inflow_Outflow!A:O,14,FALSE),"")</f>
        <v>5</v>
      </c>
      <c r="AD540" s="2">
        <f>IFERROR(VLOOKUP(Tabla2[[#This Row],[Client]],Inflow_Outflow!A:O,15,FALSE),"")</f>
        <v>0</v>
      </c>
      <c r="AE540" s="2" t="str">
        <f>IFERROR(VLOOKUP(Tabla2[[#This Row],[Client]],Sales_Revenues!A:G,2,FALSE),"")</f>
        <v/>
      </c>
      <c r="AF540" s="2" t="str">
        <f>IFERROR(VLOOKUP(Tabla2[[#This Row],[Client]],Sales_Revenues!A:G,3,FALSE),"")</f>
        <v/>
      </c>
      <c r="AG540" s="2" t="str">
        <f>IFERROR(VLOOKUP(Tabla2[[#This Row],[Client]],Sales_Revenues!A:G,4,FALSE),"")</f>
        <v/>
      </c>
      <c r="AH540" s="2" t="str">
        <f>IFERROR(VLOOKUP(Tabla2[[#This Row],[Client]],Sales_Revenues!A:G,5,FALSE),"")</f>
        <v/>
      </c>
      <c r="AI540" s="2" t="str">
        <f>IFERROR(VLOOKUP(Tabla2[[#This Row],[Client]],Sales_Revenues!A:G,6,FALSE),"")</f>
        <v/>
      </c>
      <c r="AJ540" s="2" t="str">
        <f>IFERROR(VLOOKUP(Tabla2[[#This Row],[Client]],Sales_Revenues!A:G,7,FALSE),"")</f>
        <v/>
      </c>
    </row>
    <row r="541" spans="1:36">
      <c r="A541">
        <v>540</v>
      </c>
      <c r="B541">
        <v>1</v>
      </c>
      <c r="C541">
        <v>1</v>
      </c>
      <c r="H541">
        <v>3007.2646428571429</v>
      </c>
      <c r="I541">
        <v>4842.6385714285716</v>
      </c>
      <c r="J541" t="s">
        <v>38</v>
      </c>
      <c r="K541" t="s">
        <v>38</v>
      </c>
      <c r="L541" t="s">
        <v>38</v>
      </c>
      <c r="M541" t="s">
        <v>38</v>
      </c>
      <c r="N541" t="str">
        <f>IFERROR(VLOOKUP(Tabla2[[#This Row],[Client]],Soc_Dem!A:D,2,FALSE),"")</f>
        <v>M</v>
      </c>
      <c r="O541">
        <f>IFERROR(VLOOKUP(Tabla2[[#This Row],[Client]],Soc_Dem!A:D,3,FALSE),"")</f>
        <v>45</v>
      </c>
      <c r="P541">
        <f>IFERROR(VLOOKUP(Tabla2[[#This Row],[Client]],Soc_Dem!A:D,4,FALSE),"")</f>
        <v>150</v>
      </c>
      <c r="Q541" s="2">
        <f>IFERROR(VLOOKUP(Tabla2[[#This Row],[Client]],Inflow_Outflow!A:O,2,FALSE),"")</f>
        <v>82.185714285714283</v>
      </c>
      <c r="R541" s="2">
        <f>IFERROR(VLOOKUP(Tabla2[[#This Row],[Client]],Inflow_Outflow!A:O,3,FALSE),"")</f>
        <v>1.4285714285714287E-2</v>
      </c>
      <c r="S541" s="2">
        <f>IFERROR(VLOOKUP(Tabla2[[#This Row],[Client]],Inflow_Outflow!A:O,4,FALSE),"")</f>
        <v>3</v>
      </c>
      <c r="T541" s="2">
        <f>IFERROR(VLOOKUP(Tabla2[[#This Row],[Client]],Inflow_Outflow!A:O,5,FALSE),"")</f>
        <v>1</v>
      </c>
      <c r="U541" s="2">
        <f>IFERROR(VLOOKUP(Tabla2[[#This Row],[Client]],Inflow_Outflow!A:O,6,FALSE),"")</f>
        <v>535.71428571428567</v>
      </c>
      <c r="V541" s="2">
        <f>IFERROR(VLOOKUP(Tabla2[[#This Row],[Client]],Inflow_Outflow!A:O,7,FALSE),"")</f>
        <v>535.71428571428567</v>
      </c>
      <c r="W541" s="2">
        <f>IFERROR(VLOOKUP(Tabla2[[#This Row],[Client]],Inflow_Outflow!A:O,8,FALSE),"")</f>
        <v>535.71428571428567</v>
      </c>
      <c r="X541" s="2">
        <f>IFERROR(VLOOKUP(Tabla2[[#This Row],[Client]],Inflow_Outflow!A:O,9,FALSE),"")</f>
        <v>0</v>
      </c>
      <c r="Y541" s="2">
        <f>IFERROR(VLOOKUP(Tabla2[[#This Row],[Client]],Inflow_Outflow!A:O,10,FALSE),"")</f>
        <v>0</v>
      </c>
      <c r="Z541" s="2">
        <f>IFERROR(VLOOKUP(Tabla2[[#This Row],[Client]],Inflow_Outflow!A:O,11,FALSE),"")</f>
        <v>1</v>
      </c>
      <c r="AA541" s="2">
        <f>IFERROR(VLOOKUP(Tabla2[[#This Row],[Client]],Inflow_Outflow!A:O,12,FALSE),"")</f>
        <v>1</v>
      </c>
      <c r="AB541" s="2">
        <f>IFERROR(VLOOKUP(Tabla2[[#This Row],[Client]],Inflow_Outflow!A:O,13,FALSE),"")</f>
        <v>1</v>
      </c>
      <c r="AC541" s="2">
        <f>IFERROR(VLOOKUP(Tabla2[[#This Row],[Client]],Inflow_Outflow!A:O,14,FALSE),"")</f>
        <v>0</v>
      </c>
      <c r="AD541" s="2">
        <f>IFERROR(VLOOKUP(Tabla2[[#This Row],[Client]],Inflow_Outflow!A:O,15,FALSE),"")</f>
        <v>0</v>
      </c>
      <c r="AE541" s="2" t="str">
        <f>IFERROR(VLOOKUP(Tabla2[[#This Row],[Client]],Sales_Revenues!A:G,2,FALSE),"")</f>
        <v/>
      </c>
      <c r="AF541" s="2" t="str">
        <f>IFERROR(VLOOKUP(Tabla2[[#This Row],[Client]],Sales_Revenues!A:G,3,FALSE),"")</f>
        <v/>
      </c>
      <c r="AG541" s="2" t="str">
        <f>IFERROR(VLOOKUP(Tabla2[[#This Row],[Client]],Sales_Revenues!A:G,4,FALSE),"")</f>
        <v/>
      </c>
      <c r="AH541" s="2" t="str">
        <f>IFERROR(VLOOKUP(Tabla2[[#This Row],[Client]],Sales_Revenues!A:G,5,FALSE),"")</f>
        <v/>
      </c>
      <c r="AI541" s="2" t="str">
        <f>IFERROR(VLOOKUP(Tabla2[[#This Row],[Client]],Sales_Revenues!A:G,6,FALSE),"")</f>
        <v/>
      </c>
      <c r="AJ541" s="2" t="str">
        <f>IFERROR(VLOOKUP(Tabla2[[#This Row],[Client]],Sales_Revenues!A:G,7,FALSE),"")</f>
        <v/>
      </c>
    </row>
    <row r="542" spans="1:36">
      <c r="A542">
        <v>541</v>
      </c>
      <c r="B542">
        <v>1</v>
      </c>
      <c r="H542">
        <v>4.9021428571428567</v>
      </c>
      <c r="I542" t="s">
        <v>38</v>
      </c>
      <c r="J542" t="s">
        <v>38</v>
      </c>
      <c r="K542" t="s">
        <v>38</v>
      </c>
      <c r="L542" t="s">
        <v>38</v>
      </c>
      <c r="M542" t="s">
        <v>38</v>
      </c>
      <c r="N542" t="str">
        <f>IFERROR(VLOOKUP(Tabla2[[#This Row],[Client]],Soc_Dem!A:D,2,FALSE),"")</f>
        <v>F</v>
      </c>
      <c r="O542">
        <f>IFERROR(VLOOKUP(Tabla2[[#This Row],[Client]],Soc_Dem!A:D,3,FALSE),"")</f>
        <v>81</v>
      </c>
      <c r="P542">
        <f>IFERROR(VLOOKUP(Tabla2[[#This Row],[Client]],Soc_Dem!A:D,4,FALSE),"")</f>
        <v>273</v>
      </c>
      <c r="Q542" s="2">
        <f>IFERROR(VLOOKUP(Tabla2[[#This Row],[Client]],Inflow_Outflow!A:O,2,FALSE),"")</f>
        <v>3.5714285714285714E-4</v>
      </c>
      <c r="R542" s="2">
        <f>IFERROR(VLOOKUP(Tabla2[[#This Row],[Client]],Inflow_Outflow!A:O,3,FALSE),"")</f>
        <v>3.5714285714285714E-4</v>
      </c>
      <c r="S542" s="2">
        <f>IFERROR(VLOOKUP(Tabla2[[#This Row],[Client]],Inflow_Outflow!A:O,4,FALSE),"")</f>
        <v>1</v>
      </c>
      <c r="T542" s="2">
        <f>IFERROR(VLOOKUP(Tabla2[[#This Row],[Client]],Inflow_Outflow!A:O,5,FALSE),"")</f>
        <v>1</v>
      </c>
      <c r="U542" s="2">
        <f>IFERROR(VLOOKUP(Tabla2[[#This Row],[Client]],Inflow_Outflow!A:O,6,FALSE),"")</f>
        <v>1.9642857142857142</v>
      </c>
      <c r="V542" s="2">
        <f>IFERROR(VLOOKUP(Tabla2[[#This Row],[Client]],Inflow_Outflow!A:O,7,FALSE),"")</f>
        <v>1.9642857142857142</v>
      </c>
      <c r="W542" s="2">
        <f>IFERROR(VLOOKUP(Tabla2[[#This Row],[Client]],Inflow_Outflow!A:O,8,FALSE),"")</f>
        <v>0</v>
      </c>
      <c r="X542" s="2">
        <f>IFERROR(VLOOKUP(Tabla2[[#This Row],[Client]],Inflow_Outflow!A:O,9,FALSE),"")</f>
        <v>0</v>
      </c>
      <c r="Y542" s="2">
        <f>IFERROR(VLOOKUP(Tabla2[[#This Row],[Client]],Inflow_Outflow!A:O,10,FALSE),"")</f>
        <v>0</v>
      </c>
      <c r="Z542" s="2">
        <f>IFERROR(VLOOKUP(Tabla2[[#This Row],[Client]],Inflow_Outflow!A:O,11,FALSE),"")</f>
        <v>1</v>
      </c>
      <c r="AA542" s="2">
        <f>IFERROR(VLOOKUP(Tabla2[[#This Row],[Client]],Inflow_Outflow!A:O,12,FALSE),"")</f>
        <v>1</v>
      </c>
      <c r="AB542" s="2">
        <f>IFERROR(VLOOKUP(Tabla2[[#This Row],[Client]],Inflow_Outflow!A:O,13,FALSE),"")</f>
        <v>0</v>
      </c>
      <c r="AC542" s="2">
        <f>IFERROR(VLOOKUP(Tabla2[[#This Row],[Client]],Inflow_Outflow!A:O,14,FALSE),"")</f>
        <v>0</v>
      </c>
      <c r="AD542" s="2">
        <f>IFERROR(VLOOKUP(Tabla2[[#This Row],[Client]],Inflow_Outflow!A:O,15,FALSE),"")</f>
        <v>0</v>
      </c>
      <c r="AE542" s="2" t="str">
        <f>IFERROR(VLOOKUP(Tabla2[[#This Row],[Client]],Sales_Revenues!A:G,2,FALSE),"")</f>
        <v/>
      </c>
      <c r="AF542" s="2" t="str">
        <f>IFERROR(VLOOKUP(Tabla2[[#This Row],[Client]],Sales_Revenues!A:G,3,FALSE),"")</f>
        <v/>
      </c>
      <c r="AG542" s="2" t="str">
        <f>IFERROR(VLOOKUP(Tabla2[[#This Row],[Client]],Sales_Revenues!A:G,4,FALSE),"")</f>
        <v/>
      </c>
      <c r="AH542" s="2" t="str">
        <f>IFERROR(VLOOKUP(Tabla2[[#This Row],[Client]],Sales_Revenues!A:G,5,FALSE),"")</f>
        <v/>
      </c>
      <c r="AI542" s="2" t="str">
        <f>IFERROR(VLOOKUP(Tabla2[[#This Row],[Client]],Sales_Revenues!A:G,6,FALSE),"")</f>
        <v/>
      </c>
      <c r="AJ542" s="2" t="str">
        <f>IFERROR(VLOOKUP(Tabla2[[#This Row],[Client]],Sales_Revenues!A:G,7,FALSE),"")</f>
        <v/>
      </c>
    </row>
    <row r="543" spans="1:36">
      <c r="A543">
        <v>542</v>
      </c>
      <c r="B543">
        <v>1</v>
      </c>
      <c r="E543">
        <v>1</v>
      </c>
      <c r="H543">
        <v>1525.1414285714286</v>
      </c>
      <c r="I543" t="s">
        <v>38</v>
      </c>
      <c r="J543" t="s">
        <v>38</v>
      </c>
      <c r="K543">
        <v>0</v>
      </c>
      <c r="L543" t="s">
        <v>38</v>
      </c>
      <c r="M543" t="s">
        <v>38</v>
      </c>
      <c r="N543" t="str">
        <f>IFERROR(VLOOKUP(Tabla2[[#This Row],[Client]],Soc_Dem!A:D,2,FALSE),"")</f>
        <v>M</v>
      </c>
      <c r="O543">
        <f>IFERROR(VLOOKUP(Tabla2[[#This Row],[Client]],Soc_Dem!A:D,3,FALSE),"")</f>
        <v>24</v>
      </c>
      <c r="P543">
        <f>IFERROR(VLOOKUP(Tabla2[[#This Row],[Client]],Soc_Dem!A:D,4,FALSE),"")</f>
        <v>25</v>
      </c>
      <c r="Q543" s="2">
        <f>IFERROR(VLOOKUP(Tabla2[[#This Row],[Client]],Inflow_Outflow!A:O,2,FALSE),"")</f>
        <v>178.5732142857143</v>
      </c>
      <c r="R543" s="2">
        <f>IFERROR(VLOOKUP(Tabla2[[#This Row],[Client]],Inflow_Outflow!A:O,3,FALSE),"")</f>
        <v>178.5732142857143</v>
      </c>
      <c r="S543" s="2">
        <f>IFERROR(VLOOKUP(Tabla2[[#This Row],[Client]],Inflow_Outflow!A:O,4,FALSE),"")</f>
        <v>2</v>
      </c>
      <c r="T543" s="2">
        <f>IFERROR(VLOOKUP(Tabla2[[#This Row],[Client]],Inflow_Outflow!A:O,5,FALSE),"")</f>
        <v>2</v>
      </c>
      <c r="U543" s="2">
        <f>IFERROR(VLOOKUP(Tabla2[[#This Row],[Client]],Inflow_Outflow!A:O,6,FALSE),"")</f>
        <v>218.24178571428573</v>
      </c>
      <c r="V543" s="2">
        <f>IFERROR(VLOOKUP(Tabla2[[#This Row],[Client]],Inflow_Outflow!A:O,7,FALSE),"")</f>
        <v>218.24178571428573</v>
      </c>
      <c r="W543" s="2">
        <f>IFERROR(VLOOKUP(Tabla2[[#This Row],[Client]],Inflow_Outflow!A:O,8,FALSE),"")</f>
        <v>28.571428571428573</v>
      </c>
      <c r="X543" s="2">
        <f>IFERROR(VLOOKUP(Tabla2[[#This Row],[Client]],Inflow_Outflow!A:O,9,FALSE),"")</f>
        <v>90.063214285714281</v>
      </c>
      <c r="Y543" s="2">
        <f>IFERROR(VLOOKUP(Tabla2[[#This Row],[Client]],Inflow_Outflow!A:O,10,FALSE),"")</f>
        <v>99.607142857142861</v>
      </c>
      <c r="Z543" s="2">
        <f>IFERROR(VLOOKUP(Tabla2[[#This Row],[Client]],Inflow_Outflow!A:O,11,FALSE),"")</f>
        <v>20</v>
      </c>
      <c r="AA543" s="2">
        <f>IFERROR(VLOOKUP(Tabla2[[#This Row],[Client]],Inflow_Outflow!A:O,12,FALSE),"")</f>
        <v>20</v>
      </c>
      <c r="AB543" s="2">
        <f>IFERROR(VLOOKUP(Tabla2[[#This Row],[Client]],Inflow_Outflow!A:O,13,FALSE),"")</f>
        <v>4</v>
      </c>
      <c r="AC543" s="2">
        <f>IFERROR(VLOOKUP(Tabla2[[#This Row],[Client]],Inflow_Outflow!A:O,14,FALSE),"")</f>
        <v>14</v>
      </c>
      <c r="AD543" s="2">
        <f>IFERROR(VLOOKUP(Tabla2[[#This Row],[Client]],Inflow_Outflow!A:O,15,FALSE),"")</f>
        <v>2</v>
      </c>
      <c r="AE543" s="2">
        <f>IFERROR(VLOOKUP(Tabla2[[#This Row],[Client]],Sales_Revenues!A:G,2,FALSE),"")</f>
        <v>0</v>
      </c>
      <c r="AF543" s="2">
        <f>IFERROR(VLOOKUP(Tabla2[[#This Row],[Client]],Sales_Revenues!A:G,3,FALSE),"")</f>
        <v>1</v>
      </c>
      <c r="AG543" s="2">
        <f>IFERROR(VLOOKUP(Tabla2[[#This Row],[Client]],Sales_Revenues!A:G,4,FALSE),"")</f>
        <v>1</v>
      </c>
      <c r="AH543" s="2">
        <f>IFERROR(VLOOKUP(Tabla2[[#This Row],[Client]],Sales_Revenues!A:G,5,FALSE),"")</f>
        <v>0</v>
      </c>
      <c r="AI543" s="2">
        <f>IFERROR(VLOOKUP(Tabla2[[#This Row],[Client]],Sales_Revenues!A:G,6,FALSE),"")</f>
        <v>1.7857142857142858</v>
      </c>
      <c r="AJ543" s="2">
        <f>IFERROR(VLOOKUP(Tabla2[[#This Row],[Client]],Sales_Revenues!A:G,7,FALSE),"")</f>
        <v>20.214285714285715</v>
      </c>
    </row>
    <row r="544" spans="1:36">
      <c r="A544">
        <v>543</v>
      </c>
      <c r="B544">
        <v>1</v>
      </c>
      <c r="D544">
        <v>3</v>
      </c>
      <c r="H544">
        <v>2.8978571428571427</v>
      </c>
      <c r="I544" t="s">
        <v>38</v>
      </c>
      <c r="J544">
        <v>446183.42321428569</v>
      </c>
      <c r="K544" t="s">
        <v>38</v>
      </c>
      <c r="L544" t="s">
        <v>38</v>
      </c>
      <c r="M544" t="s">
        <v>38</v>
      </c>
      <c r="N544" t="str">
        <f>IFERROR(VLOOKUP(Tabla2[[#This Row],[Client]],Soc_Dem!A:D,2,FALSE),"")</f>
        <v>F</v>
      </c>
      <c r="O544">
        <f>IFERROR(VLOOKUP(Tabla2[[#This Row],[Client]],Soc_Dem!A:D,3,FALSE),"")</f>
        <v>72</v>
      </c>
      <c r="P544">
        <f>IFERROR(VLOOKUP(Tabla2[[#This Row],[Client]],Soc_Dem!A:D,4,FALSE),"")</f>
        <v>96</v>
      </c>
      <c r="Q544" s="2">
        <f>IFERROR(VLOOKUP(Tabla2[[#This Row],[Client]],Inflow_Outflow!A:O,2,FALSE),"")</f>
        <v>7.1428571428571429E-4</v>
      </c>
      <c r="R544" s="2">
        <f>IFERROR(VLOOKUP(Tabla2[[#This Row],[Client]],Inflow_Outflow!A:O,3,FALSE),"")</f>
        <v>7.1428571428571429E-4</v>
      </c>
      <c r="S544" s="2">
        <f>IFERROR(VLOOKUP(Tabla2[[#This Row],[Client]],Inflow_Outflow!A:O,4,FALSE),"")</f>
        <v>1</v>
      </c>
      <c r="T544" s="2">
        <f>IFERROR(VLOOKUP(Tabla2[[#This Row],[Client]],Inflow_Outflow!A:O,5,FALSE),"")</f>
        <v>1</v>
      </c>
      <c r="U544" s="2">
        <f>IFERROR(VLOOKUP(Tabla2[[#This Row],[Client]],Inflow_Outflow!A:O,6,FALSE),"")</f>
        <v>1.9642857142857142</v>
      </c>
      <c r="V544" s="2">
        <f>IFERROR(VLOOKUP(Tabla2[[#This Row],[Client]],Inflow_Outflow!A:O,7,FALSE),"")</f>
        <v>1.9642857142857142</v>
      </c>
      <c r="W544" s="2">
        <f>IFERROR(VLOOKUP(Tabla2[[#This Row],[Client]],Inflow_Outflow!A:O,8,FALSE),"")</f>
        <v>0</v>
      </c>
      <c r="X544" s="2">
        <f>IFERROR(VLOOKUP(Tabla2[[#This Row],[Client]],Inflow_Outflow!A:O,9,FALSE),"")</f>
        <v>0</v>
      </c>
      <c r="Y544" s="2">
        <f>IFERROR(VLOOKUP(Tabla2[[#This Row],[Client]],Inflow_Outflow!A:O,10,FALSE),"")</f>
        <v>0</v>
      </c>
      <c r="Z544" s="2">
        <f>IFERROR(VLOOKUP(Tabla2[[#This Row],[Client]],Inflow_Outflow!A:O,11,FALSE),"")</f>
        <v>1</v>
      </c>
      <c r="AA544" s="2">
        <f>IFERROR(VLOOKUP(Tabla2[[#This Row],[Client]],Inflow_Outflow!A:O,12,FALSE),"")</f>
        <v>1</v>
      </c>
      <c r="AB544" s="2">
        <f>IFERROR(VLOOKUP(Tabla2[[#This Row],[Client]],Inflow_Outflow!A:O,13,FALSE),"")</f>
        <v>0</v>
      </c>
      <c r="AC544" s="2">
        <f>IFERROR(VLOOKUP(Tabla2[[#This Row],[Client]],Inflow_Outflow!A:O,14,FALSE),"")</f>
        <v>0</v>
      </c>
      <c r="AD544" s="2">
        <f>IFERROR(VLOOKUP(Tabla2[[#This Row],[Client]],Inflow_Outflow!A:O,15,FALSE),"")</f>
        <v>0</v>
      </c>
      <c r="AE544" s="2" t="str">
        <f>IFERROR(VLOOKUP(Tabla2[[#This Row],[Client]],Sales_Revenues!A:G,2,FALSE),"")</f>
        <v/>
      </c>
      <c r="AF544" s="2" t="str">
        <f>IFERROR(VLOOKUP(Tabla2[[#This Row],[Client]],Sales_Revenues!A:G,3,FALSE),"")</f>
        <v/>
      </c>
      <c r="AG544" s="2" t="str">
        <f>IFERROR(VLOOKUP(Tabla2[[#This Row],[Client]],Sales_Revenues!A:G,4,FALSE),"")</f>
        <v/>
      </c>
      <c r="AH544" s="2" t="str">
        <f>IFERROR(VLOOKUP(Tabla2[[#This Row],[Client]],Sales_Revenues!A:G,5,FALSE),"")</f>
        <v/>
      </c>
      <c r="AI544" s="2" t="str">
        <f>IFERROR(VLOOKUP(Tabla2[[#This Row],[Client]],Sales_Revenues!A:G,6,FALSE),"")</f>
        <v/>
      </c>
      <c r="AJ544" s="2" t="str">
        <f>IFERROR(VLOOKUP(Tabla2[[#This Row],[Client]],Sales_Revenues!A:G,7,FALSE),"")</f>
        <v/>
      </c>
    </row>
    <row r="545" spans="1:36">
      <c r="A545">
        <v>544</v>
      </c>
      <c r="B545">
        <v>1</v>
      </c>
      <c r="D545">
        <v>64</v>
      </c>
      <c r="H545">
        <v>4808.2710714285713</v>
      </c>
      <c r="I545" t="s">
        <v>38</v>
      </c>
      <c r="J545">
        <v>32990.446071428574</v>
      </c>
      <c r="K545" t="s">
        <v>38</v>
      </c>
      <c r="L545" t="s">
        <v>38</v>
      </c>
      <c r="M545" t="s">
        <v>38</v>
      </c>
      <c r="N545" t="str">
        <f>IFERROR(VLOOKUP(Tabla2[[#This Row],[Client]],Soc_Dem!A:D,2,FALSE),"")</f>
        <v>M</v>
      </c>
      <c r="O545">
        <f>IFERROR(VLOOKUP(Tabla2[[#This Row],[Client]],Soc_Dem!A:D,3,FALSE),"")</f>
        <v>5</v>
      </c>
      <c r="P545">
        <f>IFERROR(VLOOKUP(Tabla2[[#This Row],[Client]],Soc_Dem!A:D,4,FALSE),"")</f>
        <v>113</v>
      </c>
      <c r="Q545" s="2">
        <f>IFERROR(VLOOKUP(Tabla2[[#This Row],[Client]],Inflow_Outflow!A:O,2,FALSE),"")</f>
        <v>1226.2267857142856</v>
      </c>
      <c r="R545" s="2">
        <f>IFERROR(VLOOKUP(Tabla2[[#This Row],[Client]],Inflow_Outflow!A:O,3,FALSE),"")</f>
        <v>1226.2267857142856</v>
      </c>
      <c r="S545" s="2">
        <f>IFERROR(VLOOKUP(Tabla2[[#This Row],[Client]],Inflow_Outflow!A:O,4,FALSE),"")</f>
        <v>5</v>
      </c>
      <c r="T545" s="2">
        <f>IFERROR(VLOOKUP(Tabla2[[#This Row],[Client]],Inflow_Outflow!A:O,5,FALSE),"")</f>
        <v>5</v>
      </c>
      <c r="U545" s="2">
        <f>IFERROR(VLOOKUP(Tabla2[[#This Row],[Client]],Inflow_Outflow!A:O,6,FALSE),"")</f>
        <v>804.9799999999999</v>
      </c>
      <c r="V545" s="2">
        <f>IFERROR(VLOOKUP(Tabla2[[#This Row],[Client]],Inflow_Outflow!A:O,7,FALSE),"")</f>
        <v>804.9799999999999</v>
      </c>
      <c r="W545" s="2">
        <f>IFERROR(VLOOKUP(Tabla2[[#This Row],[Client]],Inflow_Outflow!A:O,8,FALSE),"")</f>
        <v>278.57142857142856</v>
      </c>
      <c r="X545" s="2">
        <f>IFERROR(VLOOKUP(Tabla2[[#This Row],[Client]],Inflow_Outflow!A:O,9,FALSE),"")</f>
        <v>451.81857142857143</v>
      </c>
      <c r="Y545" s="2">
        <f>IFERROR(VLOOKUP(Tabla2[[#This Row],[Client]],Inflow_Outflow!A:O,10,FALSE),"")</f>
        <v>72.732857142857142</v>
      </c>
      <c r="Z545" s="2">
        <f>IFERROR(VLOOKUP(Tabla2[[#This Row],[Client]],Inflow_Outflow!A:O,11,FALSE),"")</f>
        <v>24</v>
      </c>
      <c r="AA545" s="2">
        <f>IFERROR(VLOOKUP(Tabla2[[#This Row],[Client]],Inflow_Outflow!A:O,12,FALSE),"")</f>
        <v>24</v>
      </c>
      <c r="AB545" s="2">
        <f>IFERROR(VLOOKUP(Tabla2[[#This Row],[Client]],Inflow_Outflow!A:O,13,FALSE),"")</f>
        <v>1</v>
      </c>
      <c r="AC545" s="2">
        <f>IFERROR(VLOOKUP(Tabla2[[#This Row],[Client]],Inflow_Outflow!A:O,14,FALSE),"")</f>
        <v>15</v>
      </c>
      <c r="AD545" s="2">
        <f>IFERROR(VLOOKUP(Tabla2[[#This Row],[Client]],Inflow_Outflow!A:O,15,FALSE),"")</f>
        <v>6</v>
      </c>
      <c r="AE545" s="2">
        <f>IFERROR(VLOOKUP(Tabla2[[#This Row],[Client]],Sales_Revenues!A:G,2,FALSE),"")</f>
        <v>1</v>
      </c>
      <c r="AF545" s="2">
        <f>IFERROR(VLOOKUP(Tabla2[[#This Row],[Client]],Sales_Revenues!A:G,3,FALSE),"")</f>
        <v>0</v>
      </c>
      <c r="AG545" s="2">
        <f>IFERROR(VLOOKUP(Tabla2[[#This Row],[Client]],Sales_Revenues!A:G,4,FALSE),"")</f>
        <v>1</v>
      </c>
      <c r="AH545" s="2">
        <f>IFERROR(VLOOKUP(Tabla2[[#This Row],[Client]],Sales_Revenues!A:G,5,FALSE),"")</f>
        <v>5.9821428571428574E-2</v>
      </c>
      <c r="AI545" s="2">
        <f>IFERROR(VLOOKUP(Tabla2[[#This Row],[Client]],Sales_Revenues!A:G,6,FALSE),"")</f>
        <v>0</v>
      </c>
      <c r="AJ545" s="2">
        <f>IFERROR(VLOOKUP(Tabla2[[#This Row],[Client]],Sales_Revenues!A:G,7,FALSE),"")</f>
        <v>17.785714285714285</v>
      </c>
    </row>
    <row r="546" spans="1:36">
      <c r="A546">
        <v>545</v>
      </c>
      <c r="B546">
        <v>1</v>
      </c>
      <c r="C546">
        <v>1</v>
      </c>
      <c r="H546">
        <v>3852.0539285714285</v>
      </c>
      <c r="I546">
        <v>37045.965714285718</v>
      </c>
      <c r="J546" t="s">
        <v>38</v>
      </c>
      <c r="K546" t="s">
        <v>38</v>
      </c>
      <c r="L546" t="s">
        <v>38</v>
      </c>
      <c r="M546" t="s">
        <v>38</v>
      </c>
      <c r="N546" t="str">
        <f>IFERROR(VLOOKUP(Tabla2[[#This Row],[Client]],Soc_Dem!A:D,2,FALSE),"")</f>
        <v>M</v>
      </c>
      <c r="O546">
        <f>IFERROR(VLOOKUP(Tabla2[[#This Row],[Client]],Soc_Dem!A:D,3,FALSE),"")</f>
        <v>20</v>
      </c>
      <c r="P546">
        <f>IFERROR(VLOOKUP(Tabla2[[#This Row],[Client]],Soc_Dem!A:D,4,FALSE),"")</f>
        <v>151</v>
      </c>
      <c r="Q546" s="2">
        <f>IFERROR(VLOOKUP(Tabla2[[#This Row],[Client]],Inflow_Outflow!A:O,2,FALSE),"")</f>
        <v>2471.7192857142859</v>
      </c>
      <c r="R546" s="2">
        <f>IFERROR(VLOOKUP(Tabla2[[#This Row],[Client]],Inflow_Outflow!A:O,3,FALSE),"")</f>
        <v>2471.7192857142859</v>
      </c>
      <c r="S546" s="2">
        <f>IFERROR(VLOOKUP(Tabla2[[#This Row],[Client]],Inflow_Outflow!A:O,4,FALSE),"")</f>
        <v>14</v>
      </c>
      <c r="T546" s="2">
        <f>IFERROR(VLOOKUP(Tabla2[[#This Row],[Client]],Inflow_Outflow!A:O,5,FALSE),"")</f>
        <v>14</v>
      </c>
      <c r="U546" s="2">
        <f>IFERROR(VLOOKUP(Tabla2[[#This Row],[Client]],Inflow_Outflow!A:O,6,FALSE),"")</f>
        <v>2190.2571428571428</v>
      </c>
      <c r="V546" s="2">
        <f>IFERROR(VLOOKUP(Tabla2[[#This Row],[Client]],Inflow_Outflow!A:O,7,FALSE),"")</f>
        <v>2190.2571428571428</v>
      </c>
      <c r="W546" s="2">
        <f>IFERROR(VLOOKUP(Tabla2[[#This Row],[Client]],Inflow_Outflow!A:O,8,FALSE),"")</f>
        <v>303.57142857142856</v>
      </c>
      <c r="X546" s="2">
        <f>IFERROR(VLOOKUP(Tabla2[[#This Row],[Client]],Inflow_Outflow!A:O,9,FALSE),"")</f>
        <v>179.08214285714286</v>
      </c>
      <c r="Y546" s="2">
        <f>IFERROR(VLOOKUP(Tabla2[[#This Row],[Client]],Inflow_Outflow!A:O,10,FALSE),"")</f>
        <v>1229.4285714285713</v>
      </c>
      <c r="Z546" s="2">
        <f>IFERROR(VLOOKUP(Tabla2[[#This Row],[Client]],Inflow_Outflow!A:O,11,FALSE),"")</f>
        <v>23</v>
      </c>
      <c r="AA546" s="2">
        <f>IFERROR(VLOOKUP(Tabla2[[#This Row],[Client]],Inflow_Outflow!A:O,12,FALSE),"")</f>
        <v>23</v>
      </c>
      <c r="AB546" s="2">
        <f>IFERROR(VLOOKUP(Tabla2[[#This Row],[Client]],Inflow_Outflow!A:O,13,FALSE),"")</f>
        <v>3</v>
      </c>
      <c r="AC546" s="2">
        <f>IFERROR(VLOOKUP(Tabla2[[#This Row],[Client]],Inflow_Outflow!A:O,14,FALSE),"")</f>
        <v>5</v>
      </c>
      <c r="AD546" s="2">
        <f>IFERROR(VLOOKUP(Tabla2[[#This Row],[Client]],Inflow_Outflow!A:O,15,FALSE),"")</f>
        <v>12</v>
      </c>
      <c r="AE546" s="2" t="str">
        <f>IFERROR(VLOOKUP(Tabla2[[#This Row],[Client]],Sales_Revenues!A:G,2,FALSE),"")</f>
        <v/>
      </c>
      <c r="AF546" s="2" t="str">
        <f>IFERROR(VLOOKUP(Tabla2[[#This Row],[Client]],Sales_Revenues!A:G,3,FALSE),"")</f>
        <v/>
      </c>
      <c r="AG546" s="2" t="str">
        <f>IFERROR(VLOOKUP(Tabla2[[#This Row],[Client]],Sales_Revenues!A:G,4,FALSE),"")</f>
        <v/>
      </c>
      <c r="AH546" s="2" t="str">
        <f>IFERROR(VLOOKUP(Tabla2[[#This Row],[Client]],Sales_Revenues!A:G,5,FALSE),"")</f>
        <v/>
      </c>
      <c r="AI546" s="2" t="str">
        <f>IFERROR(VLOOKUP(Tabla2[[#This Row],[Client]],Sales_Revenues!A:G,6,FALSE),"")</f>
        <v/>
      </c>
      <c r="AJ546" s="2" t="str">
        <f>IFERROR(VLOOKUP(Tabla2[[#This Row],[Client]],Sales_Revenues!A:G,7,FALSE),"")</f>
        <v/>
      </c>
    </row>
    <row r="547" spans="1:36">
      <c r="A547">
        <v>546</v>
      </c>
      <c r="B547">
        <v>1</v>
      </c>
      <c r="H547">
        <v>1023.3364285714285</v>
      </c>
      <c r="I547" t="s">
        <v>38</v>
      </c>
      <c r="J547" t="s">
        <v>38</v>
      </c>
      <c r="K547" t="s">
        <v>38</v>
      </c>
      <c r="L547" t="s">
        <v>38</v>
      </c>
      <c r="M547" t="s">
        <v>38</v>
      </c>
      <c r="N547" t="str">
        <f>IFERROR(VLOOKUP(Tabla2[[#This Row],[Client]],Soc_Dem!A:D,2,FALSE),"")</f>
        <v>F</v>
      </c>
      <c r="O547">
        <f>IFERROR(VLOOKUP(Tabla2[[#This Row],[Client]],Soc_Dem!A:D,3,FALSE),"")</f>
        <v>63</v>
      </c>
      <c r="P547">
        <f>IFERROR(VLOOKUP(Tabla2[[#This Row],[Client]],Soc_Dem!A:D,4,FALSE),"")</f>
        <v>47</v>
      </c>
      <c r="Q547" s="2">
        <f>IFERROR(VLOOKUP(Tabla2[[#This Row],[Client]],Inflow_Outflow!A:O,2,FALSE),"")</f>
        <v>892.86142857142852</v>
      </c>
      <c r="R547" s="2">
        <f>IFERROR(VLOOKUP(Tabla2[[#This Row],[Client]],Inflow_Outflow!A:O,3,FALSE),"")</f>
        <v>892.86142857142852</v>
      </c>
      <c r="S547" s="2">
        <f>IFERROR(VLOOKUP(Tabla2[[#This Row],[Client]],Inflow_Outflow!A:O,4,FALSE),"")</f>
        <v>3</v>
      </c>
      <c r="T547" s="2">
        <f>IFERROR(VLOOKUP(Tabla2[[#This Row],[Client]],Inflow_Outflow!A:O,5,FALSE),"")</f>
        <v>3</v>
      </c>
      <c r="U547" s="2">
        <f>IFERROR(VLOOKUP(Tabla2[[#This Row],[Client]],Inflow_Outflow!A:O,6,FALSE),"")</f>
        <v>564.76750000000004</v>
      </c>
      <c r="V547" s="2">
        <f>IFERROR(VLOOKUP(Tabla2[[#This Row],[Client]],Inflow_Outflow!A:O,7,FALSE),"")</f>
        <v>564.76750000000004</v>
      </c>
      <c r="W547" s="2">
        <f>IFERROR(VLOOKUP(Tabla2[[#This Row],[Client]],Inflow_Outflow!A:O,8,FALSE),"")</f>
        <v>225</v>
      </c>
      <c r="X547" s="2">
        <f>IFERROR(VLOOKUP(Tabla2[[#This Row],[Client]],Inflow_Outflow!A:O,9,FALSE),"")</f>
        <v>338.51749999999998</v>
      </c>
      <c r="Y547" s="2">
        <f>IFERROR(VLOOKUP(Tabla2[[#This Row],[Client]],Inflow_Outflow!A:O,10,FALSE),"")</f>
        <v>0</v>
      </c>
      <c r="Z547" s="2">
        <f>IFERROR(VLOOKUP(Tabla2[[#This Row],[Client]],Inflow_Outflow!A:O,11,FALSE),"")</f>
        <v>34</v>
      </c>
      <c r="AA547" s="2">
        <f>IFERROR(VLOOKUP(Tabla2[[#This Row],[Client]],Inflow_Outflow!A:O,12,FALSE),"")</f>
        <v>34</v>
      </c>
      <c r="AB547" s="2">
        <f>IFERROR(VLOOKUP(Tabla2[[#This Row],[Client]],Inflow_Outflow!A:O,13,FALSE),"")</f>
        <v>6</v>
      </c>
      <c r="AC547" s="2">
        <f>IFERROR(VLOOKUP(Tabla2[[#This Row],[Client]],Inflow_Outflow!A:O,14,FALSE),"")</f>
        <v>27</v>
      </c>
      <c r="AD547" s="2">
        <f>IFERROR(VLOOKUP(Tabla2[[#This Row],[Client]],Inflow_Outflow!A:O,15,FALSE),"")</f>
        <v>0</v>
      </c>
      <c r="AE547" s="2">
        <f>IFERROR(VLOOKUP(Tabla2[[#This Row],[Client]],Sales_Revenues!A:G,2,FALSE),"")</f>
        <v>0</v>
      </c>
      <c r="AF547" s="2">
        <f>IFERROR(VLOOKUP(Tabla2[[#This Row],[Client]],Sales_Revenues!A:G,3,FALSE),"")</f>
        <v>1</v>
      </c>
      <c r="AG547" s="2">
        <f>IFERROR(VLOOKUP(Tabla2[[#This Row],[Client]],Sales_Revenues!A:G,4,FALSE),"")</f>
        <v>0</v>
      </c>
      <c r="AH547" s="2">
        <f>IFERROR(VLOOKUP(Tabla2[[#This Row],[Client]],Sales_Revenues!A:G,5,FALSE),"")</f>
        <v>0</v>
      </c>
      <c r="AI547" s="2">
        <f>IFERROR(VLOOKUP(Tabla2[[#This Row],[Client]],Sales_Revenues!A:G,6,FALSE),"")</f>
        <v>8.9282142857142865</v>
      </c>
      <c r="AJ547" s="2">
        <f>IFERROR(VLOOKUP(Tabla2[[#This Row],[Client]],Sales_Revenues!A:G,7,FALSE),"")</f>
        <v>0</v>
      </c>
    </row>
    <row r="548" spans="1:36">
      <c r="A548">
        <v>547</v>
      </c>
      <c r="B548">
        <v>1</v>
      </c>
      <c r="C548">
        <v>1</v>
      </c>
      <c r="D548">
        <v>1</v>
      </c>
      <c r="H548">
        <v>4446.7946428571431</v>
      </c>
      <c r="I548">
        <v>1253.6607142857142</v>
      </c>
      <c r="J548">
        <v>33004.461428571427</v>
      </c>
      <c r="K548" t="s">
        <v>38</v>
      </c>
      <c r="L548" t="s">
        <v>38</v>
      </c>
      <c r="M548" t="s">
        <v>38</v>
      </c>
      <c r="N548" t="str">
        <f>IFERROR(VLOOKUP(Tabla2[[#This Row],[Client]],Soc_Dem!A:D,2,FALSE),"")</f>
        <v>F</v>
      </c>
      <c r="O548">
        <f>IFERROR(VLOOKUP(Tabla2[[#This Row],[Client]],Soc_Dem!A:D,3,FALSE),"")</f>
        <v>52</v>
      </c>
      <c r="P548">
        <f>IFERROR(VLOOKUP(Tabla2[[#This Row],[Client]],Soc_Dem!A:D,4,FALSE),"")</f>
        <v>31</v>
      </c>
      <c r="Q548" s="2">
        <f>IFERROR(VLOOKUP(Tabla2[[#This Row],[Client]],Inflow_Outflow!A:O,2,FALSE),"")</f>
        <v>528.9292857142857</v>
      </c>
      <c r="R548" s="2">
        <f>IFERROR(VLOOKUP(Tabla2[[#This Row],[Client]],Inflow_Outflow!A:O,3,FALSE),"")</f>
        <v>526.31357142857144</v>
      </c>
      <c r="S548" s="2">
        <f>IFERROR(VLOOKUP(Tabla2[[#This Row],[Client]],Inflow_Outflow!A:O,4,FALSE),"")</f>
        <v>3</v>
      </c>
      <c r="T548" s="2">
        <f>IFERROR(VLOOKUP(Tabla2[[#This Row],[Client]],Inflow_Outflow!A:O,5,FALSE),"")</f>
        <v>2</v>
      </c>
      <c r="U548" s="2">
        <f>IFERROR(VLOOKUP(Tabla2[[#This Row],[Client]],Inflow_Outflow!A:O,6,FALSE),"")</f>
        <v>325.98571428571432</v>
      </c>
      <c r="V548" s="2">
        <f>IFERROR(VLOOKUP(Tabla2[[#This Row],[Client]],Inflow_Outflow!A:O,7,FALSE),"")</f>
        <v>325.98571428571432</v>
      </c>
      <c r="W548" s="2">
        <f>IFERROR(VLOOKUP(Tabla2[[#This Row],[Client]],Inflow_Outflow!A:O,8,FALSE),"")</f>
        <v>0</v>
      </c>
      <c r="X548" s="2">
        <f>IFERROR(VLOOKUP(Tabla2[[#This Row],[Client]],Inflow_Outflow!A:O,9,FALSE),"")</f>
        <v>102.09285714285714</v>
      </c>
      <c r="Y548" s="2">
        <f>IFERROR(VLOOKUP(Tabla2[[#This Row],[Client]],Inflow_Outflow!A:O,10,FALSE),"")</f>
        <v>222.82142857142858</v>
      </c>
      <c r="Z548" s="2">
        <f>IFERROR(VLOOKUP(Tabla2[[#This Row],[Client]],Inflow_Outflow!A:O,11,FALSE),"")</f>
        <v>11</v>
      </c>
      <c r="AA548" s="2">
        <f>IFERROR(VLOOKUP(Tabla2[[#This Row],[Client]],Inflow_Outflow!A:O,12,FALSE),"")</f>
        <v>11</v>
      </c>
      <c r="AB548" s="2">
        <f>IFERROR(VLOOKUP(Tabla2[[#This Row],[Client]],Inflow_Outflow!A:O,13,FALSE),"")</f>
        <v>0</v>
      </c>
      <c r="AC548" s="2">
        <f>IFERROR(VLOOKUP(Tabla2[[#This Row],[Client]],Inflow_Outflow!A:O,14,FALSE),"")</f>
        <v>2</v>
      </c>
      <c r="AD548" s="2">
        <f>IFERROR(VLOOKUP(Tabla2[[#This Row],[Client]],Inflow_Outflow!A:O,15,FALSE),"")</f>
        <v>8</v>
      </c>
      <c r="AE548" s="2">
        <f>IFERROR(VLOOKUP(Tabla2[[#This Row],[Client]],Sales_Revenues!A:G,2,FALSE),"")</f>
        <v>1</v>
      </c>
      <c r="AF548" s="2">
        <f>IFERROR(VLOOKUP(Tabla2[[#This Row],[Client]],Sales_Revenues!A:G,3,FALSE),"")</f>
        <v>0</v>
      </c>
      <c r="AG548" s="2">
        <f>IFERROR(VLOOKUP(Tabla2[[#This Row],[Client]],Sales_Revenues!A:G,4,FALSE),"")</f>
        <v>0</v>
      </c>
      <c r="AH548" s="2">
        <f>IFERROR(VLOOKUP(Tabla2[[#This Row],[Client]],Sales_Revenues!A:G,5,FALSE),"")</f>
        <v>2.1423214285714285</v>
      </c>
      <c r="AI548" s="2">
        <f>IFERROR(VLOOKUP(Tabla2[[#This Row],[Client]],Sales_Revenues!A:G,6,FALSE),"")</f>
        <v>0</v>
      </c>
      <c r="AJ548" s="2">
        <f>IFERROR(VLOOKUP(Tabla2[[#This Row],[Client]],Sales_Revenues!A:G,7,FALSE),"")</f>
        <v>0</v>
      </c>
    </row>
    <row r="549" spans="1:36">
      <c r="A549">
        <v>548</v>
      </c>
      <c r="B549">
        <v>1</v>
      </c>
      <c r="H549">
        <v>2663.1378571428572</v>
      </c>
      <c r="I549" t="s">
        <v>38</v>
      </c>
      <c r="J549" t="s">
        <v>38</v>
      </c>
      <c r="K549" t="s">
        <v>38</v>
      </c>
      <c r="L549" t="s">
        <v>38</v>
      </c>
      <c r="M549" t="s">
        <v>38</v>
      </c>
      <c r="N549" t="str">
        <f>IFERROR(VLOOKUP(Tabla2[[#This Row],[Client]],Soc_Dem!A:D,2,FALSE),"")</f>
        <v>F</v>
      </c>
      <c r="O549">
        <f>IFERROR(VLOOKUP(Tabla2[[#This Row],[Client]],Soc_Dem!A:D,3,FALSE),"")</f>
        <v>54</v>
      </c>
      <c r="P549">
        <f>IFERROR(VLOOKUP(Tabla2[[#This Row],[Client]],Soc_Dem!A:D,4,FALSE),"")</f>
        <v>12</v>
      </c>
      <c r="Q549" s="2">
        <f>IFERROR(VLOOKUP(Tabla2[[#This Row],[Client]],Inflow_Outflow!A:O,2,FALSE),"")</f>
        <v>684.03678571428566</v>
      </c>
      <c r="R549" s="2">
        <f>IFERROR(VLOOKUP(Tabla2[[#This Row],[Client]],Inflow_Outflow!A:O,3,FALSE),"")</f>
        <v>684.03678571428566</v>
      </c>
      <c r="S549" s="2">
        <f>IFERROR(VLOOKUP(Tabla2[[#This Row],[Client]],Inflow_Outflow!A:O,4,FALSE),"")</f>
        <v>2</v>
      </c>
      <c r="T549" s="2">
        <f>IFERROR(VLOOKUP(Tabla2[[#This Row],[Client]],Inflow_Outflow!A:O,5,FALSE),"")</f>
        <v>2</v>
      </c>
      <c r="U549" s="2">
        <f>IFERROR(VLOOKUP(Tabla2[[#This Row],[Client]],Inflow_Outflow!A:O,6,FALSE),"")</f>
        <v>674.38214285714287</v>
      </c>
      <c r="V549" s="2">
        <f>IFERROR(VLOOKUP(Tabla2[[#This Row],[Client]],Inflow_Outflow!A:O,7,FALSE),"")</f>
        <v>674.38214285714287</v>
      </c>
      <c r="W549" s="2">
        <f>IFERROR(VLOOKUP(Tabla2[[#This Row],[Client]],Inflow_Outflow!A:O,8,FALSE),"")</f>
        <v>0</v>
      </c>
      <c r="X549" s="2">
        <f>IFERROR(VLOOKUP(Tabla2[[#This Row],[Client]],Inflow_Outflow!A:O,9,FALSE),"")</f>
        <v>0</v>
      </c>
      <c r="Y549" s="2">
        <f>IFERROR(VLOOKUP(Tabla2[[#This Row],[Client]],Inflow_Outflow!A:O,10,FALSE),"")</f>
        <v>142.85714285714286</v>
      </c>
      <c r="Z549" s="2">
        <f>IFERROR(VLOOKUP(Tabla2[[#This Row],[Client]],Inflow_Outflow!A:O,11,FALSE),"")</f>
        <v>3</v>
      </c>
      <c r="AA549" s="2">
        <f>IFERROR(VLOOKUP(Tabla2[[#This Row],[Client]],Inflow_Outflow!A:O,12,FALSE),"")</f>
        <v>3</v>
      </c>
      <c r="AB549" s="2">
        <f>IFERROR(VLOOKUP(Tabla2[[#This Row],[Client]],Inflow_Outflow!A:O,13,FALSE),"")</f>
        <v>0</v>
      </c>
      <c r="AC549" s="2">
        <f>IFERROR(VLOOKUP(Tabla2[[#This Row],[Client]],Inflow_Outflow!A:O,14,FALSE),"")</f>
        <v>0</v>
      </c>
      <c r="AD549" s="2">
        <f>IFERROR(VLOOKUP(Tabla2[[#This Row],[Client]],Inflow_Outflow!A:O,15,FALSE),"")</f>
        <v>1</v>
      </c>
      <c r="AE549" s="2">
        <f>IFERROR(VLOOKUP(Tabla2[[#This Row],[Client]],Sales_Revenues!A:G,2,FALSE),"")</f>
        <v>0</v>
      </c>
      <c r="AF549" s="2">
        <f>IFERROR(VLOOKUP(Tabla2[[#This Row],[Client]],Sales_Revenues!A:G,3,FALSE),"")</f>
        <v>0</v>
      </c>
      <c r="AG549" s="2">
        <f>IFERROR(VLOOKUP(Tabla2[[#This Row],[Client]],Sales_Revenues!A:G,4,FALSE),"")</f>
        <v>0</v>
      </c>
      <c r="AH549" s="2">
        <f>IFERROR(VLOOKUP(Tabla2[[#This Row],[Client]],Sales_Revenues!A:G,5,FALSE),"")</f>
        <v>0</v>
      </c>
      <c r="AI549" s="2">
        <f>IFERROR(VLOOKUP(Tabla2[[#This Row],[Client]],Sales_Revenues!A:G,6,FALSE),"")</f>
        <v>0</v>
      </c>
      <c r="AJ549" s="2">
        <f>IFERROR(VLOOKUP(Tabla2[[#This Row],[Client]],Sales_Revenues!A:G,7,FALSE),"")</f>
        <v>0</v>
      </c>
    </row>
    <row r="550" spans="1:36">
      <c r="A550">
        <v>549</v>
      </c>
      <c r="B550">
        <v>1</v>
      </c>
      <c r="H550">
        <v>192.77607142857141</v>
      </c>
      <c r="I550" t="s">
        <v>38</v>
      </c>
      <c r="J550" t="s">
        <v>38</v>
      </c>
      <c r="K550" t="s">
        <v>38</v>
      </c>
      <c r="L550" t="s">
        <v>38</v>
      </c>
      <c r="M550" t="s">
        <v>38</v>
      </c>
      <c r="N550" t="str">
        <f>IFERROR(VLOOKUP(Tabla2[[#This Row],[Client]],Soc_Dem!A:D,2,FALSE),"")</f>
        <v>M</v>
      </c>
      <c r="O550">
        <f>IFERROR(VLOOKUP(Tabla2[[#This Row],[Client]],Soc_Dem!A:D,3,FALSE),"")</f>
        <v>30</v>
      </c>
      <c r="P550">
        <f>IFERROR(VLOOKUP(Tabla2[[#This Row],[Client]],Soc_Dem!A:D,4,FALSE),"")</f>
        <v>58</v>
      </c>
      <c r="Q550" s="2">
        <f>IFERROR(VLOOKUP(Tabla2[[#This Row],[Client]],Inflow_Outflow!A:O,2,FALSE),"")</f>
        <v>7.1428571428571435E-3</v>
      </c>
      <c r="R550" s="2">
        <f>IFERROR(VLOOKUP(Tabla2[[#This Row],[Client]],Inflow_Outflow!A:O,3,FALSE),"")</f>
        <v>7.1428571428571435E-3</v>
      </c>
      <c r="S550" s="2">
        <f>IFERROR(VLOOKUP(Tabla2[[#This Row],[Client]],Inflow_Outflow!A:O,4,FALSE),"")</f>
        <v>1</v>
      </c>
      <c r="T550" s="2">
        <f>IFERROR(VLOOKUP(Tabla2[[#This Row],[Client]],Inflow_Outflow!A:O,5,FALSE),"")</f>
        <v>1</v>
      </c>
      <c r="U550" s="2">
        <f>IFERROR(VLOOKUP(Tabla2[[#This Row],[Client]],Inflow_Outflow!A:O,6,FALSE),"")</f>
        <v>445.25</v>
      </c>
      <c r="V550" s="2">
        <f>IFERROR(VLOOKUP(Tabla2[[#This Row],[Client]],Inflow_Outflow!A:O,7,FALSE),"")</f>
        <v>445.25</v>
      </c>
      <c r="W550" s="2">
        <f>IFERROR(VLOOKUP(Tabla2[[#This Row],[Client]],Inflow_Outflow!A:O,8,FALSE),"")</f>
        <v>428.57142857142856</v>
      </c>
      <c r="X550" s="2">
        <f>IFERROR(VLOOKUP(Tabla2[[#This Row],[Client]],Inflow_Outflow!A:O,9,FALSE),"")</f>
        <v>12.428571428571429</v>
      </c>
      <c r="Y550" s="2">
        <f>IFERROR(VLOOKUP(Tabla2[[#This Row],[Client]],Inflow_Outflow!A:O,10,FALSE),"")</f>
        <v>0</v>
      </c>
      <c r="Z550" s="2">
        <f>IFERROR(VLOOKUP(Tabla2[[#This Row],[Client]],Inflow_Outflow!A:O,11,FALSE),"")</f>
        <v>15</v>
      </c>
      <c r="AA550" s="2">
        <f>IFERROR(VLOOKUP(Tabla2[[#This Row],[Client]],Inflow_Outflow!A:O,12,FALSE),"")</f>
        <v>15</v>
      </c>
      <c r="AB550" s="2">
        <f>IFERROR(VLOOKUP(Tabla2[[#This Row],[Client]],Inflow_Outflow!A:O,13,FALSE),"")</f>
        <v>9</v>
      </c>
      <c r="AC550" s="2">
        <f>IFERROR(VLOOKUP(Tabla2[[#This Row],[Client]],Inflow_Outflow!A:O,14,FALSE),"")</f>
        <v>1</v>
      </c>
      <c r="AD550" s="2">
        <f>IFERROR(VLOOKUP(Tabla2[[#This Row],[Client]],Inflow_Outflow!A:O,15,FALSE),"")</f>
        <v>0</v>
      </c>
      <c r="AE550" s="2">
        <f>IFERROR(VLOOKUP(Tabla2[[#This Row],[Client]],Sales_Revenues!A:G,2,FALSE),"")</f>
        <v>0</v>
      </c>
      <c r="AF550" s="2">
        <f>IFERROR(VLOOKUP(Tabla2[[#This Row],[Client]],Sales_Revenues!A:G,3,FALSE),"")</f>
        <v>0</v>
      </c>
      <c r="AG550" s="2">
        <f>IFERROR(VLOOKUP(Tabla2[[#This Row],[Client]],Sales_Revenues!A:G,4,FALSE),"")</f>
        <v>0</v>
      </c>
      <c r="AH550" s="2">
        <f>IFERROR(VLOOKUP(Tabla2[[#This Row],[Client]],Sales_Revenues!A:G,5,FALSE),"")</f>
        <v>0</v>
      </c>
      <c r="AI550" s="2">
        <f>IFERROR(VLOOKUP(Tabla2[[#This Row],[Client]],Sales_Revenues!A:G,6,FALSE),"")</f>
        <v>0</v>
      </c>
      <c r="AJ550" s="2">
        <f>IFERROR(VLOOKUP(Tabla2[[#This Row],[Client]],Sales_Revenues!A:G,7,FALSE),"")</f>
        <v>0</v>
      </c>
    </row>
    <row r="551" spans="1:36">
      <c r="A551">
        <v>550</v>
      </c>
      <c r="B551">
        <v>1</v>
      </c>
      <c r="E551">
        <v>1</v>
      </c>
      <c r="H551">
        <v>57.600357142857142</v>
      </c>
      <c r="I551" t="s">
        <v>38</v>
      </c>
      <c r="J551" t="s">
        <v>38</v>
      </c>
      <c r="K551">
        <v>192.01428571428571</v>
      </c>
      <c r="L551" t="s">
        <v>38</v>
      </c>
      <c r="M551" t="s">
        <v>38</v>
      </c>
      <c r="N551" t="str">
        <f>IFERROR(VLOOKUP(Tabla2[[#This Row],[Client]],Soc_Dem!A:D,2,FALSE),"")</f>
        <v>F</v>
      </c>
      <c r="O551">
        <f>IFERROR(VLOOKUP(Tabla2[[#This Row],[Client]],Soc_Dem!A:D,3,FALSE),"")</f>
        <v>64</v>
      </c>
      <c r="P551">
        <f>IFERROR(VLOOKUP(Tabla2[[#This Row],[Client]],Soc_Dem!A:D,4,FALSE),"")</f>
        <v>179</v>
      </c>
      <c r="Q551" s="2">
        <f>IFERROR(VLOOKUP(Tabla2[[#This Row],[Client]],Inflow_Outflow!A:O,2,FALSE),"")</f>
        <v>886.61214285714289</v>
      </c>
      <c r="R551" s="2">
        <f>IFERROR(VLOOKUP(Tabla2[[#This Row],[Client]],Inflow_Outflow!A:O,3,FALSE),"")</f>
        <v>886.61214285714289</v>
      </c>
      <c r="S551" s="2">
        <f>IFERROR(VLOOKUP(Tabla2[[#This Row],[Client]],Inflow_Outflow!A:O,4,FALSE),"")</f>
        <v>2</v>
      </c>
      <c r="T551" s="2">
        <f>IFERROR(VLOOKUP(Tabla2[[#This Row],[Client]],Inflow_Outflow!A:O,5,FALSE),"")</f>
        <v>2</v>
      </c>
      <c r="U551" s="2">
        <f>IFERROR(VLOOKUP(Tabla2[[#This Row],[Client]],Inflow_Outflow!A:O,6,FALSE),"")</f>
        <v>896.01071428571424</v>
      </c>
      <c r="V551" s="2">
        <f>IFERROR(VLOOKUP(Tabla2[[#This Row],[Client]],Inflow_Outflow!A:O,7,FALSE),"")</f>
        <v>896.01071428571424</v>
      </c>
      <c r="W551" s="2">
        <f>IFERROR(VLOOKUP(Tabla2[[#This Row],[Client]],Inflow_Outflow!A:O,8,FALSE),"")</f>
        <v>0</v>
      </c>
      <c r="X551" s="2">
        <f>IFERROR(VLOOKUP(Tabla2[[#This Row],[Client]],Inflow_Outflow!A:O,9,FALSE),"")</f>
        <v>0</v>
      </c>
      <c r="Y551" s="2">
        <f>IFERROR(VLOOKUP(Tabla2[[#This Row],[Client]],Inflow_Outflow!A:O,10,FALSE),"")</f>
        <v>566.67857142857144</v>
      </c>
      <c r="Z551" s="2">
        <f>IFERROR(VLOOKUP(Tabla2[[#This Row],[Client]],Inflow_Outflow!A:O,11,FALSE),"")</f>
        <v>9</v>
      </c>
      <c r="AA551" s="2">
        <f>IFERROR(VLOOKUP(Tabla2[[#This Row],[Client]],Inflow_Outflow!A:O,12,FALSE),"")</f>
        <v>9</v>
      </c>
      <c r="AB551" s="2">
        <f>IFERROR(VLOOKUP(Tabla2[[#This Row],[Client]],Inflow_Outflow!A:O,13,FALSE),"")</f>
        <v>0</v>
      </c>
      <c r="AC551" s="2">
        <f>IFERROR(VLOOKUP(Tabla2[[#This Row],[Client]],Inflow_Outflow!A:O,14,FALSE),"")</f>
        <v>0</v>
      </c>
      <c r="AD551" s="2">
        <f>IFERROR(VLOOKUP(Tabla2[[#This Row],[Client]],Inflow_Outflow!A:O,15,FALSE),"")</f>
        <v>7</v>
      </c>
      <c r="AE551" s="2">
        <f>IFERROR(VLOOKUP(Tabla2[[#This Row],[Client]],Sales_Revenues!A:G,2,FALSE),"")</f>
        <v>0</v>
      </c>
      <c r="AF551" s="2">
        <f>IFERROR(VLOOKUP(Tabla2[[#This Row],[Client]],Sales_Revenues!A:G,3,FALSE),"")</f>
        <v>0</v>
      </c>
      <c r="AG551" s="2">
        <f>IFERROR(VLOOKUP(Tabla2[[#This Row],[Client]],Sales_Revenues!A:G,4,FALSE),"")</f>
        <v>0</v>
      </c>
      <c r="AH551" s="2">
        <f>IFERROR(VLOOKUP(Tabla2[[#This Row],[Client]],Sales_Revenues!A:G,5,FALSE),"")</f>
        <v>0</v>
      </c>
      <c r="AI551" s="2">
        <f>IFERROR(VLOOKUP(Tabla2[[#This Row],[Client]],Sales_Revenues!A:G,6,FALSE),"")</f>
        <v>0</v>
      </c>
      <c r="AJ551" s="2">
        <f>IFERROR(VLOOKUP(Tabla2[[#This Row],[Client]],Sales_Revenues!A:G,7,FALSE),"")</f>
        <v>0</v>
      </c>
    </row>
    <row r="552" spans="1:36">
      <c r="A552">
        <v>551</v>
      </c>
      <c r="B552">
        <v>1</v>
      </c>
      <c r="F552">
        <v>1</v>
      </c>
      <c r="G552">
        <v>1</v>
      </c>
      <c r="H552">
        <v>865.48142857142852</v>
      </c>
      <c r="I552" t="s">
        <v>38</v>
      </c>
      <c r="J552" t="s">
        <v>38</v>
      </c>
      <c r="K552" t="s">
        <v>38</v>
      </c>
      <c r="L552">
        <v>0.9285714285714286</v>
      </c>
      <c r="M552">
        <v>625.62607142857144</v>
      </c>
      <c r="N552" t="str">
        <f>IFERROR(VLOOKUP(Tabla2[[#This Row],[Client]],Soc_Dem!A:D,2,FALSE),"")</f>
        <v>F</v>
      </c>
      <c r="O552">
        <f>IFERROR(VLOOKUP(Tabla2[[#This Row],[Client]],Soc_Dem!A:D,3,FALSE),"")</f>
        <v>10</v>
      </c>
      <c r="P552">
        <f>IFERROR(VLOOKUP(Tabla2[[#This Row],[Client]],Soc_Dem!A:D,4,FALSE),"")</f>
        <v>32</v>
      </c>
      <c r="Q552" s="2">
        <f>IFERROR(VLOOKUP(Tabla2[[#This Row],[Client]],Inflow_Outflow!A:O,2,FALSE),"")</f>
        <v>1029.3632142857143</v>
      </c>
      <c r="R552" s="2">
        <f>IFERROR(VLOOKUP(Tabla2[[#This Row],[Client]],Inflow_Outflow!A:O,3,FALSE),"")</f>
        <v>876.21571428571428</v>
      </c>
      <c r="S552" s="2">
        <f>IFERROR(VLOOKUP(Tabla2[[#This Row],[Client]],Inflow_Outflow!A:O,4,FALSE),"")</f>
        <v>10</v>
      </c>
      <c r="T552" s="2">
        <f>IFERROR(VLOOKUP(Tabla2[[#This Row],[Client]],Inflow_Outflow!A:O,5,FALSE),"")</f>
        <v>4</v>
      </c>
      <c r="U552" s="2">
        <f>IFERROR(VLOOKUP(Tabla2[[#This Row],[Client]],Inflow_Outflow!A:O,6,FALSE),"")</f>
        <v>987.66464285714289</v>
      </c>
      <c r="V552" s="2">
        <f>IFERROR(VLOOKUP(Tabla2[[#This Row],[Client]],Inflow_Outflow!A:O,7,FALSE),"")</f>
        <v>874.21821428571434</v>
      </c>
      <c r="W552" s="2">
        <f>IFERROR(VLOOKUP(Tabla2[[#This Row],[Client]],Inflow_Outflow!A:O,8,FALSE),"")</f>
        <v>392.85714285714283</v>
      </c>
      <c r="X552" s="2">
        <f>IFERROR(VLOOKUP(Tabla2[[#This Row],[Client]],Inflow_Outflow!A:O,9,FALSE),"")</f>
        <v>199.84321428571428</v>
      </c>
      <c r="Y552" s="2">
        <f>IFERROR(VLOOKUP(Tabla2[[#This Row],[Client]],Inflow_Outflow!A:O,10,FALSE),"")</f>
        <v>175.14285714285714</v>
      </c>
      <c r="Z552" s="2">
        <f>IFERROR(VLOOKUP(Tabla2[[#This Row],[Client]],Inflow_Outflow!A:O,11,FALSE),"")</f>
        <v>36</v>
      </c>
      <c r="AA552" s="2">
        <f>IFERROR(VLOOKUP(Tabla2[[#This Row],[Client]],Inflow_Outflow!A:O,12,FALSE),"")</f>
        <v>22</v>
      </c>
      <c r="AB552" s="2">
        <f>IFERROR(VLOOKUP(Tabla2[[#This Row],[Client]],Inflow_Outflow!A:O,13,FALSE),"")</f>
        <v>1</v>
      </c>
      <c r="AC552" s="2">
        <f>IFERROR(VLOOKUP(Tabla2[[#This Row],[Client]],Inflow_Outflow!A:O,14,FALSE),"")</f>
        <v>13</v>
      </c>
      <c r="AD552" s="2">
        <f>IFERROR(VLOOKUP(Tabla2[[#This Row],[Client]],Inflow_Outflow!A:O,15,FALSE),"")</f>
        <v>10</v>
      </c>
      <c r="AE552" s="2">
        <f>IFERROR(VLOOKUP(Tabla2[[#This Row],[Client]],Sales_Revenues!A:G,2,FALSE),"")</f>
        <v>0</v>
      </c>
      <c r="AF552" s="2">
        <f>IFERROR(VLOOKUP(Tabla2[[#This Row],[Client]],Sales_Revenues!A:G,3,FALSE),"")</f>
        <v>0</v>
      </c>
      <c r="AG552" s="2">
        <f>IFERROR(VLOOKUP(Tabla2[[#This Row],[Client]],Sales_Revenues!A:G,4,FALSE),"")</f>
        <v>0</v>
      </c>
      <c r="AH552" s="2">
        <f>IFERROR(VLOOKUP(Tabla2[[#This Row],[Client]],Sales_Revenues!A:G,5,FALSE),"")</f>
        <v>0</v>
      </c>
      <c r="AI552" s="2">
        <f>IFERROR(VLOOKUP(Tabla2[[#This Row],[Client]],Sales_Revenues!A:G,6,FALSE),"")</f>
        <v>0</v>
      </c>
      <c r="AJ552" s="2">
        <f>IFERROR(VLOOKUP(Tabla2[[#This Row],[Client]],Sales_Revenues!A:G,7,FALSE),"")</f>
        <v>0</v>
      </c>
    </row>
    <row r="553" spans="1:36">
      <c r="A553">
        <v>552</v>
      </c>
      <c r="B553">
        <v>1</v>
      </c>
      <c r="H553">
        <v>730.98750000000007</v>
      </c>
      <c r="I553" t="s">
        <v>38</v>
      </c>
      <c r="J553" t="s">
        <v>38</v>
      </c>
      <c r="K553" t="s">
        <v>38</v>
      </c>
      <c r="L553" t="s">
        <v>38</v>
      </c>
      <c r="M553" t="s">
        <v>38</v>
      </c>
      <c r="N553" t="str">
        <f>IFERROR(VLOOKUP(Tabla2[[#This Row],[Client]],Soc_Dem!A:D,2,FALSE),"")</f>
        <v>M</v>
      </c>
      <c r="O553">
        <f>IFERROR(VLOOKUP(Tabla2[[#This Row],[Client]],Soc_Dem!A:D,3,FALSE),"")</f>
        <v>43</v>
      </c>
      <c r="P553">
        <f>IFERROR(VLOOKUP(Tabla2[[#This Row],[Client]],Soc_Dem!A:D,4,FALSE),"")</f>
        <v>136</v>
      </c>
      <c r="Q553" s="2">
        <f>IFERROR(VLOOKUP(Tabla2[[#This Row],[Client]],Inflow_Outflow!A:O,2,FALSE),"")</f>
        <v>428.57428571428574</v>
      </c>
      <c r="R553" s="2">
        <f>IFERROR(VLOOKUP(Tabla2[[#This Row],[Client]],Inflow_Outflow!A:O,3,FALSE),"")</f>
        <v>428.57428571428574</v>
      </c>
      <c r="S553" s="2">
        <f>IFERROR(VLOOKUP(Tabla2[[#This Row],[Client]],Inflow_Outflow!A:O,4,FALSE),"")</f>
        <v>2</v>
      </c>
      <c r="T553" s="2">
        <f>IFERROR(VLOOKUP(Tabla2[[#This Row],[Client]],Inflow_Outflow!A:O,5,FALSE),"")</f>
        <v>2</v>
      </c>
      <c r="U553" s="2">
        <f>IFERROR(VLOOKUP(Tabla2[[#This Row],[Client]],Inflow_Outflow!A:O,6,FALSE),"")</f>
        <v>411.75749999999999</v>
      </c>
      <c r="V553" s="2">
        <f>IFERROR(VLOOKUP(Tabla2[[#This Row],[Client]],Inflow_Outflow!A:O,7,FALSE),"")</f>
        <v>411.75749999999999</v>
      </c>
      <c r="W553" s="2">
        <f>IFERROR(VLOOKUP(Tabla2[[#This Row],[Client]],Inflow_Outflow!A:O,8,FALSE),"")</f>
        <v>242.85714285714286</v>
      </c>
      <c r="X553" s="2">
        <f>IFERROR(VLOOKUP(Tabla2[[#This Row],[Client]],Inflow_Outflow!A:O,9,FALSE),"")</f>
        <v>152.7932142857143</v>
      </c>
      <c r="Y553" s="2">
        <f>IFERROR(VLOOKUP(Tabla2[[#This Row],[Client]],Inflow_Outflow!A:O,10,FALSE),"")</f>
        <v>10.714285714285714</v>
      </c>
      <c r="Z553" s="2">
        <f>IFERROR(VLOOKUP(Tabla2[[#This Row],[Client]],Inflow_Outflow!A:O,11,FALSE),"")</f>
        <v>25</v>
      </c>
      <c r="AA553" s="2">
        <f>IFERROR(VLOOKUP(Tabla2[[#This Row],[Client]],Inflow_Outflow!A:O,12,FALSE),"")</f>
        <v>25</v>
      </c>
      <c r="AB553" s="2">
        <f>IFERROR(VLOOKUP(Tabla2[[#This Row],[Client]],Inflow_Outflow!A:O,13,FALSE),"")</f>
        <v>7</v>
      </c>
      <c r="AC553" s="2">
        <f>IFERROR(VLOOKUP(Tabla2[[#This Row],[Client]],Inflow_Outflow!A:O,14,FALSE),"")</f>
        <v>13</v>
      </c>
      <c r="AD553" s="2">
        <f>IFERROR(VLOOKUP(Tabla2[[#This Row],[Client]],Inflow_Outflow!A:O,15,FALSE),"")</f>
        <v>1</v>
      </c>
      <c r="AE553" s="2">
        <f>IFERROR(VLOOKUP(Tabla2[[#This Row],[Client]],Sales_Revenues!A:G,2,FALSE),"")</f>
        <v>0</v>
      </c>
      <c r="AF553" s="2">
        <f>IFERROR(VLOOKUP(Tabla2[[#This Row],[Client]],Sales_Revenues!A:G,3,FALSE),"")</f>
        <v>0</v>
      </c>
      <c r="AG553" s="2">
        <f>IFERROR(VLOOKUP(Tabla2[[#This Row],[Client]],Sales_Revenues!A:G,4,FALSE),"")</f>
        <v>0</v>
      </c>
      <c r="AH553" s="2">
        <f>IFERROR(VLOOKUP(Tabla2[[#This Row],[Client]],Sales_Revenues!A:G,5,FALSE),"")</f>
        <v>0</v>
      </c>
      <c r="AI553" s="2">
        <f>IFERROR(VLOOKUP(Tabla2[[#This Row],[Client]],Sales_Revenues!A:G,6,FALSE),"")</f>
        <v>0</v>
      </c>
      <c r="AJ553" s="2">
        <f>IFERROR(VLOOKUP(Tabla2[[#This Row],[Client]],Sales_Revenues!A:G,7,FALSE),"")</f>
        <v>0</v>
      </c>
    </row>
    <row r="554" spans="1:36">
      <c r="A554">
        <v>553</v>
      </c>
      <c r="B554">
        <v>1</v>
      </c>
      <c r="H554">
        <v>3274.0574999999999</v>
      </c>
      <c r="I554" t="s">
        <v>38</v>
      </c>
      <c r="J554" t="s">
        <v>38</v>
      </c>
      <c r="K554" t="s">
        <v>38</v>
      </c>
      <c r="L554" t="s">
        <v>38</v>
      </c>
      <c r="M554" t="s">
        <v>38</v>
      </c>
      <c r="N554" t="str">
        <f>IFERROR(VLOOKUP(Tabla2[[#This Row],[Client]],Soc_Dem!A:D,2,FALSE),"")</f>
        <v>M</v>
      </c>
      <c r="O554">
        <f>IFERROR(VLOOKUP(Tabla2[[#This Row],[Client]],Soc_Dem!A:D,3,FALSE),"")</f>
        <v>43</v>
      </c>
      <c r="P554">
        <f>IFERROR(VLOOKUP(Tabla2[[#This Row],[Client]],Soc_Dem!A:D,4,FALSE),"")</f>
        <v>152</v>
      </c>
      <c r="Q554" s="2">
        <f>IFERROR(VLOOKUP(Tabla2[[#This Row],[Client]],Inflow_Outflow!A:O,2,FALSE),"")</f>
        <v>421.68142857142857</v>
      </c>
      <c r="R554" s="2">
        <f>IFERROR(VLOOKUP(Tabla2[[#This Row],[Client]],Inflow_Outflow!A:O,3,FALSE),"")</f>
        <v>421.68142857142857</v>
      </c>
      <c r="S554" s="2">
        <f>IFERROR(VLOOKUP(Tabla2[[#This Row],[Client]],Inflow_Outflow!A:O,4,FALSE),"")</f>
        <v>2</v>
      </c>
      <c r="T554" s="2">
        <f>IFERROR(VLOOKUP(Tabla2[[#This Row],[Client]],Inflow_Outflow!A:O,5,FALSE),"")</f>
        <v>2</v>
      </c>
      <c r="U554" s="2">
        <f>IFERROR(VLOOKUP(Tabla2[[#This Row],[Client]],Inflow_Outflow!A:O,6,FALSE),"")</f>
        <v>461.92857142857144</v>
      </c>
      <c r="V554" s="2">
        <f>IFERROR(VLOOKUP(Tabla2[[#This Row],[Client]],Inflow_Outflow!A:O,7,FALSE),"")</f>
        <v>461.92857142857144</v>
      </c>
      <c r="W554" s="2">
        <f>IFERROR(VLOOKUP(Tabla2[[#This Row],[Client]],Inflow_Outflow!A:O,8,FALSE),"")</f>
        <v>232.14285714285714</v>
      </c>
      <c r="X554" s="2">
        <f>IFERROR(VLOOKUP(Tabla2[[#This Row],[Client]],Inflow_Outflow!A:O,9,FALSE),"")</f>
        <v>0</v>
      </c>
      <c r="Y554" s="2">
        <f>IFERROR(VLOOKUP(Tabla2[[#This Row],[Client]],Inflow_Outflow!A:O,10,FALSE),"")</f>
        <v>226.96428571428572</v>
      </c>
      <c r="Z554" s="2">
        <f>IFERROR(VLOOKUP(Tabla2[[#This Row],[Client]],Inflow_Outflow!A:O,11,FALSE),"")</f>
        <v>6</v>
      </c>
      <c r="AA554" s="2">
        <f>IFERROR(VLOOKUP(Tabla2[[#This Row],[Client]],Inflow_Outflow!A:O,12,FALSE),"")</f>
        <v>6</v>
      </c>
      <c r="AB554" s="2">
        <f>IFERROR(VLOOKUP(Tabla2[[#This Row],[Client]],Inflow_Outflow!A:O,13,FALSE),"")</f>
        <v>1</v>
      </c>
      <c r="AC554" s="2">
        <f>IFERROR(VLOOKUP(Tabla2[[#This Row],[Client]],Inflow_Outflow!A:O,14,FALSE),"")</f>
        <v>0</v>
      </c>
      <c r="AD554" s="2">
        <f>IFERROR(VLOOKUP(Tabla2[[#This Row],[Client]],Inflow_Outflow!A:O,15,FALSE),"")</f>
        <v>4</v>
      </c>
      <c r="AE554" s="2">
        <f>IFERROR(VLOOKUP(Tabla2[[#This Row],[Client]],Sales_Revenues!A:G,2,FALSE),"")</f>
        <v>0</v>
      </c>
      <c r="AF554" s="2">
        <f>IFERROR(VLOOKUP(Tabla2[[#This Row],[Client]],Sales_Revenues!A:G,3,FALSE),"")</f>
        <v>0</v>
      </c>
      <c r="AG554" s="2">
        <f>IFERROR(VLOOKUP(Tabla2[[#This Row],[Client]],Sales_Revenues!A:G,4,FALSE),"")</f>
        <v>1</v>
      </c>
      <c r="AH554" s="2">
        <f>IFERROR(VLOOKUP(Tabla2[[#This Row],[Client]],Sales_Revenues!A:G,5,FALSE),"")</f>
        <v>0</v>
      </c>
      <c r="AI554" s="2">
        <f>IFERROR(VLOOKUP(Tabla2[[#This Row],[Client]],Sales_Revenues!A:G,6,FALSE),"")</f>
        <v>0</v>
      </c>
      <c r="AJ554" s="2">
        <f>IFERROR(VLOOKUP(Tabla2[[#This Row],[Client]],Sales_Revenues!A:G,7,FALSE),"")</f>
        <v>29.78107142857143</v>
      </c>
    </row>
    <row r="555" spans="1:36">
      <c r="A555">
        <v>554</v>
      </c>
      <c r="B555">
        <v>1</v>
      </c>
      <c r="H555">
        <v>2032.232857142857</v>
      </c>
      <c r="I555" t="s">
        <v>38</v>
      </c>
      <c r="J555" t="s">
        <v>38</v>
      </c>
      <c r="K555" t="s">
        <v>38</v>
      </c>
      <c r="L555" t="s">
        <v>38</v>
      </c>
      <c r="M555" t="s">
        <v>38</v>
      </c>
      <c r="N555" t="str">
        <f>IFERROR(VLOOKUP(Tabla2[[#This Row],[Client]],Soc_Dem!A:D,2,FALSE),"")</f>
        <v>M</v>
      </c>
      <c r="O555">
        <f>IFERROR(VLOOKUP(Tabla2[[#This Row],[Client]],Soc_Dem!A:D,3,FALSE),"")</f>
        <v>40</v>
      </c>
      <c r="P555">
        <f>IFERROR(VLOOKUP(Tabla2[[#This Row],[Client]],Soc_Dem!A:D,4,FALSE),"")</f>
        <v>150</v>
      </c>
      <c r="Q555" s="2">
        <f>IFERROR(VLOOKUP(Tabla2[[#This Row],[Client]],Inflow_Outflow!A:O,2,FALSE),"")</f>
        <v>482.14821428571429</v>
      </c>
      <c r="R555" s="2">
        <f>IFERROR(VLOOKUP(Tabla2[[#This Row],[Client]],Inflow_Outflow!A:O,3,FALSE),"")</f>
        <v>482.14821428571429</v>
      </c>
      <c r="S555" s="2">
        <f>IFERROR(VLOOKUP(Tabla2[[#This Row],[Client]],Inflow_Outflow!A:O,4,FALSE),"")</f>
        <v>3</v>
      </c>
      <c r="T555" s="2">
        <f>IFERROR(VLOOKUP(Tabla2[[#This Row],[Client]],Inflow_Outflow!A:O,5,FALSE),"")</f>
        <v>3</v>
      </c>
      <c r="U555" s="2">
        <f>IFERROR(VLOOKUP(Tabla2[[#This Row],[Client]],Inflow_Outflow!A:O,6,FALSE),"")</f>
        <v>618.46428571428567</v>
      </c>
      <c r="V555" s="2">
        <f>IFERROR(VLOOKUP(Tabla2[[#This Row],[Client]],Inflow_Outflow!A:O,7,FALSE),"")</f>
        <v>618.46428571428567</v>
      </c>
      <c r="W555" s="2">
        <f>IFERROR(VLOOKUP(Tabla2[[#This Row],[Client]],Inflow_Outflow!A:O,8,FALSE),"")</f>
        <v>285.71428571428572</v>
      </c>
      <c r="X555" s="2">
        <f>IFERROR(VLOOKUP(Tabla2[[#This Row],[Client]],Inflow_Outflow!A:O,9,FALSE),"")</f>
        <v>0</v>
      </c>
      <c r="Y555" s="2">
        <f>IFERROR(VLOOKUP(Tabla2[[#This Row],[Client]],Inflow_Outflow!A:O,10,FALSE),"")</f>
        <v>330.46428571428572</v>
      </c>
      <c r="Z555" s="2">
        <f>IFERROR(VLOOKUP(Tabla2[[#This Row],[Client]],Inflow_Outflow!A:O,11,FALSE),"")</f>
        <v>7</v>
      </c>
      <c r="AA555" s="2">
        <f>IFERROR(VLOOKUP(Tabla2[[#This Row],[Client]],Inflow_Outflow!A:O,12,FALSE),"")</f>
        <v>7</v>
      </c>
      <c r="AB555" s="2">
        <f>IFERROR(VLOOKUP(Tabla2[[#This Row],[Client]],Inflow_Outflow!A:O,13,FALSE),"")</f>
        <v>2</v>
      </c>
      <c r="AC555" s="2">
        <f>IFERROR(VLOOKUP(Tabla2[[#This Row],[Client]],Inflow_Outflow!A:O,14,FALSE),"")</f>
        <v>0</v>
      </c>
      <c r="AD555" s="2">
        <f>IFERROR(VLOOKUP(Tabla2[[#This Row],[Client]],Inflow_Outflow!A:O,15,FALSE),"")</f>
        <v>4</v>
      </c>
      <c r="AE555" s="2">
        <f>IFERROR(VLOOKUP(Tabla2[[#This Row],[Client]],Sales_Revenues!A:G,2,FALSE),"")</f>
        <v>0</v>
      </c>
      <c r="AF555" s="2">
        <f>IFERROR(VLOOKUP(Tabla2[[#This Row],[Client]],Sales_Revenues!A:G,3,FALSE),"")</f>
        <v>1</v>
      </c>
      <c r="AG555" s="2">
        <f>IFERROR(VLOOKUP(Tabla2[[#This Row],[Client]],Sales_Revenues!A:G,4,FALSE),"")</f>
        <v>0</v>
      </c>
      <c r="AH555" s="2">
        <f>IFERROR(VLOOKUP(Tabla2[[#This Row],[Client]],Sales_Revenues!A:G,5,FALSE),"")</f>
        <v>0</v>
      </c>
      <c r="AI555" s="2">
        <f>IFERROR(VLOOKUP(Tabla2[[#This Row],[Client]],Sales_Revenues!A:G,6,FALSE),"")</f>
        <v>1.7857142857142858</v>
      </c>
      <c r="AJ555" s="2">
        <f>IFERROR(VLOOKUP(Tabla2[[#This Row],[Client]],Sales_Revenues!A:G,7,FALSE),"")</f>
        <v>0</v>
      </c>
    </row>
    <row r="556" spans="1:36">
      <c r="A556">
        <v>555</v>
      </c>
      <c r="B556">
        <v>1</v>
      </c>
      <c r="H556">
        <v>16.082142857142859</v>
      </c>
      <c r="I556" t="s">
        <v>38</v>
      </c>
      <c r="J556" t="s">
        <v>38</v>
      </c>
      <c r="K556" t="s">
        <v>38</v>
      </c>
      <c r="L556" t="s">
        <v>38</v>
      </c>
      <c r="M556" t="s">
        <v>38</v>
      </c>
      <c r="N556" t="str">
        <f>IFERROR(VLOOKUP(Tabla2[[#This Row],[Client]],Soc_Dem!A:D,2,FALSE),"")</f>
        <v>F</v>
      </c>
      <c r="O556">
        <f>IFERROR(VLOOKUP(Tabla2[[#This Row],[Client]],Soc_Dem!A:D,3,FALSE),"")</f>
        <v>29</v>
      </c>
      <c r="P556">
        <f>IFERROR(VLOOKUP(Tabla2[[#This Row],[Client]],Soc_Dem!A:D,4,FALSE),"")</f>
        <v>22</v>
      </c>
      <c r="Q556" s="2">
        <f>IFERROR(VLOOKUP(Tabla2[[#This Row],[Client]],Inflow_Outflow!A:O,2,FALSE),"")</f>
        <v>3.5714285714285714E-4</v>
      </c>
      <c r="R556" s="2">
        <f>IFERROR(VLOOKUP(Tabla2[[#This Row],[Client]],Inflow_Outflow!A:O,3,FALSE),"")</f>
        <v>3.5714285714285714E-4</v>
      </c>
      <c r="S556" s="2">
        <f>IFERROR(VLOOKUP(Tabla2[[#This Row],[Client]],Inflow_Outflow!A:O,4,FALSE),"")</f>
        <v>1</v>
      </c>
      <c r="T556" s="2">
        <f>IFERROR(VLOOKUP(Tabla2[[#This Row],[Client]],Inflow_Outflow!A:O,5,FALSE),"")</f>
        <v>1</v>
      </c>
      <c r="U556" s="2">
        <f>IFERROR(VLOOKUP(Tabla2[[#This Row],[Client]],Inflow_Outflow!A:O,6,FALSE),"")</f>
        <v>1.9642857142857142</v>
      </c>
      <c r="V556" s="2">
        <f>IFERROR(VLOOKUP(Tabla2[[#This Row],[Client]],Inflow_Outflow!A:O,7,FALSE),"")</f>
        <v>1.9642857142857142</v>
      </c>
      <c r="W556" s="2">
        <f>IFERROR(VLOOKUP(Tabla2[[#This Row],[Client]],Inflow_Outflow!A:O,8,FALSE),"")</f>
        <v>0</v>
      </c>
      <c r="X556" s="2">
        <f>IFERROR(VLOOKUP(Tabla2[[#This Row],[Client]],Inflow_Outflow!A:O,9,FALSE),"")</f>
        <v>0</v>
      </c>
      <c r="Y556" s="2">
        <f>IFERROR(VLOOKUP(Tabla2[[#This Row],[Client]],Inflow_Outflow!A:O,10,FALSE),"")</f>
        <v>0</v>
      </c>
      <c r="Z556" s="2">
        <f>IFERROR(VLOOKUP(Tabla2[[#This Row],[Client]],Inflow_Outflow!A:O,11,FALSE),"")</f>
        <v>1</v>
      </c>
      <c r="AA556" s="2">
        <f>IFERROR(VLOOKUP(Tabla2[[#This Row],[Client]],Inflow_Outflow!A:O,12,FALSE),"")</f>
        <v>1</v>
      </c>
      <c r="AB556" s="2">
        <f>IFERROR(VLOOKUP(Tabla2[[#This Row],[Client]],Inflow_Outflow!A:O,13,FALSE),"")</f>
        <v>0</v>
      </c>
      <c r="AC556" s="2">
        <f>IFERROR(VLOOKUP(Tabla2[[#This Row],[Client]],Inflow_Outflow!A:O,14,FALSE),"")</f>
        <v>0</v>
      </c>
      <c r="AD556" s="2">
        <f>IFERROR(VLOOKUP(Tabla2[[#This Row],[Client]],Inflow_Outflow!A:O,15,FALSE),"")</f>
        <v>0</v>
      </c>
      <c r="AE556" s="2" t="str">
        <f>IFERROR(VLOOKUP(Tabla2[[#This Row],[Client]],Sales_Revenues!A:G,2,FALSE),"")</f>
        <v/>
      </c>
      <c r="AF556" s="2" t="str">
        <f>IFERROR(VLOOKUP(Tabla2[[#This Row],[Client]],Sales_Revenues!A:G,3,FALSE),"")</f>
        <v/>
      </c>
      <c r="AG556" s="2" t="str">
        <f>IFERROR(VLOOKUP(Tabla2[[#This Row],[Client]],Sales_Revenues!A:G,4,FALSE),"")</f>
        <v/>
      </c>
      <c r="AH556" s="2" t="str">
        <f>IFERROR(VLOOKUP(Tabla2[[#This Row],[Client]],Sales_Revenues!A:G,5,FALSE),"")</f>
        <v/>
      </c>
      <c r="AI556" s="2" t="str">
        <f>IFERROR(VLOOKUP(Tabla2[[#This Row],[Client]],Sales_Revenues!A:G,6,FALSE),"")</f>
        <v/>
      </c>
      <c r="AJ556" s="2" t="str">
        <f>IFERROR(VLOOKUP(Tabla2[[#This Row],[Client]],Sales_Revenues!A:G,7,FALSE),"")</f>
        <v/>
      </c>
    </row>
    <row r="557" spans="1:36">
      <c r="A557">
        <v>556</v>
      </c>
      <c r="B557">
        <v>1</v>
      </c>
      <c r="H557">
        <v>227.26214285714286</v>
      </c>
      <c r="I557" t="s">
        <v>38</v>
      </c>
      <c r="J557" t="s">
        <v>38</v>
      </c>
      <c r="K557" t="s">
        <v>38</v>
      </c>
      <c r="L557" t="s">
        <v>38</v>
      </c>
      <c r="M557" t="s">
        <v>38</v>
      </c>
      <c r="N557" t="str">
        <f>IFERROR(VLOOKUP(Tabla2[[#This Row],[Client]],Soc_Dem!A:D,2,FALSE),"")</f>
        <v>M</v>
      </c>
      <c r="O557">
        <f>IFERROR(VLOOKUP(Tabla2[[#This Row],[Client]],Soc_Dem!A:D,3,FALSE),"")</f>
        <v>39</v>
      </c>
      <c r="P557">
        <f>IFERROR(VLOOKUP(Tabla2[[#This Row],[Client]],Soc_Dem!A:D,4,FALSE),"")</f>
        <v>160</v>
      </c>
      <c r="Q557" s="2">
        <f>IFERROR(VLOOKUP(Tabla2[[#This Row],[Client]],Inflow_Outflow!A:O,2,FALSE),"")</f>
        <v>1500.0057142857145</v>
      </c>
      <c r="R557" s="2">
        <f>IFERROR(VLOOKUP(Tabla2[[#This Row],[Client]],Inflow_Outflow!A:O,3,FALSE),"")</f>
        <v>1500.0057142857145</v>
      </c>
      <c r="S557" s="2">
        <f>IFERROR(VLOOKUP(Tabla2[[#This Row],[Client]],Inflow_Outflow!A:O,4,FALSE),"")</f>
        <v>6</v>
      </c>
      <c r="T557" s="2">
        <f>IFERROR(VLOOKUP(Tabla2[[#This Row],[Client]],Inflow_Outflow!A:O,5,FALSE),"")</f>
        <v>6</v>
      </c>
      <c r="U557" s="2">
        <f>IFERROR(VLOOKUP(Tabla2[[#This Row],[Client]],Inflow_Outflow!A:O,6,FALSE),"")</f>
        <v>1355.9464285714287</v>
      </c>
      <c r="V557" s="2">
        <f>IFERROR(VLOOKUP(Tabla2[[#This Row],[Client]],Inflow_Outflow!A:O,7,FALSE),"")</f>
        <v>1355.9464285714287</v>
      </c>
      <c r="W557" s="2">
        <f>IFERROR(VLOOKUP(Tabla2[[#This Row],[Client]],Inflow_Outflow!A:O,8,FALSE),"")</f>
        <v>35.714285714285715</v>
      </c>
      <c r="X557" s="2">
        <f>IFERROR(VLOOKUP(Tabla2[[#This Row],[Client]],Inflow_Outflow!A:O,9,FALSE),"")</f>
        <v>584.41071428571433</v>
      </c>
      <c r="Y557" s="2">
        <f>IFERROR(VLOOKUP(Tabla2[[#This Row],[Client]],Inflow_Outflow!A:O,10,FALSE),"")</f>
        <v>732.42857142857144</v>
      </c>
      <c r="Z557" s="2">
        <f>IFERROR(VLOOKUP(Tabla2[[#This Row],[Client]],Inflow_Outflow!A:O,11,FALSE),"")</f>
        <v>38</v>
      </c>
      <c r="AA557" s="2">
        <f>IFERROR(VLOOKUP(Tabla2[[#This Row],[Client]],Inflow_Outflow!A:O,12,FALSE),"")</f>
        <v>38</v>
      </c>
      <c r="AB557" s="2">
        <f>IFERROR(VLOOKUP(Tabla2[[#This Row],[Client]],Inflow_Outflow!A:O,13,FALSE),"")</f>
        <v>1</v>
      </c>
      <c r="AC557" s="2">
        <f>IFERROR(VLOOKUP(Tabla2[[#This Row],[Client]],Inflow_Outflow!A:O,14,FALSE),"")</f>
        <v>29</v>
      </c>
      <c r="AD557" s="2">
        <f>IFERROR(VLOOKUP(Tabla2[[#This Row],[Client]],Inflow_Outflow!A:O,15,FALSE),"")</f>
        <v>7</v>
      </c>
      <c r="AE557" s="2">
        <f>IFERROR(VLOOKUP(Tabla2[[#This Row],[Client]],Sales_Revenues!A:G,2,FALSE),"")</f>
        <v>1</v>
      </c>
      <c r="AF557" s="2">
        <f>IFERROR(VLOOKUP(Tabla2[[#This Row],[Client]],Sales_Revenues!A:G,3,FALSE),"")</f>
        <v>0</v>
      </c>
      <c r="AG557" s="2">
        <f>IFERROR(VLOOKUP(Tabla2[[#This Row],[Client]],Sales_Revenues!A:G,4,FALSE),"")</f>
        <v>0</v>
      </c>
      <c r="AH557" s="2">
        <f>IFERROR(VLOOKUP(Tabla2[[#This Row],[Client]],Sales_Revenues!A:G,5,FALSE),"")</f>
        <v>4.1792857142857143</v>
      </c>
      <c r="AI557" s="2">
        <f>IFERROR(VLOOKUP(Tabla2[[#This Row],[Client]],Sales_Revenues!A:G,6,FALSE),"")</f>
        <v>0</v>
      </c>
      <c r="AJ557" s="2">
        <f>IFERROR(VLOOKUP(Tabla2[[#This Row],[Client]],Sales_Revenues!A:G,7,FALSE),"")</f>
        <v>0</v>
      </c>
    </row>
    <row r="558" spans="1:36">
      <c r="A558">
        <v>557</v>
      </c>
      <c r="B558">
        <v>1</v>
      </c>
      <c r="D558">
        <v>2</v>
      </c>
      <c r="E558">
        <v>1</v>
      </c>
      <c r="H558">
        <v>2815.4867857142858</v>
      </c>
      <c r="I558" t="s">
        <v>38</v>
      </c>
      <c r="J558">
        <v>0</v>
      </c>
      <c r="K558">
        <v>0</v>
      </c>
      <c r="L558" t="s">
        <v>38</v>
      </c>
      <c r="M558" t="s">
        <v>38</v>
      </c>
      <c r="N558" t="str">
        <f>IFERROR(VLOOKUP(Tabla2[[#This Row],[Client]],Soc_Dem!A:D,2,FALSE),"")</f>
        <v>F</v>
      </c>
      <c r="O558">
        <f>IFERROR(VLOOKUP(Tabla2[[#This Row],[Client]],Soc_Dem!A:D,3,FALSE),"")</f>
        <v>21</v>
      </c>
      <c r="P558">
        <f>IFERROR(VLOOKUP(Tabla2[[#This Row],[Client]],Soc_Dem!A:D,4,FALSE),"")</f>
        <v>151</v>
      </c>
      <c r="Q558" s="2">
        <f>IFERROR(VLOOKUP(Tabla2[[#This Row],[Client]],Inflow_Outflow!A:O,2,FALSE),"")</f>
        <v>1101.9939285714286</v>
      </c>
      <c r="R558" s="2">
        <f>IFERROR(VLOOKUP(Tabla2[[#This Row],[Client]],Inflow_Outflow!A:O,3,FALSE),"")</f>
        <v>910.41607142857151</v>
      </c>
      <c r="S558" s="2">
        <f>IFERROR(VLOOKUP(Tabla2[[#This Row],[Client]],Inflow_Outflow!A:O,4,FALSE),"")</f>
        <v>15</v>
      </c>
      <c r="T558" s="2">
        <f>IFERROR(VLOOKUP(Tabla2[[#This Row],[Client]],Inflow_Outflow!A:O,5,FALSE),"")</f>
        <v>13</v>
      </c>
      <c r="U558" s="2">
        <f>IFERROR(VLOOKUP(Tabla2[[#This Row],[Client]],Inflow_Outflow!A:O,6,FALSE),"")</f>
        <v>1190.8760714285713</v>
      </c>
      <c r="V558" s="2">
        <f>IFERROR(VLOOKUP(Tabla2[[#This Row],[Client]],Inflow_Outflow!A:O,7,FALSE),"")</f>
        <v>947.85392857142858</v>
      </c>
      <c r="W558" s="2">
        <f>IFERROR(VLOOKUP(Tabla2[[#This Row],[Client]],Inflow_Outflow!A:O,8,FALSE),"")</f>
        <v>96.428571428571431</v>
      </c>
      <c r="X558" s="2">
        <f>IFERROR(VLOOKUP(Tabla2[[#This Row],[Client]],Inflow_Outflow!A:O,9,FALSE),"")</f>
        <v>308.26107142857143</v>
      </c>
      <c r="Y558" s="2">
        <f>IFERROR(VLOOKUP(Tabla2[[#This Row],[Client]],Inflow_Outflow!A:O,10,FALSE),"")</f>
        <v>349.94357142857143</v>
      </c>
      <c r="Z558" s="2">
        <f>IFERROR(VLOOKUP(Tabla2[[#This Row],[Client]],Inflow_Outflow!A:O,11,FALSE),"")</f>
        <v>33</v>
      </c>
      <c r="AA558" s="2">
        <f>IFERROR(VLOOKUP(Tabla2[[#This Row],[Client]],Inflow_Outflow!A:O,12,FALSE),"")</f>
        <v>23</v>
      </c>
      <c r="AB558" s="2">
        <f>IFERROR(VLOOKUP(Tabla2[[#This Row],[Client]],Inflow_Outflow!A:O,13,FALSE),"")</f>
        <v>6</v>
      </c>
      <c r="AC558" s="2">
        <f>IFERROR(VLOOKUP(Tabla2[[#This Row],[Client]],Inflow_Outflow!A:O,14,FALSE),"")</f>
        <v>11</v>
      </c>
      <c r="AD558" s="2">
        <f>IFERROR(VLOOKUP(Tabla2[[#This Row],[Client]],Inflow_Outflow!A:O,15,FALSE),"")</f>
        <v>3</v>
      </c>
      <c r="AE558" s="2">
        <f>IFERROR(VLOOKUP(Tabla2[[#This Row],[Client]],Sales_Revenues!A:G,2,FALSE),"")</f>
        <v>1</v>
      </c>
      <c r="AF558" s="2">
        <f>IFERROR(VLOOKUP(Tabla2[[#This Row],[Client]],Sales_Revenues!A:G,3,FALSE),"")</f>
        <v>0</v>
      </c>
      <c r="AG558" s="2">
        <f>IFERROR(VLOOKUP(Tabla2[[#This Row],[Client]],Sales_Revenues!A:G,4,FALSE),"")</f>
        <v>1</v>
      </c>
      <c r="AH558" s="2">
        <f>IFERROR(VLOOKUP(Tabla2[[#This Row],[Client]],Sales_Revenues!A:G,5,FALSE),"")</f>
        <v>0.39642857142857141</v>
      </c>
      <c r="AI558" s="2">
        <f>IFERROR(VLOOKUP(Tabla2[[#This Row],[Client]],Sales_Revenues!A:G,6,FALSE),"")</f>
        <v>0</v>
      </c>
      <c r="AJ558" s="2">
        <f>IFERROR(VLOOKUP(Tabla2[[#This Row],[Client]],Sales_Revenues!A:G,7,FALSE),"")</f>
        <v>2.3807142857142858</v>
      </c>
    </row>
    <row r="559" spans="1:36">
      <c r="A559">
        <v>558</v>
      </c>
      <c r="B559">
        <v>1</v>
      </c>
      <c r="H559">
        <v>393.41285714285715</v>
      </c>
      <c r="I559" t="s">
        <v>38</v>
      </c>
      <c r="J559" t="s">
        <v>38</v>
      </c>
      <c r="K559" t="s">
        <v>38</v>
      </c>
      <c r="L559" t="s">
        <v>38</v>
      </c>
      <c r="M559" t="s">
        <v>38</v>
      </c>
      <c r="N559" t="str">
        <f>IFERROR(VLOOKUP(Tabla2[[#This Row],[Client]],Soc_Dem!A:D,2,FALSE),"")</f>
        <v>F</v>
      </c>
      <c r="O559">
        <f>IFERROR(VLOOKUP(Tabla2[[#This Row],[Client]],Soc_Dem!A:D,3,FALSE),"")</f>
        <v>29</v>
      </c>
      <c r="P559">
        <f>IFERROR(VLOOKUP(Tabla2[[#This Row],[Client]],Soc_Dem!A:D,4,FALSE),"")</f>
        <v>172</v>
      </c>
      <c r="Q559" s="2">
        <f>IFERROR(VLOOKUP(Tabla2[[#This Row],[Client]],Inflow_Outflow!A:O,2,FALSE),"")</f>
        <v>1448.2724999999998</v>
      </c>
      <c r="R559" s="2">
        <f>IFERROR(VLOOKUP(Tabla2[[#This Row],[Client]],Inflow_Outflow!A:O,3,FALSE),"")</f>
        <v>1448.2724999999998</v>
      </c>
      <c r="S559" s="2">
        <f>IFERROR(VLOOKUP(Tabla2[[#This Row],[Client]],Inflow_Outflow!A:O,4,FALSE),"")</f>
        <v>3</v>
      </c>
      <c r="T559" s="2">
        <f>IFERROR(VLOOKUP(Tabla2[[#This Row],[Client]],Inflow_Outflow!A:O,5,FALSE),"")</f>
        <v>3</v>
      </c>
      <c r="U559" s="2">
        <f>IFERROR(VLOOKUP(Tabla2[[#This Row],[Client]],Inflow_Outflow!A:O,6,FALSE),"")</f>
        <v>1754.9928571428572</v>
      </c>
      <c r="V559" s="2">
        <f>IFERROR(VLOOKUP(Tabla2[[#This Row],[Client]],Inflow_Outflow!A:O,7,FALSE),"")</f>
        <v>1754.9928571428572</v>
      </c>
      <c r="W559" s="2">
        <f>IFERROR(VLOOKUP(Tabla2[[#This Row],[Client]],Inflow_Outflow!A:O,8,FALSE),"")</f>
        <v>767.85714285714289</v>
      </c>
      <c r="X559" s="2">
        <f>IFERROR(VLOOKUP(Tabla2[[#This Row],[Client]],Inflow_Outflow!A:O,9,FALSE),"")</f>
        <v>337.45714285714286</v>
      </c>
      <c r="Y559" s="2">
        <f>IFERROR(VLOOKUP(Tabla2[[#This Row],[Client]],Inflow_Outflow!A:O,10,FALSE),"")</f>
        <v>645.75</v>
      </c>
      <c r="Z559" s="2">
        <f>IFERROR(VLOOKUP(Tabla2[[#This Row],[Client]],Inflow_Outflow!A:O,11,FALSE),"")</f>
        <v>34</v>
      </c>
      <c r="AA559" s="2">
        <f>IFERROR(VLOOKUP(Tabla2[[#This Row],[Client]],Inflow_Outflow!A:O,12,FALSE),"")</f>
        <v>34</v>
      </c>
      <c r="AB559" s="2">
        <f>IFERROR(VLOOKUP(Tabla2[[#This Row],[Client]],Inflow_Outflow!A:O,13,FALSE),"")</f>
        <v>4</v>
      </c>
      <c r="AC559" s="2">
        <f>IFERROR(VLOOKUP(Tabla2[[#This Row],[Client]],Inflow_Outflow!A:O,14,FALSE),"")</f>
        <v>12</v>
      </c>
      <c r="AD559" s="2">
        <f>IFERROR(VLOOKUP(Tabla2[[#This Row],[Client]],Inflow_Outflow!A:O,15,FALSE),"")</f>
        <v>17</v>
      </c>
      <c r="AE559" s="2">
        <f>IFERROR(VLOOKUP(Tabla2[[#This Row],[Client]],Sales_Revenues!A:G,2,FALSE),"")</f>
        <v>0</v>
      </c>
      <c r="AF559" s="2">
        <f>IFERROR(VLOOKUP(Tabla2[[#This Row],[Client]],Sales_Revenues!A:G,3,FALSE),"")</f>
        <v>0</v>
      </c>
      <c r="AG559" s="2">
        <f>IFERROR(VLOOKUP(Tabla2[[#This Row],[Client]],Sales_Revenues!A:G,4,FALSE),"")</f>
        <v>1</v>
      </c>
      <c r="AH559" s="2">
        <f>IFERROR(VLOOKUP(Tabla2[[#This Row],[Client]],Sales_Revenues!A:G,5,FALSE),"")</f>
        <v>0</v>
      </c>
      <c r="AI559" s="2">
        <f>IFERROR(VLOOKUP(Tabla2[[#This Row],[Client]],Sales_Revenues!A:G,6,FALSE),"")</f>
        <v>0</v>
      </c>
      <c r="AJ559" s="2">
        <f>IFERROR(VLOOKUP(Tabla2[[#This Row],[Client]],Sales_Revenues!A:G,7,FALSE),"")</f>
        <v>8.3182142857142853</v>
      </c>
    </row>
    <row r="560" spans="1:36">
      <c r="A560">
        <v>559</v>
      </c>
      <c r="B560">
        <v>1</v>
      </c>
      <c r="C560">
        <v>1</v>
      </c>
      <c r="D560">
        <v>4</v>
      </c>
      <c r="E560">
        <v>1</v>
      </c>
      <c r="H560">
        <v>464.60714285714283</v>
      </c>
      <c r="I560">
        <v>728.04392857142852</v>
      </c>
      <c r="J560">
        <v>0</v>
      </c>
      <c r="K560">
        <v>881.69678571428562</v>
      </c>
      <c r="L560" t="s">
        <v>38</v>
      </c>
      <c r="M560" t="s">
        <v>38</v>
      </c>
      <c r="N560" t="str">
        <f>IFERROR(VLOOKUP(Tabla2[[#This Row],[Client]],Soc_Dem!A:D,2,FALSE),"")</f>
        <v>M</v>
      </c>
      <c r="O560">
        <f>IFERROR(VLOOKUP(Tabla2[[#This Row],[Client]],Soc_Dem!A:D,3,FALSE),"")</f>
        <v>25</v>
      </c>
      <c r="P560">
        <f>IFERROR(VLOOKUP(Tabla2[[#This Row],[Client]],Soc_Dem!A:D,4,FALSE),"")</f>
        <v>76</v>
      </c>
      <c r="Q560" s="2">
        <f>IFERROR(VLOOKUP(Tabla2[[#This Row],[Client]],Inflow_Outflow!A:O,2,FALSE),"")</f>
        <v>4090.9264285714285</v>
      </c>
      <c r="R560" s="2">
        <f>IFERROR(VLOOKUP(Tabla2[[#This Row],[Client]],Inflow_Outflow!A:O,3,FALSE),"")</f>
        <v>4066.39</v>
      </c>
      <c r="S560" s="2">
        <f>IFERROR(VLOOKUP(Tabla2[[#This Row],[Client]],Inflow_Outflow!A:O,4,FALSE),"")</f>
        <v>6</v>
      </c>
      <c r="T560" s="2">
        <f>IFERROR(VLOOKUP(Tabla2[[#This Row],[Client]],Inflow_Outflow!A:O,5,FALSE),"")</f>
        <v>4</v>
      </c>
      <c r="U560" s="2">
        <f>IFERROR(VLOOKUP(Tabla2[[#This Row],[Client]],Inflow_Outflow!A:O,6,FALSE),"")</f>
        <v>1495.2857142857142</v>
      </c>
      <c r="V560" s="2">
        <f>IFERROR(VLOOKUP(Tabla2[[#This Row],[Client]],Inflow_Outflow!A:O,7,FALSE),"")</f>
        <v>1495.2857142857142</v>
      </c>
      <c r="W560" s="2">
        <f>IFERROR(VLOOKUP(Tabla2[[#This Row],[Client]],Inflow_Outflow!A:O,8,FALSE),"")</f>
        <v>714.28571428571433</v>
      </c>
      <c r="X560" s="2">
        <f>IFERROR(VLOOKUP(Tabla2[[#This Row],[Client]],Inflow_Outflow!A:O,9,FALSE),"")</f>
        <v>231.03571428571428</v>
      </c>
      <c r="Y560" s="2">
        <f>IFERROR(VLOOKUP(Tabla2[[#This Row],[Client]],Inflow_Outflow!A:O,10,FALSE),"")</f>
        <v>549.96428571428567</v>
      </c>
      <c r="Z560" s="2">
        <f>IFERROR(VLOOKUP(Tabla2[[#This Row],[Client]],Inflow_Outflow!A:O,11,FALSE),"")</f>
        <v>9</v>
      </c>
      <c r="AA560" s="2">
        <f>IFERROR(VLOOKUP(Tabla2[[#This Row],[Client]],Inflow_Outflow!A:O,12,FALSE),"")</f>
        <v>9</v>
      </c>
      <c r="AB560" s="2">
        <f>IFERROR(VLOOKUP(Tabla2[[#This Row],[Client]],Inflow_Outflow!A:O,13,FALSE),"")</f>
        <v>2</v>
      </c>
      <c r="AC560" s="2">
        <f>IFERROR(VLOOKUP(Tabla2[[#This Row],[Client]],Inflow_Outflow!A:O,14,FALSE),"")</f>
        <v>1</v>
      </c>
      <c r="AD560" s="2">
        <f>IFERROR(VLOOKUP(Tabla2[[#This Row],[Client]],Inflow_Outflow!A:O,15,FALSE),"")</f>
        <v>6</v>
      </c>
      <c r="AE560" s="2" t="str">
        <f>IFERROR(VLOOKUP(Tabla2[[#This Row],[Client]],Sales_Revenues!A:G,2,FALSE),"")</f>
        <v/>
      </c>
      <c r="AF560" s="2" t="str">
        <f>IFERROR(VLOOKUP(Tabla2[[#This Row],[Client]],Sales_Revenues!A:G,3,FALSE),"")</f>
        <v/>
      </c>
      <c r="AG560" s="2" t="str">
        <f>IFERROR(VLOOKUP(Tabla2[[#This Row],[Client]],Sales_Revenues!A:G,4,FALSE),"")</f>
        <v/>
      </c>
      <c r="AH560" s="2" t="str">
        <f>IFERROR(VLOOKUP(Tabla2[[#This Row],[Client]],Sales_Revenues!A:G,5,FALSE),"")</f>
        <v/>
      </c>
      <c r="AI560" s="2" t="str">
        <f>IFERROR(VLOOKUP(Tabla2[[#This Row],[Client]],Sales_Revenues!A:G,6,FALSE),"")</f>
        <v/>
      </c>
      <c r="AJ560" s="2" t="str">
        <f>IFERROR(VLOOKUP(Tabla2[[#This Row],[Client]],Sales_Revenues!A:G,7,FALSE),"")</f>
        <v/>
      </c>
    </row>
    <row r="561" spans="1:36">
      <c r="A561">
        <v>560</v>
      </c>
      <c r="B561">
        <v>1</v>
      </c>
      <c r="H561">
        <v>6586.2228571428568</v>
      </c>
      <c r="I561" t="s">
        <v>38</v>
      </c>
      <c r="J561" t="s">
        <v>38</v>
      </c>
      <c r="K561" t="s">
        <v>38</v>
      </c>
      <c r="L561" t="s">
        <v>38</v>
      </c>
      <c r="M561" t="s">
        <v>38</v>
      </c>
      <c r="N561" t="str">
        <f>IFERROR(VLOOKUP(Tabla2[[#This Row],[Client]],Soc_Dem!A:D,2,FALSE),"")</f>
        <v>M</v>
      </c>
      <c r="O561">
        <f>IFERROR(VLOOKUP(Tabla2[[#This Row],[Client]],Soc_Dem!A:D,3,FALSE),"")</f>
        <v>58</v>
      </c>
      <c r="P561">
        <f>IFERROR(VLOOKUP(Tabla2[[#This Row],[Client]],Soc_Dem!A:D,4,FALSE),"")</f>
        <v>25</v>
      </c>
      <c r="Q561" s="2">
        <f>IFERROR(VLOOKUP(Tabla2[[#This Row],[Client]],Inflow_Outflow!A:O,2,FALSE),"")</f>
        <v>26.786071428571429</v>
      </c>
      <c r="R561" s="2">
        <f>IFERROR(VLOOKUP(Tabla2[[#This Row],[Client]],Inflow_Outflow!A:O,3,FALSE),"")</f>
        <v>26.786071428571429</v>
      </c>
      <c r="S561" s="2">
        <f>IFERROR(VLOOKUP(Tabla2[[#This Row],[Client]],Inflow_Outflow!A:O,4,FALSE),"")</f>
        <v>2</v>
      </c>
      <c r="T561" s="2">
        <f>IFERROR(VLOOKUP(Tabla2[[#This Row],[Client]],Inflow_Outflow!A:O,5,FALSE),"")</f>
        <v>2</v>
      </c>
      <c r="U561" s="2">
        <f>IFERROR(VLOOKUP(Tabla2[[#This Row],[Client]],Inflow_Outflow!A:O,6,FALSE),"")</f>
        <v>42.678571428571431</v>
      </c>
      <c r="V561" s="2">
        <f>IFERROR(VLOOKUP(Tabla2[[#This Row],[Client]],Inflow_Outflow!A:O,7,FALSE),"")</f>
        <v>42.678571428571431</v>
      </c>
      <c r="W561" s="2">
        <f>IFERROR(VLOOKUP(Tabla2[[#This Row],[Client]],Inflow_Outflow!A:O,8,FALSE),"")</f>
        <v>35.714285714285715</v>
      </c>
      <c r="X561" s="2">
        <f>IFERROR(VLOOKUP(Tabla2[[#This Row],[Client]],Inflow_Outflow!A:O,9,FALSE),"")</f>
        <v>6.9642857142857144</v>
      </c>
      <c r="Y561" s="2">
        <f>IFERROR(VLOOKUP(Tabla2[[#This Row],[Client]],Inflow_Outflow!A:O,10,FALSE),"")</f>
        <v>0</v>
      </c>
      <c r="Z561" s="2">
        <f>IFERROR(VLOOKUP(Tabla2[[#This Row],[Client]],Inflow_Outflow!A:O,11,FALSE),"")</f>
        <v>5</v>
      </c>
      <c r="AA561" s="2">
        <f>IFERROR(VLOOKUP(Tabla2[[#This Row],[Client]],Inflow_Outflow!A:O,12,FALSE),"")</f>
        <v>5</v>
      </c>
      <c r="AB561" s="2">
        <f>IFERROR(VLOOKUP(Tabla2[[#This Row],[Client]],Inflow_Outflow!A:O,13,FALSE),"")</f>
        <v>4</v>
      </c>
      <c r="AC561" s="2">
        <f>IFERROR(VLOOKUP(Tabla2[[#This Row],[Client]],Inflow_Outflow!A:O,14,FALSE),"")</f>
        <v>1</v>
      </c>
      <c r="AD561" s="2">
        <f>IFERROR(VLOOKUP(Tabla2[[#This Row],[Client]],Inflow_Outflow!A:O,15,FALSE),"")</f>
        <v>0</v>
      </c>
      <c r="AE561" s="2">
        <f>IFERROR(VLOOKUP(Tabla2[[#This Row],[Client]],Sales_Revenues!A:G,2,FALSE),"")</f>
        <v>0</v>
      </c>
      <c r="AF561" s="2">
        <f>IFERROR(VLOOKUP(Tabla2[[#This Row],[Client]],Sales_Revenues!A:G,3,FALSE),"")</f>
        <v>0</v>
      </c>
      <c r="AG561" s="2">
        <f>IFERROR(VLOOKUP(Tabla2[[#This Row],[Client]],Sales_Revenues!A:G,4,FALSE),"")</f>
        <v>0</v>
      </c>
      <c r="AH561" s="2">
        <f>IFERROR(VLOOKUP(Tabla2[[#This Row],[Client]],Sales_Revenues!A:G,5,FALSE),"")</f>
        <v>0</v>
      </c>
      <c r="AI561" s="2">
        <f>IFERROR(VLOOKUP(Tabla2[[#This Row],[Client]],Sales_Revenues!A:G,6,FALSE),"")</f>
        <v>0</v>
      </c>
      <c r="AJ561" s="2">
        <f>IFERROR(VLOOKUP(Tabla2[[#This Row],[Client]],Sales_Revenues!A:G,7,FALSE),"")</f>
        <v>0</v>
      </c>
    </row>
    <row r="562" spans="1:36">
      <c r="A562">
        <v>561</v>
      </c>
      <c r="B562">
        <v>1</v>
      </c>
      <c r="E562">
        <v>1</v>
      </c>
      <c r="F562">
        <v>1</v>
      </c>
      <c r="H562">
        <v>269.36857142857144</v>
      </c>
      <c r="I562" t="s">
        <v>38</v>
      </c>
      <c r="J562" t="s">
        <v>38</v>
      </c>
      <c r="K562">
        <v>0</v>
      </c>
      <c r="L562">
        <v>619.28571428571433</v>
      </c>
      <c r="M562" t="s">
        <v>38</v>
      </c>
      <c r="N562" t="str">
        <f>IFERROR(VLOOKUP(Tabla2[[#This Row],[Client]],Soc_Dem!A:D,2,FALSE),"")</f>
        <v>F</v>
      </c>
      <c r="O562">
        <f>IFERROR(VLOOKUP(Tabla2[[#This Row],[Client]],Soc_Dem!A:D,3,FALSE),"")</f>
        <v>51</v>
      </c>
      <c r="P562">
        <f>IFERROR(VLOOKUP(Tabla2[[#This Row],[Client]],Soc_Dem!A:D,4,FALSE),"")</f>
        <v>25</v>
      </c>
      <c r="Q562" s="2">
        <f>IFERROR(VLOOKUP(Tabla2[[#This Row],[Client]],Inflow_Outflow!A:O,2,FALSE),"")</f>
        <v>1886.7139285714286</v>
      </c>
      <c r="R562" s="2">
        <f>IFERROR(VLOOKUP(Tabla2[[#This Row],[Client]],Inflow_Outflow!A:O,3,FALSE),"")</f>
        <v>1297.77</v>
      </c>
      <c r="S562" s="2">
        <f>IFERROR(VLOOKUP(Tabla2[[#This Row],[Client]],Inflow_Outflow!A:O,4,FALSE),"")</f>
        <v>20</v>
      </c>
      <c r="T562" s="2">
        <f>IFERROR(VLOOKUP(Tabla2[[#This Row],[Client]],Inflow_Outflow!A:O,5,FALSE),"")</f>
        <v>14</v>
      </c>
      <c r="U562" s="2">
        <f>IFERROR(VLOOKUP(Tabla2[[#This Row],[Client]],Inflow_Outflow!A:O,6,FALSE),"")</f>
        <v>1849.3135714285713</v>
      </c>
      <c r="V562" s="2">
        <f>IFERROR(VLOOKUP(Tabla2[[#This Row],[Client]],Inflow_Outflow!A:O,7,FALSE),"")</f>
        <v>1297.77</v>
      </c>
      <c r="W562" s="2">
        <f>IFERROR(VLOOKUP(Tabla2[[#This Row],[Client]],Inflow_Outflow!A:O,8,FALSE),"")</f>
        <v>60.714285714285715</v>
      </c>
      <c r="X562" s="2">
        <f>IFERROR(VLOOKUP(Tabla2[[#This Row],[Client]],Inflow_Outflow!A:O,9,FALSE),"")</f>
        <v>78.564285714285717</v>
      </c>
      <c r="Y562" s="2">
        <f>IFERROR(VLOOKUP(Tabla2[[#This Row],[Client]],Inflow_Outflow!A:O,10,FALSE),"")</f>
        <v>576</v>
      </c>
      <c r="Z562" s="2">
        <f>IFERROR(VLOOKUP(Tabla2[[#This Row],[Client]],Inflow_Outflow!A:O,11,FALSE),"")</f>
        <v>32</v>
      </c>
      <c r="AA562" s="2">
        <f>IFERROR(VLOOKUP(Tabla2[[#This Row],[Client]],Inflow_Outflow!A:O,12,FALSE),"")</f>
        <v>19</v>
      </c>
      <c r="AB562" s="2">
        <f>IFERROR(VLOOKUP(Tabla2[[#This Row],[Client]],Inflow_Outflow!A:O,13,FALSE),"")</f>
        <v>3</v>
      </c>
      <c r="AC562" s="2">
        <f>IFERROR(VLOOKUP(Tabla2[[#This Row],[Client]],Inflow_Outflow!A:O,14,FALSE),"")</f>
        <v>3</v>
      </c>
      <c r="AD562" s="2">
        <f>IFERROR(VLOOKUP(Tabla2[[#This Row],[Client]],Inflow_Outflow!A:O,15,FALSE),"")</f>
        <v>8</v>
      </c>
      <c r="AE562" s="2">
        <f>IFERROR(VLOOKUP(Tabla2[[#This Row],[Client]],Sales_Revenues!A:G,2,FALSE),"")</f>
        <v>0</v>
      </c>
      <c r="AF562" s="2">
        <f>IFERROR(VLOOKUP(Tabla2[[#This Row],[Client]],Sales_Revenues!A:G,3,FALSE),"")</f>
        <v>0</v>
      </c>
      <c r="AG562" s="2">
        <f>IFERROR(VLOOKUP(Tabla2[[#This Row],[Client]],Sales_Revenues!A:G,4,FALSE),"")</f>
        <v>1</v>
      </c>
      <c r="AH562" s="2">
        <f>IFERROR(VLOOKUP(Tabla2[[#This Row],[Client]],Sales_Revenues!A:G,5,FALSE),"")</f>
        <v>0</v>
      </c>
      <c r="AI562" s="2">
        <f>IFERROR(VLOOKUP(Tabla2[[#This Row],[Client]],Sales_Revenues!A:G,6,FALSE),"")</f>
        <v>0</v>
      </c>
      <c r="AJ562" s="2">
        <f>IFERROR(VLOOKUP(Tabla2[[#This Row],[Client]],Sales_Revenues!A:G,7,FALSE),"")</f>
        <v>5.2142857142857144</v>
      </c>
    </row>
    <row r="563" spans="1:36">
      <c r="A563">
        <v>562</v>
      </c>
      <c r="B563">
        <v>2</v>
      </c>
      <c r="E563">
        <v>1</v>
      </c>
      <c r="H563">
        <v>2006.0149999999999</v>
      </c>
      <c r="I563" t="s">
        <v>38</v>
      </c>
      <c r="J563" t="s">
        <v>38</v>
      </c>
      <c r="K563">
        <v>0</v>
      </c>
      <c r="L563" t="s">
        <v>38</v>
      </c>
      <c r="M563" t="s">
        <v>38</v>
      </c>
      <c r="N563" t="str">
        <f>IFERROR(VLOOKUP(Tabla2[[#This Row],[Client]],Soc_Dem!A:D,2,FALSE),"")</f>
        <v>M</v>
      </c>
      <c r="O563">
        <f>IFERROR(VLOOKUP(Tabla2[[#This Row],[Client]],Soc_Dem!A:D,3,FALSE),"")</f>
        <v>22</v>
      </c>
      <c r="P563">
        <f>IFERROR(VLOOKUP(Tabla2[[#This Row],[Client]],Soc_Dem!A:D,4,FALSE),"")</f>
        <v>179</v>
      </c>
      <c r="Q563" s="2">
        <f>IFERROR(VLOOKUP(Tabla2[[#This Row],[Client]],Inflow_Outflow!A:O,2,FALSE),"")</f>
        <v>2130.2185714285715</v>
      </c>
      <c r="R563" s="2">
        <f>IFERROR(VLOOKUP(Tabla2[[#This Row],[Client]],Inflow_Outflow!A:O,3,FALSE),"")</f>
        <v>2130.2185714285715</v>
      </c>
      <c r="S563" s="2">
        <f>IFERROR(VLOOKUP(Tabla2[[#This Row],[Client]],Inflow_Outflow!A:O,4,FALSE),"")</f>
        <v>11</v>
      </c>
      <c r="T563" s="2">
        <f>IFERROR(VLOOKUP(Tabla2[[#This Row],[Client]],Inflow_Outflow!A:O,5,FALSE),"")</f>
        <v>11</v>
      </c>
      <c r="U563" s="2">
        <f>IFERROR(VLOOKUP(Tabla2[[#This Row],[Client]],Inflow_Outflow!A:O,6,FALSE),"")</f>
        <v>1837.9675</v>
      </c>
      <c r="V563" s="2">
        <f>IFERROR(VLOOKUP(Tabla2[[#This Row],[Client]],Inflow_Outflow!A:O,7,FALSE),"")</f>
        <v>1837.9675</v>
      </c>
      <c r="W563" s="2">
        <f>IFERROR(VLOOKUP(Tabla2[[#This Row],[Client]],Inflow_Outflow!A:O,8,FALSE),"")</f>
        <v>0</v>
      </c>
      <c r="X563" s="2">
        <f>IFERROR(VLOOKUP(Tabla2[[#This Row],[Client]],Inflow_Outflow!A:O,9,FALSE),"")</f>
        <v>0</v>
      </c>
      <c r="Y563" s="2">
        <f>IFERROR(VLOOKUP(Tabla2[[#This Row],[Client]],Inflow_Outflow!A:O,10,FALSE),"")</f>
        <v>1295.2889285714284</v>
      </c>
      <c r="Z563" s="2">
        <f>IFERROR(VLOOKUP(Tabla2[[#This Row],[Client]],Inflow_Outflow!A:O,11,FALSE),"")</f>
        <v>20</v>
      </c>
      <c r="AA563" s="2">
        <f>IFERROR(VLOOKUP(Tabla2[[#This Row],[Client]],Inflow_Outflow!A:O,12,FALSE),"")</f>
        <v>20</v>
      </c>
      <c r="AB563" s="2">
        <f>IFERROR(VLOOKUP(Tabla2[[#This Row],[Client]],Inflow_Outflow!A:O,13,FALSE),"")</f>
        <v>0</v>
      </c>
      <c r="AC563" s="2">
        <f>IFERROR(VLOOKUP(Tabla2[[#This Row],[Client]],Inflow_Outflow!A:O,14,FALSE),"")</f>
        <v>0</v>
      </c>
      <c r="AD563" s="2">
        <f>IFERROR(VLOOKUP(Tabla2[[#This Row],[Client]],Inflow_Outflow!A:O,15,FALSE),"")</f>
        <v>18</v>
      </c>
      <c r="AE563" s="2" t="str">
        <f>IFERROR(VLOOKUP(Tabla2[[#This Row],[Client]],Sales_Revenues!A:G,2,FALSE),"")</f>
        <v/>
      </c>
      <c r="AF563" s="2" t="str">
        <f>IFERROR(VLOOKUP(Tabla2[[#This Row],[Client]],Sales_Revenues!A:G,3,FALSE),"")</f>
        <v/>
      </c>
      <c r="AG563" s="2" t="str">
        <f>IFERROR(VLOOKUP(Tabla2[[#This Row],[Client]],Sales_Revenues!A:G,4,FALSE),"")</f>
        <v/>
      </c>
      <c r="AH563" s="2" t="str">
        <f>IFERROR(VLOOKUP(Tabla2[[#This Row],[Client]],Sales_Revenues!A:G,5,FALSE),"")</f>
        <v/>
      </c>
      <c r="AI563" s="2" t="str">
        <f>IFERROR(VLOOKUP(Tabla2[[#This Row],[Client]],Sales_Revenues!A:G,6,FALSE),"")</f>
        <v/>
      </c>
      <c r="AJ563" s="2" t="str">
        <f>IFERROR(VLOOKUP(Tabla2[[#This Row],[Client]],Sales_Revenues!A:G,7,FALSE),"")</f>
        <v/>
      </c>
    </row>
    <row r="564" spans="1:36">
      <c r="A564">
        <v>563</v>
      </c>
      <c r="B564">
        <v>1</v>
      </c>
      <c r="C564">
        <v>1</v>
      </c>
      <c r="D564">
        <v>4</v>
      </c>
      <c r="E564">
        <v>1</v>
      </c>
      <c r="H564">
        <v>56.627857142857138</v>
      </c>
      <c r="I564">
        <v>0.44749999999999995</v>
      </c>
      <c r="J564">
        <v>263.9532142857143</v>
      </c>
      <c r="K564">
        <v>255.48535714285714</v>
      </c>
      <c r="L564" t="s">
        <v>38</v>
      </c>
      <c r="M564" t="s">
        <v>38</v>
      </c>
      <c r="N564" t="str">
        <f>IFERROR(VLOOKUP(Tabla2[[#This Row],[Client]],Soc_Dem!A:D,2,FALSE),"")</f>
        <v>F</v>
      </c>
      <c r="O564">
        <f>IFERROR(VLOOKUP(Tabla2[[#This Row],[Client]],Soc_Dem!A:D,3,FALSE),"")</f>
        <v>26</v>
      </c>
      <c r="P564">
        <f>IFERROR(VLOOKUP(Tabla2[[#This Row],[Client]],Soc_Dem!A:D,4,FALSE),"")</f>
        <v>150</v>
      </c>
      <c r="Q564" s="2">
        <f>IFERROR(VLOOKUP(Tabla2[[#This Row],[Client]],Inflow_Outflow!A:O,2,FALSE),"")</f>
        <v>1321.2260714285715</v>
      </c>
      <c r="R564" s="2">
        <f>IFERROR(VLOOKUP(Tabla2[[#This Row],[Client]],Inflow_Outflow!A:O,3,FALSE),"")</f>
        <v>1142.6110714285714</v>
      </c>
      <c r="S564" s="2">
        <f>IFERROR(VLOOKUP(Tabla2[[#This Row],[Client]],Inflow_Outflow!A:O,4,FALSE),"")</f>
        <v>4</v>
      </c>
      <c r="T564" s="2">
        <f>IFERROR(VLOOKUP(Tabla2[[#This Row],[Client]],Inflow_Outflow!A:O,5,FALSE),"")</f>
        <v>2</v>
      </c>
      <c r="U564" s="2">
        <f>IFERROR(VLOOKUP(Tabla2[[#This Row],[Client]],Inflow_Outflow!A:O,6,FALSE),"")</f>
        <v>1054.8571428571429</v>
      </c>
      <c r="V564" s="2">
        <f>IFERROR(VLOOKUP(Tabla2[[#This Row],[Client]],Inflow_Outflow!A:O,7,FALSE),"")</f>
        <v>1054.8571428571429</v>
      </c>
      <c r="W564" s="2">
        <f>IFERROR(VLOOKUP(Tabla2[[#This Row],[Client]],Inflow_Outflow!A:O,8,FALSE),"")</f>
        <v>203.57142857142858</v>
      </c>
      <c r="X564" s="2">
        <f>IFERROR(VLOOKUP(Tabla2[[#This Row],[Client]],Inflow_Outflow!A:O,9,FALSE),"")</f>
        <v>0</v>
      </c>
      <c r="Y564" s="2">
        <f>IFERROR(VLOOKUP(Tabla2[[#This Row],[Client]],Inflow_Outflow!A:O,10,FALSE),"")</f>
        <v>846.92857142857144</v>
      </c>
      <c r="Z564" s="2">
        <f>IFERROR(VLOOKUP(Tabla2[[#This Row],[Client]],Inflow_Outflow!A:O,11,FALSE),"")</f>
        <v>20</v>
      </c>
      <c r="AA564" s="2">
        <f>IFERROR(VLOOKUP(Tabla2[[#This Row],[Client]],Inflow_Outflow!A:O,12,FALSE),"")</f>
        <v>20</v>
      </c>
      <c r="AB564" s="2">
        <f>IFERROR(VLOOKUP(Tabla2[[#This Row],[Client]],Inflow_Outflow!A:O,13,FALSE),"")</f>
        <v>3</v>
      </c>
      <c r="AC564" s="2">
        <f>IFERROR(VLOOKUP(Tabla2[[#This Row],[Client]],Inflow_Outflow!A:O,14,FALSE),"")</f>
        <v>0</v>
      </c>
      <c r="AD564" s="2">
        <f>IFERROR(VLOOKUP(Tabla2[[#This Row],[Client]],Inflow_Outflow!A:O,15,FALSE),"")</f>
        <v>16</v>
      </c>
      <c r="AE564" s="2">
        <f>IFERROR(VLOOKUP(Tabla2[[#This Row],[Client]],Sales_Revenues!A:G,2,FALSE),"")</f>
        <v>0</v>
      </c>
      <c r="AF564" s="2">
        <f>IFERROR(VLOOKUP(Tabla2[[#This Row],[Client]],Sales_Revenues!A:G,3,FALSE),"")</f>
        <v>1</v>
      </c>
      <c r="AG564" s="2">
        <f>IFERROR(VLOOKUP(Tabla2[[#This Row],[Client]],Sales_Revenues!A:G,4,FALSE),"")</f>
        <v>0</v>
      </c>
      <c r="AH564" s="2">
        <f>IFERROR(VLOOKUP(Tabla2[[#This Row],[Client]],Sales_Revenues!A:G,5,FALSE),"")</f>
        <v>0</v>
      </c>
      <c r="AI564" s="2">
        <f>IFERROR(VLOOKUP(Tabla2[[#This Row],[Client]],Sales_Revenues!A:G,6,FALSE),"")</f>
        <v>1.3225</v>
      </c>
      <c r="AJ564" s="2">
        <f>IFERROR(VLOOKUP(Tabla2[[#This Row],[Client]],Sales_Revenues!A:G,7,FALSE),"")</f>
        <v>0</v>
      </c>
    </row>
    <row r="565" spans="1:36">
      <c r="A565">
        <v>564</v>
      </c>
      <c r="B565">
        <v>1</v>
      </c>
      <c r="H565">
        <v>1391.6125</v>
      </c>
      <c r="I565" t="s">
        <v>38</v>
      </c>
      <c r="J565" t="s">
        <v>38</v>
      </c>
      <c r="K565" t="s">
        <v>38</v>
      </c>
      <c r="L565" t="s">
        <v>38</v>
      </c>
      <c r="M565" t="s">
        <v>38</v>
      </c>
      <c r="N565" t="str">
        <f>IFERROR(VLOOKUP(Tabla2[[#This Row],[Client]],Soc_Dem!A:D,2,FALSE),"")</f>
        <v>M</v>
      </c>
      <c r="O565">
        <f>IFERROR(VLOOKUP(Tabla2[[#This Row],[Client]],Soc_Dem!A:D,3,FALSE),"")</f>
        <v>58</v>
      </c>
      <c r="P565">
        <f>IFERROR(VLOOKUP(Tabla2[[#This Row],[Client]],Soc_Dem!A:D,4,FALSE),"")</f>
        <v>32</v>
      </c>
      <c r="Q565" s="2">
        <f>IFERROR(VLOOKUP(Tabla2[[#This Row],[Client]],Inflow_Outflow!A:O,2,FALSE),"")</f>
        <v>1.7857142857142859E-3</v>
      </c>
      <c r="R565" s="2">
        <f>IFERROR(VLOOKUP(Tabla2[[#This Row],[Client]],Inflow_Outflow!A:O,3,FALSE),"")</f>
        <v>1.7857142857142859E-3</v>
      </c>
      <c r="S565" s="2">
        <f>IFERROR(VLOOKUP(Tabla2[[#This Row],[Client]],Inflow_Outflow!A:O,4,FALSE),"")</f>
        <v>1</v>
      </c>
      <c r="T565" s="2">
        <f>IFERROR(VLOOKUP(Tabla2[[#This Row],[Client]],Inflow_Outflow!A:O,5,FALSE),"")</f>
        <v>1</v>
      </c>
      <c r="U565" s="2">
        <f>IFERROR(VLOOKUP(Tabla2[[#This Row],[Client]],Inflow_Outflow!A:O,6,FALSE),"")</f>
        <v>136.64285714285714</v>
      </c>
      <c r="V565" s="2">
        <f>IFERROR(VLOOKUP(Tabla2[[#This Row],[Client]],Inflow_Outflow!A:O,7,FALSE),"")</f>
        <v>136.64285714285714</v>
      </c>
      <c r="W565" s="2">
        <f>IFERROR(VLOOKUP(Tabla2[[#This Row],[Client]],Inflow_Outflow!A:O,8,FALSE),"")</f>
        <v>0</v>
      </c>
      <c r="X565" s="2">
        <f>IFERROR(VLOOKUP(Tabla2[[#This Row],[Client]],Inflow_Outflow!A:O,9,FALSE),"")</f>
        <v>0</v>
      </c>
      <c r="Y565" s="2">
        <f>IFERROR(VLOOKUP(Tabla2[[#This Row],[Client]],Inflow_Outflow!A:O,10,FALSE),"")</f>
        <v>134.25</v>
      </c>
      <c r="Z565" s="2">
        <f>IFERROR(VLOOKUP(Tabla2[[#This Row],[Client]],Inflow_Outflow!A:O,11,FALSE),"")</f>
        <v>3</v>
      </c>
      <c r="AA565" s="2">
        <f>IFERROR(VLOOKUP(Tabla2[[#This Row],[Client]],Inflow_Outflow!A:O,12,FALSE),"")</f>
        <v>3</v>
      </c>
      <c r="AB565" s="2">
        <f>IFERROR(VLOOKUP(Tabla2[[#This Row],[Client]],Inflow_Outflow!A:O,13,FALSE),"")</f>
        <v>0</v>
      </c>
      <c r="AC565" s="2">
        <f>IFERROR(VLOOKUP(Tabla2[[#This Row],[Client]],Inflow_Outflow!A:O,14,FALSE),"")</f>
        <v>0</v>
      </c>
      <c r="AD565" s="2">
        <f>IFERROR(VLOOKUP(Tabla2[[#This Row],[Client]],Inflow_Outflow!A:O,15,FALSE),"")</f>
        <v>2</v>
      </c>
      <c r="AE565" s="2">
        <f>IFERROR(VLOOKUP(Tabla2[[#This Row],[Client]],Sales_Revenues!A:G,2,FALSE),"")</f>
        <v>0</v>
      </c>
      <c r="AF565" s="2">
        <f>IFERROR(VLOOKUP(Tabla2[[#This Row],[Client]],Sales_Revenues!A:G,3,FALSE),"")</f>
        <v>1</v>
      </c>
      <c r="AG565" s="2">
        <f>IFERROR(VLOOKUP(Tabla2[[#This Row],[Client]],Sales_Revenues!A:G,4,FALSE),"")</f>
        <v>0</v>
      </c>
      <c r="AH565" s="2">
        <f>IFERROR(VLOOKUP(Tabla2[[#This Row],[Client]],Sales_Revenues!A:G,5,FALSE),"")</f>
        <v>0</v>
      </c>
      <c r="AI565" s="2">
        <f>IFERROR(VLOOKUP(Tabla2[[#This Row],[Client]],Sales_Revenues!A:G,6,FALSE),"")</f>
        <v>28.705000000000002</v>
      </c>
      <c r="AJ565" s="2">
        <f>IFERROR(VLOOKUP(Tabla2[[#This Row],[Client]],Sales_Revenues!A:G,7,FALSE),"")</f>
        <v>0</v>
      </c>
    </row>
    <row r="566" spans="1:36">
      <c r="A566">
        <v>565</v>
      </c>
      <c r="B566">
        <v>1</v>
      </c>
      <c r="E566">
        <v>1</v>
      </c>
      <c r="H566">
        <v>7.0185714285714287</v>
      </c>
      <c r="I566" t="s">
        <v>38</v>
      </c>
      <c r="J566" t="s">
        <v>38</v>
      </c>
      <c r="K566">
        <v>0</v>
      </c>
      <c r="L566" t="s">
        <v>38</v>
      </c>
      <c r="M566" t="s">
        <v>38</v>
      </c>
      <c r="N566" t="str">
        <f>IFERROR(VLOOKUP(Tabla2[[#This Row],[Client]],Soc_Dem!A:D,2,FALSE),"")</f>
        <v>M</v>
      </c>
      <c r="O566">
        <f>IFERROR(VLOOKUP(Tabla2[[#This Row],[Client]],Soc_Dem!A:D,3,FALSE),"")</f>
        <v>11</v>
      </c>
      <c r="P566">
        <f>IFERROR(VLOOKUP(Tabla2[[#This Row],[Client]],Soc_Dem!A:D,4,FALSE),"")</f>
        <v>39</v>
      </c>
      <c r="Q566" s="2">
        <f>IFERROR(VLOOKUP(Tabla2[[#This Row],[Client]],Inflow_Outflow!A:O,2,FALSE),"")</f>
        <v>618.01142857142861</v>
      </c>
      <c r="R566" s="2">
        <f>IFERROR(VLOOKUP(Tabla2[[#This Row],[Client]],Inflow_Outflow!A:O,3,FALSE),"")</f>
        <v>617.97678571428571</v>
      </c>
      <c r="S566" s="2">
        <f>IFERROR(VLOOKUP(Tabla2[[#This Row],[Client]],Inflow_Outflow!A:O,4,FALSE),"")</f>
        <v>9</v>
      </c>
      <c r="T566" s="2">
        <f>IFERROR(VLOOKUP(Tabla2[[#This Row],[Client]],Inflow_Outflow!A:O,5,FALSE),"")</f>
        <v>8</v>
      </c>
      <c r="U566" s="2">
        <f>IFERROR(VLOOKUP(Tabla2[[#This Row],[Client]],Inflow_Outflow!A:O,6,FALSE),"")</f>
        <v>439.6875</v>
      </c>
      <c r="V566" s="2">
        <f>IFERROR(VLOOKUP(Tabla2[[#This Row],[Client]],Inflow_Outflow!A:O,7,FALSE),"")</f>
        <v>371.92749999999995</v>
      </c>
      <c r="W566" s="2">
        <f>IFERROR(VLOOKUP(Tabla2[[#This Row],[Client]],Inflow_Outflow!A:O,8,FALSE),"")</f>
        <v>107.14285714285714</v>
      </c>
      <c r="X566" s="2">
        <f>IFERROR(VLOOKUP(Tabla2[[#This Row],[Client]],Inflow_Outflow!A:O,9,FALSE),"")</f>
        <v>155.64285714285714</v>
      </c>
      <c r="Y566" s="2">
        <f>IFERROR(VLOOKUP(Tabla2[[#This Row],[Client]],Inflow_Outflow!A:O,10,FALSE),"")</f>
        <v>107.14285714285714</v>
      </c>
      <c r="Z566" s="2">
        <f>IFERROR(VLOOKUP(Tabla2[[#This Row],[Client]],Inflow_Outflow!A:O,11,FALSE),"")</f>
        <v>13</v>
      </c>
      <c r="AA566" s="2">
        <f>IFERROR(VLOOKUP(Tabla2[[#This Row],[Client]],Inflow_Outflow!A:O,12,FALSE),"")</f>
        <v>10</v>
      </c>
      <c r="AB566" s="2">
        <f>IFERROR(VLOOKUP(Tabla2[[#This Row],[Client]],Inflow_Outflow!A:O,13,FALSE),"")</f>
        <v>1</v>
      </c>
      <c r="AC566" s="2">
        <f>IFERROR(VLOOKUP(Tabla2[[#This Row],[Client]],Inflow_Outflow!A:O,14,FALSE),"")</f>
        <v>6</v>
      </c>
      <c r="AD566" s="2">
        <f>IFERROR(VLOOKUP(Tabla2[[#This Row],[Client]],Inflow_Outflow!A:O,15,FALSE),"")</f>
        <v>1</v>
      </c>
      <c r="AE566" s="2" t="str">
        <f>IFERROR(VLOOKUP(Tabla2[[#This Row],[Client]],Sales_Revenues!A:G,2,FALSE),"")</f>
        <v/>
      </c>
      <c r="AF566" s="2" t="str">
        <f>IFERROR(VLOOKUP(Tabla2[[#This Row],[Client]],Sales_Revenues!A:G,3,FALSE),"")</f>
        <v/>
      </c>
      <c r="AG566" s="2" t="str">
        <f>IFERROR(VLOOKUP(Tabla2[[#This Row],[Client]],Sales_Revenues!A:G,4,FALSE),"")</f>
        <v/>
      </c>
      <c r="AH566" s="2" t="str">
        <f>IFERROR(VLOOKUP(Tabla2[[#This Row],[Client]],Sales_Revenues!A:G,5,FALSE),"")</f>
        <v/>
      </c>
      <c r="AI566" s="2" t="str">
        <f>IFERROR(VLOOKUP(Tabla2[[#This Row],[Client]],Sales_Revenues!A:G,6,FALSE),"")</f>
        <v/>
      </c>
      <c r="AJ566" s="2" t="str">
        <f>IFERROR(VLOOKUP(Tabla2[[#This Row],[Client]],Sales_Revenues!A:G,7,FALSE),"")</f>
        <v/>
      </c>
    </row>
    <row r="567" spans="1:36">
      <c r="A567">
        <v>566</v>
      </c>
      <c r="B567">
        <v>2</v>
      </c>
      <c r="C567">
        <v>1</v>
      </c>
      <c r="F567">
        <v>1</v>
      </c>
      <c r="G567">
        <v>3</v>
      </c>
      <c r="H567">
        <v>577.85821428571433</v>
      </c>
      <c r="I567">
        <v>22018.586428571431</v>
      </c>
      <c r="J567" t="s">
        <v>38</v>
      </c>
      <c r="K567" t="s">
        <v>38</v>
      </c>
      <c r="L567">
        <v>474.37392857142856</v>
      </c>
      <c r="M567">
        <v>2405.2828571428572</v>
      </c>
      <c r="N567" t="str">
        <f>IFERROR(VLOOKUP(Tabla2[[#This Row],[Client]],Soc_Dem!A:D,2,FALSE),"")</f>
        <v>M</v>
      </c>
      <c r="O567">
        <f>IFERROR(VLOOKUP(Tabla2[[#This Row],[Client]],Soc_Dem!A:D,3,FALSE),"")</f>
        <v>40</v>
      </c>
      <c r="P567">
        <f>IFERROR(VLOOKUP(Tabla2[[#This Row],[Client]],Soc_Dem!A:D,4,FALSE),"")</f>
        <v>161</v>
      </c>
      <c r="Q567" s="2">
        <f>IFERROR(VLOOKUP(Tabla2[[#This Row],[Client]],Inflow_Outflow!A:O,2,FALSE),"")</f>
        <v>16306.741071428571</v>
      </c>
      <c r="R567" s="2">
        <f>IFERROR(VLOOKUP(Tabla2[[#This Row],[Client]],Inflow_Outflow!A:O,3,FALSE),"")</f>
        <v>11346.910357142857</v>
      </c>
      <c r="S567" s="2">
        <f>IFERROR(VLOOKUP(Tabla2[[#This Row],[Client]],Inflow_Outflow!A:O,4,FALSE),"")</f>
        <v>18</v>
      </c>
      <c r="T567" s="2">
        <f>IFERROR(VLOOKUP(Tabla2[[#This Row],[Client]],Inflow_Outflow!A:O,5,FALSE),"")</f>
        <v>8</v>
      </c>
      <c r="U567" s="2">
        <f>IFERROR(VLOOKUP(Tabla2[[#This Row],[Client]],Inflow_Outflow!A:O,6,FALSE),"")</f>
        <v>14705.971071428572</v>
      </c>
      <c r="V567" s="2">
        <f>IFERROR(VLOOKUP(Tabla2[[#This Row],[Client]],Inflow_Outflow!A:O,7,FALSE),"")</f>
        <v>9774.1892857142848</v>
      </c>
      <c r="W567" s="2">
        <f>IFERROR(VLOOKUP(Tabla2[[#This Row],[Client]],Inflow_Outflow!A:O,8,FALSE),"")</f>
        <v>114.28571428571429</v>
      </c>
      <c r="X567" s="2">
        <f>IFERROR(VLOOKUP(Tabla2[[#This Row],[Client]],Inflow_Outflow!A:O,9,FALSE),"")</f>
        <v>516.45321428571435</v>
      </c>
      <c r="Y567" s="2">
        <f>IFERROR(VLOOKUP(Tabla2[[#This Row],[Client]],Inflow_Outflow!A:O,10,FALSE),"")</f>
        <v>5434.4285714285716</v>
      </c>
      <c r="Z567" s="2">
        <f>IFERROR(VLOOKUP(Tabla2[[#This Row],[Client]],Inflow_Outflow!A:O,11,FALSE),"")</f>
        <v>47</v>
      </c>
      <c r="AA567" s="2">
        <f>IFERROR(VLOOKUP(Tabla2[[#This Row],[Client]],Inflow_Outflow!A:O,12,FALSE),"")</f>
        <v>22</v>
      </c>
      <c r="AB567" s="2">
        <f>IFERROR(VLOOKUP(Tabla2[[#This Row],[Client]],Inflow_Outflow!A:O,13,FALSE),"")</f>
        <v>3</v>
      </c>
      <c r="AC567" s="2">
        <f>IFERROR(VLOOKUP(Tabla2[[#This Row],[Client]],Inflow_Outflow!A:O,14,FALSE),"")</f>
        <v>18</v>
      </c>
      <c r="AD567" s="2">
        <f>IFERROR(VLOOKUP(Tabla2[[#This Row],[Client]],Inflow_Outflow!A:O,15,FALSE),"")</f>
        <v>16</v>
      </c>
      <c r="AE567" s="2" t="str">
        <f>IFERROR(VLOOKUP(Tabla2[[#This Row],[Client]],Sales_Revenues!A:G,2,FALSE),"")</f>
        <v/>
      </c>
      <c r="AF567" s="2" t="str">
        <f>IFERROR(VLOOKUP(Tabla2[[#This Row],[Client]],Sales_Revenues!A:G,3,FALSE),"")</f>
        <v/>
      </c>
      <c r="AG567" s="2" t="str">
        <f>IFERROR(VLOOKUP(Tabla2[[#This Row],[Client]],Sales_Revenues!A:G,4,FALSE),"")</f>
        <v/>
      </c>
      <c r="AH567" s="2" t="str">
        <f>IFERROR(VLOOKUP(Tabla2[[#This Row],[Client]],Sales_Revenues!A:G,5,FALSE),"")</f>
        <v/>
      </c>
      <c r="AI567" s="2" t="str">
        <f>IFERROR(VLOOKUP(Tabla2[[#This Row],[Client]],Sales_Revenues!A:G,6,FALSE),"")</f>
        <v/>
      </c>
      <c r="AJ567" s="2" t="str">
        <f>IFERROR(VLOOKUP(Tabla2[[#This Row],[Client]],Sales_Revenues!A:G,7,FALSE),"")</f>
        <v/>
      </c>
    </row>
    <row r="568" spans="1:36">
      <c r="A568">
        <v>567</v>
      </c>
      <c r="B568">
        <v>1</v>
      </c>
      <c r="H568">
        <v>6808.1978571428572</v>
      </c>
      <c r="I568" t="s">
        <v>38</v>
      </c>
      <c r="J568" t="s">
        <v>38</v>
      </c>
      <c r="K568" t="s">
        <v>38</v>
      </c>
      <c r="L568" t="s">
        <v>38</v>
      </c>
      <c r="M568" t="s">
        <v>38</v>
      </c>
      <c r="N568" t="str">
        <f>IFERROR(VLOOKUP(Tabla2[[#This Row],[Client]],Soc_Dem!A:D,2,FALSE),"")</f>
        <v>F</v>
      </c>
      <c r="O568">
        <f>IFERROR(VLOOKUP(Tabla2[[#This Row],[Client]],Soc_Dem!A:D,3,FALSE),"")</f>
        <v>59</v>
      </c>
      <c r="P568">
        <f>IFERROR(VLOOKUP(Tabla2[[#This Row],[Client]],Soc_Dem!A:D,4,FALSE),"")</f>
        <v>29</v>
      </c>
      <c r="Q568" s="2">
        <f>IFERROR(VLOOKUP(Tabla2[[#This Row],[Client]],Inflow_Outflow!A:O,2,FALSE),"")</f>
        <v>3734.5960714285716</v>
      </c>
      <c r="R568" s="2">
        <f>IFERROR(VLOOKUP(Tabla2[[#This Row],[Client]],Inflow_Outflow!A:O,3,FALSE),"")</f>
        <v>3734.5960714285716</v>
      </c>
      <c r="S568" s="2">
        <f>IFERROR(VLOOKUP(Tabla2[[#This Row],[Client]],Inflow_Outflow!A:O,4,FALSE),"")</f>
        <v>4</v>
      </c>
      <c r="T568" s="2">
        <f>IFERROR(VLOOKUP(Tabla2[[#This Row],[Client]],Inflow_Outflow!A:O,5,FALSE),"")</f>
        <v>4</v>
      </c>
      <c r="U568" s="2">
        <f>IFERROR(VLOOKUP(Tabla2[[#This Row],[Client]],Inflow_Outflow!A:O,6,FALSE),"")</f>
        <v>4495</v>
      </c>
      <c r="V568" s="2">
        <f>IFERROR(VLOOKUP(Tabla2[[#This Row],[Client]],Inflow_Outflow!A:O,7,FALSE),"")</f>
        <v>4495</v>
      </c>
      <c r="W568" s="2">
        <f>IFERROR(VLOOKUP(Tabla2[[#This Row],[Client]],Inflow_Outflow!A:O,8,FALSE),"")</f>
        <v>357.14285714285717</v>
      </c>
      <c r="X568" s="2">
        <f>IFERROR(VLOOKUP(Tabla2[[#This Row],[Client]],Inflow_Outflow!A:O,9,FALSE),"")</f>
        <v>0</v>
      </c>
      <c r="Y568" s="2">
        <f>IFERROR(VLOOKUP(Tabla2[[#This Row],[Client]],Inflow_Outflow!A:O,10,FALSE),"")</f>
        <v>4134.9285714285716</v>
      </c>
      <c r="Z568" s="2">
        <f>IFERROR(VLOOKUP(Tabla2[[#This Row],[Client]],Inflow_Outflow!A:O,11,FALSE),"")</f>
        <v>13</v>
      </c>
      <c r="AA568" s="2">
        <f>IFERROR(VLOOKUP(Tabla2[[#This Row],[Client]],Inflow_Outflow!A:O,12,FALSE),"")</f>
        <v>13</v>
      </c>
      <c r="AB568" s="2">
        <f>IFERROR(VLOOKUP(Tabla2[[#This Row],[Client]],Inflow_Outflow!A:O,13,FALSE),"")</f>
        <v>2</v>
      </c>
      <c r="AC568" s="2">
        <f>IFERROR(VLOOKUP(Tabla2[[#This Row],[Client]],Inflow_Outflow!A:O,14,FALSE),"")</f>
        <v>0</v>
      </c>
      <c r="AD568" s="2">
        <f>IFERROR(VLOOKUP(Tabla2[[#This Row],[Client]],Inflow_Outflow!A:O,15,FALSE),"")</f>
        <v>10</v>
      </c>
      <c r="AE568" s="2" t="str">
        <f>IFERROR(VLOOKUP(Tabla2[[#This Row],[Client]],Sales_Revenues!A:G,2,FALSE),"")</f>
        <v/>
      </c>
      <c r="AF568" s="2" t="str">
        <f>IFERROR(VLOOKUP(Tabla2[[#This Row],[Client]],Sales_Revenues!A:G,3,FALSE),"")</f>
        <v/>
      </c>
      <c r="AG568" s="2" t="str">
        <f>IFERROR(VLOOKUP(Tabla2[[#This Row],[Client]],Sales_Revenues!A:G,4,FALSE),"")</f>
        <v/>
      </c>
      <c r="AH568" s="2" t="str">
        <f>IFERROR(VLOOKUP(Tabla2[[#This Row],[Client]],Sales_Revenues!A:G,5,FALSE),"")</f>
        <v/>
      </c>
      <c r="AI568" s="2" t="str">
        <f>IFERROR(VLOOKUP(Tabla2[[#This Row],[Client]],Sales_Revenues!A:G,6,FALSE),"")</f>
        <v/>
      </c>
      <c r="AJ568" s="2" t="str">
        <f>IFERROR(VLOOKUP(Tabla2[[#This Row],[Client]],Sales_Revenues!A:G,7,FALSE),"")</f>
        <v/>
      </c>
    </row>
    <row r="569" spans="1:36">
      <c r="A569">
        <v>568</v>
      </c>
      <c r="B569">
        <v>1</v>
      </c>
      <c r="F569">
        <v>1</v>
      </c>
      <c r="H569">
        <v>809.97607142857146</v>
      </c>
      <c r="I569" t="s">
        <v>38</v>
      </c>
      <c r="J569" t="s">
        <v>38</v>
      </c>
      <c r="K569" t="s">
        <v>38</v>
      </c>
      <c r="L569">
        <v>325.64571428571429</v>
      </c>
      <c r="M569" t="s">
        <v>38</v>
      </c>
      <c r="N569" t="str">
        <f>IFERROR(VLOOKUP(Tabla2[[#This Row],[Client]],Soc_Dem!A:D,2,FALSE),"")</f>
        <v>F</v>
      </c>
      <c r="O569">
        <f>IFERROR(VLOOKUP(Tabla2[[#This Row],[Client]],Soc_Dem!A:D,3,FALSE),"")</f>
        <v>42</v>
      </c>
      <c r="P569">
        <f>IFERROR(VLOOKUP(Tabla2[[#This Row],[Client]],Soc_Dem!A:D,4,FALSE),"")</f>
        <v>151</v>
      </c>
      <c r="Q569" s="2">
        <f>IFERROR(VLOOKUP(Tabla2[[#This Row],[Client]],Inflow_Outflow!A:O,2,FALSE),"")</f>
        <v>18.299285714285713</v>
      </c>
      <c r="R569" s="2">
        <f>IFERROR(VLOOKUP(Tabla2[[#This Row],[Client]],Inflow_Outflow!A:O,3,FALSE),"")</f>
        <v>1.0714285714285715E-3</v>
      </c>
      <c r="S569" s="2">
        <f>IFERROR(VLOOKUP(Tabla2[[#This Row],[Client]],Inflow_Outflow!A:O,4,FALSE),"")</f>
        <v>4</v>
      </c>
      <c r="T569" s="2">
        <f>IFERROR(VLOOKUP(Tabla2[[#This Row],[Client]],Inflow_Outflow!A:O,5,FALSE),"")</f>
        <v>1</v>
      </c>
      <c r="U569" s="2">
        <f>IFERROR(VLOOKUP(Tabla2[[#This Row],[Client]],Inflow_Outflow!A:O,6,FALSE),"")</f>
        <v>5.9285714285714288</v>
      </c>
      <c r="V569" s="2">
        <f>IFERROR(VLOOKUP(Tabla2[[#This Row],[Client]],Inflow_Outflow!A:O,7,FALSE),"")</f>
        <v>3.5714285714285716</v>
      </c>
      <c r="W569" s="2">
        <f>IFERROR(VLOOKUP(Tabla2[[#This Row],[Client]],Inflow_Outflow!A:O,8,FALSE),"")</f>
        <v>0</v>
      </c>
      <c r="X569" s="2">
        <f>IFERROR(VLOOKUP(Tabla2[[#This Row],[Client]],Inflow_Outflow!A:O,9,FALSE),"")</f>
        <v>0</v>
      </c>
      <c r="Y569" s="2">
        <f>IFERROR(VLOOKUP(Tabla2[[#This Row],[Client]],Inflow_Outflow!A:O,10,FALSE),"")</f>
        <v>0</v>
      </c>
      <c r="Z569" s="2">
        <f>IFERROR(VLOOKUP(Tabla2[[#This Row],[Client]],Inflow_Outflow!A:O,11,FALSE),"")</f>
        <v>6</v>
      </c>
      <c r="AA569" s="2">
        <f>IFERROR(VLOOKUP(Tabla2[[#This Row],[Client]],Inflow_Outflow!A:O,12,FALSE),"")</f>
        <v>2</v>
      </c>
      <c r="AB569" s="2">
        <f>IFERROR(VLOOKUP(Tabla2[[#This Row],[Client]],Inflow_Outflow!A:O,13,FALSE),"")</f>
        <v>0</v>
      </c>
      <c r="AC569" s="2">
        <f>IFERROR(VLOOKUP(Tabla2[[#This Row],[Client]],Inflow_Outflow!A:O,14,FALSE),"")</f>
        <v>0</v>
      </c>
      <c r="AD569" s="2">
        <f>IFERROR(VLOOKUP(Tabla2[[#This Row],[Client]],Inflow_Outflow!A:O,15,FALSE),"")</f>
        <v>0</v>
      </c>
      <c r="AE569" s="2">
        <f>IFERROR(VLOOKUP(Tabla2[[#This Row],[Client]],Sales_Revenues!A:G,2,FALSE),"")</f>
        <v>0</v>
      </c>
      <c r="AF569" s="2">
        <f>IFERROR(VLOOKUP(Tabla2[[#This Row],[Client]],Sales_Revenues!A:G,3,FALSE),"")</f>
        <v>1</v>
      </c>
      <c r="AG569" s="2">
        <f>IFERROR(VLOOKUP(Tabla2[[#This Row],[Client]],Sales_Revenues!A:G,4,FALSE),"")</f>
        <v>0</v>
      </c>
      <c r="AH569" s="2">
        <f>IFERROR(VLOOKUP(Tabla2[[#This Row],[Client]],Sales_Revenues!A:G,5,FALSE),"")</f>
        <v>0</v>
      </c>
      <c r="AI569" s="2">
        <f>IFERROR(VLOOKUP(Tabla2[[#This Row],[Client]],Sales_Revenues!A:G,6,FALSE),"")</f>
        <v>5.3560714285714282</v>
      </c>
      <c r="AJ569" s="2">
        <f>IFERROR(VLOOKUP(Tabla2[[#This Row],[Client]],Sales_Revenues!A:G,7,FALSE),"")</f>
        <v>0</v>
      </c>
    </row>
    <row r="570" spans="1:36">
      <c r="A570">
        <v>569</v>
      </c>
      <c r="B570">
        <v>1</v>
      </c>
      <c r="E570">
        <v>1</v>
      </c>
      <c r="H570">
        <v>1.1492857142857142</v>
      </c>
      <c r="I570" t="s">
        <v>38</v>
      </c>
      <c r="J570" t="s">
        <v>38</v>
      </c>
      <c r="K570">
        <v>139.66214285714287</v>
      </c>
      <c r="L570" t="s">
        <v>38</v>
      </c>
      <c r="M570" t="s">
        <v>38</v>
      </c>
      <c r="N570" t="str">
        <f>IFERROR(VLOOKUP(Tabla2[[#This Row],[Client]],Soc_Dem!A:D,2,FALSE),"")</f>
        <v>F</v>
      </c>
      <c r="O570">
        <f>IFERROR(VLOOKUP(Tabla2[[#This Row],[Client]],Soc_Dem!A:D,3,FALSE),"")</f>
        <v>61</v>
      </c>
      <c r="P570">
        <f>IFERROR(VLOOKUP(Tabla2[[#This Row],[Client]],Soc_Dem!A:D,4,FALSE),"")</f>
        <v>151</v>
      </c>
      <c r="Q570" s="2">
        <f>IFERROR(VLOOKUP(Tabla2[[#This Row],[Client]],Inflow_Outflow!A:O,2,FALSE),"")</f>
        <v>91.244285714285724</v>
      </c>
      <c r="R570" s="2">
        <f>IFERROR(VLOOKUP(Tabla2[[#This Row],[Client]],Inflow_Outflow!A:O,3,FALSE),"")</f>
        <v>57.532857142857146</v>
      </c>
      <c r="S570" s="2">
        <f>IFERROR(VLOOKUP(Tabla2[[#This Row],[Client]],Inflow_Outflow!A:O,4,FALSE),"")</f>
        <v>6</v>
      </c>
      <c r="T570" s="2">
        <f>IFERROR(VLOOKUP(Tabla2[[#This Row],[Client]],Inflow_Outflow!A:O,5,FALSE),"")</f>
        <v>4</v>
      </c>
      <c r="U570" s="2">
        <f>IFERROR(VLOOKUP(Tabla2[[#This Row],[Client]],Inflow_Outflow!A:O,6,FALSE),"")</f>
        <v>86.494285714285724</v>
      </c>
      <c r="V570" s="2">
        <f>IFERROR(VLOOKUP(Tabla2[[#This Row],[Client]],Inflow_Outflow!A:O,7,FALSE),"")</f>
        <v>57.532857142857146</v>
      </c>
      <c r="W570" s="2">
        <f>IFERROR(VLOOKUP(Tabla2[[#This Row],[Client]],Inflow_Outflow!A:O,8,FALSE),"")</f>
        <v>0</v>
      </c>
      <c r="X570" s="2">
        <f>IFERROR(VLOOKUP(Tabla2[[#This Row],[Client]],Inflow_Outflow!A:O,9,FALSE),"")</f>
        <v>0</v>
      </c>
      <c r="Y570" s="2">
        <f>IFERROR(VLOOKUP(Tabla2[[#This Row],[Client]],Inflow_Outflow!A:O,10,FALSE),"")</f>
        <v>21.428571428571427</v>
      </c>
      <c r="Z570" s="2">
        <f>IFERROR(VLOOKUP(Tabla2[[#This Row],[Client]],Inflow_Outflow!A:O,11,FALSE),"")</f>
        <v>7</v>
      </c>
      <c r="AA570" s="2">
        <f>IFERROR(VLOOKUP(Tabla2[[#This Row],[Client]],Inflow_Outflow!A:O,12,FALSE),"")</f>
        <v>4</v>
      </c>
      <c r="AB570" s="2">
        <f>IFERROR(VLOOKUP(Tabla2[[#This Row],[Client]],Inflow_Outflow!A:O,13,FALSE),"")</f>
        <v>0</v>
      </c>
      <c r="AC570" s="2">
        <f>IFERROR(VLOOKUP(Tabla2[[#This Row],[Client]],Inflow_Outflow!A:O,14,FALSE),"")</f>
        <v>0</v>
      </c>
      <c r="AD570" s="2">
        <f>IFERROR(VLOOKUP(Tabla2[[#This Row],[Client]],Inflow_Outflow!A:O,15,FALSE),"")</f>
        <v>1</v>
      </c>
      <c r="AE570" s="2">
        <f>IFERROR(VLOOKUP(Tabla2[[#This Row],[Client]],Sales_Revenues!A:G,2,FALSE),"")</f>
        <v>0</v>
      </c>
      <c r="AF570" s="2">
        <f>IFERROR(VLOOKUP(Tabla2[[#This Row],[Client]],Sales_Revenues!A:G,3,FALSE),"")</f>
        <v>1</v>
      </c>
      <c r="AG570" s="2">
        <f>IFERROR(VLOOKUP(Tabla2[[#This Row],[Client]],Sales_Revenues!A:G,4,FALSE),"")</f>
        <v>0</v>
      </c>
      <c r="AH570" s="2">
        <f>IFERROR(VLOOKUP(Tabla2[[#This Row],[Client]],Sales_Revenues!A:G,5,FALSE),"")</f>
        <v>0</v>
      </c>
      <c r="AI570" s="2">
        <f>IFERROR(VLOOKUP(Tabla2[[#This Row],[Client]],Sales_Revenues!A:G,6,FALSE),"")</f>
        <v>3.6071428571428572</v>
      </c>
      <c r="AJ570" s="2">
        <f>IFERROR(VLOOKUP(Tabla2[[#This Row],[Client]],Sales_Revenues!A:G,7,FALSE),"")</f>
        <v>0</v>
      </c>
    </row>
    <row r="571" spans="1:36">
      <c r="A571">
        <v>570</v>
      </c>
      <c r="B571">
        <v>1</v>
      </c>
      <c r="H571">
        <v>575.17464285714289</v>
      </c>
      <c r="I571" t="s">
        <v>38</v>
      </c>
      <c r="J571" t="s">
        <v>38</v>
      </c>
      <c r="K571" t="s">
        <v>38</v>
      </c>
      <c r="L571" t="s">
        <v>38</v>
      </c>
      <c r="M571" t="s">
        <v>38</v>
      </c>
      <c r="N571" t="str">
        <f>IFERROR(VLOOKUP(Tabla2[[#This Row],[Client]],Soc_Dem!A:D,2,FALSE),"")</f>
        <v>F</v>
      </c>
      <c r="O571">
        <f>IFERROR(VLOOKUP(Tabla2[[#This Row],[Client]],Soc_Dem!A:D,3,FALSE),"")</f>
        <v>51</v>
      </c>
      <c r="P571">
        <f>IFERROR(VLOOKUP(Tabla2[[#This Row],[Client]],Soc_Dem!A:D,4,FALSE),"")</f>
        <v>3</v>
      </c>
      <c r="Q571" s="2">
        <f>IFERROR(VLOOKUP(Tabla2[[#This Row],[Client]],Inflow_Outflow!A:O,2,FALSE),"")</f>
        <v>0</v>
      </c>
      <c r="R571" s="2">
        <f>IFERROR(VLOOKUP(Tabla2[[#This Row],[Client]],Inflow_Outflow!A:O,3,FALSE),"")</f>
        <v>0</v>
      </c>
      <c r="S571" s="2">
        <f>IFERROR(VLOOKUP(Tabla2[[#This Row],[Client]],Inflow_Outflow!A:O,4,FALSE),"")</f>
        <v>0</v>
      </c>
      <c r="T571" s="2">
        <f>IFERROR(VLOOKUP(Tabla2[[#This Row],[Client]],Inflow_Outflow!A:O,5,FALSE),"")</f>
        <v>0</v>
      </c>
      <c r="U571" s="2">
        <f>IFERROR(VLOOKUP(Tabla2[[#This Row],[Client]],Inflow_Outflow!A:O,6,FALSE),"")</f>
        <v>18.571428571428573</v>
      </c>
      <c r="V571" s="2">
        <f>IFERROR(VLOOKUP(Tabla2[[#This Row],[Client]],Inflow_Outflow!A:O,7,FALSE),"")</f>
        <v>18.571428571428573</v>
      </c>
      <c r="W571" s="2">
        <f>IFERROR(VLOOKUP(Tabla2[[#This Row],[Client]],Inflow_Outflow!A:O,8,FALSE),"")</f>
        <v>0</v>
      </c>
      <c r="X571" s="2">
        <f>IFERROR(VLOOKUP(Tabla2[[#This Row],[Client]],Inflow_Outflow!A:O,9,FALSE),"")</f>
        <v>0</v>
      </c>
      <c r="Y571" s="2">
        <f>IFERROR(VLOOKUP(Tabla2[[#This Row],[Client]],Inflow_Outflow!A:O,10,FALSE),"")</f>
        <v>18.571428571428573</v>
      </c>
      <c r="Z571" s="2">
        <f>IFERROR(VLOOKUP(Tabla2[[#This Row],[Client]],Inflow_Outflow!A:O,11,FALSE),"")</f>
        <v>1</v>
      </c>
      <c r="AA571" s="2">
        <f>IFERROR(VLOOKUP(Tabla2[[#This Row],[Client]],Inflow_Outflow!A:O,12,FALSE),"")</f>
        <v>1</v>
      </c>
      <c r="AB571" s="2">
        <f>IFERROR(VLOOKUP(Tabla2[[#This Row],[Client]],Inflow_Outflow!A:O,13,FALSE),"")</f>
        <v>0</v>
      </c>
      <c r="AC571" s="2">
        <f>IFERROR(VLOOKUP(Tabla2[[#This Row],[Client]],Inflow_Outflow!A:O,14,FALSE),"")</f>
        <v>0</v>
      </c>
      <c r="AD571" s="2">
        <f>IFERROR(VLOOKUP(Tabla2[[#This Row],[Client]],Inflow_Outflow!A:O,15,FALSE),"")</f>
        <v>1</v>
      </c>
      <c r="AE571" s="2" t="str">
        <f>IFERROR(VLOOKUP(Tabla2[[#This Row],[Client]],Sales_Revenues!A:G,2,FALSE),"")</f>
        <v/>
      </c>
      <c r="AF571" s="2" t="str">
        <f>IFERROR(VLOOKUP(Tabla2[[#This Row],[Client]],Sales_Revenues!A:G,3,FALSE),"")</f>
        <v/>
      </c>
      <c r="AG571" s="2" t="str">
        <f>IFERROR(VLOOKUP(Tabla2[[#This Row],[Client]],Sales_Revenues!A:G,4,FALSE),"")</f>
        <v/>
      </c>
      <c r="AH571" s="2" t="str">
        <f>IFERROR(VLOOKUP(Tabla2[[#This Row],[Client]],Sales_Revenues!A:G,5,FALSE),"")</f>
        <v/>
      </c>
      <c r="AI571" s="2" t="str">
        <f>IFERROR(VLOOKUP(Tabla2[[#This Row],[Client]],Sales_Revenues!A:G,6,FALSE),"")</f>
        <v/>
      </c>
      <c r="AJ571" s="2" t="str">
        <f>IFERROR(VLOOKUP(Tabla2[[#This Row],[Client]],Sales_Revenues!A:G,7,FALSE),"")</f>
        <v/>
      </c>
    </row>
    <row r="572" spans="1:36">
      <c r="A572">
        <v>571</v>
      </c>
      <c r="B572">
        <v>1</v>
      </c>
      <c r="E572">
        <v>1</v>
      </c>
      <c r="F572">
        <v>1</v>
      </c>
      <c r="H572">
        <v>0.29785714285714288</v>
      </c>
      <c r="I572" t="s">
        <v>38</v>
      </c>
      <c r="J572" t="s">
        <v>38</v>
      </c>
      <c r="K572">
        <v>0</v>
      </c>
      <c r="L572">
        <v>1223.2142857142858</v>
      </c>
      <c r="M572" t="s">
        <v>38</v>
      </c>
      <c r="N572" t="str">
        <f>IFERROR(VLOOKUP(Tabla2[[#This Row],[Client]],Soc_Dem!A:D,2,FALSE),"")</f>
        <v>F</v>
      </c>
      <c r="O572">
        <f>IFERROR(VLOOKUP(Tabla2[[#This Row],[Client]],Soc_Dem!A:D,3,FALSE),"")</f>
        <v>73</v>
      </c>
      <c r="P572">
        <f>IFERROR(VLOOKUP(Tabla2[[#This Row],[Client]],Soc_Dem!A:D,4,FALSE),"")</f>
        <v>219</v>
      </c>
      <c r="Q572" s="2">
        <f>IFERROR(VLOOKUP(Tabla2[[#This Row],[Client]],Inflow_Outflow!A:O,2,FALSE),"")</f>
        <v>634.995</v>
      </c>
      <c r="R572" s="2">
        <f>IFERROR(VLOOKUP(Tabla2[[#This Row],[Client]],Inflow_Outflow!A:O,3,FALSE),"")</f>
        <v>633.54428571428582</v>
      </c>
      <c r="S572" s="2">
        <f>IFERROR(VLOOKUP(Tabla2[[#This Row],[Client]],Inflow_Outflow!A:O,4,FALSE),"")</f>
        <v>6</v>
      </c>
      <c r="T572" s="2">
        <f>IFERROR(VLOOKUP(Tabla2[[#This Row],[Client]],Inflow_Outflow!A:O,5,FALSE),"")</f>
        <v>3</v>
      </c>
      <c r="U572" s="2">
        <f>IFERROR(VLOOKUP(Tabla2[[#This Row],[Client]],Inflow_Outflow!A:O,6,FALSE),"")</f>
        <v>910.21428571428567</v>
      </c>
      <c r="V572" s="2">
        <f>IFERROR(VLOOKUP(Tabla2[[#This Row],[Client]],Inflow_Outflow!A:O,7,FALSE),"")</f>
        <v>908.78571428571433</v>
      </c>
      <c r="W572" s="2">
        <f>IFERROR(VLOOKUP(Tabla2[[#This Row],[Client]],Inflow_Outflow!A:O,8,FALSE),"")</f>
        <v>607.14285714285711</v>
      </c>
      <c r="X572" s="2">
        <f>IFERROR(VLOOKUP(Tabla2[[#This Row],[Client]],Inflow_Outflow!A:O,9,FALSE),"")</f>
        <v>0</v>
      </c>
      <c r="Y572" s="2">
        <f>IFERROR(VLOOKUP(Tabla2[[#This Row],[Client]],Inflow_Outflow!A:O,10,FALSE),"")</f>
        <v>298</v>
      </c>
      <c r="Z572" s="2">
        <f>IFERROR(VLOOKUP(Tabla2[[#This Row],[Client]],Inflow_Outflow!A:O,11,FALSE),"")</f>
        <v>15</v>
      </c>
      <c r="AA572" s="2">
        <f>IFERROR(VLOOKUP(Tabla2[[#This Row],[Client]],Inflow_Outflow!A:O,12,FALSE),"")</f>
        <v>13</v>
      </c>
      <c r="AB572" s="2">
        <f>IFERROR(VLOOKUP(Tabla2[[#This Row],[Client]],Inflow_Outflow!A:O,13,FALSE),"")</f>
        <v>3</v>
      </c>
      <c r="AC572" s="2">
        <f>IFERROR(VLOOKUP(Tabla2[[#This Row],[Client]],Inflow_Outflow!A:O,14,FALSE),"")</f>
        <v>0</v>
      </c>
      <c r="AD572" s="2">
        <f>IFERROR(VLOOKUP(Tabla2[[#This Row],[Client]],Inflow_Outflow!A:O,15,FALSE),"")</f>
        <v>7</v>
      </c>
      <c r="AE572" s="2" t="str">
        <f>IFERROR(VLOOKUP(Tabla2[[#This Row],[Client]],Sales_Revenues!A:G,2,FALSE),"")</f>
        <v/>
      </c>
      <c r="AF572" s="2" t="str">
        <f>IFERROR(VLOOKUP(Tabla2[[#This Row],[Client]],Sales_Revenues!A:G,3,FALSE),"")</f>
        <v/>
      </c>
      <c r="AG572" s="2" t="str">
        <f>IFERROR(VLOOKUP(Tabla2[[#This Row],[Client]],Sales_Revenues!A:G,4,FALSE),"")</f>
        <v/>
      </c>
      <c r="AH572" s="2" t="str">
        <f>IFERROR(VLOOKUP(Tabla2[[#This Row],[Client]],Sales_Revenues!A:G,5,FALSE),"")</f>
        <v/>
      </c>
      <c r="AI572" s="2" t="str">
        <f>IFERROR(VLOOKUP(Tabla2[[#This Row],[Client]],Sales_Revenues!A:G,6,FALSE),"")</f>
        <v/>
      </c>
      <c r="AJ572" s="2" t="str">
        <f>IFERROR(VLOOKUP(Tabla2[[#This Row],[Client]],Sales_Revenues!A:G,7,FALSE),"")</f>
        <v/>
      </c>
    </row>
    <row r="573" spans="1:36">
      <c r="A573">
        <v>572</v>
      </c>
      <c r="B573">
        <v>1</v>
      </c>
      <c r="E573">
        <v>1</v>
      </c>
      <c r="H573">
        <v>2739.5639285714283</v>
      </c>
      <c r="I573" t="s">
        <v>38</v>
      </c>
      <c r="J573" t="s">
        <v>38</v>
      </c>
      <c r="K573">
        <v>0</v>
      </c>
      <c r="L573" t="s">
        <v>38</v>
      </c>
      <c r="M573" t="s">
        <v>38</v>
      </c>
      <c r="N573" t="str">
        <f>IFERROR(VLOOKUP(Tabla2[[#This Row],[Client]],Soc_Dem!A:D,2,FALSE),"")</f>
        <v>M</v>
      </c>
      <c r="O573">
        <f>IFERROR(VLOOKUP(Tabla2[[#This Row],[Client]],Soc_Dem!A:D,3,FALSE),"")</f>
        <v>39</v>
      </c>
      <c r="P573">
        <f>IFERROR(VLOOKUP(Tabla2[[#This Row],[Client]],Soc_Dem!A:D,4,FALSE),"")</f>
        <v>16</v>
      </c>
      <c r="Q573" s="2">
        <f>IFERROR(VLOOKUP(Tabla2[[#This Row],[Client]],Inflow_Outflow!A:O,2,FALSE),"")</f>
        <v>732.04071428571422</v>
      </c>
      <c r="R573" s="2">
        <f>IFERROR(VLOOKUP(Tabla2[[#This Row],[Client]],Inflow_Outflow!A:O,3,FALSE),"")</f>
        <v>732.04071428571422</v>
      </c>
      <c r="S573" s="2">
        <f>IFERROR(VLOOKUP(Tabla2[[#This Row],[Client]],Inflow_Outflow!A:O,4,FALSE),"")</f>
        <v>3</v>
      </c>
      <c r="T573" s="2">
        <f>IFERROR(VLOOKUP(Tabla2[[#This Row],[Client]],Inflow_Outflow!A:O,5,FALSE),"")</f>
        <v>3</v>
      </c>
      <c r="U573" s="2">
        <f>IFERROR(VLOOKUP(Tabla2[[#This Row],[Client]],Inflow_Outflow!A:O,6,FALSE),"")</f>
        <v>1914.3407142857143</v>
      </c>
      <c r="V573" s="2">
        <f>IFERROR(VLOOKUP(Tabla2[[#This Row],[Client]],Inflow_Outflow!A:O,7,FALSE),"")</f>
        <v>1914.3407142857143</v>
      </c>
      <c r="W573" s="2">
        <f>IFERROR(VLOOKUP(Tabla2[[#This Row],[Client]],Inflow_Outflow!A:O,8,FALSE),"")</f>
        <v>1107.1428571428571</v>
      </c>
      <c r="X573" s="2">
        <f>IFERROR(VLOOKUP(Tabla2[[#This Row],[Client]],Inflow_Outflow!A:O,9,FALSE),"")</f>
        <v>299.26964285714286</v>
      </c>
      <c r="Y573" s="2">
        <f>IFERROR(VLOOKUP(Tabla2[[#This Row],[Client]],Inflow_Outflow!A:O,10,FALSE),"")</f>
        <v>502.28535714285715</v>
      </c>
      <c r="Z573" s="2">
        <f>IFERROR(VLOOKUP(Tabla2[[#This Row],[Client]],Inflow_Outflow!A:O,11,FALSE),"")</f>
        <v>28</v>
      </c>
      <c r="AA573" s="2">
        <f>IFERROR(VLOOKUP(Tabla2[[#This Row],[Client]],Inflow_Outflow!A:O,12,FALSE),"")</f>
        <v>28</v>
      </c>
      <c r="AB573" s="2">
        <f>IFERROR(VLOOKUP(Tabla2[[#This Row],[Client]],Inflow_Outflow!A:O,13,FALSE),"")</f>
        <v>5</v>
      </c>
      <c r="AC573" s="2">
        <f>IFERROR(VLOOKUP(Tabla2[[#This Row],[Client]],Inflow_Outflow!A:O,14,FALSE),"")</f>
        <v>9</v>
      </c>
      <c r="AD573" s="2">
        <f>IFERROR(VLOOKUP(Tabla2[[#This Row],[Client]],Inflow_Outflow!A:O,15,FALSE),"")</f>
        <v>9</v>
      </c>
      <c r="AE573" s="2">
        <f>IFERROR(VLOOKUP(Tabla2[[#This Row],[Client]],Sales_Revenues!A:G,2,FALSE),"")</f>
        <v>0</v>
      </c>
      <c r="AF573" s="2">
        <f>IFERROR(VLOOKUP(Tabla2[[#This Row],[Client]],Sales_Revenues!A:G,3,FALSE),"")</f>
        <v>0</v>
      </c>
      <c r="AG573" s="2">
        <f>IFERROR(VLOOKUP(Tabla2[[#This Row],[Client]],Sales_Revenues!A:G,4,FALSE),"")</f>
        <v>0</v>
      </c>
      <c r="AH573" s="2">
        <f>IFERROR(VLOOKUP(Tabla2[[#This Row],[Client]],Sales_Revenues!A:G,5,FALSE),"")</f>
        <v>0</v>
      </c>
      <c r="AI573" s="2">
        <f>IFERROR(VLOOKUP(Tabla2[[#This Row],[Client]],Sales_Revenues!A:G,6,FALSE),"")</f>
        <v>0</v>
      </c>
      <c r="AJ573" s="2">
        <f>IFERROR(VLOOKUP(Tabla2[[#This Row],[Client]],Sales_Revenues!A:G,7,FALSE),"")</f>
        <v>0</v>
      </c>
    </row>
    <row r="574" spans="1:36">
      <c r="A574">
        <v>573</v>
      </c>
      <c r="B574">
        <v>1</v>
      </c>
      <c r="H574">
        <v>1243.5057142857145</v>
      </c>
      <c r="I574" t="s">
        <v>38</v>
      </c>
      <c r="J574" t="s">
        <v>38</v>
      </c>
      <c r="K574" t="s">
        <v>38</v>
      </c>
      <c r="L574" t="s">
        <v>38</v>
      </c>
      <c r="M574" t="s">
        <v>38</v>
      </c>
      <c r="N574" t="str">
        <f>IFERROR(VLOOKUP(Tabla2[[#This Row],[Client]],Soc_Dem!A:D,2,FALSE),"")</f>
        <v>F</v>
      </c>
      <c r="O574">
        <f>IFERROR(VLOOKUP(Tabla2[[#This Row],[Client]],Soc_Dem!A:D,3,FALSE),"")</f>
        <v>56</v>
      </c>
      <c r="P574">
        <f>IFERROR(VLOOKUP(Tabla2[[#This Row],[Client]],Soc_Dem!A:D,4,FALSE),"")</f>
        <v>77</v>
      </c>
      <c r="Q574" s="2">
        <f>IFERROR(VLOOKUP(Tabla2[[#This Row],[Client]],Inflow_Outflow!A:O,2,FALSE),"")</f>
        <v>760.96642857142865</v>
      </c>
      <c r="R574" s="2">
        <f>IFERROR(VLOOKUP(Tabla2[[#This Row],[Client]],Inflow_Outflow!A:O,3,FALSE),"")</f>
        <v>760.96642857142865</v>
      </c>
      <c r="S574" s="2">
        <f>IFERROR(VLOOKUP(Tabla2[[#This Row],[Client]],Inflow_Outflow!A:O,4,FALSE),"")</f>
        <v>3</v>
      </c>
      <c r="T574" s="2">
        <f>IFERROR(VLOOKUP(Tabla2[[#This Row],[Client]],Inflow_Outflow!A:O,5,FALSE),"")</f>
        <v>3</v>
      </c>
      <c r="U574" s="2">
        <f>IFERROR(VLOOKUP(Tabla2[[#This Row],[Client]],Inflow_Outflow!A:O,6,FALSE),"")</f>
        <v>713.56964285714287</v>
      </c>
      <c r="V574" s="2">
        <f>IFERROR(VLOOKUP(Tabla2[[#This Row],[Client]],Inflow_Outflow!A:O,7,FALSE),"")</f>
        <v>713.56964285714287</v>
      </c>
      <c r="W574" s="2">
        <f>IFERROR(VLOOKUP(Tabla2[[#This Row],[Client]],Inflow_Outflow!A:O,8,FALSE),"")</f>
        <v>357.14285714285717</v>
      </c>
      <c r="X574" s="2">
        <f>IFERROR(VLOOKUP(Tabla2[[#This Row],[Client]],Inflow_Outflow!A:O,9,FALSE),"")</f>
        <v>114.96249999999999</v>
      </c>
      <c r="Y574" s="2">
        <f>IFERROR(VLOOKUP(Tabla2[[#This Row],[Client]],Inflow_Outflow!A:O,10,FALSE),"")</f>
        <v>228.25</v>
      </c>
      <c r="Z574" s="2">
        <f>IFERROR(VLOOKUP(Tabla2[[#This Row],[Client]],Inflow_Outflow!A:O,11,FALSE),"")</f>
        <v>14</v>
      </c>
      <c r="AA574" s="2">
        <f>IFERROR(VLOOKUP(Tabla2[[#This Row],[Client]],Inflow_Outflow!A:O,12,FALSE),"")</f>
        <v>14</v>
      </c>
      <c r="AB574" s="2">
        <f>IFERROR(VLOOKUP(Tabla2[[#This Row],[Client]],Inflow_Outflow!A:O,13,FALSE),"")</f>
        <v>3</v>
      </c>
      <c r="AC574" s="2">
        <f>IFERROR(VLOOKUP(Tabla2[[#This Row],[Client]],Inflow_Outflow!A:O,14,FALSE),"")</f>
        <v>4</v>
      </c>
      <c r="AD574" s="2">
        <f>IFERROR(VLOOKUP(Tabla2[[#This Row],[Client]],Inflow_Outflow!A:O,15,FALSE),"")</f>
        <v>4</v>
      </c>
      <c r="AE574" s="2">
        <f>IFERROR(VLOOKUP(Tabla2[[#This Row],[Client]],Sales_Revenues!A:G,2,FALSE),"")</f>
        <v>0</v>
      </c>
      <c r="AF574" s="2">
        <f>IFERROR(VLOOKUP(Tabla2[[#This Row],[Client]],Sales_Revenues!A:G,3,FALSE),"")</f>
        <v>0</v>
      </c>
      <c r="AG574" s="2">
        <f>IFERROR(VLOOKUP(Tabla2[[#This Row],[Client]],Sales_Revenues!A:G,4,FALSE),"")</f>
        <v>0</v>
      </c>
      <c r="AH574" s="2">
        <f>IFERROR(VLOOKUP(Tabla2[[#This Row],[Client]],Sales_Revenues!A:G,5,FALSE),"")</f>
        <v>0</v>
      </c>
      <c r="AI574" s="2">
        <f>IFERROR(VLOOKUP(Tabla2[[#This Row],[Client]],Sales_Revenues!A:G,6,FALSE),"")</f>
        <v>0</v>
      </c>
      <c r="AJ574" s="2">
        <f>IFERROR(VLOOKUP(Tabla2[[#This Row],[Client]],Sales_Revenues!A:G,7,FALSE),"")</f>
        <v>0</v>
      </c>
    </row>
    <row r="575" spans="1:36">
      <c r="A575">
        <v>574</v>
      </c>
      <c r="B575">
        <v>1</v>
      </c>
      <c r="E575">
        <v>1</v>
      </c>
      <c r="G575">
        <v>1</v>
      </c>
      <c r="H575">
        <v>3364.9467857142854</v>
      </c>
      <c r="I575" t="s">
        <v>38</v>
      </c>
      <c r="J575" t="s">
        <v>38</v>
      </c>
      <c r="K575">
        <v>0</v>
      </c>
      <c r="L575" t="s">
        <v>38</v>
      </c>
      <c r="M575">
        <v>533.21892857142859</v>
      </c>
      <c r="N575" t="str">
        <f>IFERROR(VLOOKUP(Tabla2[[#This Row],[Client]],Soc_Dem!A:D,2,FALSE),"")</f>
        <v>F</v>
      </c>
      <c r="O575">
        <f>IFERROR(VLOOKUP(Tabla2[[#This Row],[Client]],Soc_Dem!A:D,3,FALSE),"")</f>
        <v>67</v>
      </c>
      <c r="P575">
        <f>IFERROR(VLOOKUP(Tabla2[[#This Row],[Client]],Soc_Dem!A:D,4,FALSE),"")</f>
        <v>68</v>
      </c>
      <c r="Q575" s="2">
        <f>IFERROR(VLOOKUP(Tabla2[[#This Row],[Client]],Inflow_Outflow!A:O,2,FALSE),"")</f>
        <v>3456.7489285714287</v>
      </c>
      <c r="R575" s="2">
        <f>IFERROR(VLOOKUP(Tabla2[[#This Row],[Client]],Inflow_Outflow!A:O,3,FALSE),"")</f>
        <v>2224.0667857142857</v>
      </c>
      <c r="S575" s="2">
        <f>IFERROR(VLOOKUP(Tabla2[[#This Row],[Client]],Inflow_Outflow!A:O,4,FALSE),"")</f>
        <v>19</v>
      </c>
      <c r="T575" s="2">
        <f>IFERROR(VLOOKUP(Tabla2[[#This Row],[Client]],Inflow_Outflow!A:O,5,FALSE),"")</f>
        <v>14</v>
      </c>
      <c r="U575" s="2">
        <f>IFERROR(VLOOKUP(Tabla2[[#This Row],[Client]],Inflow_Outflow!A:O,6,FALSE),"")</f>
        <v>3242.4189285714283</v>
      </c>
      <c r="V575" s="2">
        <f>IFERROR(VLOOKUP(Tabla2[[#This Row],[Client]],Inflow_Outflow!A:O,7,FALSE),"")</f>
        <v>2116.9239285714289</v>
      </c>
      <c r="W575" s="2">
        <f>IFERROR(VLOOKUP(Tabla2[[#This Row],[Client]],Inflow_Outflow!A:O,8,FALSE),"")</f>
        <v>725</v>
      </c>
      <c r="X575" s="2">
        <f>IFERROR(VLOOKUP(Tabla2[[#This Row],[Client]],Inflow_Outflow!A:O,9,FALSE),"")</f>
        <v>0</v>
      </c>
      <c r="Y575" s="2">
        <f>IFERROR(VLOOKUP(Tabla2[[#This Row],[Client]],Inflow_Outflow!A:O,10,FALSE),"")</f>
        <v>21.5</v>
      </c>
      <c r="Z575" s="2">
        <f>IFERROR(VLOOKUP(Tabla2[[#This Row],[Client]],Inflow_Outflow!A:O,11,FALSE),"")</f>
        <v>24</v>
      </c>
      <c r="AA575" s="2">
        <f>IFERROR(VLOOKUP(Tabla2[[#This Row],[Client]],Inflow_Outflow!A:O,12,FALSE),"")</f>
        <v>12</v>
      </c>
      <c r="AB575" s="2">
        <f>IFERROR(VLOOKUP(Tabla2[[#This Row],[Client]],Inflow_Outflow!A:O,13,FALSE),"")</f>
        <v>4</v>
      </c>
      <c r="AC575" s="2">
        <f>IFERROR(VLOOKUP(Tabla2[[#This Row],[Client]],Inflow_Outflow!A:O,14,FALSE),"")</f>
        <v>0</v>
      </c>
      <c r="AD575" s="2">
        <f>IFERROR(VLOOKUP(Tabla2[[#This Row],[Client]],Inflow_Outflow!A:O,15,FALSE),"")</f>
        <v>2</v>
      </c>
      <c r="AE575" s="2">
        <f>IFERROR(VLOOKUP(Tabla2[[#This Row],[Client]],Sales_Revenues!A:G,2,FALSE),"")</f>
        <v>0</v>
      </c>
      <c r="AF575" s="2">
        <f>IFERROR(VLOOKUP(Tabla2[[#This Row],[Client]],Sales_Revenues!A:G,3,FALSE),"")</f>
        <v>0</v>
      </c>
      <c r="AG575" s="2">
        <f>IFERROR(VLOOKUP(Tabla2[[#This Row],[Client]],Sales_Revenues!A:G,4,FALSE),"")</f>
        <v>0</v>
      </c>
      <c r="AH575" s="2">
        <f>IFERROR(VLOOKUP(Tabla2[[#This Row],[Client]],Sales_Revenues!A:G,5,FALSE),"")</f>
        <v>0</v>
      </c>
      <c r="AI575" s="2">
        <f>IFERROR(VLOOKUP(Tabla2[[#This Row],[Client]],Sales_Revenues!A:G,6,FALSE),"")</f>
        <v>0</v>
      </c>
      <c r="AJ575" s="2">
        <f>IFERROR(VLOOKUP(Tabla2[[#This Row],[Client]],Sales_Revenues!A:G,7,FALSE),"")</f>
        <v>0</v>
      </c>
    </row>
    <row r="576" spans="1:36">
      <c r="A576">
        <v>575</v>
      </c>
      <c r="B576">
        <v>1</v>
      </c>
      <c r="H576">
        <v>765.94749999999999</v>
      </c>
      <c r="I576" t="s">
        <v>38</v>
      </c>
      <c r="J576" t="s">
        <v>38</v>
      </c>
      <c r="K576" t="s">
        <v>38</v>
      </c>
      <c r="L576" t="s">
        <v>38</v>
      </c>
      <c r="M576" t="s">
        <v>38</v>
      </c>
      <c r="N576" t="str">
        <f>IFERROR(VLOOKUP(Tabla2[[#This Row],[Client]],Soc_Dem!A:D,2,FALSE),"")</f>
        <v>F</v>
      </c>
      <c r="O576">
        <f>IFERROR(VLOOKUP(Tabla2[[#This Row],[Client]],Soc_Dem!A:D,3,FALSE),"")</f>
        <v>28</v>
      </c>
      <c r="P576">
        <f>IFERROR(VLOOKUP(Tabla2[[#This Row],[Client]],Soc_Dem!A:D,4,FALSE),"")</f>
        <v>151</v>
      </c>
      <c r="Q576" s="2">
        <f>IFERROR(VLOOKUP(Tabla2[[#This Row],[Client]],Inflow_Outflow!A:O,2,FALSE),"")</f>
        <v>1357.1474999999998</v>
      </c>
      <c r="R576" s="2">
        <f>IFERROR(VLOOKUP(Tabla2[[#This Row],[Client]],Inflow_Outflow!A:O,3,FALSE),"")</f>
        <v>1357.1474999999998</v>
      </c>
      <c r="S576" s="2">
        <f>IFERROR(VLOOKUP(Tabla2[[#This Row],[Client]],Inflow_Outflow!A:O,4,FALSE),"")</f>
        <v>4</v>
      </c>
      <c r="T576" s="2">
        <f>IFERROR(VLOOKUP(Tabla2[[#This Row],[Client]],Inflow_Outflow!A:O,5,FALSE),"")</f>
        <v>4</v>
      </c>
      <c r="U576" s="2">
        <f>IFERROR(VLOOKUP(Tabla2[[#This Row],[Client]],Inflow_Outflow!A:O,6,FALSE),"")</f>
        <v>2039.2332142857142</v>
      </c>
      <c r="V576" s="2">
        <f>IFERROR(VLOOKUP(Tabla2[[#This Row],[Client]],Inflow_Outflow!A:O,7,FALSE),"")</f>
        <v>2039.2332142857142</v>
      </c>
      <c r="W576" s="2">
        <f>IFERROR(VLOOKUP(Tabla2[[#This Row],[Client]],Inflow_Outflow!A:O,8,FALSE),"")</f>
        <v>1821.4285714285713</v>
      </c>
      <c r="X576" s="2">
        <f>IFERROR(VLOOKUP(Tabla2[[#This Row],[Client]],Inflow_Outflow!A:O,9,FALSE),"")</f>
        <v>88.268928571428575</v>
      </c>
      <c r="Y576" s="2">
        <f>IFERROR(VLOOKUP(Tabla2[[#This Row],[Client]],Inflow_Outflow!A:O,10,FALSE),"")</f>
        <v>117.35714285714286</v>
      </c>
      <c r="Z576" s="2">
        <f>IFERROR(VLOOKUP(Tabla2[[#This Row],[Client]],Inflow_Outflow!A:O,11,FALSE),"")</f>
        <v>32</v>
      </c>
      <c r="AA576" s="2">
        <f>IFERROR(VLOOKUP(Tabla2[[#This Row],[Client]],Inflow_Outflow!A:O,12,FALSE),"")</f>
        <v>32</v>
      </c>
      <c r="AB576" s="2">
        <f>IFERROR(VLOOKUP(Tabla2[[#This Row],[Client]],Inflow_Outflow!A:O,13,FALSE),"")</f>
        <v>21</v>
      </c>
      <c r="AC576" s="2">
        <f>IFERROR(VLOOKUP(Tabla2[[#This Row],[Client]],Inflow_Outflow!A:O,14,FALSE),"")</f>
        <v>7</v>
      </c>
      <c r="AD576" s="2">
        <f>IFERROR(VLOOKUP(Tabla2[[#This Row],[Client]],Inflow_Outflow!A:O,15,FALSE),"")</f>
        <v>1</v>
      </c>
      <c r="AE576" s="2">
        <f>IFERROR(VLOOKUP(Tabla2[[#This Row],[Client]],Sales_Revenues!A:G,2,FALSE),"")</f>
        <v>0</v>
      </c>
      <c r="AF576" s="2">
        <f>IFERROR(VLOOKUP(Tabla2[[#This Row],[Client]],Sales_Revenues!A:G,3,FALSE),"")</f>
        <v>1</v>
      </c>
      <c r="AG576" s="2">
        <f>IFERROR(VLOOKUP(Tabla2[[#This Row],[Client]],Sales_Revenues!A:G,4,FALSE),"")</f>
        <v>1</v>
      </c>
      <c r="AH576" s="2">
        <f>IFERROR(VLOOKUP(Tabla2[[#This Row],[Client]],Sales_Revenues!A:G,5,FALSE),"")</f>
        <v>0</v>
      </c>
      <c r="AI576" s="2">
        <f>IFERROR(VLOOKUP(Tabla2[[#This Row],[Client]],Sales_Revenues!A:G,6,FALSE),"")</f>
        <v>15.291785714285714</v>
      </c>
      <c r="AJ576" s="2">
        <f>IFERROR(VLOOKUP(Tabla2[[#This Row],[Client]],Sales_Revenues!A:G,7,FALSE),"")</f>
        <v>8.4207142857142863</v>
      </c>
    </row>
    <row r="577" spans="1:36">
      <c r="A577">
        <v>576</v>
      </c>
      <c r="B577">
        <v>1</v>
      </c>
      <c r="G577">
        <v>1</v>
      </c>
      <c r="H577">
        <v>2.0210714285714286</v>
      </c>
      <c r="I577" t="s">
        <v>38</v>
      </c>
      <c r="J577" t="s">
        <v>38</v>
      </c>
      <c r="K577" t="s">
        <v>38</v>
      </c>
      <c r="L577" t="s">
        <v>38</v>
      </c>
      <c r="M577">
        <v>883.74464285714282</v>
      </c>
      <c r="N577" t="str">
        <f>IFERROR(VLOOKUP(Tabla2[[#This Row],[Client]],Soc_Dem!A:D,2,FALSE),"")</f>
        <v>M</v>
      </c>
      <c r="O577">
        <f>IFERROR(VLOOKUP(Tabla2[[#This Row],[Client]],Soc_Dem!A:D,3,FALSE),"")</f>
        <v>58</v>
      </c>
      <c r="P577">
        <f>IFERROR(VLOOKUP(Tabla2[[#This Row],[Client]],Soc_Dem!A:D,4,FALSE),"")</f>
        <v>63</v>
      </c>
      <c r="Q577" s="2">
        <f>IFERROR(VLOOKUP(Tabla2[[#This Row],[Client]],Inflow_Outflow!A:O,2,FALSE),"")</f>
        <v>303.35750000000002</v>
      </c>
      <c r="R577" s="2">
        <f>IFERROR(VLOOKUP(Tabla2[[#This Row],[Client]],Inflow_Outflow!A:O,3,FALSE),"")</f>
        <v>214.29142857142855</v>
      </c>
      <c r="S577" s="2">
        <f>IFERROR(VLOOKUP(Tabla2[[#This Row],[Client]],Inflow_Outflow!A:O,4,FALSE),"")</f>
        <v>3</v>
      </c>
      <c r="T577" s="2">
        <f>IFERROR(VLOOKUP(Tabla2[[#This Row],[Client]],Inflow_Outflow!A:O,5,FALSE),"")</f>
        <v>2</v>
      </c>
      <c r="U577" s="2">
        <f>IFERROR(VLOOKUP(Tabla2[[#This Row],[Client]],Inflow_Outflow!A:O,6,FALSE),"")</f>
        <v>193.64285714285714</v>
      </c>
      <c r="V577" s="2">
        <f>IFERROR(VLOOKUP(Tabla2[[#This Row],[Client]],Inflow_Outflow!A:O,7,FALSE),"")</f>
        <v>188.03571428571428</v>
      </c>
      <c r="W577" s="2">
        <f>IFERROR(VLOOKUP(Tabla2[[#This Row],[Client]],Inflow_Outflow!A:O,8,FALSE),"")</f>
        <v>0</v>
      </c>
      <c r="X577" s="2">
        <f>IFERROR(VLOOKUP(Tabla2[[#This Row],[Client]],Inflow_Outflow!A:O,9,FALSE),"")</f>
        <v>0</v>
      </c>
      <c r="Y577" s="2">
        <f>IFERROR(VLOOKUP(Tabla2[[#This Row],[Client]],Inflow_Outflow!A:O,10,FALSE),"")</f>
        <v>88.571428571428569</v>
      </c>
      <c r="Z577" s="2">
        <f>IFERROR(VLOOKUP(Tabla2[[#This Row],[Client]],Inflow_Outflow!A:O,11,FALSE),"")</f>
        <v>6</v>
      </c>
      <c r="AA577" s="2">
        <f>IFERROR(VLOOKUP(Tabla2[[#This Row],[Client]],Inflow_Outflow!A:O,12,FALSE),"")</f>
        <v>4</v>
      </c>
      <c r="AB577" s="2">
        <f>IFERROR(VLOOKUP(Tabla2[[#This Row],[Client]],Inflow_Outflow!A:O,13,FALSE),"")</f>
        <v>0</v>
      </c>
      <c r="AC577" s="2">
        <f>IFERROR(VLOOKUP(Tabla2[[#This Row],[Client]],Inflow_Outflow!A:O,14,FALSE),"")</f>
        <v>0</v>
      </c>
      <c r="AD577" s="2">
        <f>IFERROR(VLOOKUP(Tabla2[[#This Row],[Client]],Inflow_Outflow!A:O,15,FALSE),"")</f>
        <v>2</v>
      </c>
      <c r="AE577" s="2">
        <f>IFERROR(VLOOKUP(Tabla2[[#This Row],[Client]],Sales_Revenues!A:G,2,FALSE),"")</f>
        <v>0</v>
      </c>
      <c r="AF577" s="2">
        <f>IFERROR(VLOOKUP(Tabla2[[#This Row],[Client]],Sales_Revenues!A:G,3,FALSE),"")</f>
        <v>1</v>
      </c>
      <c r="AG577" s="2">
        <f>IFERROR(VLOOKUP(Tabla2[[#This Row],[Client]],Sales_Revenues!A:G,4,FALSE),"")</f>
        <v>0</v>
      </c>
      <c r="AH577" s="2">
        <f>IFERROR(VLOOKUP(Tabla2[[#This Row],[Client]],Sales_Revenues!A:G,5,FALSE),"")</f>
        <v>0</v>
      </c>
      <c r="AI577" s="2">
        <f>IFERROR(VLOOKUP(Tabla2[[#This Row],[Client]],Sales_Revenues!A:G,6,FALSE),"")</f>
        <v>4.3967857142857145</v>
      </c>
      <c r="AJ577" s="2">
        <f>IFERROR(VLOOKUP(Tabla2[[#This Row],[Client]],Sales_Revenues!A:G,7,FALSE),"")</f>
        <v>0</v>
      </c>
    </row>
    <row r="578" spans="1:36">
      <c r="A578">
        <v>577</v>
      </c>
      <c r="B578">
        <v>1</v>
      </c>
      <c r="H578">
        <v>317.11535714285714</v>
      </c>
      <c r="I578" t="s">
        <v>38</v>
      </c>
      <c r="J578" t="s">
        <v>38</v>
      </c>
      <c r="K578" t="s">
        <v>38</v>
      </c>
      <c r="L578" t="s">
        <v>38</v>
      </c>
      <c r="M578" t="s">
        <v>38</v>
      </c>
      <c r="N578" t="str">
        <f>IFERROR(VLOOKUP(Tabla2[[#This Row],[Client]],Soc_Dem!A:D,2,FALSE),"")</f>
        <v>F</v>
      </c>
      <c r="O578">
        <f>IFERROR(VLOOKUP(Tabla2[[#This Row],[Client]],Soc_Dem!A:D,3,FALSE),"")</f>
        <v>67</v>
      </c>
      <c r="P578">
        <f>IFERROR(VLOOKUP(Tabla2[[#This Row],[Client]],Soc_Dem!A:D,4,FALSE),"")</f>
        <v>64</v>
      </c>
      <c r="Q578" s="2">
        <f>IFERROR(VLOOKUP(Tabla2[[#This Row],[Client]],Inflow_Outflow!A:O,2,FALSE),"")</f>
        <v>339.28785714285715</v>
      </c>
      <c r="R578" s="2">
        <f>IFERROR(VLOOKUP(Tabla2[[#This Row],[Client]],Inflow_Outflow!A:O,3,FALSE),"")</f>
        <v>339.28785714285715</v>
      </c>
      <c r="S578" s="2">
        <f>IFERROR(VLOOKUP(Tabla2[[#This Row],[Client]],Inflow_Outflow!A:O,4,FALSE),"")</f>
        <v>2</v>
      </c>
      <c r="T578" s="2">
        <f>IFERROR(VLOOKUP(Tabla2[[#This Row],[Client]],Inflow_Outflow!A:O,5,FALSE),"")</f>
        <v>2</v>
      </c>
      <c r="U578" s="2">
        <f>IFERROR(VLOOKUP(Tabla2[[#This Row],[Client]],Inflow_Outflow!A:O,6,FALSE),"")</f>
        <v>254.00357142857143</v>
      </c>
      <c r="V578" s="2">
        <f>IFERROR(VLOOKUP(Tabla2[[#This Row],[Client]],Inflow_Outflow!A:O,7,FALSE),"")</f>
        <v>254.00357142857143</v>
      </c>
      <c r="W578" s="2">
        <f>IFERROR(VLOOKUP(Tabla2[[#This Row],[Client]],Inflow_Outflow!A:O,8,FALSE),"")</f>
        <v>0</v>
      </c>
      <c r="X578" s="2">
        <f>IFERROR(VLOOKUP(Tabla2[[#This Row],[Client]],Inflow_Outflow!A:O,9,FALSE),"")</f>
        <v>0</v>
      </c>
      <c r="Y578" s="2">
        <f>IFERROR(VLOOKUP(Tabla2[[#This Row],[Client]],Inflow_Outflow!A:O,10,FALSE),"")</f>
        <v>0</v>
      </c>
      <c r="Z578" s="2">
        <f>IFERROR(VLOOKUP(Tabla2[[#This Row],[Client]],Inflow_Outflow!A:O,11,FALSE),"")</f>
        <v>3</v>
      </c>
      <c r="AA578" s="2">
        <f>IFERROR(VLOOKUP(Tabla2[[#This Row],[Client]],Inflow_Outflow!A:O,12,FALSE),"")</f>
        <v>3</v>
      </c>
      <c r="AB578" s="2">
        <f>IFERROR(VLOOKUP(Tabla2[[#This Row],[Client]],Inflow_Outflow!A:O,13,FALSE),"")</f>
        <v>0</v>
      </c>
      <c r="AC578" s="2">
        <f>IFERROR(VLOOKUP(Tabla2[[#This Row],[Client]],Inflow_Outflow!A:O,14,FALSE),"")</f>
        <v>0</v>
      </c>
      <c r="AD578" s="2">
        <f>IFERROR(VLOOKUP(Tabla2[[#This Row],[Client]],Inflow_Outflow!A:O,15,FALSE),"")</f>
        <v>0</v>
      </c>
      <c r="AE578" s="2" t="str">
        <f>IFERROR(VLOOKUP(Tabla2[[#This Row],[Client]],Sales_Revenues!A:G,2,FALSE),"")</f>
        <v/>
      </c>
      <c r="AF578" s="2" t="str">
        <f>IFERROR(VLOOKUP(Tabla2[[#This Row],[Client]],Sales_Revenues!A:G,3,FALSE),"")</f>
        <v/>
      </c>
      <c r="AG578" s="2" t="str">
        <f>IFERROR(VLOOKUP(Tabla2[[#This Row],[Client]],Sales_Revenues!A:G,4,FALSE),"")</f>
        <v/>
      </c>
      <c r="AH578" s="2" t="str">
        <f>IFERROR(VLOOKUP(Tabla2[[#This Row],[Client]],Sales_Revenues!A:G,5,FALSE),"")</f>
        <v/>
      </c>
      <c r="AI578" s="2" t="str">
        <f>IFERROR(VLOOKUP(Tabla2[[#This Row],[Client]],Sales_Revenues!A:G,6,FALSE),"")</f>
        <v/>
      </c>
      <c r="AJ578" s="2" t="str">
        <f>IFERROR(VLOOKUP(Tabla2[[#This Row],[Client]],Sales_Revenues!A:G,7,FALSE),"")</f>
        <v/>
      </c>
    </row>
    <row r="579" spans="1:36">
      <c r="A579">
        <v>578</v>
      </c>
      <c r="B579">
        <v>1</v>
      </c>
      <c r="H579">
        <v>4781.0110714285711</v>
      </c>
      <c r="I579" t="s">
        <v>38</v>
      </c>
      <c r="J579" t="s">
        <v>38</v>
      </c>
      <c r="K579" t="s">
        <v>38</v>
      </c>
      <c r="L579" t="s">
        <v>38</v>
      </c>
      <c r="M579" t="s">
        <v>38</v>
      </c>
      <c r="N579" t="str">
        <f>IFERROR(VLOOKUP(Tabla2[[#This Row],[Client]],Soc_Dem!A:D,2,FALSE),"")</f>
        <v>F</v>
      </c>
      <c r="O579">
        <f>IFERROR(VLOOKUP(Tabla2[[#This Row],[Client]],Soc_Dem!A:D,3,FALSE),"")</f>
        <v>49</v>
      </c>
      <c r="P579">
        <f>IFERROR(VLOOKUP(Tabla2[[#This Row],[Client]],Soc_Dem!A:D,4,FALSE),"")</f>
        <v>92</v>
      </c>
      <c r="Q579" s="2">
        <f>IFERROR(VLOOKUP(Tabla2[[#This Row],[Client]],Inflow_Outflow!A:O,2,FALSE),"")</f>
        <v>1145.6192857142858</v>
      </c>
      <c r="R579" s="2">
        <f>IFERROR(VLOOKUP(Tabla2[[#This Row],[Client]],Inflow_Outflow!A:O,3,FALSE),"")</f>
        <v>1145.6192857142858</v>
      </c>
      <c r="S579" s="2">
        <f>IFERROR(VLOOKUP(Tabla2[[#This Row],[Client]],Inflow_Outflow!A:O,4,FALSE),"")</f>
        <v>2</v>
      </c>
      <c r="T579" s="2">
        <f>IFERROR(VLOOKUP(Tabla2[[#This Row],[Client]],Inflow_Outflow!A:O,5,FALSE),"")</f>
        <v>2</v>
      </c>
      <c r="U579" s="2">
        <f>IFERROR(VLOOKUP(Tabla2[[#This Row],[Client]],Inflow_Outflow!A:O,6,FALSE),"")</f>
        <v>1598.8457142857144</v>
      </c>
      <c r="V579" s="2">
        <f>IFERROR(VLOOKUP(Tabla2[[#This Row],[Client]],Inflow_Outflow!A:O,7,FALSE),"")</f>
        <v>1598.8457142857144</v>
      </c>
      <c r="W579" s="2">
        <f>IFERROR(VLOOKUP(Tabla2[[#This Row],[Client]],Inflow_Outflow!A:O,8,FALSE),"")</f>
        <v>567.85714285714289</v>
      </c>
      <c r="X579" s="2">
        <f>IFERROR(VLOOKUP(Tabla2[[#This Row],[Client]],Inflow_Outflow!A:O,9,FALSE),"")</f>
        <v>603.98857142857139</v>
      </c>
      <c r="Y579" s="2">
        <f>IFERROR(VLOOKUP(Tabla2[[#This Row],[Client]],Inflow_Outflow!A:O,10,FALSE),"")</f>
        <v>427</v>
      </c>
      <c r="Z579" s="2">
        <f>IFERROR(VLOOKUP(Tabla2[[#This Row],[Client]],Inflow_Outflow!A:O,11,FALSE),"")</f>
        <v>19</v>
      </c>
      <c r="AA579" s="2">
        <f>IFERROR(VLOOKUP(Tabla2[[#This Row],[Client]],Inflow_Outflow!A:O,12,FALSE),"")</f>
        <v>19</v>
      </c>
      <c r="AB579" s="2">
        <f>IFERROR(VLOOKUP(Tabla2[[#This Row],[Client]],Inflow_Outflow!A:O,13,FALSE),"")</f>
        <v>2</v>
      </c>
      <c r="AC579" s="2">
        <f>IFERROR(VLOOKUP(Tabla2[[#This Row],[Client]],Inflow_Outflow!A:O,14,FALSE),"")</f>
        <v>12</v>
      </c>
      <c r="AD579" s="2">
        <f>IFERROR(VLOOKUP(Tabla2[[#This Row],[Client]],Inflow_Outflow!A:O,15,FALSE),"")</f>
        <v>5</v>
      </c>
      <c r="AE579" s="2">
        <f>IFERROR(VLOOKUP(Tabla2[[#This Row],[Client]],Sales_Revenues!A:G,2,FALSE),"")</f>
        <v>1</v>
      </c>
      <c r="AF579" s="2">
        <f>IFERROR(VLOOKUP(Tabla2[[#This Row],[Client]],Sales_Revenues!A:G,3,FALSE),"")</f>
        <v>0</v>
      </c>
      <c r="AG579" s="2">
        <f>IFERROR(VLOOKUP(Tabla2[[#This Row],[Client]],Sales_Revenues!A:G,4,FALSE),"")</f>
        <v>1</v>
      </c>
      <c r="AH579" s="2">
        <f>IFERROR(VLOOKUP(Tabla2[[#This Row],[Client]],Sales_Revenues!A:G,5,FALSE),"")</f>
        <v>10.883571428571429</v>
      </c>
      <c r="AI579" s="2">
        <f>IFERROR(VLOOKUP(Tabla2[[#This Row],[Client]],Sales_Revenues!A:G,6,FALSE),"")</f>
        <v>0</v>
      </c>
      <c r="AJ579" s="2">
        <f>IFERROR(VLOOKUP(Tabla2[[#This Row],[Client]],Sales_Revenues!A:G,7,FALSE),"")</f>
        <v>9.9925000000000015</v>
      </c>
    </row>
    <row r="580" spans="1:36">
      <c r="A580">
        <v>579</v>
      </c>
      <c r="B580">
        <v>1</v>
      </c>
      <c r="D580">
        <v>4</v>
      </c>
      <c r="H580">
        <v>10.963571428571429</v>
      </c>
      <c r="I580" t="s">
        <v>38</v>
      </c>
      <c r="J580">
        <v>0</v>
      </c>
      <c r="K580" t="s">
        <v>38</v>
      </c>
      <c r="L580" t="s">
        <v>38</v>
      </c>
      <c r="M580" t="s">
        <v>38</v>
      </c>
      <c r="N580" t="str">
        <f>IFERROR(VLOOKUP(Tabla2[[#This Row],[Client]],Soc_Dem!A:D,2,FALSE),"")</f>
        <v>M</v>
      </c>
      <c r="O580">
        <f>IFERROR(VLOOKUP(Tabla2[[#This Row],[Client]],Soc_Dem!A:D,3,FALSE),"")</f>
        <v>55</v>
      </c>
      <c r="P580">
        <f>IFERROR(VLOOKUP(Tabla2[[#This Row],[Client]],Soc_Dem!A:D,4,FALSE),"")</f>
        <v>26</v>
      </c>
      <c r="Q580" s="2">
        <f>IFERROR(VLOOKUP(Tabla2[[#This Row],[Client]],Inflow_Outflow!A:O,2,FALSE),"")</f>
        <v>0.21</v>
      </c>
      <c r="R580" s="2">
        <f>IFERROR(VLOOKUP(Tabla2[[#This Row],[Client]],Inflow_Outflow!A:O,3,FALSE),"")</f>
        <v>0.21</v>
      </c>
      <c r="S580" s="2">
        <f>IFERROR(VLOOKUP(Tabla2[[#This Row],[Client]],Inflow_Outflow!A:O,4,FALSE),"")</f>
        <v>2</v>
      </c>
      <c r="T580" s="2">
        <f>IFERROR(VLOOKUP(Tabla2[[#This Row],[Client]],Inflow_Outflow!A:O,5,FALSE),"")</f>
        <v>2</v>
      </c>
      <c r="U580" s="2">
        <f>IFERROR(VLOOKUP(Tabla2[[#This Row],[Client]],Inflow_Outflow!A:O,6,FALSE),"")</f>
        <v>1.6382142857142856</v>
      </c>
      <c r="V580" s="2">
        <f>IFERROR(VLOOKUP(Tabla2[[#This Row],[Client]],Inflow_Outflow!A:O,7,FALSE),"")</f>
        <v>1.6382142857142856</v>
      </c>
      <c r="W580" s="2">
        <f>IFERROR(VLOOKUP(Tabla2[[#This Row],[Client]],Inflow_Outflow!A:O,8,FALSE),"")</f>
        <v>0</v>
      </c>
      <c r="X580" s="2">
        <f>IFERROR(VLOOKUP(Tabla2[[#This Row],[Client]],Inflow_Outflow!A:O,9,FALSE),"")</f>
        <v>0</v>
      </c>
      <c r="Y580" s="2">
        <f>IFERROR(VLOOKUP(Tabla2[[#This Row],[Client]],Inflow_Outflow!A:O,10,FALSE),"")</f>
        <v>0</v>
      </c>
      <c r="Z580" s="2">
        <f>IFERROR(VLOOKUP(Tabla2[[#This Row],[Client]],Inflow_Outflow!A:O,11,FALSE),"")</f>
        <v>1</v>
      </c>
      <c r="AA580" s="2">
        <f>IFERROR(VLOOKUP(Tabla2[[#This Row],[Client]],Inflow_Outflow!A:O,12,FALSE),"")</f>
        <v>1</v>
      </c>
      <c r="AB580" s="2">
        <f>IFERROR(VLOOKUP(Tabla2[[#This Row],[Client]],Inflow_Outflow!A:O,13,FALSE),"")</f>
        <v>0</v>
      </c>
      <c r="AC580" s="2">
        <f>IFERROR(VLOOKUP(Tabla2[[#This Row],[Client]],Inflow_Outflow!A:O,14,FALSE),"")</f>
        <v>0</v>
      </c>
      <c r="AD580" s="2">
        <f>IFERROR(VLOOKUP(Tabla2[[#This Row],[Client]],Inflow_Outflow!A:O,15,FALSE),"")</f>
        <v>0</v>
      </c>
      <c r="AE580" s="2" t="str">
        <f>IFERROR(VLOOKUP(Tabla2[[#This Row],[Client]],Sales_Revenues!A:G,2,FALSE),"")</f>
        <v/>
      </c>
      <c r="AF580" s="2" t="str">
        <f>IFERROR(VLOOKUP(Tabla2[[#This Row],[Client]],Sales_Revenues!A:G,3,FALSE),"")</f>
        <v/>
      </c>
      <c r="AG580" s="2" t="str">
        <f>IFERROR(VLOOKUP(Tabla2[[#This Row],[Client]],Sales_Revenues!A:G,4,FALSE),"")</f>
        <v/>
      </c>
      <c r="AH580" s="2" t="str">
        <f>IFERROR(VLOOKUP(Tabla2[[#This Row],[Client]],Sales_Revenues!A:G,5,FALSE),"")</f>
        <v/>
      </c>
      <c r="AI580" s="2" t="str">
        <f>IFERROR(VLOOKUP(Tabla2[[#This Row],[Client]],Sales_Revenues!A:G,6,FALSE),"")</f>
        <v/>
      </c>
      <c r="AJ580" s="2" t="str">
        <f>IFERROR(VLOOKUP(Tabla2[[#This Row],[Client]],Sales_Revenues!A:G,7,FALSE),"")</f>
        <v/>
      </c>
    </row>
    <row r="581" spans="1:36">
      <c r="A581">
        <v>580</v>
      </c>
      <c r="B581">
        <v>1</v>
      </c>
      <c r="C581">
        <v>1</v>
      </c>
      <c r="D581">
        <v>7</v>
      </c>
      <c r="H581">
        <v>4.0253571428571426</v>
      </c>
      <c r="I581">
        <v>16272.202142857142</v>
      </c>
      <c r="J581">
        <v>2510.752857142857</v>
      </c>
      <c r="K581" t="s">
        <v>38</v>
      </c>
      <c r="L581" t="s">
        <v>38</v>
      </c>
      <c r="M581" t="s">
        <v>38</v>
      </c>
      <c r="N581" t="str">
        <f>IFERROR(VLOOKUP(Tabla2[[#This Row],[Client]],Soc_Dem!A:D,2,FALSE),"")</f>
        <v>F</v>
      </c>
      <c r="O581">
        <f>IFERROR(VLOOKUP(Tabla2[[#This Row],[Client]],Soc_Dem!A:D,3,FALSE),"")</f>
        <v>57</v>
      </c>
      <c r="P581">
        <f>IFERROR(VLOOKUP(Tabla2[[#This Row],[Client]],Soc_Dem!A:D,4,FALSE),"")</f>
        <v>40</v>
      </c>
      <c r="Q581" s="2">
        <f>IFERROR(VLOOKUP(Tabla2[[#This Row],[Client]],Inflow_Outflow!A:O,2,FALSE),"")</f>
        <v>330.72357142857146</v>
      </c>
      <c r="R581" s="2">
        <f>IFERROR(VLOOKUP(Tabla2[[#This Row],[Client]],Inflow_Outflow!A:O,3,FALSE),"")</f>
        <v>330.72321428571428</v>
      </c>
      <c r="S581" s="2">
        <f>IFERROR(VLOOKUP(Tabla2[[#This Row],[Client]],Inflow_Outflow!A:O,4,FALSE),"")</f>
        <v>5</v>
      </c>
      <c r="T581" s="2">
        <f>IFERROR(VLOOKUP(Tabla2[[#This Row],[Client]],Inflow_Outflow!A:O,5,FALSE),"")</f>
        <v>4</v>
      </c>
      <c r="U581" s="2">
        <f>IFERROR(VLOOKUP(Tabla2[[#This Row],[Client]],Inflow_Outflow!A:O,6,FALSE),"")</f>
        <v>129.82142857142858</v>
      </c>
      <c r="V581" s="2">
        <f>IFERROR(VLOOKUP(Tabla2[[#This Row],[Client]],Inflow_Outflow!A:O,7,FALSE),"")</f>
        <v>129.82142857142858</v>
      </c>
      <c r="W581" s="2">
        <f>IFERROR(VLOOKUP(Tabla2[[#This Row],[Client]],Inflow_Outflow!A:O,8,FALSE),"")</f>
        <v>0</v>
      </c>
      <c r="X581" s="2">
        <f>IFERROR(VLOOKUP(Tabla2[[#This Row],[Client]],Inflow_Outflow!A:O,9,FALSE),"")</f>
        <v>28.571428571428573</v>
      </c>
      <c r="Y581" s="2">
        <f>IFERROR(VLOOKUP(Tabla2[[#This Row],[Client]],Inflow_Outflow!A:O,10,FALSE),"")</f>
        <v>101.03571428571429</v>
      </c>
      <c r="Z581" s="2">
        <f>IFERROR(VLOOKUP(Tabla2[[#This Row],[Client]],Inflow_Outflow!A:O,11,FALSE),"")</f>
        <v>4</v>
      </c>
      <c r="AA581" s="2">
        <f>IFERROR(VLOOKUP(Tabla2[[#This Row],[Client]],Inflow_Outflow!A:O,12,FALSE),"")</f>
        <v>4</v>
      </c>
      <c r="AB581" s="2">
        <f>IFERROR(VLOOKUP(Tabla2[[#This Row],[Client]],Inflow_Outflow!A:O,13,FALSE),"")</f>
        <v>0</v>
      </c>
      <c r="AC581" s="2">
        <f>IFERROR(VLOOKUP(Tabla2[[#This Row],[Client]],Inflow_Outflow!A:O,14,FALSE),"")</f>
        <v>2</v>
      </c>
      <c r="AD581" s="2">
        <f>IFERROR(VLOOKUP(Tabla2[[#This Row],[Client]],Inflow_Outflow!A:O,15,FALSE),"")</f>
        <v>1</v>
      </c>
      <c r="AE581" s="2">
        <f>IFERROR(VLOOKUP(Tabla2[[#This Row],[Client]],Sales_Revenues!A:G,2,FALSE),"")</f>
        <v>0</v>
      </c>
      <c r="AF581" s="2">
        <f>IFERROR(VLOOKUP(Tabla2[[#This Row],[Client]],Sales_Revenues!A:G,3,FALSE),"")</f>
        <v>0</v>
      </c>
      <c r="AG581" s="2">
        <f>IFERROR(VLOOKUP(Tabla2[[#This Row],[Client]],Sales_Revenues!A:G,4,FALSE),"")</f>
        <v>0</v>
      </c>
      <c r="AH581" s="2">
        <f>IFERROR(VLOOKUP(Tabla2[[#This Row],[Client]],Sales_Revenues!A:G,5,FALSE),"")</f>
        <v>0</v>
      </c>
      <c r="AI581" s="2">
        <f>IFERROR(VLOOKUP(Tabla2[[#This Row],[Client]],Sales_Revenues!A:G,6,FALSE),"")</f>
        <v>0</v>
      </c>
      <c r="AJ581" s="2">
        <f>IFERROR(VLOOKUP(Tabla2[[#This Row],[Client]],Sales_Revenues!A:G,7,FALSE),"")</f>
        <v>0</v>
      </c>
    </row>
    <row r="582" spans="1:36">
      <c r="A582">
        <v>581</v>
      </c>
      <c r="B582">
        <v>1</v>
      </c>
      <c r="C582">
        <v>1</v>
      </c>
      <c r="E582">
        <v>1</v>
      </c>
      <c r="F582">
        <v>1</v>
      </c>
      <c r="H582">
        <v>0</v>
      </c>
      <c r="I582">
        <v>14811.98107142857</v>
      </c>
      <c r="J582" t="s">
        <v>38</v>
      </c>
      <c r="K582">
        <v>0</v>
      </c>
      <c r="L582">
        <v>-1.4285714285714286</v>
      </c>
      <c r="M582" t="s">
        <v>38</v>
      </c>
      <c r="N582" t="str">
        <f>IFERROR(VLOOKUP(Tabla2[[#This Row],[Client]],Soc_Dem!A:D,2,FALSE),"")</f>
        <v>M</v>
      </c>
      <c r="O582">
        <f>IFERROR(VLOOKUP(Tabla2[[#This Row],[Client]],Soc_Dem!A:D,3,FALSE),"")</f>
        <v>44</v>
      </c>
      <c r="P582">
        <f>IFERROR(VLOOKUP(Tabla2[[#This Row],[Client]],Soc_Dem!A:D,4,FALSE),"")</f>
        <v>102</v>
      </c>
      <c r="Q582" s="2">
        <f>IFERROR(VLOOKUP(Tabla2[[#This Row],[Client]],Inflow_Outflow!A:O,2,FALSE),"")</f>
        <v>1993.0303571428572</v>
      </c>
      <c r="R582" s="2">
        <f>IFERROR(VLOOKUP(Tabla2[[#This Row],[Client]],Inflow_Outflow!A:O,3,FALSE),"")</f>
        <v>1990.6478571428572</v>
      </c>
      <c r="S582" s="2">
        <f>IFERROR(VLOOKUP(Tabla2[[#This Row],[Client]],Inflow_Outflow!A:O,4,FALSE),"")</f>
        <v>8</v>
      </c>
      <c r="T582" s="2">
        <f>IFERROR(VLOOKUP(Tabla2[[#This Row],[Client]],Inflow_Outflow!A:O,5,FALSE),"")</f>
        <v>3</v>
      </c>
      <c r="U582" s="2">
        <f>IFERROR(VLOOKUP(Tabla2[[#This Row],[Client]],Inflow_Outflow!A:O,6,FALSE),"")</f>
        <v>2176.4542857142856</v>
      </c>
      <c r="V582" s="2">
        <f>IFERROR(VLOOKUP(Tabla2[[#This Row],[Client]],Inflow_Outflow!A:O,7,FALSE),"")</f>
        <v>2174.0971428571429</v>
      </c>
      <c r="W582" s="2">
        <f>IFERROR(VLOOKUP(Tabla2[[#This Row],[Client]],Inflow_Outflow!A:O,8,FALSE),"")</f>
        <v>35.714285714285715</v>
      </c>
      <c r="X582" s="2">
        <f>IFERROR(VLOOKUP(Tabla2[[#This Row],[Client]],Inflow_Outflow!A:O,9,FALSE),"")</f>
        <v>1039.6114285714286</v>
      </c>
      <c r="Y582" s="2">
        <f>IFERROR(VLOOKUP(Tabla2[[#This Row],[Client]],Inflow_Outflow!A:O,10,FALSE),"")</f>
        <v>362.92857142857144</v>
      </c>
      <c r="Z582" s="2">
        <f>IFERROR(VLOOKUP(Tabla2[[#This Row],[Client]],Inflow_Outflow!A:O,11,FALSE),"")</f>
        <v>43</v>
      </c>
      <c r="AA582" s="2">
        <f>IFERROR(VLOOKUP(Tabla2[[#This Row],[Client]],Inflow_Outflow!A:O,12,FALSE),"")</f>
        <v>39</v>
      </c>
      <c r="AB582" s="2">
        <f>IFERROR(VLOOKUP(Tabla2[[#This Row],[Client]],Inflow_Outflow!A:O,13,FALSE),"")</f>
        <v>1</v>
      </c>
      <c r="AC582" s="2">
        <f>IFERROR(VLOOKUP(Tabla2[[#This Row],[Client]],Inflow_Outflow!A:O,14,FALSE),"")</f>
        <v>24</v>
      </c>
      <c r="AD582" s="2">
        <f>IFERROR(VLOOKUP(Tabla2[[#This Row],[Client]],Inflow_Outflow!A:O,15,FALSE),"")</f>
        <v>7</v>
      </c>
      <c r="AE582" s="2">
        <f>IFERROR(VLOOKUP(Tabla2[[#This Row],[Client]],Sales_Revenues!A:G,2,FALSE),"")</f>
        <v>0</v>
      </c>
      <c r="AF582" s="2">
        <f>IFERROR(VLOOKUP(Tabla2[[#This Row],[Client]],Sales_Revenues!A:G,3,FALSE),"")</f>
        <v>0</v>
      </c>
      <c r="AG582" s="2">
        <f>IFERROR(VLOOKUP(Tabla2[[#This Row],[Client]],Sales_Revenues!A:G,4,FALSE),"")</f>
        <v>0</v>
      </c>
      <c r="AH582" s="2">
        <f>IFERROR(VLOOKUP(Tabla2[[#This Row],[Client]],Sales_Revenues!A:G,5,FALSE),"")</f>
        <v>0</v>
      </c>
      <c r="AI582" s="2">
        <f>IFERROR(VLOOKUP(Tabla2[[#This Row],[Client]],Sales_Revenues!A:G,6,FALSE),"")</f>
        <v>0</v>
      </c>
      <c r="AJ582" s="2">
        <f>IFERROR(VLOOKUP(Tabla2[[#This Row],[Client]],Sales_Revenues!A:G,7,FALSE),"")</f>
        <v>0</v>
      </c>
    </row>
    <row r="583" spans="1:36">
      <c r="A583">
        <v>582</v>
      </c>
      <c r="B583">
        <v>1</v>
      </c>
      <c r="H583">
        <v>445.67142857142852</v>
      </c>
      <c r="I583" t="s">
        <v>38</v>
      </c>
      <c r="J583" t="s">
        <v>38</v>
      </c>
      <c r="K583" t="s">
        <v>38</v>
      </c>
      <c r="L583" t="s">
        <v>38</v>
      </c>
      <c r="M583" t="s">
        <v>38</v>
      </c>
      <c r="N583" t="str">
        <f>IFERROR(VLOOKUP(Tabla2[[#This Row],[Client]],Soc_Dem!A:D,2,FALSE),"")</f>
        <v>M</v>
      </c>
      <c r="O583">
        <f>IFERROR(VLOOKUP(Tabla2[[#This Row],[Client]],Soc_Dem!A:D,3,FALSE),"")</f>
        <v>57</v>
      </c>
      <c r="P583">
        <f>IFERROR(VLOOKUP(Tabla2[[#This Row],[Client]],Soc_Dem!A:D,4,FALSE),"")</f>
        <v>65</v>
      </c>
      <c r="Q583" s="2">
        <f>IFERROR(VLOOKUP(Tabla2[[#This Row],[Client]],Inflow_Outflow!A:O,2,FALSE),"")</f>
        <v>5.3571428571428572E-3</v>
      </c>
      <c r="R583" s="2">
        <f>IFERROR(VLOOKUP(Tabla2[[#This Row],[Client]],Inflow_Outflow!A:O,3,FALSE),"")</f>
        <v>5.3571428571428572E-3</v>
      </c>
      <c r="S583" s="2">
        <f>IFERROR(VLOOKUP(Tabla2[[#This Row],[Client]],Inflow_Outflow!A:O,4,FALSE),"")</f>
        <v>1</v>
      </c>
      <c r="T583" s="2">
        <f>IFERROR(VLOOKUP(Tabla2[[#This Row],[Client]],Inflow_Outflow!A:O,5,FALSE),"")</f>
        <v>1</v>
      </c>
      <c r="U583" s="2">
        <f>IFERROR(VLOOKUP(Tabla2[[#This Row],[Client]],Inflow_Outflow!A:O,6,FALSE),"")</f>
        <v>5.0000000000000001E-3</v>
      </c>
      <c r="V583" s="2">
        <f>IFERROR(VLOOKUP(Tabla2[[#This Row],[Client]],Inflow_Outflow!A:O,7,FALSE),"")</f>
        <v>5.0000000000000001E-3</v>
      </c>
      <c r="W583" s="2">
        <f>IFERROR(VLOOKUP(Tabla2[[#This Row],[Client]],Inflow_Outflow!A:O,8,FALSE),"")</f>
        <v>0</v>
      </c>
      <c r="X583" s="2">
        <f>IFERROR(VLOOKUP(Tabla2[[#This Row],[Client]],Inflow_Outflow!A:O,9,FALSE),"")</f>
        <v>0</v>
      </c>
      <c r="Y583" s="2">
        <f>IFERROR(VLOOKUP(Tabla2[[#This Row],[Client]],Inflow_Outflow!A:O,10,FALSE),"")</f>
        <v>5.0000000000000001E-3</v>
      </c>
      <c r="Z583" s="2">
        <f>IFERROR(VLOOKUP(Tabla2[[#This Row],[Client]],Inflow_Outflow!A:O,11,FALSE),"")</f>
        <v>1</v>
      </c>
      <c r="AA583" s="2">
        <f>IFERROR(VLOOKUP(Tabla2[[#This Row],[Client]],Inflow_Outflow!A:O,12,FALSE),"")</f>
        <v>1</v>
      </c>
      <c r="AB583" s="2">
        <f>IFERROR(VLOOKUP(Tabla2[[#This Row],[Client]],Inflow_Outflow!A:O,13,FALSE),"")</f>
        <v>0</v>
      </c>
      <c r="AC583" s="2">
        <f>IFERROR(VLOOKUP(Tabla2[[#This Row],[Client]],Inflow_Outflow!A:O,14,FALSE),"")</f>
        <v>0</v>
      </c>
      <c r="AD583" s="2">
        <f>IFERROR(VLOOKUP(Tabla2[[#This Row],[Client]],Inflow_Outflow!A:O,15,FALSE),"")</f>
        <v>1</v>
      </c>
      <c r="AE583" s="2">
        <f>IFERROR(VLOOKUP(Tabla2[[#This Row],[Client]],Sales_Revenues!A:G,2,FALSE),"")</f>
        <v>0</v>
      </c>
      <c r="AF583" s="2">
        <f>IFERROR(VLOOKUP(Tabla2[[#This Row],[Client]],Sales_Revenues!A:G,3,FALSE),"")</f>
        <v>0</v>
      </c>
      <c r="AG583" s="2">
        <f>IFERROR(VLOOKUP(Tabla2[[#This Row],[Client]],Sales_Revenues!A:G,4,FALSE),"")</f>
        <v>1</v>
      </c>
      <c r="AH583" s="2">
        <f>IFERROR(VLOOKUP(Tabla2[[#This Row],[Client]],Sales_Revenues!A:G,5,FALSE),"")</f>
        <v>0</v>
      </c>
      <c r="AI583" s="2">
        <f>IFERROR(VLOOKUP(Tabla2[[#This Row],[Client]],Sales_Revenues!A:G,6,FALSE),"")</f>
        <v>0</v>
      </c>
      <c r="AJ583" s="2">
        <f>IFERROR(VLOOKUP(Tabla2[[#This Row],[Client]],Sales_Revenues!A:G,7,FALSE),"")</f>
        <v>9.5892857142857135</v>
      </c>
    </row>
    <row r="584" spans="1:36">
      <c r="A584">
        <v>583</v>
      </c>
      <c r="B584">
        <v>1</v>
      </c>
      <c r="C584">
        <v>1</v>
      </c>
      <c r="D584">
        <v>5</v>
      </c>
      <c r="H584">
        <v>271.15392857142859</v>
      </c>
      <c r="I584">
        <v>9.949285714285713</v>
      </c>
      <c r="J584">
        <v>13062.676785714286</v>
      </c>
      <c r="K584" t="s">
        <v>38</v>
      </c>
      <c r="L584" t="s">
        <v>38</v>
      </c>
      <c r="M584" t="s">
        <v>38</v>
      </c>
      <c r="N584" t="str">
        <f>IFERROR(VLOOKUP(Tabla2[[#This Row],[Client]],Soc_Dem!A:D,2,FALSE),"")</f>
        <v>F</v>
      </c>
      <c r="O584">
        <f>IFERROR(VLOOKUP(Tabla2[[#This Row],[Client]],Soc_Dem!A:D,3,FALSE),"")</f>
        <v>34</v>
      </c>
      <c r="P584">
        <f>IFERROR(VLOOKUP(Tabla2[[#This Row],[Client]],Soc_Dem!A:D,4,FALSE),"")</f>
        <v>149</v>
      </c>
      <c r="Q584" s="2">
        <f>IFERROR(VLOOKUP(Tabla2[[#This Row],[Client]],Inflow_Outflow!A:O,2,FALSE),"")</f>
        <v>3238.0142857142855</v>
      </c>
      <c r="R584" s="2">
        <f>IFERROR(VLOOKUP(Tabla2[[#This Row],[Client]],Inflow_Outflow!A:O,3,FALSE),"")</f>
        <v>3235.7849999999999</v>
      </c>
      <c r="S584" s="2">
        <f>IFERROR(VLOOKUP(Tabla2[[#This Row],[Client]],Inflow_Outflow!A:O,4,FALSE),"")</f>
        <v>31</v>
      </c>
      <c r="T584" s="2">
        <f>IFERROR(VLOOKUP(Tabla2[[#This Row],[Client]],Inflow_Outflow!A:O,5,FALSE),"")</f>
        <v>30</v>
      </c>
      <c r="U584" s="2">
        <f>IFERROR(VLOOKUP(Tabla2[[#This Row],[Client]],Inflow_Outflow!A:O,6,FALSE),"")</f>
        <v>1069.4714285714285</v>
      </c>
      <c r="V584" s="2">
        <f>IFERROR(VLOOKUP(Tabla2[[#This Row],[Client]],Inflow_Outflow!A:O,7,FALSE),"")</f>
        <v>1069.4714285714285</v>
      </c>
      <c r="W584" s="2">
        <f>IFERROR(VLOOKUP(Tabla2[[#This Row],[Client]],Inflow_Outflow!A:O,8,FALSE),"")</f>
        <v>0</v>
      </c>
      <c r="X584" s="2">
        <f>IFERROR(VLOOKUP(Tabla2[[#This Row],[Client]],Inflow_Outflow!A:O,9,FALSE),"")</f>
        <v>268.32857142857142</v>
      </c>
      <c r="Y584" s="2">
        <f>IFERROR(VLOOKUP(Tabla2[[#This Row],[Client]],Inflow_Outflow!A:O,10,FALSE),"")</f>
        <v>796.32142857142856</v>
      </c>
      <c r="Z584" s="2">
        <f>IFERROR(VLOOKUP(Tabla2[[#This Row],[Client]],Inflow_Outflow!A:O,11,FALSE),"")</f>
        <v>17</v>
      </c>
      <c r="AA584" s="2">
        <f>IFERROR(VLOOKUP(Tabla2[[#This Row],[Client]],Inflow_Outflow!A:O,12,FALSE),"")</f>
        <v>17</v>
      </c>
      <c r="AB584" s="2">
        <f>IFERROR(VLOOKUP(Tabla2[[#This Row],[Client]],Inflow_Outflow!A:O,13,FALSE),"")</f>
        <v>0</v>
      </c>
      <c r="AC584" s="2">
        <f>IFERROR(VLOOKUP(Tabla2[[#This Row],[Client]],Inflow_Outflow!A:O,14,FALSE),"")</f>
        <v>5</v>
      </c>
      <c r="AD584" s="2">
        <f>IFERROR(VLOOKUP(Tabla2[[#This Row],[Client]],Inflow_Outflow!A:O,15,FALSE),"")</f>
        <v>11</v>
      </c>
      <c r="AE584" s="2" t="str">
        <f>IFERROR(VLOOKUP(Tabla2[[#This Row],[Client]],Sales_Revenues!A:G,2,FALSE),"")</f>
        <v/>
      </c>
      <c r="AF584" s="2" t="str">
        <f>IFERROR(VLOOKUP(Tabla2[[#This Row],[Client]],Sales_Revenues!A:G,3,FALSE),"")</f>
        <v/>
      </c>
      <c r="AG584" s="2" t="str">
        <f>IFERROR(VLOOKUP(Tabla2[[#This Row],[Client]],Sales_Revenues!A:G,4,FALSE),"")</f>
        <v/>
      </c>
      <c r="AH584" s="2" t="str">
        <f>IFERROR(VLOOKUP(Tabla2[[#This Row],[Client]],Sales_Revenues!A:G,5,FALSE),"")</f>
        <v/>
      </c>
      <c r="AI584" s="2" t="str">
        <f>IFERROR(VLOOKUP(Tabla2[[#This Row],[Client]],Sales_Revenues!A:G,6,FALSE),"")</f>
        <v/>
      </c>
      <c r="AJ584" s="2" t="str">
        <f>IFERROR(VLOOKUP(Tabla2[[#This Row],[Client]],Sales_Revenues!A:G,7,FALSE),"")</f>
        <v/>
      </c>
    </row>
    <row r="585" spans="1:36">
      <c r="A585">
        <v>584</v>
      </c>
      <c r="B585">
        <v>1</v>
      </c>
      <c r="C585">
        <v>1</v>
      </c>
      <c r="E585">
        <v>1</v>
      </c>
      <c r="H585">
        <v>2538.3867857142859</v>
      </c>
      <c r="I585">
        <v>5734.5471428571427</v>
      </c>
      <c r="J585" t="s">
        <v>38</v>
      </c>
      <c r="K585">
        <v>0</v>
      </c>
      <c r="L585" t="s">
        <v>38</v>
      </c>
      <c r="M585" t="s">
        <v>38</v>
      </c>
      <c r="N585" t="str">
        <f>IFERROR(VLOOKUP(Tabla2[[#This Row],[Client]],Soc_Dem!A:D,2,FALSE),"")</f>
        <v>M</v>
      </c>
      <c r="O585">
        <f>IFERROR(VLOOKUP(Tabla2[[#This Row],[Client]],Soc_Dem!A:D,3,FALSE),"")</f>
        <v>35</v>
      </c>
      <c r="P585">
        <f>IFERROR(VLOOKUP(Tabla2[[#This Row],[Client]],Soc_Dem!A:D,4,FALSE),"")</f>
        <v>232</v>
      </c>
      <c r="Q585" s="2">
        <f>IFERROR(VLOOKUP(Tabla2[[#This Row],[Client]],Inflow_Outflow!A:O,2,FALSE),"")</f>
        <v>1007.1478571428571</v>
      </c>
      <c r="R585" s="2">
        <f>IFERROR(VLOOKUP(Tabla2[[#This Row],[Client]],Inflow_Outflow!A:O,3,FALSE),"")</f>
        <v>1007.1475</v>
      </c>
      <c r="S585" s="2">
        <f>IFERROR(VLOOKUP(Tabla2[[#This Row],[Client]],Inflow_Outflow!A:O,4,FALSE),"")</f>
        <v>6</v>
      </c>
      <c r="T585" s="2">
        <f>IFERROR(VLOOKUP(Tabla2[[#This Row],[Client]],Inflow_Outflow!A:O,5,FALSE),"")</f>
        <v>5</v>
      </c>
      <c r="U585" s="2">
        <f>IFERROR(VLOOKUP(Tabla2[[#This Row],[Client]],Inflow_Outflow!A:O,6,FALSE),"")</f>
        <v>1474.9210714285714</v>
      </c>
      <c r="V585" s="2">
        <f>IFERROR(VLOOKUP(Tabla2[[#This Row],[Client]],Inflow_Outflow!A:O,7,FALSE),"")</f>
        <v>1474.9210714285714</v>
      </c>
      <c r="W585" s="2">
        <f>IFERROR(VLOOKUP(Tabla2[[#This Row],[Client]],Inflow_Outflow!A:O,8,FALSE),"")</f>
        <v>0</v>
      </c>
      <c r="X585" s="2">
        <f>IFERROR(VLOOKUP(Tabla2[[#This Row],[Client]],Inflow_Outflow!A:O,9,FALSE),"")</f>
        <v>428.28892857142858</v>
      </c>
      <c r="Y585" s="2">
        <f>IFERROR(VLOOKUP(Tabla2[[#This Row],[Client]],Inflow_Outflow!A:O,10,FALSE),"")</f>
        <v>558.67857142857144</v>
      </c>
      <c r="Z585" s="2">
        <f>IFERROR(VLOOKUP(Tabla2[[#This Row],[Client]],Inflow_Outflow!A:O,11,FALSE),"")</f>
        <v>39</v>
      </c>
      <c r="AA585" s="2">
        <f>IFERROR(VLOOKUP(Tabla2[[#This Row],[Client]],Inflow_Outflow!A:O,12,FALSE),"")</f>
        <v>39</v>
      </c>
      <c r="AB585" s="2">
        <f>IFERROR(VLOOKUP(Tabla2[[#This Row],[Client]],Inflow_Outflow!A:O,13,FALSE),"")</f>
        <v>0</v>
      </c>
      <c r="AC585" s="2">
        <f>IFERROR(VLOOKUP(Tabla2[[#This Row],[Client]],Inflow_Outflow!A:O,14,FALSE),"")</f>
        <v>21</v>
      </c>
      <c r="AD585" s="2">
        <f>IFERROR(VLOOKUP(Tabla2[[#This Row],[Client]],Inflow_Outflow!A:O,15,FALSE),"")</f>
        <v>15</v>
      </c>
      <c r="AE585" s="2">
        <f>IFERROR(VLOOKUP(Tabla2[[#This Row],[Client]],Sales_Revenues!A:G,2,FALSE),"")</f>
        <v>0</v>
      </c>
      <c r="AF585" s="2">
        <f>IFERROR(VLOOKUP(Tabla2[[#This Row],[Client]],Sales_Revenues!A:G,3,FALSE),"")</f>
        <v>0</v>
      </c>
      <c r="AG585" s="2">
        <f>IFERROR(VLOOKUP(Tabla2[[#This Row],[Client]],Sales_Revenues!A:G,4,FALSE),"")</f>
        <v>1</v>
      </c>
      <c r="AH585" s="2">
        <f>IFERROR(VLOOKUP(Tabla2[[#This Row],[Client]],Sales_Revenues!A:G,5,FALSE),"")</f>
        <v>0</v>
      </c>
      <c r="AI585" s="2">
        <f>IFERROR(VLOOKUP(Tabla2[[#This Row],[Client]],Sales_Revenues!A:G,6,FALSE),"")</f>
        <v>0</v>
      </c>
      <c r="AJ585" s="2">
        <f>IFERROR(VLOOKUP(Tabla2[[#This Row],[Client]],Sales_Revenues!A:G,7,FALSE),"")</f>
        <v>8.75</v>
      </c>
    </row>
    <row r="586" spans="1:36">
      <c r="A586">
        <v>585</v>
      </c>
      <c r="B586">
        <v>1</v>
      </c>
      <c r="D586">
        <v>2</v>
      </c>
      <c r="H586">
        <v>47.573214285714286</v>
      </c>
      <c r="I586" t="s">
        <v>38</v>
      </c>
      <c r="J586">
        <v>2648.9053571428572</v>
      </c>
      <c r="K586" t="s">
        <v>38</v>
      </c>
      <c r="L586" t="s">
        <v>38</v>
      </c>
      <c r="M586" t="s">
        <v>38</v>
      </c>
      <c r="N586" t="str">
        <f>IFERROR(VLOOKUP(Tabla2[[#This Row],[Client]],Soc_Dem!A:D,2,FALSE),"")</f>
        <v>M</v>
      </c>
      <c r="O586">
        <f>IFERROR(VLOOKUP(Tabla2[[#This Row],[Client]],Soc_Dem!A:D,3,FALSE),"")</f>
        <v>30</v>
      </c>
      <c r="P586">
        <f>IFERROR(VLOOKUP(Tabla2[[#This Row],[Client]],Soc_Dem!A:D,4,FALSE),"")</f>
        <v>30</v>
      </c>
      <c r="Q586" s="2">
        <f>IFERROR(VLOOKUP(Tabla2[[#This Row],[Client]],Inflow_Outflow!A:O,2,FALSE),"")</f>
        <v>842.86285714285714</v>
      </c>
      <c r="R586" s="2">
        <f>IFERROR(VLOOKUP(Tabla2[[#This Row],[Client]],Inflow_Outflow!A:O,3,FALSE),"")</f>
        <v>842.86285714285714</v>
      </c>
      <c r="S586" s="2">
        <f>IFERROR(VLOOKUP(Tabla2[[#This Row],[Client]],Inflow_Outflow!A:O,4,FALSE),"")</f>
        <v>3</v>
      </c>
      <c r="T586" s="2">
        <f>IFERROR(VLOOKUP(Tabla2[[#This Row],[Client]],Inflow_Outflow!A:O,5,FALSE),"")</f>
        <v>3</v>
      </c>
      <c r="U586" s="2">
        <f>IFERROR(VLOOKUP(Tabla2[[#This Row],[Client]],Inflow_Outflow!A:O,6,FALSE),"")</f>
        <v>1720.3764285714285</v>
      </c>
      <c r="V586" s="2">
        <f>IFERROR(VLOOKUP(Tabla2[[#This Row],[Client]],Inflow_Outflow!A:O,7,FALSE),"")</f>
        <v>1720.3764285714285</v>
      </c>
      <c r="W586" s="2">
        <f>IFERROR(VLOOKUP(Tabla2[[#This Row],[Client]],Inflow_Outflow!A:O,8,FALSE),"")</f>
        <v>392.85714285714283</v>
      </c>
      <c r="X586" s="2">
        <f>IFERROR(VLOOKUP(Tabla2[[#This Row],[Client]],Inflow_Outflow!A:O,9,FALSE),"")</f>
        <v>972.44785714285717</v>
      </c>
      <c r="Y586" s="2">
        <f>IFERROR(VLOOKUP(Tabla2[[#This Row],[Client]],Inflow_Outflow!A:O,10,FALSE),"")</f>
        <v>293.57142857142856</v>
      </c>
      <c r="Z586" s="2">
        <f>IFERROR(VLOOKUP(Tabla2[[#This Row],[Client]],Inflow_Outflow!A:O,11,FALSE),"")</f>
        <v>34</v>
      </c>
      <c r="AA586" s="2">
        <f>IFERROR(VLOOKUP(Tabla2[[#This Row],[Client]],Inflow_Outflow!A:O,12,FALSE),"")</f>
        <v>34</v>
      </c>
      <c r="AB586" s="2">
        <f>IFERROR(VLOOKUP(Tabla2[[#This Row],[Client]],Inflow_Outflow!A:O,13,FALSE),"")</f>
        <v>1</v>
      </c>
      <c r="AC586" s="2">
        <f>IFERROR(VLOOKUP(Tabla2[[#This Row],[Client]],Inflow_Outflow!A:O,14,FALSE),"")</f>
        <v>22</v>
      </c>
      <c r="AD586" s="2">
        <f>IFERROR(VLOOKUP(Tabla2[[#This Row],[Client]],Inflow_Outflow!A:O,15,FALSE),"")</f>
        <v>7</v>
      </c>
      <c r="AE586" s="2">
        <f>IFERROR(VLOOKUP(Tabla2[[#This Row],[Client]],Sales_Revenues!A:G,2,FALSE),"")</f>
        <v>0</v>
      </c>
      <c r="AF586" s="2">
        <f>IFERROR(VLOOKUP(Tabla2[[#This Row],[Client]],Sales_Revenues!A:G,3,FALSE),"")</f>
        <v>1</v>
      </c>
      <c r="AG586" s="2">
        <f>IFERROR(VLOOKUP(Tabla2[[#This Row],[Client]],Sales_Revenues!A:G,4,FALSE),"")</f>
        <v>0</v>
      </c>
      <c r="AH586" s="2">
        <f>IFERROR(VLOOKUP(Tabla2[[#This Row],[Client]],Sales_Revenues!A:G,5,FALSE),"")</f>
        <v>0</v>
      </c>
      <c r="AI586" s="2">
        <f>IFERROR(VLOOKUP(Tabla2[[#This Row],[Client]],Sales_Revenues!A:G,6,FALSE),"")</f>
        <v>6.2532142857142858</v>
      </c>
      <c r="AJ586" s="2">
        <f>IFERROR(VLOOKUP(Tabla2[[#This Row],[Client]],Sales_Revenues!A:G,7,FALSE),"")</f>
        <v>0</v>
      </c>
    </row>
    <row r="587" spans="1:36">
      <c r="A587">
        <v>586</v>
      </c>
      <c r="B587">
        <v>1</v>
      </c>
      <c r="H587">
        <v>2036.1246428571428</v>
      </c>
      <c r="I587" t="s">
        <v>38</v>
      </c>
      <c r="J587" t="s">
        <v>38</v>
      </c>
      <c r="K587" t="s">
        <v>38</v>
      </c>
      <c r="L587" t="s">
        <v>38</v>
      </c>
      <c r="M587" t="s">
        <v>38</v>
      </c>
      <c r="N587" t="str">
        <f>IFERROR(VLOOKUP(Tabla2[[#This Row],[Client]],Soc_Dem!A:D,2,FALSE),"")</f>
        <v>M</v>
      </c>
      <c r="O587">
        <f>IFERROR(VLOOKUP(Tabla2[[#This Row],[Client]],Soc_Dem!A:D,3,FALSE),"")</f>
        <v>33</v>
      </c>
      <c r="P587">
        <f>IFERROR(VLOOKUP(Tabla2[[#This Row],[Client]],Soc_Dem!A:D,4,FALSE),"")</f>
        <v>84</v>
      </c>
      <c r="Q587" s="2">
        <f>IFERROR(VLOOKUP(Tabla2[[#This Row],[Client]],Inflow_Outflow!A:O,2,FALSE),"")</f>
        <v>14.286428571428571</v>
      </c>
      <c r="R587" s="2">
        <f>IFERROR(VLOOKUP(Tabla2[[#This Row],[Client]],Inflow_Outflow!A:O,3,FALSE),"")</f>
        <v>14.286428571428571</v>
      </c>
      <c r="S587" s="2">
        <f>IFERROR(VLOOKUP(Tabla2[[#This Row],[Client]],Inflow_Outflow!A:O,4,FALSE),"")</f>
        <v>2</v>
      </c>
      <c r="T587" s="2">
        <f>IFERROR(VLOOKUP(Tabla2[[#This Row],[Client]],Inflow_Outflow!A:O,5,FALSE),"")</f>
        <v>2</v>
      </c>
      <c r="U587" s="2">
        <f>IFERROR(VLOOKUP(Tabla2[[#This Row],[Client]],Inflow_Outflow!A:O,6,FALSE),"")</f>
        <v>14.285714285714286</v>
      </c>
      <c r="V587" s="2">
        <f>IFERROR(VLOOKUP(Tabla2[[#This Row],[Client]],Inflow_Outflow!A:O,7,FALSE),"")</f>
        <v>14.285714285714286</v>
      </c>
      <c r="W587" s="2">
        <f>IFERROR(VLOOKUP(Tabla2[[#This Row],[Client]],Inflow_Outflow!A:O,8,FALSE),"")</f>
        <v>14.285714285714286</v>
      </c>
      <c r="X587" s="2">
        <f>IFERROR(VLOOKUP(Tabla2[[#This Row],[Client]],Inflow_Outflow!A:O,9,FALSE),"")</f>
        <v>0</v>
      </c>
      <c r="Y587" s="2">
        <f>IFERROR(VLOOKUP(Tabla2[[#This Row],[Client]],Inflow_Outflow!A:O,10,FALSE),"")</f>
        <v>0</v>
      </c>
      <c r="Z587" s="2">
        <f>IFERROR(VLOOKUP(Tabla2[[#This Row],[Client]],Inflow_Outflow!A:O,11,FALSE),"")</f>
        <v>2</v>
      </c>
      <c r="AA587" s="2">
        <f>IFERROR(VLOOKUP(Tabla2[[#This Row],[Client]],Inflow_Outflow!A:O,12,FALSE),"")</f>
        <v>2</v>
      </c>
      <c r="AB587" s="2">
        <f>IFERROR(VLOOKUP(Tabla2[[#This Row],[Client]],Inflow_Outflow!A:O,13,FALSE),"")</f>
        <v>2</v>
      </c>
      <c r="AC587" s="2">
        <f>IFERROR(VLOOKUP(Tabla2[[#This Row],[Client]],Inflow_Outflow!A:O,14,FALSE),"")</f>
        <v>0</v>
      </c>
      <c r="AD587" s="2">
        <f>IFERROR(VLOOKUP(Tabla2[[#This Row],[Client]],Inflow_Outflow!A:O,15,FALSE),"")</f>
        <v>0</v>
      </c>
      <c r="AE587" s="2" t="str">
        <f>IFERROR(VLOOKUP(Tabla2[[#This Row],[Client]],Sales_Revenues!A:G,2,FALSE),"")</f>
        <v/>
      </c>
      <c r="AF587" s="2" t="str">
        <f>IFERROR(VLOOKUP(Tabla2[[#This Row],[Client]],Sales_Revenues!A:G,3,FALSE),"")</f>
        <v/>
      </c>
      <c r="AG587" s="2" t="str">
        <f>IFERROR(VLOOKUP(Tabla2[[#This Row],[Client]],Sales_Revenues!A:G,4,FALSE),"")</f>
        <v/>
      </c>
      <c r="AH587" s="2" t="str">
        <f>IFERROR(VLOOKUP(Tabla2[[#This Row],[Client]],Sales_Revenues!A:G,5,FALSE),"")</f>
        <v/>
      </c>
      <c r="AI587" s="2" t="str">
        <f>IFERROR(VLOOKUP(Tabla2[[#This Row],[Client]],Sales_Revenues!A:G,6,FALSE),"")</f>
        <v/>
      </c>
      <c r="AJ587" s="2" t="str">
        <f>IFERROR(VLOOKUP(Tabla2[[#This Row],[Client]],Sales_Revenues!A:G,7,FALSE),"")</f>
        <v/>
      </c>
    </row>
    <row r="588" spans="1:36">
      <c r="A588">
        <v>587</v>
      </c>
      <c r="B588">
        <v>1</v>
      </c>
      <c r="C588">
        <v>1</v>
      </c>
      <c r="D588">
        <v>1</v>
      </c>
      <c r="H588">
        <v>0</v>
      </c>
      <c r="I588">
        <v>96668.113928571431</v>
      </c>
      <c r="J588">
        <v>381.13107142857143</v>
      </c>
      <c r="K588" t="s">
        <v>38</v>
      </c>
      <c r="L588" t="s">
        <v>38</v>
      </c>
      <c r="M588" t="s">
        <v>38</v>
      </c>
      <c r="N588" t="str">
        <f>IFERROR(VLOOKUP(Tabla2[[#This Row],[Client]],Soc_Dem!A:D,2,FALSE),"")</f>
        <v>F</v>
      </c>
      <c r="O588">
        <f>IFERROR(VLOOKUP(Tabla2[[#This Row],[Client]],Soc_Dem!A:D,3,FALSE),"")</f>
        <v>53</v>
      </c>
      <c r="P588">
        <f>IFERROR(VLOOKUP(Tabla2[[#This Row],[Client]],Soc_Dem!A:D,4,FALSE),"")</f>
        <v>83</v>
      </c>
      <c r="Q588" s="2">
        <f>IFERROR(VLOOKUP(Tabla2[[#This Row],[Client]],Inflow_Outflow!A:O,2,FALSE),"")</f>
        <v>1434.4435714285714</v>
      </c>
      <c r="R588" s="2">
        <f>IFERROR(VLOOKUP(Tabla2[[#This Row],[Client]],Inflow_Outflow!A:O,3,FALSE),"")</f>
        <v>1428.5917857142856</v>
      </c>
      <c r="S588" s="2">
        <f>IFERROR(VLOOKUP(Tabla2[[#This Row],[Client]],Inflow_Outflow!A:O,4,FALSE),"")</f>
        <v>4</v>
      </c>
      <c r="T588" s="2">
        <f>IFERROR(VLOOKUP(Tabla2[[#This Row],[Client]],Inflow_Outflow!A:O,5,FALSE),"")</f>
        <v>3</v>
      </c>
      <c r="U588" s="2">
        <f>IFERROR(VLOOKUP(Tabla2[[#This Row],[Client]],Inflow_Outflow!A:O,6,FALSE),"")</f>
        <v>607.82142857142856</v>
      </c>
      <c r="V588" s="2">
        <f>IFERROR(VLOOKUP(Tabla2[[#This Row],[Client]],Inflow_Outflow!A:O,7,FALSE),"")</f>
        <v>607.82142857142856</v>
      </c>
      <c r="W588" s="2">
        <f>IFERROR(VLOOKUP(Tabla2[[#This Row],[Client]],Inflow_Outflow!A:O,8,FALSE),"")</f>
        <v>0</v>
      </c>
      <c r="X588" s="2">
        <f>IFERROR(VLOOKUP(Tabla2[[#This Row],[Client]],Inflow_Outflow!A:O,9,FALSE),"")</f>
        <v>0</v>
      </c>
      <c r="Y588" s="2">
        <f>IFERROR(VLOOKUP(Tabla2[[#This Row],[Client]],Inflow_Outflow!A:O,10,FALSE),"")</f>
        <v>607.82142857142856</v>
      </c>
      <c r="Z588" s="2">
        <f>IFERROR(VLOOKUP(Tabla2[[#This Row],[Client]],Inflow_Outflow!A:O,11,FALSE),"")</f>
        <v>5</v>
      </c>
      <c r="AA588" s="2">
        <f>IFERROR(VLOOKUP(Tabla2[[#This Row],[Client]],Inflow_Outflow!A:O,12,FALSE),"")</f>
        <v>5</v>
      </c>
      <c r="AB588" s="2">
        <f>IFERROR(VLOOKUP(Tabla2[[#This Row],[Client]],Inflow_Outflow!A:O,13,FALSE),"")</f>
        <v>0</v>
      </c>
      <c r="AC588" s="2">
        <f>IFERROR(VLOOKUP(Tabla2[[#This Row],[Client]],Inflow_Outflow!A:O,14,FALSE),"")</f>
        <v>0</v>
      </c>
      <c r="AD588" s="2">
        <f>IFERROR(VLOOKUP(Tabla2[[#This Row],[Client]],Inflow_Outflow!A:O,15,FALSE),"")</f>
        <v>5</v>
      </c>
      <c r="AE588" s="2" t="str">
        <f>IFERROR(VLOOKUP(Tabla2[[#This Row],[Client]],Sales_Revenues!A:G,2,FALSE),"")</f>
        <v/>
      </c>
      <c r="AF588" s="2" t="str">
        <f>IFERROR(VLOOKUP(Tabla2[[#This Row],[Client]],Sales_Revenues!A:G,3,FALSE),"")</f>
        <v/>
      </c>
      <c r="AG588" s="2" t="str">
        <f>IFERROR(VLOOKUP(Tabla2[[#This Row],[Client]],Sales_Revenues!A:G,4,FALSE),"")</f>
        <v/>
      </c>
      <c r="AH588" s="2" t="str">
        <f>IFERROR(VLOOKUP(Tabla2[[#This Row],[Client]],Sales_Revenues!A:G,5,FALSE),"")</f>
        <v/>
      </c>
      <c r="AI588" s="2" t="str">
        <f>IFERROR(VLOOKUP(Tabla2[[#This Row],[Client]],Sales_Revenues!A:G,6,FALSE),"")</f>
        <v/>
      </c>
      <c r="AJ588" s="2" t="str">
        <f>IFERROR(VLOOKUP(Tabla2[[#This Row],[Client]],Sales_Revenues!A:G,7,FALSE),"")</f>
        <v/>
      </c>
    </row>
    <row r="589" spans="1:36">
      <c r="A589">
        <v>588</v>
      </c>
      <c r="B589">
        <v>1</v>
      </c>
      <c r="E589">
        <v>1</v>
      </c>
      <c r="H589">
        <v>193.17642857142854</v>
      </c>
      <c r="I589" t="s">
        <v>38</v>
      </c>
      <c r="J589" t="s">
        <v>38</v>
      </c>
      <c r="K589">
        <v>710.76214285714286</v>
      </c>
      <c r="L589" t="s">
        <v>38</v>
      </c>
      <c r="M589" t="s">
        <v>38</v>
      </c>
      <c r="N589" t="str">
        <f>IFERROR(VLOOKUP(Tabla2[[#This Row],[Client]],Soc_Dem!A:D,2,FALSE),"")</f>
        <v>F</v>
      </c>
      <c r="O589">
        <f>IFERROR(VLOOKUP(Tabla2[[#This Row],[Client]],Soc_Dem!A:D,3,FALSE),"")</f>
        <v>64</v>
      </c>
      <c r="P589">
        <f>IFERROR(VLOOKUP(Tabla2[[#This Row],[Client]],Soc_Dem!A:D,4,FALSE),"")</f>
        <v>39</v>
      </c>
      <c r="Q589" s="2">
        <f>IFERROR(VLOOKUP(Tabla2[[#This Row],[Client]],Inflow_Outflow!A:O,2,FALSE),"")</f>
        <v>681.65428571428572</v>
      </c>
      <c r="R589" s="2">
        <f>IFERROR(VLOOKUP(Tabla2[[#This Row],[Client]],Inflow_Outflow!A:O,3,FALSE),"")</f>
        <v>668.42178571428576</v>
      </c>
      <c r="S589" s="2">
        <f>IFERROR(VLOOKUP(Tabla2[[#This Row],[Client]],Inflow_Outflow!A:O,4,FALSE),"")</f>
        <v>6</v>
      </c>
      <c r="T589" s="2">
        <f>IFERROR(VLOOKUP(Tabla2[[#This Row],[Client]],Inflow_Outflow!A:O,5,FALSE),"")</f>
        <v>3</v>
      </c>
      <c r="U589" s="2">
        <f>IFERROR(VLOOKUP(Tabla2[[#This Row],[Client]],Inflow_Outflow!A:O,6,FALSE),"")</f>
        <v>599.6528571428571</v>
      </c>
      <c r="V589" s="2">
        <f>IFERROR(VLOOKUP(Tabla2[[#This Row],[Client]],Inflow_Outflow!A:O,7,FALSE),"")</f>
        <v>586.42714285714283</v>
      </c>
      <c r="W589" s="2">
        <f>IFERROR(VLOOKUP(Tabla2[[#This Row],[Client]],Inflow_Outflow!A:O,8,FALSE),"")</f>
        <v>357.14285714285717</v>
      </c>
      <c r="X589" s="2">
        <f>IFERROR(VLOOKUP(Tabla2[[#This Row],[Client]],Inflow_Outflow!A:O,9,FALSE),"")</f>
        <v>0</v>
      </c>
      <c r="Y589" s="2">
        <f>IFERROR(VLOOKUP(Tabla2[[#This Row],[Client]],Inflow_Outflow!A:O,10,FALSE),"")</f>
        <v>215.64285714285714</v>
      </c>
      <c r="Z589" s="2">
        <f>IFERROR(VLOOKUP(Tabla2[[#This Row],[Client]],Inflow_Outflow!A:O,11,FALSE),"")</f>
        <v>11</v>
      </c>
      <c r="AA589" s="2">
        <f>IFERROR(VLOOKUP(Tabla2[[#This Row],[Client]],Inflow_Outflow!A:O,12,FALSE),"")</f>
        <v>9</v>
      </c>
      <c r="AB589" s="2">
        <f>IFERROR(VLOOKUP(Tabla2[[#This Row],[Client]],Inflow_Outflow!A:O,13,FALSE),"")</f>
        <v>3</v>
      </c>
      <c r="AC589" s="2">
        <f>IFERROR(VLOOKUP(Tabla2[[#This Row],[Client]],Inflow_Outflow!A:O,14,FALSE),"")</f>
        <v>0</v>
      </c>
      <c r="AD589" s="2">
        <f>IFERROR(VLOOKUP(Tabla2[[#This Row],[Client]],Inflow_Outflow!A:O,15,FALSE),"")</f>
        <v>3</v>
      </c>
      <c r="AE589" s="2">
        <f>IFERROR(VLOOKUP(Tabla2[[#This Row],[Client]],Sales_Revenues!A:G,2,FALSE),"")</f>
        <v>0</v>
      </c>
      <c r="AF589" s="2">
        <f>IFERROR(VLOOKUP(Tabla2[[#This Row],[Client]],Sales_Revenues!A:G,3,FALSE),"")</f>
        <v>0</v>
      </c>
      <c r="AG589" s="2">
        <f>IFERROR(VLOOKUP(Tabla2[[#This Row],[Client]],Sales_Revenues!A:G,4,FALSE),"")</f>
        <v>0</v>
      </c>
      <c r="AH589" s="2">
        <f>IFERROR(VLOOKUP(Tabla2[[#This Row],[Client]],Sales_Revenues!A:G,5,FALSE),"")</f>
        <v>0</v>
      </c>
      <c r="AI589" s="2">
        <f>IFERROR(VLOOKUP(Tabla2[[#This Row],[Client]],Sales_Revenues!A:G,6,FALSE),"")</f>
        <v>0</v>
      </c>
      <c r="AJ589" s="2">
        <f>IFERROR(VLOOKUP(Tabla2[[#This Row],[Client]],Sales_Revenues!A:G,7,FALSE),"")</f>
        <v>0</v>
      </c>
    </row>
    <row r="590" spans="1:36">
      <c r="A590">
        <v>589</v>
      </c>
      <c r="B590">
        <v>1</v>
      </c>
      <c r="C590">
        <v>1</v>
      </c>
      <c r="E590">
        <v>1</v>
      </c>
      <c r="H590">
        <v>168.18785714285715</v>
      </c>
      <c r="I590">
        <v>2.1517857142857144</v>
      </c>
      <c r="J590" t="s">
        <v>38</v>
      </c>
      <c r="K590">
        <v>0</v>
      </c>
      <c r="L590" t="s">
        <v>38</v>
      </c>
      <c r="M590" t="s">
        <v>38</v>
      </c>
      <c r="N590" t="str">
        <f>IFERROR(VLOOKUP(Tabla2[[#This Row],[Client]],Soc_Dem!A:D,2,FALSE),"")</f>
        <v>M</v>
      </c>
      <c r="O590">
        <f>IFERROR(VLOOKUP(Tabla2[[#This Row],[Client]],Soc_Dem!A:D,3,FALSE),"")</f>
        <v>39</v>
      </c>
      <c r="P590">
        <f>IFERROR(VLOOKUP(Tabla2[[#This Row],[Client]],Soc_Dem!A:D,4,FALSE),"")</f>
        <v>150</v>
      </c>
      <c r="Q590" s="2">
        <f>IFERROR(VLOOKUP(Tabla2[[#This Row],[Client]],Inflow_Outflow!A:O,2,FALSE),"")</f>
        <v>1824.7728571428572</v>
      </c>
      <c r="R590" s="2">
        <f>IFERROR(VLOOKUP(Tabla2[[#This Row],[Client]],Inflow_Outflow!A:O,3,FALSE),"")</f>
        <v>1803.7814285714285</v>
      </c>
      <c r="S590" s="2">
        <f>IFERROR(VLOOKUP(Tabla2[[#This Row],[Client]],Inflow_Outflow!A:O,4,FALSE),"")</f>
        <v>6</v>
      </c>
      <c r="T590" s="2">
        <f>IFERROR(VLOOKUP(Tabla2[[#This Row],[Client]],Inflow_Outflow!A:O,5,FALSE),"")</f>
        <v>5</v>
      </c>
      <c r="U590" s="2">
        <f>IFERROR(VLOOKUP(Tabla2[[#This Row],[Client]],Inflow_Outflow!A:O,6,FALSE),"")</f>
        <v>1115.2857142857142</v>
      </c>
      <c r="V590" s="2">
        <f>IFERROR(VLOOKUP(Tabla2[[#This Row],[Client]],Inflow_Outflow!A:O,7,FALSE),"")</f>
        <v>1115.2857142857142</v>
      </c>
      <c r="W590" s="2">
        <f>IFERROR(VLOOKUP(Tabla2[[#This Row],[Client]],Inflow_Outflow!A:O,8,FALSE),"")</f>
        <v>0</v>
      </c>
      <c r="X590" s="2">
        <f>IFERROR(VLOOKUP(Tabla2[[#This Row],[Client]],Inflow_Outflow!A:O,9,FALSE),"")</f>
        <v>0</v>
      </c>
      <c r="Y590" s="2">
        <f>IFERROR(VLOOKUP(Tabla2[[#This Row],[Client]],Inflow_Outflow!A:O,10,FALSE),"")</f>
        <v>1115.2857142857142</v>
      </c>
      <c r="Z590" s="2">
        <f>IFERROR(VLOOKUP(Tabla2[[#This Row],[Client]],Inflow_Outflow!A:O,11,FALSE),"")</f>
        <v>7</v>
      </c>
      <c r="AA590" s="2">
        <f>IFERROR(VLOOKUP(Tabla2[[#This Row],[Client]],Inflow_Outflow!A:O,12,FALSE),"")</f>
        <v>7</v>
      </c>
      <c r="AB590" s="2">
        <f>IFERROR(VLOOKUP(Tabla2[[#This Row],[Client]],Inflow_Outflow!A:O,13,FALSE),"")</f>
        <v>0</v>
      </c>
      <c r="AC590" s="2">
        <f>IFERROR(VLOOKUP(Tabla2[[#This Row],[Client]],Inflow_Outflow!A:O,14,FALSE),"")</f>
        <v>0</v>
      </c>
      <c r="AD590" s="2">
        <f>IFERROR(VLOOKUP(Tabla2[[#This Row],[Client]],Inflow_Outflow!A:O,15,FALSE),"")</f>
        <v>7</v>
      </c>
      <c r="AE590" s="2">
        <f>IFERROR(VLOOKUP(Tabla2[[#This Row],[Client]],Sales_Revenues!A:G,2,FALSE),"")</f>
        <v>0</v>
      </c>
      <c r="AF590" s="2">
        <f>IFERROR(VLOOKUP(Tabla2[[#This Row],[Client]],Sales_Revenues!A:G,3,FALSE),"")</f>
        <v>0</v>
      </c>
      <c r="AG590" s="2">
        <f>IFERROR(VLOOKUP(Tabla2[[#This Row],[Client]],Sales_Revenues!A:G,4,FALSE),"")</f>
        <v>0</v>
      </c>
      <c r="AH590" s="2">
        <f>IFERROR(VLOOKUP(Tabla2[[#This Row],[Client]],Sales_Revenues!A:G,5,FALSE),"")</f>
        <v>0</v>
      </c>
      <c r="AI590" s="2">
        <f>IFERROR(VLOOKUP(Tabla2[[#This Row],[Client]],Sales_Revenues!A:G,6,FALSE),"")</f>
        <v>0</v>
      </c>
      <c r="AJ590" s="2">
        <f>IFERROR(VLOOKUP(Tabla2[[#This Row],[Client]],Sales_Revenues!A:G,7,FALSE),"")</f>
        <v>0</v>
      </c>
    </row>
    <row r="591" spans="1:36">
      <c r="A591">
        <v>590</v>
      </c>
      <c r="B591">
        <v>1</v>
      </c>
      <c r="H591">
        <v>183.62928571428571</v>
      </c>
      <c r="I591" t="s">
        <v>38</v>
      </c>
      <c r="J591" t="s">
        <v>38</v>
      </c>
      <c r="K591" t="s">
        <v>38</v>
      </c>
      <c r="L591" t="s">
        <v>38</v>
      </c>
      <c r="M591" t="s">
        <v>38</v>
      </c>
      <c r="N591" t="str">
        <f>IFERROR(VLOOKUP(Tabla2[[#This Row],[Client]],Soc_Dem!A:D,2,FALSE),"")</f>
        <v>F</v>
      </c>
      <c r="O591">
        <f>IFERROR(VLOOKUP(Tabla2[[#This Row],[Client]],Soc_Dem!A:D,3,FALSE),"")</f>
        <v>65</v>
      </c>
      <c r="P591">
        <f>IFERROR(VLOOKUP(Tabla2[[#This Row],[Client]],Soc_Dem!A:D,4,FALSE),"")</f>
        <v>62</v>
      </c>
      <c r="Q591" s="2">
        <f>IFERROR(VLOOKUP(Tabla2[[#This Row],[Client]],Inflow_Outflow!A:O,2,FALSE),"")</f>
        <v>0.10964285714285714</v>
      </c>
      <c r="R591" s="2">
        <f>IFERROR(VLOOKUP(Tabla2[[#This Row],[Client]],Inflow_Outflow!A:O,3,FALSE),"")</f>
        <v>0.10964285714285714</v>
      </c>
      <c r="S591" s="2">
        <f>IFERROR(VLOOKUP(Tabla2[[#This Row],[Client]],Inflow_Outflow!A:O,4,FALSE),"")</f>
        <v>1</v>
      </c>
      <c r="T591" s="2">
        <f>IFERROR(VLOOKUP(Tabla2[[#This Row],[Client]],Inflow_Outflow!A:O,5,FALSE),"")</f>
        <v>1</v>
      </c>
      <c r="U591" s="2">
        <f>IFERROR(VLOOKUP(Tabla2[[#This Row],[Client]],Inflow_Outflow!A:O,6,FALSE),"")</f>
        <v>1.9642857142857142</v>
      </c>
      <c r="V591" s="2">
        <f>IFERROR(VLOOKUP(Tabla2[[#This Row],[Client]],Inflow_Outflow!A:O,7,FALSE),"")</f>
        <v>1.9642857142857142</v>
      </c>
      <c r="W591" s="2">
        <f>IFERROR(VLOOKUP(Tabla2[[#This Row],[Client]],Inflow_Outflow!A:O,8,FALSE),"")</f>
        <v>0</v>
      </c>
      <c r="X591" s="2">
        <f>IFERROR(VLOOKUP(Tabla2[[#This Row],[Client]],Inflow_Outflow!A:O,9,FALSE),"")</f>
        <v>0</v>
      </c>
      <c r="Y591" s="2">
        <f>IFERROR(VLOOKUP(Tabla2[[#This Row],[Client]],Inflow_Outflow!A:O,10,FALSE),"")</f>
        <v>0</v>
      </c>
      <c r="Z591" s="2">
        <f>IFERROR(VLOOKUP(Tabla2[[#This Row],[Client]],Inflow_Outflow!A:O,11,FALSE),"")</f>
        <v>1</v>
      </c>
      <c r="AA591" s="2">
        <f>IFERROR(VLOOKUP(Tabla2[[#This Row],[Client]],Inflow_Outflow!A:O,12,FALSE),"")</f>
        <v>1</v>
      </c>
      <c r="AB591" s="2">
        <f>IFERROR(VLOOKUP(Tabla2[[#This Row],[Client]],Inflow_Outflow!A:O,13,FALSE),"")</f>
        <v>0</v>
      </c>
      <c r="AC591" s="2">
        <f>IFERROR(VLOOKUP(Tabla2[[#This Row],[Client]],Inflow_Outflow!A:O,14,FALSE),"")</f>
        <v>0</v>
      </c>
      <c r="AD591" s="2">
        <f>IFERROR(VLOOKUP(Tabla2[[#This Row],[Client]],Inflow_Outflow!A:O,15,FALSE),"")</f>
        <v>0</v>
      </c>
      <c r="AE591" s="2" t="str">
        <f>IFERROR(VLOOKUP(Tabla2[[#This Row],[Client]],Sales_Revenues!A:G,2,FALSE),"")</f>
        <v/>
      </c>
      <c r="AF591" s="2" t="str">
        <f>IFERROR(VLOOKUP(Tabla2[[#This Row],[Client]],Sales_Revenues!A:G,3,FALSE),"")</f>
        <v/>
      </c>
      <c r="AG591" s="2" t="str">
        <f>IFERROR(VLOOKUP(Tabla2[[#This Row],[Client]],Sales_Revenues!A:G,4,FALSE),"")</f>
        <v/>
      </c>
      <c r="AH591" s="2" t="str">
        <f>IFERROR(VLOOKUP(Tabla2[[#This Row],[Client]],Sales_Revenues!A:G,5,FALSE),"")</f>
        <v/>
      </c>
      <c r="AI591" s="2" t="str">
        <f>IFERROR(VLOOKUP(Tabla2[[#This Row],[Client]],Sales_Revenues!A:G,6,FALSE),"")</f>
        <v/>
      </c>
      <c r="AJ591" s="2" t="str">
        <f>IFERROR(VLOOKUP(Tabla2[[#This Row],[Client]],Sales_Revenues!A:G,7,FALSE),"")</f>
        <v/>
      </c>
    </row>
    <row r="592" spans="1:36">
      <c r="A592">
        <v>591</v>
      </c>
      <c r="B592">
        <v>1</v>
      </c>
      <c r="E592">
        <v>1</v>
      </c>
      <c r="H592">
        <v>0</v>
      </c>
      <c r="I592" t="s">
        <v>38</v>
      </c>
      <c r="J592" t="s">
        <v>38</v>
      </c>
      <c r="K592">
        <v>0</v>
      </c>
      <c r="L592" t="s">
        <v>38</v>
      </c>
      <c r="M592" t="s">
        <v>38</v>
      </c>
      <c r="N592" t="str">
        <f>IFERROR(VLOOKUP(Tabla2[[#This Row],[Client]],Soc_Dem!A:D,2,FALSE),"")</f>
        <v>F</v>
      </c>
      <c r="O592">
        <f>IFERROR(VLOOKUP(Tabla2[[#This Row],[Client]],Soc_Dem!A:D,3,FALSE),"")</f>
        <v>36</v>
      </c>
      <c r="P592">
        <f>IFERROR(VLOOKUP(Tabla2[[#This Row],[Client]],Soc_Dem!A:D,4,FALSE),"")</f>
        <v>150</v>
      </c>
      <c r="Q592" s="2">
        <f>IFERROR(VLOOKUP(Tabla2[[#This Row],[Client]],Inflow_Outflow!A:O,2,FALSE),"")</f>
        <v>86.418571428571425</v>
      </c>
      <c r="R592" s="2">
        <f>IFERROR(VLOOKUP(Tabla2[[#This Row],[Client]],Inflow_Outflow!A:O,3,FALSE),"")</f>
        <v>84.396785714285713</v>
      </c>
      <c r="S592" s="2">
        <f>IFERROR(VLOOKUP(Tabla2[[#This Row],[Client]],Inflow_Outflow!A:O,4,FALSE),"")</f>
        <v>7</v>
      </c>
      <c r="T592" s="2">
        <f>IFERROR(VLOOKUP(Tabla2[[#This Row],[Client]],Inflow_Outflow!A:O,5,FALSE),"")</f>
        <v>6</v>
      </c>
      <c r="U592" s="2">
        <f>IFERROR(VLOOKUP(Tabla2[[#This Row],[Client]],Inflow_Outflow!A:O,6,FALSE),"")</f>
        <v>161.65071428571429</v>
      </c>
      <c r="V592" s="2">
        <f>IFERROR(VLOOKUP(Tabla2[[#This Row],[Client]],Inflow_Outflow!A:O,7,FALSE),"")</f>
        <v>77.253928571428574</v>
      </c>
      <c r="W592" s="2">
        <f>IFERROR(VLOOKUP(Tabla2[[#This Row],[Client]],Inflow_Outflow!A:O,8,FALSE),"")</f>
        <v>35.714285714285715</v>
      </c>
      <c r="X592" s="2">
        <f>IFERROR(VLOOKUP(Tabla2[[#This Row],[Client]],Inflow_Outflow!A:O,9,FALSE),"")</f>
        <v>34.732142857142854</v>
      </c>
      <c r="Y592" s="2">
        <f>IFERROR(VLOOKUP(Tabla2[[#This Row],[Client]],Inflow_Outflow!A:O,10,FALSE),"")</f>
        <v>3.5357142857142856</v>
      </c>
      <c r="Z592" s="2">
        <f>IFERROR(VLOOKUP(Tabla2[[#This Row],[Client]],Inflow_Outflow!A:O,11,FALSE),"")</f>
        <v>13</v>
      </c>
      <c r="AA592" s="2">
        <f>IFERROR(VLOOKUP(Tabla2[[#This Row],[Client]],Inflow_Outflow!A:O,12,FALSE),"")</f>
        <v>7</v>
      </c>
      <c r="AB592" s="2">
        <f>IFERROR(VLOOKUP(Tabla2[[#This Row],[Client]],Inflow_Outflow!A:O,13,FALSE),"")</f>
        <v>1</v>
      </c>
      <c r="AC592" s="2">
        <f>IFERROR(VLOOKUP(Tabla2[[#This Row],[Client]],Inflow_Outflow!A:O,14,FALSE),"")</f>
        <v>3</v>
      </c>
      <c r="AD592" s="2">
        <f>IFERROR(VLOOKUP(Tabla2[[#This Row],[Client]],Inflow_Outflow!A:O,15,FALSE),"")</f>
        <v>1</v>
      </c>
      <c r="AE592" s="2">
        <f>IFERROR(VLOOKUP(Tabla2[[#This Row],[Client]],Sales_Revenues!A:G,2,FALSE),"")</f>
        <v>1</v>
      </c>
      <c r="AF592" s="2">
        <f>IFERROR(VLOOKUP(Tabla2[[#This Row],[Client]],Sales_Revenues!A:G,3,FALSE),"")</f>
        <v>1</v>
      </c>
      <c r="AG592" s="2">
        <f>IFERROR(VLOOKUP(Tabla2[[#This Row],[Client]],Sales_Revenues!A:G,4,FALSE),"")</f>
        <v>0</v>
      </c>
      <c r="AH592" s="2">
        <f>IFERROR(VLOOKUP(Tabla2[[#This Row],[Client]],Sales_Revenues!A:G,5,FALSE),"")</f>
        <v>0.52285714285714291</v>
      </c>
      <c r="AI592" s="2">
        <f>IFERROR(VLOOKUP(Tabla2[[#This Row],[Client]],Sales_Revenues!A:G,6,FALSE),"")</f>
        <v>1.7867857142857144</v>
      </c>
      <c r="AJ592" s="2">
        <f>IFERROR(VLOOKUP(Tabla2[[#This Row],[Client]],Sales_Revenues!A:G,7,FALSE),"")</f>
        <v>0</v>
      </c>
    </row>
    <row r="593" spans="1:36">
      <c r="A593">
        <v>592</v>
      </c>
      <c r="B593">
        <v>1</v>
      </c>
      <c r="C593">
        <v>1</v>
      </c>
      <c r="H593">
        <v>402.08535714285711</v>
      </c>
      <c r="I593">
        <v>36166.560357142858</v>
      </c>
      <c r="J593" t="s">
        <v>38</v>
      </c>
      <c r="K593" t="s">
        <v>38</v>
      </c>
      <c r="L593" t="s">
        <v>38</v>
      </c>
      <c r="M593" t="s">
        <v>38</v>
      </c>
      <c r="N593" t="str">
        <f>IFERROR(VLOOKUP(Tabla2[[#This Row],[Client]],Soc_Dem!A:D,2,FALSE),"")</f>
        <v>F</v>
      </c>
      <c r="O593">
        <f>IFERROR(VLOOKUP(Tabla2[[#This Row],[Client]],Soc_Dem!A:D,3,FALSE),"")</f>
        <v>50</v>
      </c>
      <c r="P593">
        <f>IFERROR(VLOOKUP(Tabla2[[#This Row],[Client]],Soc_Dem!A:D,4,FALSE),"")</f>
        <v>149</v>
      </c>
      <c r="Q593" s="2">
        <f>IFERROR(VLOOKUP(Tabla2[[#This Row],[Client]],Inflow_Outflow!A:O,2,FALSE),"")</f>
        <v>467.06428571428569</v>
      </c>
      <c r="R593" s="2">
        <f>IFERROR(VLOOKUP(Tabla2[[#This Row],[Client]],Inflow_Outflow!A:O,3,FALSE),"")</f>
        <v>464.28928571428571</v>
      </c>
      <c r="S593" s="2">
        <f>IFERROR(VLOOKUP(Tabla2[[#This Row],[Client]],Inflow_Outflow!A:O,4,FALSE),"")</f>
        <v>5</v>
      </c>
      <c r="T593" s="2">
        <f>IFERROR(VLOOKUP(Tabla2[[#This Row],[Client]],Inflow_Outflow!A:O,5,FALSE),"")</f>
        <v>2</v>
      </c>
      <c r="U593" s="2">
        <f>IFERROR(VLOOKUP(Tabla2[[#This Row],[Client]],Inflow_Outflow!A:O,6,FALSE),"")</f>
        <v>840.17857142857144</v>
      </c>
      <c r="V593" s="2">
        <f>IFERROR(VLOOKUP(Tabla2[[#This Row],[Client]],Inflow_Outflow!A:O,7,FALSE),"")</f>
        <v>840.17857142857144</v>
      </c>
      <c r="W593" s="2">
        <f>IFERROR(VLOOKUP(Tabla2[[#This Row],[Client]],Inflow_Outflow!A:O,8,FALSE),"")</f>
        <v>678.57142857142856</v>
      </c>
      <c r="X593" s="2">
        <f>IFERROR(VLOOKUP(Tabla2[[#This Row],[Client]],Inflow_Outflow!A:O,9,FALSE),"")</f>
        <v>0</v>
      </c>
      <c r="Y593" s="2">
        <f>IFERROR(VLOOKUP(Tabla2[[#This Row],[Client]],Inflow_Outflow!A:O,10,FALSE),"")</f>
        <v>158</v>
      </c>
      <c r="Z593" s="2">
        <f>IFERROR(VLOOKUP(Tabla2[[#This Row],[Client]],Inflow_Outflow!A:O,11,FALSE),"")</f>
        <v>11</v>
      </c>
      <c r="AA593" s="2">
        <f>IFERROR(VLOOKUP(Tabla2[[#This Row],[Client]],Inflow_Outflow!A:O,12,FALSE),"")</f>
        <v>11</v>
      </c>
      <c r="AB593" s="2">
        <f>IFERROR(VLOOKUP(Tabla2[[#This Row],[Client]],Inflow_Outflow!A:O,13,FALSE),"")</f>
        <v>2</v>
      </c>
      <c r="AC593" s="2">
        <f>IFERROR(VLOOKUP(Tabla2[[#This Row],[Client]],Inflow_Outflow!A:O,14,FALSE),"")</f>
        <v>0</v>
      </c>
      <c r="AD593" s="2">
        <f>IFERROR(VLOOKUP(Tabla2[[#This Row],[Client]],Inflow_Outflow!A:O,15,FALSE),"")</f>
        <v>8</v>
      </c>
      <c r="AE593" s="2" t="str">
        <f>IFERROR(VLOOKUP(Tabla2[[#This Row],[Client]],Sales_Revenues!A:G,2,FALSE),"")</f>
        <v/>
      </c>
      <c r="AF593" s="2" t="str">
        <f>IFERROR(VLOOKUP(Tabla2[[#This Row],[Client]],Sales_Revenues!A:G,3,FALSE),"")</f>
        <v/>
      </c>
      <c r="AG593" s="2" t="str">
        <f>IFERROR(VLOOKUP(Tabla2[[#This Row],[Client]],Sales_Revenues!A:G,4,FALSE),"")</f>
        <v/>
      </c>
      <c r="AH593" s="2" t="str">
        <f>IFERROR(VLOOKUP(Tabla2[[#This Row],[Client]],Sales_Revenues!A:G,5,FALSE),"")</f>
        <v/>
      </c>
      <c r="AI593" s="2" t="str">
        <f>IFERROR(VLOOKUP(Tabla2[[#This Row],[Client]],Sales_Revenues!A:G,6,FALSE),"")</f>
        <v/>
      </c>
      <c r="AJ593" s="2" t="str">
        <f>IFERROR(VLOOKUP(Tabla2[[#This Row],[Client]],Sales_Revenues!A:G,7,FALSE),"")</f>
        <v/>
      </c>
    </row>
    <row r="594" spans="1:36">
      <c r="A594">
        <v>593</v>
      </c>
      <c r="B594">
        <v>1</v>
      </c>
      <c r="H594">
        <v>1.4807142857142856</v>
      </c>
      <c r="I594" t="s">
        <v>38</v>
      </c>
      <c r="J594" t="s">
        <v>38</v>
      </c>
      <c r="K594" t="s">
        <v>38</v>
      </c>
      <c r="L594" t="s">
        <v>38</v>
      </c>
      <c r="M594" t="s">
        <v>38</v>
      </c>
      <c r="N594" t="str">
        <f>IFERROR(VLOOKUP(Tabla2[[#This Row],[Client]],Soc_Dem!A:D,2,FALSE),"")</f>
        <v>M</v>
      </c>
      <c r="O594">
        <f>IFERROR(VLOOKUP(Tabla2[[#This Row],[Client]],Soc_Dem!A:D,3,FALSE),"")</f>
        <v>42</v>
      </c>
      <c r="P594">
        <f>IFERROR(VLOOKUP(Tabla2[[#This Row],[Client]],Soc_Dem!A:D,4,FALSE),"")</f>
        <v>169</v>
      </c>
      <c r="Q594" s="2">
        <f>IFERROR(VLOOKUP(Tabla2[[#This Row],[Client]],Inflow_Outflow!A:O,2,FALSE),"")</f>
        <v>459.79964285714283</v>
      </c>
      <c r="R594" s="2">
        <f>IFERROR(VLOOKUP(Tabla2[[#This Row],[Client]],Inflow_Outflow!A:O,3,FALSE),"")</f>
        <v>459.79964285714283</v>
      </c>
      <c r="S594" s="2">
        <f>IFERROR(VLOOKUP(Tabla2[[#This Row],[Client]],Inflow_Outflow!A:O,4,FALSE),"")</f>
        <v>2</v>
      </c>
      <c r="T594" s="2">
        <f>IFERROR(VLOOKUP(Tabla2[[#This Row],[Client]],Inflow_Outflow!A:O,5,FALSE),"")</f>
        <v>2</v>
      </c>
      <c r="U594" s="2">
        <f>IFERROR(VLOOKUP(Tabla2[[#This Row],[Client]],Inflow_Outflow!A:O,6,FALSE),"")</f>
        <v>1142.6285714285714</v>
      </c>
      <c r="V594" s="2">
        <f>IFERROR(VLOOKUP(Tabla2[[#This Row],[Client]],Inflow_Outflow!A:O,7,FALSE),"")</f>
        <v>1142.6285714285714</v>
      </c>
      <c r="W594" s="2">
        <f>IFERROR(VLOOKUP(Tabla2[[#This Row],[Client]],Inflow_Outflow!A:O,8,FALSE),"")</f>
        <v>0</v>
      </c>
      <c r="X594" s="2">
        <f>IFERROR(VLOOKUP(Tabla2[[#This Row],[Client]],Inflow_Outflow!A:O,9,FALSE),"")</f>
        <v>164.09285714285716</v>
      </c>
      <c r="Y594" s="2">
        <f>IFERROR(VLOOKUP(Tabla2[[#This Row],[Client]],Inflow_Outflow!A:O,10,FALSE),"")</f>
        <v>975.14285714285711</v>
      </c>
      <c r="Z594" s="2">
        <f>IFERROR(VLOOKUP(Tabla2[[#This Row],[Client]],Inflow_Outflow!A:O,11,FALSE),"")</f>
        <v>9</v>
      </c>
      <c r="AA594" s="2">
        <f>IFERROR(VLOOKUP(Tabla2[[#This Row],[Client]],Inflow_Outflow!A:O,12,FALSE),"")</f>
        <v>9</v>
      </c>
      <c r="AB594" s="2">
        <f>IFERROR(VLOOKUP(Tabla2[[#This Row],[Client]],Inflow_Outflow!A:O,13,FALSE),"")</f>
        <v>0</v>
      </c>
      <c r="AC594" s="2">
        <f>IFERROR(VLOOKUP(Tabla2[[#This Row],[Client]],Inflow_Outflow!A:O,14,FALSE),"")</f>
        <v>3</v>
      </c>
      <c r="AD594" s="2">
        <f>IFERROR(VLOOKUP(Tabla2[[#This Row],[Client]],Inflow_Outflow!A:O,15,FALSE),"")</f>
        <v>5</v>
      </c>
      <c r="AE594" s="2">
        <f>IFERROR(VLOOKUP(Tabla2[[#This Row],[Client]],Sales_Revenues!A:G,2,FALSE),"")</f>
        <v>0</v>
      </c>
      <c r="AF594" s="2">
        <f>IFERROR(VLOOKUP(Tabla2[[#This Row],[Client]],Sales_Revenues!A:G,3,FALSE),"")</f>
        <v>0</v>
      </c>
      <c r="AG594" s="2">
        <f>IFERROR(VLOOKUP(Tabla2[[#This Row],[Client]],Sales_Revenues!A:G,4,FALSE),"")</f>
        <v>1</v>
      </c>
      <c r="AH594" s="2">
        <f>IFERROR(VLOOKUP(Tabla2[[#This Row],[Client]],Sales_Revenues!A:G,5,FALSE),"")</f>
        <v>0</v>
      </c>
      <c r="AI594" s="2">
        <f>IFERROR(VLOOKUP(Tabla2[[#This Row],[Client]],Sales_Revenues!A:G,6,FALSE),"")</f>
        <v>0</v>
      </c>
      <c r="AJ594" s="2">
        <f>IFERROR(VLOOKUP(Tabla2[[#This Row],[Client]],Sales_Revenues!A:G,7,FALSE),"")</f>
        <v>8.5</v>
      </c>
    </row>
    <row r="595" spans="1:36">
      <c r="A595">
        <v>594</v>
      </c>
      <c r="B595">
        <v>2</v>
      </c>
      <c r="C595">
        <v>1</v>
      </c>
      <c r="H595">
        <v>3.8310714285714282</v>
      </c>
      <c r="I595">
        <v>223.81892857142859</v>
      </c>
      <c r="J595" t="s">
        <v>38</v>
      </c>
      <c r="K595" t="s">
        <v>38</v>
      </c>
      <c r="L595" t="s">
        <v>38</v>
      </c>
      <c r="M595" t="s">
        <v>38</v>
      </c>
      <c r="N595" t="str">
        <f>IFERROR(VLOOKUP(Tabla2[[#This Row],[Client]],Soc_Dem!A:D,2,FALSE),"")</f>
        <v>M</v>
      </c>
      <c r="O595">
        <f>IFERROR(VLOOKUP(Tabla2[[#This Row],[Client]],Soc_Dem!A:D,3,FALSE),"")</f>
        <v>35</v>
      </c>
      <c r="P595">
        <f>IFERROR(VLOOKUP(Tabla2[[#This Row],[Client]],Soc_Dem!A:D,4,FALSE),"")</f>
        <v>33</v>
      </c>
      <c r="Q595" s="2">
        <f>IFERROR(VLOOKUP(Tabla2[[#This Row],[Client]],Inflow_Outflow!A:O,2,FALSE),"")</f>
        <v>1014.9300000000001</v>
      </c>
      <c r="R595" s="2">
        <f>IFERROR(VLOOKUP(Tabla2[[#This Row],[Client]],Inflow_Outflow!A:O,3,FALSE),"")</f>
        <v>1014.7339285714286</v>
      </c>
      <c r="S595" s="2">
        <f>IFERROR(VLOOKUP(Tabla2[[#This Row],[Client]],Inflow_Outflow!A:O,4,FALSE),"")</f>
        <v>5</v>
      </c>
      <c r="T595" s="2">
        <f>IFERROR(VLOOKUP(Tabla2[[#This Row],[Client]],Inflow_Outflow!A:O,5,FALSE),"")</f>
        <v>4</v>
      </c>
      <c r="U595" s="2">
        <f>IFERROR(VLOOKUP(Tabla2[[#This Row],[Client]],Inflow_Outflow!A:O,6,FALSE),"")</f>
        <v>717.64285714285711</v>
      </c>
      <c r="V595" s="2">
        <f>IFERROR(VLOOKUP(Tabla2[[#This Row],[Client]],Inflow_Outflow!A:O,7,FALSE),"")</f>
        <v>717.64285714285711</v>
      </c>
      <c r="W595" s="2">
        <f>IFERROR(VLOOKUP(Tabla2[[#This Row],[Client]],Inflow_Outflow!A:O,8,FALSE),"")</f>
        <v>0</v>
      </c>
      <c r="X595" s="2">
        <f>IFERROR(VLOOKUP(Tabla2[[#This Row],[Client]],Inflow_Outflow!A:O,9,FALSE),"")</f>
        <v>0</v>
      </c>
      <c r="Y595" s="2">
        <f>IFERROR(VLOOKUP(Tabla2[[#This Row],[Client]],Inflow_Outflow!A:O,10,FALSE),"")</f>
        <v>714.25</v>
      </c>
      <c r="Z595" s="2">
        <f>IFERROR(VLOOKUP(Tabla2[[#This Row],[Client]],Inflow_Outflow!A:O,11,FALSE),"")</f>
        <v>10</v>
      </c>
      <c r="AA595" s="2">
        <f>IFERROR(VLOOKUP(Tabla2[[#This Row],[Client]],Inflow_Outflow!A:O,12,FALSE),"")</f>
        <v>10</v>
      </c>
      <c r="AB595" s="2">
        <f>IFERROR(VLOOKUP(Tabla2[[#This Row],[Client]],Inflow_Outflow!A:O,13,FALSE),"")</f>
        <v>0</v>
      </c>
      <c r="AC595" s="2">
        <f>IFERROR(VLOOKUP(Tabla2[[#This Row],[Client]],Inflow_Outflow!A:O,14,FALSE),"")</f>
        <v>0</v>
      </c>
      <c r="AD595" s="2">
        <f>IFERROR(VLOOKUP(Tabla2[[#This Row],[Client]],Inflow_Outflow!A:O,15,FALSE),"")</f>
        <v>9</v>
      </c>
      <c r="AE595" s="2" t="str">
        <f>IFERROR(VLOOKUP(Tabla2[[#This Row],[Client]],Sales_Revenues!A:G,2,FALSE),"")</f>
        <v/>
      </c>
      <c r="AF595" s="2" t="str">
        <f>IFERROR(VLOOKUP(Tabla2[[#This Row],[Client]],Sales_Revenues!A:G,3,FALSE),"")</f>
        <v/>
      </c>
      <c r="AG595" s="2" t="str">
        <f>IFERROR(VLOOKUP(Tabla2[[#This Row],[Client]],Sales_Revenues!A:G,4,FALSE),"")</f>
        <v/>
      </c>
      <c r="AH595" s="2" t="str">
        <f>IFERROR(VLOOKUP(Tabla2[[#This Row],[Client]],Sales_Revenues!A:G,5,FALSE),"")</f>
        <v/>
      </c>
      <c r="AI595" s="2" t="str">
        <f>IFERROR(VLOOKUP(Tabla2[[#This Row],[Client]],Sales_Revenues!A:G,6,FALSE),"")</f>
        <v/>
      </c>
      <c r="AJ595" s="2" t="str">
        <f>IFERROR(VLOOKUP(Tabla2[[#This Row],[Client]],Sales_Revenues!A:G,7,FALSE),"")</f>
        <v/>
      </c>
    </row>
    <row r="596" spans="1:36">
      <c r="A596">
        <v>595</v>
      </c>
      <c r="B596">
        <v>1</v>
      </c>
      <c r="H596">
        <v>126.9225</v>
      </c>
      <c r="I596" t="s">
        <v>38</v>
      </c>
      <c r="J596" t="s">
        <v>38</v>
      </c>
      <c r="K596" t="s">
        <v>38</v>
      </c>
      <c r="L596" t="s">
        <v>38</v>
      </c>
      <c r="M596" t="s">
        <v>38</v>
      </c>
      <c r="N596" t="str">
        <f>IFERROR(VLOOKUP(Tabla2[[#This Row],[Client]],Soc_Dem!A:D,2,FALSE),"")</f>
        <v>M</v>
      </c>
      <c r="O596">
        <f>IFERROR(VLOOKUP(Tabla2[[#This Row],[Client]],Soc_Dem!A:D,3,FALSE),"")</f>
        <v>25</v>
      </c>
      <c r="P596">
        <f>IFERROR(VLOOKUP(Tabla2[[#This Row],[Client]],Soc_Dem!A:D,4,FALSE),"")</f>
        <v>75</v>
      </c>
      <c r="Q596" s="2">
        <f>IFERROR(VLOOKUP(Tabla2[[#This Row],[Client]],Inflow_Outflow!A:O,2,FALSE),"")</f>
        <v>499.53678571428571</v>
      </c>
      <c r="R596" s="2">
        <f>IFERROR(VLOOKUP(Tabla2[[#This Row],[Client]],Inflow_Outflow!A:O,3,FALSE),"")</f>
        <v>499.53678571428571</v>
      </c>
      <c r="S596" s="2">
        <f>IFERROR(VLOOKUP(Tabla2[[#This Row],[Client]],Inflow_Outflow!A:O,4,FALSE),"")</f>
        <v>2</v>
      </c>
      <c r="T596" s="2">
        <f>IFERROR(VLOOKUP(Tabla2[[#This Row],[Client]],Inflow_Outflow!A:O,5,FALSE),"")</f>
        <v>2</v>
      </c>
      <c r="U596" s="2">
        <f>IFERROR(VLOOKUP(Tabla2[[#This Row],[Client]],Inflow_Outflow!A:O,6,FALSE),"")</f>
        <v>518.32142857142856</v>
      </c>
      <c r="V596" s="2">
        <f>IFERROR(VLOOKUP(Tabla2[[#This Row],[Client]],Inflow_Outflow!A:O,7,FALSE),"")</f>
        <v>518.32142857142856</v>
      </c>
      <c r="W596" s="2">
        <f>IFERROR(VLOOKUP(Tabla2[[#This Row],[Client]],Inflow_Outflow!A:O,8,FALSE),"")</f>
        <v>514.28571428571433</v>
      </c>
      <c r="X596" s="2">
        <f>IFERROR(VLOOKUP(Tabla2[[#This Row],[Client]],Inflow_Outflow!A:O,9,FALSE),"")</f>
        <v>0</v>
      </c>
      <c r="Y596" s="2">
        <f>IFERROR(VLOOKUP(Tabla2[[#This Row],[Client]],Inflow_Outflow!A:O,10,FALSE),"")</f>
        <v>0</v>
      </c>
      <c r="Z596" s="2">
        <f>IFERROR(VLOOKUP(Tabla2[[#This Row],[Client]],Inflow_Outflow!A:O,11,FALSE),"")</f>
        <v>12</v>
      </c>
      <c r="AA596" s="2">
        <f>IFERROR(VLOOKUP(Tabla2[[#This Row],[Client]],Inflow_Outflow!A:O,12,FALSE),"")</f>
        <v>12</v>
      </c>
      <c r="AB596" s="2">
        <f>IFERROR(VLOOKUP(Tabla2[[#This Row],[Client]],Inflow_Outflow!A:O,13,FALSE),"")</f>
        <v>8</v>
      </c>
      <c r="AC596" s="2">
        <f>IFERROR(VLOOKUP(Tabla2[[#This Row],[Client]],Inflow_Outflow!A:O,14,FALSE),"")</f>
        <v>0</v>
      </c>
      <c r="AD596" s="2">
        <f>IFERROR(VLOOKUP(Tabla2[[#This Row],[Client]],Inflow_Outflow!A:O,15,FALSE),"")</f>
        <v>0</v>
      </c>
      <c r="AE596" s="2" t="str">
        <f>IFERROR(VLOOKUP(Tabla2[[#This Row],[Client]],Sales_Revenues!A:G,2,FALSE),"")</f>
        <v/>
      </c>
      <c r="AF596" s="2" t="str">
        <f>IFERROR(VLOOKUP(Tabla2[[#This Row],[Client]],Sales_Revenues!A:G,3,FALSE),"")</f>
        <v/>
      </c>
      <c r="AG596" s="2" t="str">
        <f>IFERROR(VLOOKUP(Tabla2[[#This Row],[Client]],Sales_Revenues!A:G,4,FALSE),"")</f>
        <v/>
      </c>
      <c r="AH596" s="2" t="str">
        <f>IFERROR(VLOOKUP(Tabla2[[#This Row],[Client]],Sales_Revenues!A:G,5,FALSE),"")</f>
        <v/>
      </c>
      <c r="AI596" s="2" t="str">
        <f>IFERROR(VLOOKUP(Tabla2[[#This Row],[Client]],Sales_Revenues!A:G,6,FALSE),"")</f>
        <v/>
      </c>
      <c r="AJ596" s="2" t="str">
        <f>IFERROR(VLOOKUP(Tabla2[[#This Row],[Client]],Sales_Revenues!A:G,7,FALSE),"")</f>
        <v/>
      </c>
    </row>
    <row r="597" spans="1:36">
      <c r="A597">
        <v>596</v>
      </c>
      <c r="B597">
        <v>1</v>
      </c>
      <c r="H597">
        <v>0</v>
      </c>
      <c r="I597" t="s">
        <v>38</v>
      </c>
      <c r="J597" t="s">
        <v>38</v>
      </c>
      <c r="K597" t="s">
        <v>38</v>
      </c>
      <c r="L597" t="s">
        <v>38</v>
      </c>
      <c r="M597" t="s">
        <v>38</v>
      </c>
      <c r="N597" t="str">
        <f>IFERROR(VLOOKUP(Tabla2[[#This Row],[Client]],Soc_Dem!A:D,2,FALSE),"")</f>
        <v>M</v>
      </c>
      <c r="O597">
        <f>IFERROR(VLOOKUP(Tabla2[[#This Row],[Client]],Soc_Dem!A:D,3,FALSE),"")</f>
        <v>53</v>
      </c>
      <c r="P597">
        <f>IFERROR(VLOOKUP(Tabla2[[#This Row],[Client]],Soc_Dem!A:D,4,FALSE),"")</f>
        <v>110</v>
      </c>
      <c r="Q597" s="2">
        <f>IFERROR(VLOOKUP(Tabla2[[#This Row],[Client]],Inflow_Outflow!A:O,2,FALSE),"")</f>
        <v>10813.936785714284</v>
      </c>
      <c r="R597" s="2">
        <f>IFERROR(VLOOKUP(Tabla2[[#This Row],[Client]],Inflow_Outflow!A:O,3,FALSE),"")</f>
        <v>10813.936785714284</v>
      </c>
      <c r="S597" s="2">
        <f>IFERROR(VLOOKUP(Tabla2[[#This Row],[Client]],Inflow_Outflow!A:O,4,FALSE),"")</f>
        <v>4</v>
      </c>
      <c r="T597" s="2">
        <f>IFERROR(VLOOKUP(Tabla2[[#This Row],[Client]],Inflow_Outflow!A:O,5,FALSE),"")</f>
        <v>4</v>
      </c>
      <c r="U597" s="2">
        <f>IFERROR(VLOOKUP(Tabla2[[#This Row],[Client]],Inflow_Outflow!A:O,6,FALSE),"")</f>
        <v>6814.7060714285708</v>
      </c>
      <c r="V597" s="2">
        <f>IFERROR(VLOOKUP(Tabla2[[#This Row],[Client]],Inflow_Outflow!A:O,7,FALSE),"")</f>
        <v>6814.7060714285708</v>
      </c>
      <c r="W597" s="2">
        <f>IFERROR(VLOOKUP(Tabla2[[#This Row],[Client]],Inflow_Outflow!A:O,8,FALSE),"")</f>
        <v>892.85714285714289</v>
      </c>
      <c r="X597" s="2">
        <f>IFERROR(VLOOKUP(Tabla2[[#This Row],[Client]],Inflow_Outflow!A:O,9,FALSE),"")</f>
        <v>53.281071428571423</v>
      </c>
      <c r="Y597" s="2">
        <f>IFERROR(VLOOKUP(Tabla2[[#This Row],[Client]],Inflow_Outflow!A:O,10,FALSE),"")</f>
        <v>561.75</v>
      </c>
      <c r="Z597" s="2">
        <f>IFERROR(VLOOKUP(Tabla2[[#This Row],[Client]],Inflow_Outflow!A:O,11,FALSE),"")</f>
        <v>24</v>
      </c>
      <c r="AA597" s="2">
        <f>IFERROR(VLOOKUP(Tabla2[[#This Row],[Client]],Inflow_Outflow!A:O,12,FALSE),"")</f>
        <v>24</v>
      </c>
      <c r="AB597" s="2">
        <f>IFERROR(VLOOKUP(Tabla2[[#This Row],[Client]],Inflow_Outflow!A:O,13,FALSE),"")</f>
        <v>1</v>
      </c>
      <c r="AC597" s="2">
        <f>IFERROR(VLOOKUP(Tabla2[[#This Row],[Client]],Inflow_Outflow!A:O,14,FALSE),"")</f>
        <v>3</v>
      </c>
      <c r="AD597" s="2">
        <f>IFERROR(VLOOKUP(Tabla2[[#This Row],[Client]],Inflow_Outflow!A:O,15,FALSE),"")</f>
        <v>13</v>
      </c>
      <c r="AE597" s="2" t="str">
        <f>IFERROR(VLOOKUP(Tabla2[[#This Row],[Client]],Sales_Revenues!A:G,2,FALSE),"")</f>
        <v/>
      </c>
      <c r="AF597" s="2" t="str">
        <f>IFERROR(VLOOKUP(Tabla2[[#This Row],[Client]],Sales_Revenues!A:G,3,FALSE),"")</f>
        <v/>
      </c>
      <c r="AG597" s="2" t="str">
        <f>IFERROR(VLOOKUP(Tabla2[[#This Row],[Client]],Sales_Revenues!A:G,4,FALSE),"")</f>
        <v/>
      </c>
      <c r="AH597" s="2" t="str">
        <f>IFERROR(VLOOKUP(Tabla2[[#This Row],[Client]],Sales_Revenues!A:G,5,FALSE),"")</f>
        <v/>
      </c>
      <c r="AI597" s="2" t="str">
        <f>IFERROR(VLOOKUP(Tabla2[[#This Row],[Client]],Sales_Revenues!A:G,6,FALSE),"")</f>
        <v/>
      </c>
      <c r="AJ597" s="2" t="str">
        <f>IFERROR(VLOOKUP(Tabla2[[#This Row],[Client]],Sales_Revenues!A:G,7,FALSE),"")</f>
        <v/>
      </c>
    </row>
    <row r="598" spans="1:36">
      <c r="A598">
        <v>597</v>
      </c>
      <c r="B598">
        <v>1</v>
      </c>
      <c r="E598">
        <v>1</v>
      </c>
      <c r="H598">
        <v>4552.8896428571434</v>
      </c>
      <c r="I598" t="s">
        <v>38</v>
      </c>
      <c r="J598" t="s">
        <v>38</v>
      </c>
      <c r="K598">
        <v>482.61285714285714</v>
      </c>
      <c r="L598" t="s">
        <v>38</v>
      </c>
      <c r="M598" t="s">
        <v>38</v>
      </c>
      <c r="N598" t="str">
        <f>IFERROR(VLOOKUP(Tabla2[[#This Row],[Client]],Soc_Dem!A:D,2,FALSE),"")</f>
        <v>M</v>
      </c>
      <c r="O598">
        <f>IFERROR(VLOOKUP(Tabla2[[#This Row],[Client]],Soc_Dem!A:D,3,FALSE),"")</f>
        <v>69</v>
      </c>
      <c r="P598">
        <f>IFERROR(VLOOKUP(Tabla2[[#This Row],[Client]],Soc_Dem!A:D,4,FALSE),"")</f>
        <v>12</v>
      </c>
      <c r="Q598" s="2">
        <f>IFERROR(VLOOKUP(Tabla2[[#This Row],[Client]],Inflow_Outflow!A:O,2,FALSE),"")</f>
        <v>574.90035714285716</v>
      </c>
      <c r="R598" s="2">
        <f>IFERROR(VLOOKUP(Tabla2[[#This Row],[Client]],Inflow_Outflow!A:O,3,FALSE),"")</f>
        <v>502.9432142857143</v>
      </c>
      <c r="S598" s="2">
        <f>IFERROR(VLOOKUP(Tabla2[[#This Row],[Client]],Inflow_Outflow!A:O,4,FALSE),"")</f>
        <v>11</v>
      </c>
      <c r="T598" s="2">
        <f>IFERROR(VLOOKUP(Tabla2[[#This Row],[Client]],Inflow_Outflow!A:O,5,FALSE),"")</f>
        <v>9</v>
      </c>
      <c r="U598" s="2">
        <f>IFERROR(VLOOKUP(Tabla2[[#This Row],[Client]],Inflow_Outflow!A:O,6,FALSE),"")</f>
        <v>743.86357142857139</v>
      </c>
      <c r="V598" s="2">
        <f>IFERROR(VLOOKUP(Tabla2[[#This Row],[Client]],Inflow_Outflow!A:O,7,FALSE),"")</f>
        <v>489.49250000000001</v>
      </c>
      <c r="W598" s="2">
        <f>IFERROR(VLOOKUP(Tabla2[[#This Row],[Client]],Inflow_Outflow!A:O,8,FALSE),"")</f>
        <v>89.285714285714292</v>
      </c>
      <c r="X598" s="2">
        <f>IFERROR(VLOOKUP(Tabla2[[#This Row],[Client]],Inflow_Outflow!A:O,9,FALSE),"")</f>
        <v>169.77857142857144</v>
      </c>
      <c r="Y598" s="2">
        <f>IFERROR(VLOOKUP(Tabla2[[#This Row],[Client]],Inflow_Outflow!A:O,10,FALSE),"")</f>
        <v>157.00678571428571</v>
      </c>
      <c r="Z598" s="2">
        <f>IFERROR(VLOOKUP(Tabla2[[#This Row],[Client]],Inflow_Outflow!A:O,11,FALSE),"")</f>
        <v>20</v>
      </c>
      <c r="AA598" s="2">
        <f>IFERROR(VLOOKUP(Tabla2[[#This Row],[Client]],Inflow_Outflow!A:O,12,FALSE),"")</f>
        <v>14</v>
      </c>
      <c r="AB598" s="2">
        <f>IFERROR(VLOOKUP(Tabla2[[#This Row],[Client]],Inflow_Outflow!A:O,13,FALSE),"")</f>
        <v>3</v>
      </c>
      <c r="AC598" s="2">
        <f>IFERROR(VLOOKUP(Tabla2[[#This Row],[Client]],Inflow_Outflow!A:O,14,FALSE),"")</f>
        <v>3</v>
      </c>
      <c r="AD598" s="2">
        <f>IFERROR(VLOOKUP(Tabla2[[#This Row],[Client]],Inflow_Outflow!A:O,15,FALSE),"")</f>
        <v>4</v>
      </c>
      <c r="AE598" s="2">
        <f>IFERROR(VLOOKUP(Tabla2[[#This Row],[Client]],Sales_Revenues!A:G,2,FALSE),"")</f>
        <v>0</v>
      </c>
      <c r="AF598" s="2">
        <f>IFERROR(VLOOKUP(Tabla2[[#This Row],[Client]],Sales_Revenues!A:G,3,FALSE),"")</f>
        <v>0</v>
      </c>
      <c r="AG598" s="2">
        <f>IFERROR(VLOOKUP(Tabla2[[#This Row],[Client]],Sales_Revenues!A:G,4,FALSE),"")</f>
        <v>0</v>
      </c>
      <c r="AH598" s="2">
        <f>IFERROR(VLOOKUP(Tabla2[[#This Row],[Client]],Sales_Revenues!A:G,5,FALSE),"")</f>
        <v>0</v>
      </c>
      <c r="AI598" s="2">
        <f>IFERROR(VLOOKUP(Tabla2[[#This Row],[Client]],Sales_Revenues!A:G,6,FALSE),"")</f>
        <v>0</v>
      </c>
      <c r="AJ598" s="2">
        <f>IFERROR(VLOOKUP(Tabla2[[#This Row],[Client]],Sales_Revenues!A:G,7,FALSE),"")</f>
        <v>0</v>
      </c>
    </row>
    <row r="599" spans="1:36">
      <c r="A599">
        <v>598</v>
      </c>
      <c r="B599">
        <v>2</v>
      </c>
      <c r="E599">
        <v>1</v>
      </c>
      <c r="H599">
        <v>562.20178571428573</v>
      </c>
      <c r="I599" t="s">
        <v>38</v>
      </c>
      <c r="J599" t="s">
        <v>38</v>
      </c>
      <c r="K599">
        <v>0</v>
      </c>
      <c r="L599" t="s">
        <v>38</v>
      </c>
      <c r="M599" t="s">
        <v>38</v>
      </c>
      <c r="N599" t="str">
        <f>IFERROR(VLOOKUP(Tabla2[[#This Row],[Client]],Soc_Dem!A:D,2,FALSE),"")</f>
        <v>M</v>
      </c>
      <c r="O599">
        <f>IFERROR(VLOOKUP(Tabla2[[#This Row],[Client]],Soc_Dem!A:D,3,FALSE),"")</f>
        <v>28</v>
      </c>
      <c r="P599">
        <f>IFERROR(VLOOKUP(Tabla2[[#This Row],[Client]],Soc_Dem!A:D,4,FALSE),"")</f>
        <v>123</v>
      </c>
      <c r="Q599" s="2">
        <f>IFERROR(VLOOKUP(Tabla2[[#This Row],[Client]],Inflow_Outflow!A:O,2,FALSE),"")</f>
        <v>835.73107142857145</v>
      </c>
      <c r="R599" s="2">
        <f>IFERROR(VLOOKUP(Tabla2[[#This Row],[Client]],Inflow_Outflow!A:O,3,FALSE),"")</f>
        <v>691.8667857142857</v>
      </c>
      <c r="S599" s="2">
        <f>IFERROR(VLOOKUP(Tabla2[[#This Row],[Client]],Inflow_Outflow!A:O,4,FALSE),"")</f>
        <v>14</v>
      </c>
      <c r="T599" s="2">
        <f>IFERROR(VLOOKUP(Tabla2[[#This Row],[Client]],Inflow_Outflow!A:O,5,FALSE),"")</f>
        <v>10</v>
      </c>
      <c r="U599" s="2">
        <f>IFERROR(VLOOKUP(Tabla2[[#This Row],[Client]],Inflow_Outflow!A:O,6,FALSE),"")</f>
        <v>550.91250000000002</v>
      </c>
      <c r="V599" s="2">
        <f>IFERROR(VLOOKUP(Tabla2[[#This Row],[Client]],Inflow_Outflow!A:O,7,FALSE),"")</f>
        <v>485.1660714285714</v>
      </c>
      <c r="W599" s="2">
        <f>IFERROR(VLOOKUP(Tabla2[[#This Row],[Client]],Inflow_Outflow!A:O,8,FALSE),"")</f>
        <v>74.281428571428577</v>
      </c>
      <c r="X599" s="2">
        <f>IFERROR(VLOOKUP(Tabla2[[#This Row],[Client]],Inflow_Outflow!A:O,9,FALSE),"")</f>
        <v>170.6275</v>
      </c>
      <c r="Y599" s="2">
        <f>IFERROR(VLOOKUP(Tabla2[[#This Row],[Client]],Inflow_Outflow!A:O,10,FALSE),"")</f>
        <v>95.214285714285708</v>
      </c>
      <c r="Z599" s="2">
        <f>IFERROR(VLOOKUP(Tabla2[[#This Row],[Client]],Inflow_Outflow!A:O,11,FALSE),"")</f>
        <v>38</v>
      </c>
      <c r="AA599" s="2">
        <f>IFERROR(VLOOKUP(Tabla2[[#This Row],[Client]],Inflow_Outflow!A:O,12,FALSE),"")</f>
        <v>32</v>
      </c>
      <c r="AB599" s="2">
        <f>IFERROR(VLOOKUP(Tabla2[[#This Row],[Client]],Inflow_Outflow!A:O,13,FALSE),"")</f>
        <v>4</v>
      </c>
      <c r="AC599" s="2">
        <f>IFERROR(VLOOKUP(Tabla2[[#This Row],[Client]],Inflow_Outflow!A:O,14,FALSE),"")</f>
        <v>18</v>
      </c>
      <c r="AD599" s="2">
        <f>IFERROR(VLOOKUP(Tabla2[[#This Row],[Client]],Inflow_Outflow!A:O,15,FALSE),"")</f>
        <v>1</v>
      </c>
      <c r="AE599" s="2">
        <f>IFERROR(VLOOKUP(Tabla2[[#This Row],[Client]],Sales_Revenues!A:G,2,FALSE),"")</f>
        <v>1</v>
      </c>
      <c r="AF599" s="2">
        <f>IFERROR(VLOOKUP(Tabla2[[#This Row],[Client]],Sales_Revenues!A:G,3,FALSE),"")</f>
        <v>0</v>
      </c>
      <c r="AG599" s="2">
        <f>IFERROR(VLOOKUP(Tabla2[[#This Row],[Client]],Sales_Revenues!A:G,4,FALSE),"")</f>
        <v>0</v>
      </c>
      <c r="AH599" s="2">
        <f>IFERROR(VLOOKUP(Tabla2[[#This Row],[Client]],Sales_Revenues!A:G,5,FALSE),"")</f>
        <v>0.16357142857142856</v>
      </c>
      <c r="AI599" s="2">
        <f>IFERROR(VLOOKUP(Tabla2[[#This Row],[Client]],Sales_Revenues!A:G,6,FALSE),"")</f>
        <v>0</v>
      </c>
      <c r="AJ599" s="2">
        <f>IFERROR(VLOOKUP(Tabla2[[#This Row],[Client]],Sales_Revenues!A:G,7,FALSE),"")</f>
        <v>0</v>
      </c>
    </row>
    <row r="600" spans="1:36">
      <c r="A600">
        <v>599</v>
      </c>
      <c r="B600">
        <v>1</v>
      </c>
      <c r="C600">
        <v>1</v>
      </c>
      <c r="H600">
        <v>16.67107142857143</v>
      </c>
      <c r="I600">
        <v>23252.443571428572</v>
      </c>
      <c r="J600" t="s">
        <v>38</v>
      </c>
      <c r="K600" t="s">
        <v>38</v>
      </c>
      <c r="L600" t="s">
        <v>38</v>
      </c>
      <c r="M600" t="s">
        <v>38</v>
      </c>
      <c r="N600" t="str">
        <f>IFERROR(VLOOKUP(Tabla2[[#This Row],[Client]],Soc_Dem!A:D,2,FALSE),"")</f>
        <v>F</v>
      </c>
      <c r="O600">
        <f>IFERROR(VLOOKUP(Tabla2[[#This Row],[Client]],Soc_Dem!A:D,3,FALSE),"")</f>
        <v>22</v>
      </c>
      <c r="P600">
        <f>IFERROR(VLOOKUP(Tabla2[[#This Row],[Client]],Soc_Dem!A:D,4,FALSE),"")</f>
        <v>23</v>
      </c>
      <c r="Q600" s="2">
        <f>IFERROR(VLOOKUP(Tabla2[[#This Row],[Client]],Inflow_Outflow!A:O,2,FALSE),"")</f>
        <v>1161.2535714285714</v>
      </c>
      <c r="R600" s="2">
        <f>IFERROR(VLOOKUP(Tabla2[[#This Row],[Client]],Inflow_Outflow!A:O,3,FALSE),"")</f>
        <v>1140.3178571428573</v>
      </c>
      <c r="S600" s="2">
        <f>IFERROR(VLOOKUP(Tabla2[[#This Row],[Client]],Inflow_Outflow!A:O,4,FALSE),"")</f>
        <v>5</v>
      </c>
      <c r="T600" s="2">
        <f>IFERROR(VLOOKUP(Tabla2[[#This Row],[Client]],Inflow_Outflow!A:O,5,FALSE),"")</f>
        <v>4</v>
      </c>
      <c r="U600" s="2">
        <f>IFERROR(VLOOKUP(Tabla2[[#This Row],[Client]],Inflow_Outflow!A:O,6,FALSE),"")</f>
        <v>1777.8971428571429</v>
      </c>
      <c r="V600" s="2">
        <f>IFERROR(VLOOKUP(Tabla2[[#This Row],[Client]],Inflow_Outflow!A:O,7,FALSE),"")</f>
        <v>1777.8971428571429</v>
      </c>
      <c r="W600" s="2">
        <f>IFERROR(VLOOKUP(Tabla2[[#This Row],[Client]],Inflow_Outflow!A:O,8,FALSE),"")</f>
        <v>178.57142857142858</v>
      </c>
      <c r="X600" s="2">
        <f>IFERROR(VLOOKUP(Tabla2[[#This Row],[Client]],Inflow_Outflow!A:O,9,FALSE),"")</f>
        <v>771.65071428571434</v>
      </c>
      <c r="Y600" s="2">
        <f>IFERROR(VLOOKUP(Tabla2[[#This Row],[Client]],Inflow_Outflow!A:O,10,FALSE),"")</f>
        <v>686.16071428571433</v>
      </c>
      <c r="Z600" s="2">
        <f>IFERROR(VLOOKUP(Tabla2[[#This Row],[Client]],Inflow_Outflow!A:O,11,FALSE),"")</f>
        <v>41</v>
      </c>
      <c r="AA600" s="2">
        <f>IFERROR(VLOOKUP(Tabla2[[#This Row],[Client]],Inflow_Outflow!A:O,12,FALSE),"")</f>
        <v>41</v>
      </c>
      <c r="AB600" s="2">
        <f>IFERROR(VLOOKUP(Tabla2[[#This Row],[Client]],Inflow_Outflow!A:O,13,FALSE),"")</f>
        <v>2</v>
      </c>
      <c r="AC600" s="2">
        <f>IFERROR(VLOOKUP(Tabla2[[#This Row],[Client]],Inflow_Outflow!A:O,14,FALSE),"")</f>
        <v>27</v>
      </c>
      <c r="AD600" s="2">
        <f>IFERROR(VLOOKUP(Tabla2[[#This Row],[Client]],Inflow_Outflow!A:O,15,FALSE),"")</f>
        <v>9</v>
      </c>
      <c r="AE600" s="2">
        <f>IFERROR(VLOOKUP(Tabla2[[#This Row],[Client]],Sales_Revenues!A:G,2,FALSE),"")</f>
        <v>0</v>
      </c>
      <c r="AF600" s="2">
        <f>IFERROR(VLOOKUP(Tabla2[[#This Row],[Client]],Sales_Revenues!A:G,3,FALSE),"")</f>
        <v>0</v>
      </c>
      <c r="AG600" s="2">
        <f>IFERROR(VLOOKUP(Tabla2[[#This Row],[Client]],Sales_Revenues!A:G,4,FALSE),"")</f>
        <v>0</v>
      </c>
      <c r="AH600" s="2">
        <f>IFERROR(VLOOKUP(Tabla2[[#This Row],[Client]],Sales_Revenues!A:G,5,FALSE),"")</f>
        <v>0</v>
      </c>
      <c r="AI600" s="2">
        <f>IFERROR(VLOOKUP(Tabla2[[#This Row],[Client]],Sales_Revenues!A:G,6,FALSE),"")</f>
        <v>0</v>
      </c>
      <c r="AJ600" s="2">
        <f>IFERROR(VLOOKUP(Tabla2[[#This Row],[Client]],Sales_Revenues!A:G,7,FALSE),"")</f>
        <v>0</v>
      </c>
    </row>
    <row r="601" spans="1:36">
      <c r="A601">
        <v>600</v>
      </c>
      <c r="B601">
        <v>1</v>
      </c>
      <c r="C601">
        <v>1</v>
      </c>
      <c r="D601">
        <v>4</v>
      </c>
      <c r="H601">
        <v>1189.3225</v>
      </c>
      <c r="I601">
        <v>8771.7335714285709</v>
      </c>
      <c r="J601">
        <v>28004.907500000001</v>
      </c>
      <c r="K601" t="s">
        <v>38</v>
      </c>
      <c r="L601" t="s">
        <v>38</v>
      </c>
      <c r="M601" t="s">
        <v>38</v>
      </c>
      <c r="N601" t="str">
        <f>IFERROR(VLOOKUP(Tabla2[[#This Row],[Client]],Soc_Dem!A:D,2,FALSE),"")</f>
        <v>M</v>
      </c>
      <c r="O601">
        <f>IFERROR(VLOOKUP(Tabla2[[#This Row],[Client]],Soc_Dem!A:D,3,FALSE),"")</f>
        <v>50</v>
      </c>
      <c r="P601">
        <f>IFERROR(VLOOKUP(Tabla2[[#This Row],[Client]],Soc_Dem!A:D,4,FALSE),"")</f>
        <v>150</v>
      </c>
      <c r="Q601" s="2">
        <f>IFERROR(VLOOKUP(Tabla2[[#This Row],[Client]],Inflow_Outflow!A:O,2,FALSE),"")</f>
        <v>1441.3821428571428</v>
      </c>
      <c r="R601" s="2">
        <f>IFERROR(VLOOKUP(Tabla2[[#This Row],[Client]],Inflow_Outflow!A:O,3,FALSE),"")</f>
        <v>515.51071428571424</v>
      </c>
      <c r="S601" s="2">
        <f>IFERROR(VLOOKUP(Tabla2[[#This Row],[Client]],Inflow_Outflow!A:O,4,FALSE),"")</f>
        <v>17</v>
      </c>
      <c r="T601" s="2">
        <f>IFERROR(VLOOKUP(Tabla2[[#This Row],[Client]],Inflow_Outflow!A:O,5,FALSE),"")</f>
        <v>8</v>
      </c>
      <c r="U601" s="2">
        <f>IFERROR(VLOOKUP(Tabla2[[#This Row],[Client]],Inflow_Outflow!A:O,6,FALSE),"")</f>
        <v>1421.7021428571429</v>
      </c>
      <c r="V601" s="2">
        <f>IFERROR(VLOOKUP(Tabla2[[#This Row],[Client]],Inflow_Outflow!A:O,7,FALSE),"")</f>
        <v>1392.5107142857144</v>
      </c>
      <c r="W601" s="2">
        <f>IFERROR(VLOOKUP(Tabla2[[#This Row],[Client]],Inflow_Outflow!A:O,8,FALSE),"")</f>
        <v>214.28571428571428</v>
      </c>
      <c r="X601" s="2">
        <f>IFERROR(VLOOKUP(Tabla2[[#This Row],[Client]],Inflow_Outflow!A:O,9,FALSE),"")</f>
        <v>105.925</v>
      </c>
      <c r="Y601" s="2">
        <f>IFERROR(VLOOKUP(Tabla2[[#This Row],[Client]],Inflow_Outflow!A:O,10,FALSE),"")</f>
        <v>35.714285714285715</v>
      </c>
      <c r="Z601" s="2">
        <f>IFERROR(VLOOKUP(Tabla2[[#This Row],[Client]],Inflow_Outflow!A:O,11,FALSE),"")</f>
        <v>21</v>
      </c>
      <c r="AA601" s="2">
        <f>IFERROR(VLOOKUP(Tabla2[[#This Row],[Client]],Inflow_Outflow!A:O,12,FALSE),"")</f>
        <v>12</v>
      </c>
      <c r="AB601" s="2">
        <f>IFERROR(VLOOKUP(Tabla2[[#This Row],[Client]],Inflow_Outflow!A:O,13,FALSE),"")</f>
        <v>2</v>
      </c>
      <c r="AC601" s="2">
        <f>IFERROR(VLOOKUP(Tabla2[[#This Row],[Client]],Inflow_Outflow!A:O,14,FALSE),"")</f>
        <v>4</v>
      </c>
      <c r="AD601" s="2">
        <f>IFERROR(VLOOKUP(Tabla2[[#This Row],[Client]],Inflow_Outflow!A:O,15,FALSE),"")</f>
        <v>1</v>
      </c>
      <c r="AE601" s="2">
        <f>IFERROR(VLOOKUP(Tabla2[[#This Row],[Client]],Sales_Revenues!A:G,2,FALSE),"")</f>
        <v>0</v>
      </c>
      <c r="AF601" s="2">
        <f>IFERROR(VLOOKUP(Tabla2[[#This Row],[Client]],Sales_Revenues!A:G,3,FALSE),"")</f>
        <v>0</v>
      </c>
      <c r="AG601" s="2">
        <f>IFERROR(VLOOKUP(Tabla2[[#This Row],[Client]],Sales_Revenues!A:G,4,FALSE),"")</f>
        <v>1</v>
      </c>
      <c r="AH601" s="2">
        <f>IFERROR(VLOOKUP(Tabla2[[#This Row],[Client]],Sales_Revenues!A:G,5,FALSE),"")</f>
        <v>0</v>
      </c>
      <c r="AI601" s="2">
        <f>IFERROR(VLOOKUP(Tabla2[[#This Row],[Client]],Sales_Revenues!A:G,6,FALSE),"")</f>
        <v>0</v>
      </c>
      <c r="AJ601" s="2">
        <f>IFERROR(VLOOKUP(Tabla2[[#This Row],[Client]],Sales_Revenues!A:G,7,FALSE),"")</f>
        <v>10.928571428571429</v>
      </c>
    </row>
    <row r="602" spans="1:36">
      <c r="A602">
        <v>601</v>
      </c>
      <c r="B602">
        <v>1</v>
      </c>
      <c r="C602">
        <v>1</v>
      </c>
      <c r="D602">
        <v>2</v>
      </c>
      <c r="H602">
        <v>865.68285714285707</v>
      </c>
      <c r="I602">
        <v>92884.329642857148</v>
      </c>
      <c r="J602">
        <v>0</v>
      </c>
      <c r="K602" t="s">
        <v>38</v>
      </c>
      <c r="L602" t="s">
        <v>38</v>
      </c>
      <c r="M602" t="s">
        <v>38</v>
      </c>
      <c r="N602" t="str">
        <f>IFERROR(VLOOKUP(Tabla2[[#This Row],[Client]],Soc_Dem!A:D,2,FALSE),"")</f>
        <v>M</v>
      </c>
      <c r="O602">
        <f>IFERROR(VLOOKUP(Tabla2[[#This Row],[Client]],Soc_Dem!A:D,3,FALSE),"")</f>
        <v>61</v>
      </c>
      <c r="P602">
        <f>IFERROR(VLOOKUP(Tabla2[[#This Row],[Client]],Soc_Dem!A:D,4,FALSE),"")</f>
        <v>33</v>
      </c>
      <c r="Q602" s="2">
        <f>IFERROR(VLOOKUP(Tabla2[[#This Row],[Client]],Inflow_Outflow!A:O,2,FALSE),"")</f>
        <v>2363.5778571428568</v>
      </c>
      <c r="R602" s="2">
        <f>IFERROR(VLOOKUP(Tabla2[[#This Row],[Client]],Inflow_Outflow!A:O,3,FALSE),"")</f>
        <v>2357.1489285714283</v>
      </c>
      <c r="S602" s="2">
        <f>IFERROR(VLOOKUP(Tabla2[[#This Row],[Client]],Inflow_Outflow!A:O,4,FALSE),"")</f>
        <v>4</v>
      </c>
      <c r="T602" s="2">
        <f>IFERROR(VLOOKUP(Tabla2[[#This Row],[Client]],Inflow_Outflow!A:O,5,FALSE),"")</f>
        <v>2</v>
      </c>
      <c r="U602" s="2">
        <f>IFERROR(VLOOKUP(Tabla2[[#This Row],[Client]],Inflow_Outflow!A:O,6,FALSE),"")</f>
        <v>2875.3928571428573</v>
      </c>
      <c r="V602" s="2">
        <f>IFERROR(VLOOKUP(Tabla2[[#This Row],[Client]],Inflow_Outflow!A:O,7,FALSE),"")</f>
        <v>518.25</v>
      </c>
      <c r="W602" s="2">
        <f>IFERROR(VLOOKUP(Tabla2[[#This Row],[Client]],Inflow_Outflow!A:O,8,FALSE),"")</f>
        <v>0</v>
      </c>
      <c r="X602" s="2">
        <f>IFERROR(VLOOKUP(Tabla2[[#This Row],[Client]],Inflow_Outflow!A:O,9,FALSE),"")</f>
        <v>380.75</v>
      </c>
      <c r="Y602" s="2">
        <f>IFERROR(VLOOKUP(Tabla2[[#This Row],[Client]],Inflow_Outflow!A:O,10,FALSE),"")</f>
        <v>137.5</v>
      </c>
      <c r="Z602" s="2">
        <f>IFERROR(VLOOKUP(Tabla2[[#This Row],[Client]],Inflow_Outflow!A:O,11,FALSE),"")</f>
        <v>6</v>
      </c>
      <c r="AA602" s="2">
        <f>IFERROR(VLOOKUP(Tabla2[[#This Row],[Client]],Inflow_Outflow!A:O,12,FALSE),"")</f>
        <v>5</v>
      </c>
      <c r="AB602" s="2">
        <f>IFERROR(VLOOKUP(Tabla2[[#This Row],[Client]],Inflow_Outflow!A:O,13,FALSE),"")</f>
        <v>0</v>
      </c>
      <c r="AC602" s="2">
        <f>IFERROR(VLOOKUP(Tabla2[[#This Row],[Client]],Inflow_Outflow!A:O,14,FALSE),"")</f>
        <v>4</v>
      </c>
      <c r="AD602" s="2">
        <f>IFERROR(VLOOKUP(Tabla2[[#This Row],[Client]],Inflow_Outflow!A:O,15,FALSE),"")</f>
        <v>1</v>
      </c>
      <c r="AE602" s="2">
        <f>IFERROR(VLOOKUP(Tabla2[[#This Row],[Client]],Sales_Revenues!A:G,2,FALSE),"")</f>
        <v>0</v>
      </c>
      <c r="AF602" s="2">
        <f>IFERROR(VLOOKUP(Tabla2[[#This Row],[Client]],Sales_Revenues!A:G,3,FALSE),"")</f>
        <v>1</v>
      </c>
      <c r="AG602" s="2">
        <f>IFERROR(VLOOKUP(Tabla2[[#This Row],[Client]],Sales_Revenues!A:G,4,FALSE),"")</f>
        <v>0</v>
      </c>
      <c r="AH602" s="2">
        <f>IFERROR(VLOOKUP(Tabla2[[#This Row],[Client]],Sales_Revenues!A:G,5,FALSE),"")</f>
        <v>0</v>
      </c>
      <c r="AI602" s="2">
        <f>IFERROR(VLOOKUP(Tabla2[[#This Row],[Client]],Sales_Revenues!A:G,6,FALSE),"")</f>
        <v>6.8624999999999998</v>
      </c>
      <c r="AJ602" s="2">
        <f>IFERROR(VLOOKUP(Tabla2[[#This Row],[Client]],Sales_Revenues!A:G,7,FALSE),"")</f>
        <v>0</v>
      </c>
    </row>
    <row r="603" spans="1:36">
      <c r="A603">
        <v>602</v>
      </c>
      <c r="B603">
        <v>2</v>
      </c>
      <c r="E603">
        <v>1</v>
      </c>
      <c r="F603">
        <v>1</v>
      </c>
      <c r="H603">
        <v>84.306428571428569</v>
      </c>
      <c r="I603" t="s">
        <v>38</v>
      </c>
      <c r="J603" t="s">
        <v>38</v>
      </c>
      <c r="K603">
        <v>0</v>
      </c>
      <c r="L603">
        <v>1053.8028571428572</v>
      </c>
      <c r="M603" t="s">
        <v>38</v>
      </c>
      <c r="N603" t="str">
        <f>IFERROR(VLOOKUP(Tabla2[[#This Row],[Client]],Soc_Dem!A:D,2,FALSE),"")</f>
        <v>M</v>
      </c>
      <c r="O603">
        <f>IFERROR(VLOOKUP(Tabla2[[#This Row],[Client]],Soc_Dem!A:D,3,FALSE),"")</f>
        <v>65</v>
      </c>
      <c r="P603">
        <f>IFERROR(VLOOKUP(Tabla2[[#This Row],[Client]],Soc_Dem!A:D,4,FALSE),"")</f>
        <v>103</v>
      </c>
      <c r="Q603" s="2">
        <f>IFERROR(VLOOKUP(Tabla2[[#This Row],[Client]],Inflow_Outflow!A:O,2,FALSE),"")</f>
        <v>1975.9375</v>
      </c>
      <c r="R603" s="2">
        <f>IFERROR(VLOOKUP(Tabla2[[#This Row],[Client]],Inflow_Outflow!A:O,3,FALSE),"")</f>
        <v>1317.1014285714284</v>
      </c>
      <c r="S603" s="2">
        <f>IFERROR(VLOOKUP(Tabla2[[#This Row],[Client]],Inflow_Outflow!A:O,4,FALSE),"")</f>
        <v>23</v>
      </c>
      <c r="T603" s="2">
        <f>IFERROR(VLOOKUP(Tabla2[[#This Row],[Client]],Inflow_Outflow!A:O,5,FALSE),"")</f>
        <v>17</v>
      </c>
      <c r="U603" s="2">
        <f>IFERROR(VLOOKUP(Tabla2[[#This Row],[Client]],Inflow_Outflow!A:O,6,FALSE),"")</f>
        <v>2021.6742857142856</v>
      </c>
      <c r="V603" s="2">
        <f>IFERROR(VLOOKUP(Tabla2[[#This Row],[Client]],Inflow_Outflow!A:O,7,FALSE),"")</f>
        <v>1317.1014285714284</v>
      </c>
      <c r="W603" s="2">
        <f>IFERROR(VLOOKUP(Tabla2[[#This Row],[Client]],Inflow_Outflow!A:O,8,FALSE),"")</f>
        <v>250</v>
      </c>
      <c r="X603" s="2">
        <f>IFERROR(VLOOKUP(Tabla2[[#This Row],[Client]],Inflow_Outflow!A:O,9,FALSE),"")</f>
        <v>287.74178571428575</v>
      </c>
      <c r="Y603" s="2">
        <f>IFERROR(VLOOKUP(Tabla2[[#This Row],[Client]],Inflow_Outflow!A:O,10,FALSE),"")</f>
        <v>433.57142857142856</v>
      </c>
      <c r="Z603" s="2">
        <f>IFERROR(VLOOKUP(Tabla2[[#This Row],[Client]],Inflow_Outflow!A:O,11,FALSE),"")</f>
        <v>64</v>
      </c>
      <c r="AA603" s="2">
        <f>IFERROR(VLOOKUP(Tabla2[[#This Row],[Client]],Inflow_Outflow!A:O,12,FALSE),"")</f>
        <v>27</v>
      </c>
      <c r="AB603" s="2">
        <f>IFERROR(VLOOKUP(Tabla2[[#This Row],[Client]],Inflow_Outflow!A:O,13,FALSE),"")</f>
        <v>7</v>
      </c>
      <c r="AC603" s="2">
        <f>IFERROR(VLOOKUP(Tabla2[[#This Row],[Client]],Inflow_Outflow!A:O,14,FALSE),"")</f>
        <v>27</v>
      </c>
      <c r="AD603" s="2">
        <f>IFERROR(VLOOKUP(Tabla2[[#This Row],[Client]],Inflow_Outflow!A:O,15,FALSE),"")</f>
        <v>6</v>
      </c>
      <c r="AE603" s="2">
        <f>IFERROR(VLOOKUP(Tabla2[[#This Row],[Client]],Sales_Revenues!A:G,2,FALSE),"")</f>
        <v>0</v>
      </c>
      <c r="AF603" s="2">
        <f>IFERROR(VLOOKUP(Tabla2[[#This Row],[Client]],Sales_Revenues!A:G,3,FALSE),"")</f>
        <v>0</v>
      </c>
      <c r="AG603" s="2">
        <f>IFERROR(VLOOKUP(Tabla2[[#This Row],[Client]],Sales_Revenues!A:G,4,FALSE),"")</f>
        <v>0</v>
      </c>
      <c r="AH603" s="2">
        <f>IFERROR(VLOOKUP(Tabla2[[#This Row],[Client]],Sales_Revenues!A:G,5,FALSE),"")</f>
        <v>0</v>
      </c>
      <c r="AI603" s="2">
        <f>IFERROR(VLOOKUP(Tabla2[[#This Row],[Client]],Sales_Revenues!A:G,6,FALSE),"")</f>
        <v>0</v>
      </c>
      <c r="AJ603" s="2">
        <f>IFERROR(VLOOKUP(Tabla2[[#This Row],[Client]],Sales_Revenues!A:G,7,FALSE),"")</f>
        <v>0</v>
      </c>
    </row>
    <row r="604" spans="1:36">
      <c r="A604">
        <v>603</v>
      </c>
      <c r="B604">
        <v>1</v>
      </c>
      <c r="C604">
        <v>1</v>
      </c>
      <c r="H604">
        <v>1385.9882142857143</v>
      </c>
      <c r="I604">
        <v>7463.2467857142856</v>
      </c>
      <c r="J604" t="s">
        <v>38</v>
      </c>
      <c r="K604" t="s">
        <v>38</v>
      </c>
      <c r="L604" t="s">
        <v>38</v>
      </c>
      <c r="M604" t="s">
        <v>38</v>
      </c>
      <c r="N604" t="str">
        <f>IFERROR(VLOOKUP(Tabla2[[#This Row],[Client]],Soc_Dem!A:D,2,FALSE),"")</f>
        <v>F</v>
      </c>
      <c r="O604">
        <f>IFERROR(VLOOKUP(Tabla2[[#This Row],[Client]],Soc_Dem!A:D,3,FALSE),"")</f>
        <v>30</v>
      </c>
      <c r="P604">
        <f>IFERROR(VLOOKUP(Tabla2[[#This Row],[Client]],Soc_Dem!A:D,4,FALSE),"")</f>
        <v>6</v>
      </c>
      <c r="Q604" s="2">
        <f>IFERROR(VLOOKUP(Tabla2[[#This Row],[Client]],Inflow_Outflow!A:O,2,FALSE),"")</f>
        <v>12.059285714285716</v>
      </c>
      <c r="R604" s="2">
        <f>IFERROR(VLOOKUP(Tabla2[[#This Row],[Client]],Inflow_Outflow!A:O,3,FALSE),"")</f>
        <v>3.4642857142857142E-2</v>
      </c>
      <c r="S604" s="2">
        <f>IFERROR(VLOOKUP(Tabla2[[#This Row],[Client]],Inflow_Outflow!A:O,4,FALSE),"")</f>
        <v>2</v>
      </c>
      <c r="T604" s="2">
        <f>IFERROR(VLOOKUP(Tabla2[[#This Row],[Client]],Inflow_Outflow!A:O,5,FALSE),"")</f>
        <v>1</v>
      </c>
      <c r="U604" s="2">
        <f>IFERROR(VLOOKUP(Tabla2[[#This Row],[Client]],Inflow_Outflow!A:O,6,FALSE),"")</f>
        <v>0</v>
      </c>
      <c r="V604" s="2">
        <f>IFERROR(VLOOKUP(Tabla2[[#This Row],[Client]],Inflow_Outflow!A:O,7,FALSE),"")</f>
        <v>0</v>
      </c>
      <c r="W604" s="2">
        <f>IFERROR(VLOOKUP(Tabla2[[#This Row],[Client]],Inflow_Outflow!A:O,8,FALSE),"")</f>
        <v>0</v>
      </c>
      <c r="X604" s="2">
        <f>IFERROR(VLOOKUP(Tabla2[[#This Row],[Client]],Inflow_Outflow!A:O,9,FALSE),"")</f>
        <v>0</v>
      </c>
      <c r="Y604" s="2">
        <f>IFERROR(VLOOKUP(Tabla2[[#This Row],[Client]],Inflow_Outflow!A:O,10,FALSE),"")</f>
        <v>0</v>
      </c>
      <c r="Z604" s="2">
        <f>IFERROR(VLOOKUP(Tabla2[[#This Row],[Client]],Inflow_Outflow!A:O,11,FALSE),"")</f>
        <v>0</v>
      </c>
      <c r="AA604" s="2">
        <f>IFERROR(VLOOKUP(Tabla2[[#This Row],[Client]],Inflow_Outflow!A:O,12,FALSE),"")</f>
        <v>0</v>
      </c>
      <c r="AB604" s="2">
        <f>IFERROR(VLOOKUP(Tabla2[[#This Row],[Client]],Inflow_Outflow!A:O,13,FALSE),"")</f>
        <v>0</v>
      </c>
      <c r="AC604" s="2">
        <f>IFERROR(VLOOKUP(Tabla2[[#This Row],[Client]],Inflow_Outflow!A:O,14,FALSE),"")</f>
        <v>0</v>
      </c>
      <c r="AD604" s="2">
        <f>IFERROR(VLOOKUP(Tabla2[[#This Row],[Client]],Inflow_Outflow!A:O,15,FALSE),"")</f>
        <v>0</v>
      </c>
      <c r="AE604" s="2" t="str">
        <f>IFERROR(VLOOKUP(Tabla2[[#This Row],[Client]],Sales_Revenues!A:G,2,FALSE),"")</f>
        <v/>
      </c>
      <c r="AF604" s="2" t="str">
        <f>IFERROR(VLOOKUP(Tabla2[[#This Row],[Client]],Sales_Revenues!A:G,3,FALSE),"")</f>
        <v/>
      </c>
      <c r="AG604" s="2" t="str">
        <f>IFERROR(VLOOKUP(Tabla2[[#This Row],[Client]],Sales_Revenues!A:G,4,FALSE),"")</f>
        <v/>
      </c>
      <c r="AH604" s="2" t="str">
        <f>IFERROR(VLOOKUP(Tabla2[[#This Row],[Client]],Sales_Revenues!A:G,5,FALSE),"")</f>
        <v/>
      </c>
      <c r="AI604" s="2" t="str">
        <f>IFERROR(VLOOKUP(Tabla2[[#This Row],[Client]],Sales_Revenues!A:G,6,FALSE),"")</f>
        <v/>
      </c>
      <c r="AJ604" s="2" t="str">
        <f>IFERROR(VLOOKUP(Tabla2[[#This Row],[Client]],Sales_Revenues!A:G,7,FALSE),"")</f>
        <v/>
      </c>
    </row>
    <row r="605" spans="1:36">
      <c r="A605">
        <v>604</v>
      </c>
      <c r="B605">
        <v>1</v>
      </c>
      <c r="F605">
        <v>1</v>
      </c>
      <c r="H605">
        <v>5645.1139285714289</v>
      </c>
      <c r="I605" t="s">
        <v>38</v>
      </c>
      <c r="J605" t="s">
        <v>38</v>
      </c>
      <c r="K605" t="s">
        <v>38</v>
      </c>
      <c r="L605">
        <v>1044.1435714285715</v>
      </c>
      <c r="M605" t="s">
        <v>38</v>
      </c>
      <c r="N605" t="str">
        <f>IFERROR(VLOOKUP(Tabla2[[#This Row],[Client]],Soc_Dem!A:D,2,FALSE),"")</f>
        <v>M</v>
      </c>
      <c r="O605">
        <f>IFERROR(VLOOKUP(Tabla2[[#This Row],[Client]],Soc_Dem!A:D,3,FALSE),"")</f>
        <v>47</v>
      </c>
      <c r="P605">
        <f>IFERROR(VLOOKUP(Tabla2[[#This Row],[Client]],Soc_Dem!A:D,4,FALSE),"")</f>
        <v>44</v>
      </c>
      <c r="Q605" s="2">
        <f>IFERROR(VLOOKUP(Tabla2[[#This Row],[Client]],Inflow_Outflow!A:O,2,FALSE),"")</f>
        <v>3232.9814285714283</v>
      </c>
      <c r="R605" s="2">
        <f>IFERROR(VLOOKUP(Tabla2[[#This Row],[Client]],Inflow_Outflow!A:O,3,FALSE),"")</f>
        <v>3232.2649999999999</v>
      </c>
      <c r="S605" s="2">
        <f>IFERROR(VLOOKUP(Tabla2[[#This Row],[Client]],Inflow_Outflow!A:O,4,FALSE),"")</f>
        <v>6</v>
      </c>
      <c r="T605" s="2">
        <f>IFERROR(VLOOKUP(Tabla2[[#This Row],[Client]],Inflow_Outflow!A:O,5,FALSE),"")</f>
        <v>4</v>
      </c>
      <c r="U605" s="2">
        <f>IFERROR(VLOOKUP(Tabla2[[#This Row],[Client]],Inflow_Outflow!A:O,6,FALSE),"")</f>
        <v>2387.4</v>
      </c>
      <c r="V605" s="2">
        <f>IFERROR(VLOOKUP(Tabla2[[#This Row],[Client]],Inflow_Outflow!A:O,7,FALSE),"")</f>
        <v>2385.9714285714285</v>
      </c>
      <c r="W605" s="2">
        <f>IFERROR(VLOOKUP(Tabla2[[#This Row],[Client]],Inflow_Outflow!A:O,8,FALSE),"")</f>
        <v>0</v>
      </c>
      <c r="X605" s="2">
        <f>IFERROR(VLOOKUP(Tabla2[[#This Row],[Client]],Inflow_Outflow!A:O,9,FALSE),"")</f>
        <v>0</v>
      </c>
      <c r="Y605" s="2">
        <f>IFERROR(VLOOKUP(Tabla2[[#This Row],[Client]],Inflow_Outflow!A:O,10,FALSE),"")</f>
        <v>2132.8214285714284</v>
      </c>
      <c r="Z605" s="2">
        <f>IFERROR(VLOOKUP(Tabla2[[#This Row],[Client]],Inflow_Outflow!A:O,11,FALSE),"")</f>
        <v>13</v>
      </c>
      <c r="AA605" s="2">
        <f>IFERROR(VLOOKUP(Tabla2[[#This Row],[Client]],Inflow_Outflow!A:O,12,FALSE),"")</f>
        <v>11</v>
      </c>
      <c r="AB605" s="2">
        <f>IFERROR(VLOOKUP(Tabla2[[#This Row],[Client]],Inflow_Outflow!A:O,13,FALSE),"")</f>
        <v>0</v>
      </c>
      <c r="AC605" s="2">
        <f>IFERROR(VLOOKUP(Tabla2[[#This Row],[Client]],Inflow_Outflow!A:O,14,FALSE),"")</f>
        <v>0</v>
      </c>
      <c r="AD605" s="2">
        <f>IFERROR(VLOOKUP(Tabla2[[#This Row],[Client]],Inflow_Outflow!A:O,15,FALSE),"")</f>
        <v>8</v>
      </c>
      <c r="AE605" s="2">
        <f>IFERROR(VLOOKUP(Tabla2[[#This Row],[Client]],Sales_Revenues!A:G,2,FALSE),"")</f>
        <v>1</v>
      </c>
      <c r="AF605" s="2">
        <f>IFERROR(VLOOKUP(Tabla2[[#This Row],[Client]],Sales_Revenues!A:G,3,FALSE),"")</f>
        <v>0</v>
      </c>
      <c r="AG605" s="2">
        <f>IFERROR(VLOOKUP(Tabla2[[#This Row],[Client]],Sales_Revenues!A:G,4,FALSE),"")</f>
        <v>0</v>
      </c>
      <c r="AH605" s="2">
        <f>IFERROR(VLOOKUP(Tabla2[[#This Row],[Client]],Sales_Revenues!A:G,5,FALSE),"")</f>
        <v>3.0798214285714285</v>
      </c>
      <c r="AI605" s="2">
        <f>IFERROR(VLOOKUP(Tabla2[[#This Row],[Client]],Sales_Revenues!A:G,6,FALSE),"")</f>
        <v>0</v>
      </c>
      <c r="AJ605" s="2">
        <f>IFERROR(VLOOKUP(Tabla2[[#This Row],[Client]],Sales_Revenues!A:G,7,FALSE),"")</f>
        <v>0</v>
      </c>
    </row>
    <row r="606" spans="1:36">
      <c r="A606">
        <v>605</v>
      </c>
      <c r="B606">
        <v>1</v>
      </c>
      <c r="H606">
        <v>0</v>
      </c>
      <c r="I606" t="s">
        <v>38</v>
      </c>
      <c r="J606" t="s">
        <v>38</v>
      </c>
      <c r="K606" t="s">
        <v>38</v>
      </c>
      <c r="L606" t="s">
        <v>38</v>
      </c>
      <c r="M606" t="s">
        <v>38</v>
      </c>
      <c r="N606" t="str">
        <f>IFERROR(VLOOKUP(Tabla2[[#This Row],[Client]],Soc_Dem!A:D,2,FALSE),"")</f>
        <v>M</v>
      </c>
      <c r="O606">
        <f>IFERROR(VLOOKUP(Tabla2[[#This Row],[Client]],Soc_Dem!A:D,3,FALSE),"")</f>
        <v>59</v>
      </c>
      <c r="P606">
        <f>IFERROR(VLOOKUP(Tabla2[[#This Row],[Client]],Soc_Dem!A:D,4,FALSE),"")</f>
        <v>88</v>
      </c>
      <c r="Q606" s="2">
        <f>IFERROR(VLOOKUP(Tabla2[[#This Row],[Client]],Inflow_Outflow!A:O,2,FALSE),"")</f>
        <v>5837.1453571428574</v>
      </c>
      <c r="R606" s="2">
        <f>IFERROR(VLOOKUP(Tabla2[[#This Row],[Client]],Inflow_Outflow!A:O,3,FALSE),"")</f>
        <v>5837.1453571428574</v>
      </c>
      <c r="S606" s="2">
        <f>IFERROR(VLOOKUP(Tabla2[[#This Row],[Client]],Inflow_Outflow!A:O,4,FALSE),"")</f>
        <v>10</v>
      </c>
      <c r="T606" s="2">
        <f>IFERROR(VLOOKUP(Tabla2[[#This Row],[Client]],Inflow_Outflow!A:O,5,FALSE),"")</f>
        <v>10</v>
      </c>
      <c r="U606" s="2">
        <f>IFERROR(VLOOKUP(Tabla2[[#This Row],[Client]],Inflow_Outflow!A:O,6,FALSE),"")</f>
        <v>6606.6071428571431</v>
      </c>
      <c r="V606" s="2">
        <f>IFERROR(VLOOKUP(Tabla2[[#This Row],[Client]],Inflow_Outflow!A:O,7,FALSE),"")</f>
        <v>6606.6071428571431</v>
      </c>
      <c r="W606" s="2">
        <f>IFERROR(VLOOKUP(Tabla2[[#This Row],[Client]],Inflow_Outflow!A:O,8,FALSE),"")</f>
        <v>0</v>
      </c>
      <c r="X606" s="2">
        <f>IFERROR(VLOOKUP(Tabla2[[#This Row],[Client]],Inflow_Outflow!A:O,9,FALSE),"")</f>
        <v>0</v>
      </c>
      <c r="Y606" s="2">
        <f>IFERROR(VLOOKUP(Tabla2[[#This Row],[Client]],Inflow_Outflow!A:O,10,FALSE),"")</f>
        <v>6602.3571428571431</v>
      </c>
      <c r="Z606" s="2">
        <f>IFERROR(VLOOKUP(Tabla2[[#This Row],[Client]],Inflow_Outflow!A:O,11,FALSE),"")</f>
        <v>19</v>
      </c>
      <c r="AA606" s="2">
        <f>IFERROR(VLOOKUP(Tabla2[[#This Row],[Client]],Inflow_Outflow!A:O,12,FALSE),"")</f>
        <v>19</v>
      </c>
      <c r="AB606" s="2">
        <f>IFERROR(VLOOKUP(Tabla2[[#This Row],[Client]],Inflow_Outflow!A:O,13,FALSE),"")</f>
        <v>0</v>
      </c>
      <c r="AC606" s="2">
        <f>IFERROR(VLOOKUP(Tabla2[[#This Row],[Client]],Inflow_Outflow!A:O,14,FALSE),"")</f>
        <v>0</v>
      </c>
      <c r="AD606" s="2">
        <f>IFERROR(VLOOKUP(Tabla2[[#This Row],[Client]],Inflow_Outflow!A:O,15,FALSE),"")</f>
        <v>18</v>
      </c>
      <c r="AE606" s="2">
        <f>IFERROR(VLOOKUP(Tabla2[[#This Row],[Client]],Sales_Revenues!A:G,2,FALSE),"")</f>
        <v>0</v>
      </c>
      <c r="AF606" s="2">
        <f>IFERROR(VLOOKUP(Tabla2[[#This Row],[Client]],Sales_Revenues!A:G,3,FALSE),"")</f>
        <v>0</v>
      </c>
      <c r="AG606" s="2">
        <f>IFERROR(VLOOKUP(Tabla2[[#This Row],[Client]],Sales_Revenues!A:G,4,FALSE),"")</f>
        <v>0</v>
      </c>
      <c r="AH606" s="2">
        <f>IFERROR(VLOOKUP(Tabla2[[#This Row],[Client]],Sales_Revenues!A:G,5,FALSE),"")</f>
        <v>0</v>
      </c>
      <c r="AI606" s="2">
        <f>IFERROR(VLOOKUP(Tabla2[[#This Row],[Client]],Sales_Revenues!A:G,6,FALSE),"")</f>
        <v>0</v>
      </c>
      <c r="AJ606" s="2">
        <f>IFERROR(VLOOKUP(Tabla2[[#This Row],[Client]],Sales_Revenues!A:G,7,FALSE),"")</f>
        <v>0</v>
      </c>
    </row>
    <row r="607" spans="1:36">
      <c r="A607">
        <v>606</v>
      </c>
      <c r="B607">
        <v>1</v>
      </c>
      <c r="C607">
        <v>1</v>
      </c>
      <c r="H607">
        <v>80.624285714285719</v>
      </c>
      <c r="I607">
        <v>313.47357142857146</v>
      </c>
      <c r="J607" t="s">
        <v>38</v>
      </c>
      <c r="K607" t="s">
        <v>38</v>
      </c>
      <c r="L607" t="s">
        <v>38</v>
      </c>
      <c r="M607" t="s">
        <v>38</v>
      </c>
      <c r="N607" t="str">
        <f>IFERROR(VLOOKUP(Tabla2[[#This Row],[Client]],Soc_Dem!A:D,2,FALSE),"")</f>
        <v>M</v>
      </c>
      <c r="O607">
        <f>IFERROR(VLOOKUP(Tabla2[[#This Row],[Client]],Soc_Dem!A:D,3,FALSE),"")</f>
        <v>62</v>
      </c>
      <c r="P607">
        <f>IFERROR(VLOOKUP(Tabla2[[#This Row],[Client]],Soc_Dem!A:D,4,FALSE),"")</f>
        <v>151</v>
      </c>
      <c r="Q607" s="2">
        <f>IFERROR(VLOOKUP(Tabla2[[#This Row],[Client]],Inflow_Outflow!A:O,2,FALSE),"")</f>
        <v>302.15928571428566</v>
      </c>
      <c r="R607" s="2">
        <f>IFERROR(VLOOKUP(Tabla2[[#This Row],[Client]],Inflow_Outflow!A:O,3,FALSE),"")</f>
        <v>301.29785714285714</v>
      </c>
      <c r="S607" s="2">
        <f>IFERROR(VLOOKUP(Tabla2[[#This Row],[Client]],Inflow_Outflow!A:O,4,FALSE),"")</f>
        <v>3</v>
      </c>
      <c r="T607" s="2">
        <f>IFERROR(VLOOKUP(Tabla2[[#This Row],[Client]],Inflow_Outflow!A:O,5,FALSE),"")</f>
        <v>2</v>
      </c>
      <c r="U607" s="2">
        <f>IFERROR(VLOOKUP(Tabla2[[#This Row],[Client]],Inflow_Outflow!A:O,6,FALSE),"")</f>
        <v>282.97071428571428</v>
      </c>
      <c r="V607" s="2">
        <f>IFERROR(VLOOKUP(Tabla2[[#This Row],[Client]],Inflow_Outflow!A:O,7,FALSE),"")</f>
        <v>282.97071428571428</v>
      </c>
      <c r="W607" s="2">
        <f>IFERROR(VLOOKUP(Tabla2[[#This Row],[Client]],Inflow_Outflow!A:O,8,FALSE),"")</f>
        <v>35.714285714285715</v>
      </c>
      <c r="X607" s="2">
        <f>IFERROR(VLOOKUP(Tabla2[[#This Row],[Client]],Inflow_Outflow!A:O,9,FALSE),"")</f>
        <v>30.613571428571426</v>
      </c>
      <c r="Y607" s="2">
        <f>IFERROR(VLOOKUP(Tabla2[[#This Row],[Client]],Inflow_Outflow!A:O,10,FALSE),"")</f>
        <v>214.46428571428572</v>
      </c>
      <c r="Z607" s="2">
        <f>IFERROR(VLOOKUP(Tabla2[[#This Row],[Client]],Inflow_Outflow!A:O,11,FALSE),"")</f>
        <v>7</v>
      </c>
      <c r="AA607" s="2">
        <f>IFERROR(VLOOKUP(Tabla2[[#This Row],[Client]],Inflow_Outflow!A:O,12,FALSE),"")</f>
        <v>7</v>
      </c>
      <c r="AB607" s="2">
        <f>IFERROR(VLOOKUP(Tabla2[[#This Row],[Client]],Inflow_Outflow!A:O,13,FALSE),"")</f>
        <v>1</v>
      </c>
      <c r="AC607" s="2">
        <f>IFERROR(VLOOKUP(Tabla2[[#This Row],[Client]],Inflow_Outflow!A:O,14,FALSE),"")</f>
        <v>4</v>
      </c>
      <c r="AD607" s="2">
        <f>IFERROR(VLOOKUP(Tabla2[[#This Row],[Client]],Inflow_Outflow!A:O,15,FALSE),"")</f>
        <v>1</v>
      </c>
      <c r="AE607" s="2">
        <f>IFERROR(VLOOKUP(Tabla2[[#This Row],[Client]],Sales_Revenues!A:G,2,FALSE),"")</f>
        <v>0</v>
      </c>
      <c r="AF607" s="2">
        <f>IFERROR(VLOOKUP(Tabla2[[#This Row],[Client]],Sales_Revenues!A:G,3,FALSE),"")</f>
        <v>0</v>
      </c>
      <c r="AG607" s="2">
        <f>IFERROR(VLOOKUP(Tabla2[[#This Row],[Client]],Sales_Revenues!A:G,4,FALSE),"")</f>
        <v>0</v>
      </c>
      <c r="AH607" s="2">
        <f>IFERROR(VLOOKUP(Tabla2[[#This Row],[Client]],Sales_Revenues!A:G,5,FALSE),"")</f>
        <v>0</v>
      </c>
      <c r="AI607" s="2">
        <f>IFERROR(VLOOKUP(Tabla2[[#This Row],[Client]],Sales_Revenues!A:G,6,FALSE),"")</f>
        <v>0</v>
      </c>
      <c r="AJ607" s="2">
        <f>IFERROR(VLOOKUP(Tabla2[[#This Row],[Client]],Sales_Revenues!A:G,7,FALSE),"")</f>
        <v>0</v>
      </c>
    </row>
    <row r="608" spans="1:36">
      <c r="A608">
        <v>607</v>
      </c>
      <c r="B608">
        <v>1</v>
      </c>
      <c r="C608">
        <v>2</v>
      </c>
      <c r="D608">
        <v>3</v>
      </c>
      <c r="E608">
        <v>1</v>
      </c>
      <c r="F608">
        <v>1</v>
      </c>
      <c r="H608">
        <v>364.10857142857145</v>
      </c>
      <c r="I608">
        <v>1074.0725</v>
      </c>
      <c r="J608">
        <v>0</v>
      </c>
      <c r="K608">
        <v>0</v>
      </c>
      <c r="L608">
        <v>490.77607142857141</v>
      </c>
      <c r="M608" t="s">
        <v>38</v>
      </c>
      <c r="N608" t="str">
        <f>IFERROR(VLOOKUP(Tabla2[[#This Row],[Client]],Soc_Dem!A:D,2,FALSE),"")</f>
        <v>F</v>
      </c>
      <c r="O608">
        <f>IFERROR(VLOOKUP(Tabla2[[#This Row],[Client]],Soc_Dem!A:D,3,FALSE),"")</f>
        <v>20</v>
      </c>
      <c r="P608">
        <f>IFERROR(VLOOKUP(Tabla2[[#This Row],[Client]],Soc_Dem!A:D,4,FALSE),"")</f>
        <v>151</v>
      </c>
      <c r="Q608" s="2">
        <f>IFERROR(VLOOKUP(Tabla2[[#This Row],[Client]],Inflow_Outflow!A:O,2,FALSE),"")</f>
        <v>1907.4346428571428</v>
      </c>
      <c r="R608" s="2">
        <f>IFERROR(VLOOKUP(Tabla2[[#This Row],[Client]],Inflow_Outflow!A:O,3,FALSE),"")</f>
        <v>1830.4403571428572</v>
      </c>
      <c r="S608" s="2">
        <f>IFERROR(VLOOKUP(Tabla2[[#This Row],[Client]],Inflow_Outflow!A:O,4,FALSE),"")</f>
        <v>6</v>
      </c>
      <c r="T608" s="2">
        <f>IFERROR(VLOOKUP(Tabla2[[#This Row],[Client]],Inflow_Outflow!A:O,5,FALSE),"")</f>
        <v>2</v>
      </c>
      <c r="U608" s="2">
        <f>IFERROR(VLOOKUP(Tabla2[[#This Row],[Client]],Inflow_Outflow!A:O,6,FALSE),"")</f>
        <v>1955.8939285714284</v>
      </c>
      <c r="V608" s="2">
        <f>IFERROR(VLOOKUP(Tabla2[[#This Row],[Client]],Inflow_Outflow!A:O,7,FALSE),"")</f>
        <v>1607.57</v>
      </c>
      <c r="W608" s="2">
        <f>IFERROR(VLOOKUP(Tabla2[[#This Row],[Client]],Inflow_Outflow!A:O,8,FALSE),"")</f>
        <v>357.14285714285717</v>
      </c>
      <c r="X608" s="2">
        <f>IFERROR(VLOOKUP(Tabla2[[#This Row],[Client]],Inflow_Outflow!A:O,9,FALSE),"")</f>
        <v>326.50107142857144</v>
      </c>
      <c r="Y608" s="2">
        <f>IFERROR(VLOOKUP(Tabla2[[#This Row],[Client]],Inflow_Outflow!A:O,10,FALSE),"")</f>
        <v>1090.8928571428571</v>
      </c>
      <c r="Z608" s="2">
        <f>IFERROR(VLOOKUP(Tabla2[[#This Row],[Client]],Inflow_Outflow!A:O,11,FALSE),"")</f>
        <v>34</v>
      </c>
      <c r="AA608" s="2">
        <f>IFERROR(VLOOKUP(Tabla2[[#This Row],[Client]],Inflow_Outflow!A:O,12,FALSE),"")</f>
        <v>15</v>
      </c>
      <c r="AB608" s="2">
        <f>IFERROR(VLOOKUP(Tabla2[[#This Row],[Client]],Inflow_Outflow!A:O,13,FALSE),"")</f>
        <v>2</v>
      </c>
      <c r="AC608" s="2">
        <f>IFERROR(VLOOKUP(Tabla2[[#This Row],[Client]],Inflow_Outflow!A:O,14,FALSE),"")</f>
        <v>16</v>
      </c>
      <c r="AD608" s="2">
        <f>IFERROR(VLOOKUP(Tabla2[[#This Row],[Client]],Inflow_Outflow!A:O,15,FALSE),"")</f>
        <v>9</v>
      </c>
      <c r="AE608" s="2" t="str">
        <f>IFERROR(VLOOKUP(Tabla2[[#This Row],[Client]],Sales_Revenues!A:G,2,FALSE),"")</f>
        <v/>
      </c>
      <c r="AF608" s="2" t="str">
        <f>IFERROR(VLOOKUP(Tabla2[[#This Row],[Client]],Sales_Revenues!A:G,3,FALSE),"")</f>
        <v/>
      </c>
      <c r="AG608" s="2" t="str">
        <f>IFERROR(VLOOKUP(Tabla2[[#This Row],[Client]],Sales_Revenues!A:G,4,FALSE),"")</f>
        <v/>
      </c>
      <c r="AH608" s="2" t="str">
        <f>IFERROR(VLOOKUP(Tabla2[[#This Row],[Client]],Sales_Revenues!A:G,5,FALSE),"")</f>
        <v/>
      </c>
      <c r="AI608" s="2" t="str">
        <f>IFERROR(VLOOKUP(Tabla2[[#This Row],[Client]],Sales_Revenues!A:G,6,FALSE),"")</f>
        <v/>
      </c>
      <c r="AJ608" s="2" t="str">
        <f>IFERROR(VLOOKUP(Tabla2[[#This Row],[Client]],Sales_Revenues!A:G,7,FALSE),"")</f>
        <v/>
      </c>
    </row>
    <row r="609" spans="1:36">
      <c r="A609">
        <v>608</v>
      </c>
      <c r="B609">
        <v>1</v>
      </c>
      <c r="C609">
        <v>1</v>
      </c>
      <c r="H609">
        <v>347.36571428571426</v>
      </c>
      <c r="I609">
        <v>29191.295000000002</v>
      </c>
      <c r="J609" t="s">
        <v>38</v>
      </c>
      <c r="K609" t="s">
        <v>38</v>
      </c>
      <c r="L609" t="s">
        <v>38</v>
      </c>
      <c r="M609" t="s">
        <v>38</v>
      </c>
      <c r="N609" t="str">
        <f>IFERROR(VLOOKUP(Tabla2[[#This Row],[Client]],Soc_Dem!A:D,2,FALSE),"")</f>
        <v>M</v>
      </c>
      <c r="O609">
        <f>IFERROR(VLOOKUP(Tabla2[[#This Row],[Client]],Soc_Dem!A:D,3,FALSE),"")</f>
        <v>35</v>
      </c>
      <c r="P609">
        <f>IFERROR(VLOOKUP(Tabla2[[#This Row],[Client]],Soc_Dem!A:D,4,FALSE),"")</f>
        <v>157</v>
      </c>
      <c r="Q609" s="2">
        <f>IFERROR(VLOOKUP(Tabla2[[#This Row],[Client]],Inflow_Outflow!A:O,2,FALSE),"")</f>
        <v>460.91892857142858</v>
      </c>
      <c r="R609" s="2">
        <f>IFERROR(VLOOKUP(Tabla2[[#This Row],[Client]],Inflow_Outflow!A:O,3,FALSE),"")</f>
        <v>459.83678571428572</v>
      </c>
      <c r="S609" s="2">
        <f>IFERROR(VLOOKUP(Tabla2[[#This Row],[Client]],Inflow_Outflow!A:O,4,FALSE),"")</f>
        <v>4</v>
      </c>
      <c r="T609" s="2">
        <f>IFERROR(VLOOKUP(Tabla2[[#This Row],[Client]],Inflow_Outflow!A:O,5,FALSE),"")</f>
        <v>3</v>
      </c>
      <c r="U609" s="2">
        <f>IFERROR(VLOOKUP(Tabla2[[#This Row],[Client]],Inflow_Outflow!A:O,6,FALSE),"")</f>
        <v>460.62107142857138</v>
      </c>
      <c r="V609" s="2">
        <f>IFERROR(VLOOKUP(Tabla2[[#This Row],[Client]],Inflow_Outflow!A:O,7,FALSE),"")</f>
        <v>460.62107142857138</v>
      </c>
      <c r="W609" s="2">
        <f>IFERROR(VLOOKUP(Tabla2[[#This Row],[Client]],Inflow_Outflow!A:O,8,FALSE),"")</f>
        <v>321.42857142857144</v>
      </c>
      <c r="X609" s="2">
        <f>IFERROR(VLOOKUP(Tabla2[[#This Row],[Client]],Inflow_Outflow!A:O,9,FALSE),"")</f>
        <v>35.978214285714287</v>
      </c>
      <c r="Y609" s="2">
        <f>IFERROR(VLOOKUP(Tabla2[[#This Row],[Client]],Inflow_Outflow!A:O,10,FALSE),"")</f>
        <v>100.92857142857143</v>
      </c>
      <c r="Z609" s="2">
        <f>IFERROR(VLOOKUP(Tabla2[[#This Row],[Client]],Inflow_Outflow!A:O,11,FALSE),"")</f>
        <v>8</v>
      </c>
      <c r="AA609" s="2">
        <f>IFERROR(VLOOKUP(Tabla2[[#This Row],[Client]],Inflow_Outflow!A:O,12,FALSE),"")</f>
        <v>8</v>
      </c>
      <c r="AB609" s="2">
        <f>IFERROR(VLOOKUP(Tabla2[[#This Row],[Client]],Inflow_Outflow!A:O,13,FALSE),"")</f>
        <v>2</v>
      </c>
      <c r="AC609" s="2">
        <f>IFERROR(VLOOKUP(Tabla2[[#This Row],[Client]],Inflow_Outflow!A:O,14,FALSE),"")</f>
        <v>1</v>
      </c>
      <c r="AD609" s="2">
        <f>IFERROR(VLOOKUP(Tabla2[[#This Row],[Client]],Inflow_Outflow!A:O,15,FALSE),"")</f>
        <v>4</v>
      </c>
      <c r="AE609" s="2">
        <f>IFERROR(VLOOKUP(Tabla2[[#This Row],[Client]],Sales_Revenues!A:G,2,FALSE),"")</f>
        <v>1</v>
      </c>
      <c r="AF609" s="2">
        <f>IFERROR(VLOOKUP(Tabla2[[#This Row],[Client]],Sales_Revenues!A:G,3,FALSE),"")</f>
        <v>0</v>
      </c>
      <c r="AG609" s="2">
        <f>IFERROR(VLOOKUP(Tabla2[[#This Row],[Client]],Sales_Revenues!A:G,4,FALSE),"")</f>
        <v>1</v>
      </c>
      <c r="AH609" s="2">
        <f>IFERROR(VLOOKUP(Tabla2[[#This Row],[Client]],Sales_Revenues!A:G,5,FALSE),"")</f>
        <v>3.2037499999999999</v>
      </c>
      <c r="AI609" s="2">
        <f>IFERROR(VLOOKUP(Tabla2[[#This Row],[Client]],Sales_Revenues!A:G,6,FALSE),"")</f>
        <v>0</v>
      </c>
      <c r="AJ609" s="2">
        <f>IFERROR(VLOOKUP(Tabla2[[#This Row],[Client]],Sales_Revenues!A:G,7,FALSE),"")</f>
        <v>7.7539285714285722</v>
      </c>
    </row>
    <row r="610" spans="1:36">
      <c r="A610">
        <v>609</v>
      </c>
      <c r="B610">
        <v>1</v>
      </c>
      <c r="C610">
        <v>1</v>
      </c>
      <c r="H610">
        <v>130.8475</v>
      </c>
      <c r="I610">
        <v>24933.453214285713</v>
      </c>
      <c r="J610" t="s">
        <v>38</v>
      </c>
      <c r="K610" t="s">
        <v>38</v>
      </c>
      <c r="L610" t="s">
        <v>38</v>
      </c>
      <c r="M610" t="s">
        <v>38</v>
      </c>
      <c r="N610" t="str">
        <f>IFERROR(VLOOKUP(Tabla2[[#This Row],[Client]],Soc_Dem!A:D,2,FALSE),"")</f>
        <v>F</v>
      </c>
      <c r="O610">
        <f>IFERROR(VLOOKUP(Tabla2[[#This Row],[Client]],Soc_Dem!A:D,3,FALSE),"")</f>
        <v>67</v>
      </c>
      <c r="P610">
        <f>IFERROR(VLOOKUP(Tabla2[[#This Row],[Client]],Soc_Dem!A:D,4,FALSE),"")</f>
        <v>14</v>
      </c>
      <c r="Q610" s="2">
        <f>IFERROR(VLOOKUP(Tabla2[[#This Row],[Client]],Inflow_Outflow!A:O,2,FALSE),"")</f>
        <v>1348.7903571428571</v>
      </c>
      <c r="R610" s="2">
        <f>IFERROR(VLOOKUP(Tabla2[[#This Row],[Client]],Inflow_Outflow!A:O,3,FALSE),"")</f>
        <v>1169.6807142857144</v>
      </c>
      <c r="S610" s="2">
        <f>IFERROR(VLOOKUP(Tabla2[[#This Row],[Client]],Inflow_Outflow!A:O,4,FALSE),"")</f>
        <v>5</v>
      </c>
      <c r="T610" s="2">
        <f>IFERROR(VLOOKUP(Tabla2[[#This Row],[Client]],Inflow_Outflow!A:O,5,FALSE),"")</f>
        <v>3</v>
      </c>
      <c r="U610" s="2">
        <f>IFERROR(VLOOKUP(Tabla2[[#This Row],[Client]],Inflow_Outflow!A:O,6,FALSE),"")</f>
        <v>984.82928571428579</v>
      </c>
      <c r="V610" s="2">
        <f>IFERROR(VLOOKUP(Tabla2[[#This Row],[Client]],Inflow_Outflow!A:O,7,FALSE),"")</f>
        <v>984.82928571428579</v>
      </c>
      <c r="W610" s="2">
        <f>IFERROR(VLOOKUP(Tabla2[[#This Row],[Client]],Inflow_Outflow!A:O,8,FALSE),"")</f>
        <v>114.28571428571429</v>
      </c>
      <c r="X610" s="2">
        <f>IFERROR(VLOOKUP(Tabla2[[#This Row],[Client]],Inflow_Outflow!A:O,9,FALSE),"")</f>
        <v>377.93642857142856</v>
      </c>
      <c r="Y610" s="2">
        <f>IFERROR(VLOOKUP(Tabla2[[#This Row],[Client]],Inflow_Outflow!A:O,10,FALSE),"")</f>
        <v>310.64285714285717</v>
      </c>
      <c r="Z610" s="2">
        <f>IFERROR(VLOOKUP(Tabla2[[#This Row],[Client]],Inflow_Outflow!A:O,11,FALSE),"")</f>
        <v>25</v>
      </c>
      <c r="AA610" s="2">
        <f>IFERROR(VLOOKUP(Tabla2[[#This Row],[Client]],Inflow_Outflow!A:O,12,FALSE),"")</f>
        <v>25</v>
      </c>
      <c r="AB610" s="2">
        <f>IFERROR(VLOOKUP(Tabla2[[#This Row],[Client]],Inflow_Outflow!A:O,13,FALSE),"")</f>
        <v>2</v>
      </c>
      <c r="AC610" s="2">
        <f>IFERROR(VLOOKUP(Tabla2[[#This Row],[Client]],Inflow_Outflow!A:O,14,FALSE),"")</f>
        <v>19</v>
      </c>
      <c r="AD610" s="2">
        <f>IFERROR(VLOOKUP(Tabla2[[#This Row],[Client]],Inflow_Outflow!A:O,15,FALSE),"")</f>
        <v>2</v>
      </c>
      <c r="AE610" s="2">
        <f>IFERROR(VLOOKUP(Tabla2[[#This Row],[Client]],Sales_Revenues!A:G,2,FALSE),"")</f>
        <v>0</v>
      </c>
      <c r="AF610" s="2">
        <f>IFERROR(VLOOKUP(Tabla2[[#This Row],[Client]],Sales_Revenues!A:G,3,FALSE),"")</f>
        <v>0</v>
      </c>
      <c r="AG610" s="2">
        <f>IFERROR(VLOOKUP(Tabla2[[#This Row],[Client]],Sales_Revenues!A:G,4,FALSE),"")</f>
        <v>0</v>
      </c>
      <c r="AH610" s="2">
        <f>IFERROR(VLOOKUP(Tabla2[[#This Row],[Client]],Sales_Revenues!A:G,5,FALSE),"")</f>
        <v>0</v>
      </c>
      <c r="AI610" s="2">
        <f>IFERROR(VLOOKUP(Tabla2[[#This Row],[Client]],Sales_Revenues!A:G,6,FALSE),"")</f>
        <v>0</v>
      </c>
      <c r="AJ610" s="2">
        <f>IFERROR(VLOOKUP(Tabla2[[#This Row],[Client]],Sales_Revenues!A:G,7,FALSE),"")</f>
        <v>0</v>
      </c>
    </row>
    <row r="611" spans="1:36">
      <c r="A611">
        <v>610</v>
      </c>
      <c r="B611">
        <v>1</v>
      </c>
      <c r="C611">
        <v>1</v>
      </c>
      <c r="D611">
        <v>1</v>
      </c>
      <c r="F611">
        <v>1</v>
      </c>
      <c r="H611">
        <v>1083.5221428571429</v>
      </c>
      <c r="I611">
        <v>0.79964285714285721</v>
      </c>
      <c r="J611">
        <v>14285.714285714286</v>
      </c>
      <c r="K611" t="s">
        <v>38</v>
      </c>
      <c r="L611">
        <v>305.67714285714283</v>
      </c>
      <c r="M611" t="s">
        <v>38</v>
      </c>
      <c r="N611" t="str">
        <f>IFERROR(VLOOKUP(Tabla2[[#This Row],[Client]],Soc_Dem!A:D,2,FALSE),"")</f>
        <v>M</v>
      </c>
      <c r="O611">
        <f>IFERROR(VLOOKUP(Tabla2[[#This Row],[Client]],Soc_Dem!A:D,3,FALSE),"")</f>
        <v>29</v>
      </c>
      <c r="P611">
        <f>IFERROR(VLOOKUP(Tabla2[[#This Row],[Client]],Soc_Dem!A:D,4,FALSE),"")</f>
        <v>212</v>
      </c>
      <c r="Q611" s="2">
        <f>IFERROR(VLOOKUP(Tabla2[[#This Row],[Client]],Inflow_Outflow!A:O,2,FALSE),"")</f>
        <v>16623.333928571428</v>
      </c>
      <c r="R611" s="2">
        <f>IFERROR(VLOOKUP(Tabla2[[#This Row],[Client]],Inflow_Outflow!A:O,3,FALSE),"")</f>
        <v>9339.4328571428578</v>
      </c>
      <c r="S611" s="2">
        <f>IFERROR(VLOOKUP(Tabla2[[#This Row],[Client]],Inflow_Outflow!A:O,4,FALSE),"")</f>
        <v>15</v>
      </c>
      <c r="T611" s="2">
        <f>IFERROR(VLOOKUP(Tabla2[[#This Row],[Client]],Inflow_Outflow!A:O,5,FALSE),"")</f>
        <v>7</v>
      </c>
      <c r="U611" s="2">
        <f>IFERROR(VLOOKUP(Tabla2[[#This Row],[Client]],Inflow_Outflow!A:O,6,FALSE),"")</f>
        <v>8674.8253571428559</v>
      </c>
      <c r="V611" s="2">
        <f>IFERROR(VLOOKUP(Tabla2[[#This Row],[Client]],Inflow_Outflow!A:O,7,FALSE),"")</f>
        <v>8642.1385714285716</v>
      </c>
      <c r="W611" s="2">
        <f>IFERROR(VLOOKUP(Tabla2[[#This Row],[Client]],Inflow_Outflow!A:O,8,FALSE),"")</f>
        <v>135.71428571428572</v>
      </c>
      <c r="X611" s="2">
        <f>IFERROR(VLOOKUP(Tabla2[[#This Row],[Client]],Inflow_Outflow!A:O,9,FALSE),"")</f>
        <v>32.428571428571431</v>
      </c>
      <c r="Y611" s="2">
        <f>IFERROR(VLOOKUP(Tabla2[[#This Row],[Client]],Inflow_Outflow!A:O,10,FALSE),"")</f>
        <v>1230.2857142857142</v>
      </c>
      <c r="Z611" s="2">
        <f>IFERROR(VLOOKUP(Tabla2[[#This Row],[Client]],Inflow_Outflow!A:O,11,FALSE),"")</f>
        <v>17</v>
      </c>
      <c r="AA611" s="2">
        <f>IFERROR(VLOOKUP(Tabla2[[#This Row],[Client]],Inflow_Outflow!A:O,12,FALSE),"")</f>
        <v>15</v>
      </c>
      <c r="AB611" s="2">
        <f>IFERROR(VLOOKUP(Tabla2[[#This Row],[Client]],Inflow_Outflow!A:O,13,FALSE),"")</f>
        <v>2</v>
      </c>
      <c r="AC611" s="2">
        <f>IFERROR(VLOOKUP(Tabla2[[#This Row],[Client]],Inflow_Outflow!A:O,14,FALSE),"")</f>
        <v>1</v>
      </c>
      <c r="AD611" s="2">
        <f>IFERROR(VLOOKUP(Tabla2[[#This Row],[Client]],Inflow_Outflow!A:O,15,FALSE),"")</f>
        <v>8</v>
      </c>
      <c r="AE611" s="2">
        <f>IFERROR(VLOOKUP(Tabla2[[#This Row],[Client]],Sales_Revenues!A:G,2,FALSE),"")</f>
        <v>0</v>
      </c>
      <c r="AF611" s="2">
        <f>IFERROR(VLOOKUP(Tabla2[[#This Row],[Client]],Sales_Revenues!A:G,3,FALSE),"")</f>
        <v>0</v>
      </c>
      <c r="AG611" s="2">
        <f>IFERROR(VLOOKUP(Tabla2[[#This Row],[Client]],Sales_Revenues!A:G,4,FALSE),"")</f>
        <v>0</v>
      </c>
      <c r="AH611" s="2">
        <f>IFERROR(VLOOKUP(Tabla2[[#This Row],[Client]],Sales_Revenues!A:G,5,FALSE),"")</f>
        <v>0</v>
      </c>
      <c r="AI611" s="2">
        <f>IFERROR(VLOOKUP(Tabla2[[#This Row],[Client]],Sales_Revenues!A:G,6,FALSE),"")</f>
        <v>0</v>
      </c>
      <c r="AJ611" s="2">
        <f>IFERROR(VLOOKUP(Tabla2[[#This Row],[Client]],Sales_Revenues!A:G,7,FALSE),"")</f>
        <v>0</v>
      </c>
    </row>
    <row r="612" spans="1:36">
      <c r="A612">
        <v>611</v>
      </c>
      <c r="B612">
        <v>1</v>
      </c>
      <c r="E612">
        <v>1</v>
      </c>
      <c r="G612">
        <v>1</v>
      </c>
      <c r="H612">
        <v>943.83749999999998</v>
      </c>
      <c r="I612" t="s">
        <v>38</v>
      </c>
      <c r="J612" t="s">
        <v>38</v>
      </c>
      <c r="K612">
        <v>0</v>
      </c>
      <c r="L612" t="s">
        <v>38</v>
      </c>
      <c r="M612">
        <v>2515.4192857142857</v>
      </c>
      <c r="N612" t="str">
        <f>IFERROR(VLOOKUP(Tabla2[[#This Row],[Client]],Soc_Dem!A:D,2,FALSE),"")</f>
        <v>M</v>
      </c>
      <c r="O612">
        <f>IFERROR(VLOOKUP(Tabla2[[#This Row],[Client]],Soc_Dem!A:D,3,FALSE),"")</f>
        <v>35</v>
      </c>
      <c r="P612">
        <f>IFERROR(VLOOKUP(Tabla2[[#This Row],[Client]],Soc_Dem!A:D,4,FALSE),"")</f>
        <v>181</v>
      </c>
      <c r="Q612" s="2">
        <f>IFERROR(VLOOKUP(Tabla2[[#This Row],[Client]],Inflow_Outflow!A:O,2,FALSE),"")</f>
        <v>4093.2264285714286</v>
      </c>
      <c r="R612" s="2">
        <f>IFERROR(VLOOKUP(Tabla2[[#This Row],[Client]],Inflow_Outflow!A:O,3,FALSE),"")</f>
        <v>2704.8742857142856</v>
      </c>
      <c r="S612" s="2">
        <f>IFERROR(VLOOKUP(Tabla2[[#This Row],[Client]],Inflow_Outflow!A:O,4,FALSE),"")</f>
        <v>23</v>
      </c>
      <c r="T612" s="2">
        <f>IFERROR(VLOOKUP(Tabla2[[#This Row],[Client]],Inflow_Outflow!A:O,5,FALSE),"")</f>
        <v>17</v>
      </c>
      <c r="U612" s="2">
        <f>IFERROR(VLOOKUP(Tabla2[[#This Row],[Client]],Inflow_Outflow!A:O,6,FALSE),"")</f>
        <v>4105.4628571428575</v>
      </c>
      <c r="V612" s="2">
        <f>IFERROR(VLOOKUP(Tabla2[[#This Row],[Client]],Inflow_Outflow!A:O,7,FALSE),"")</f>
        <v>2704.8742857142856</v>
      </c>
      <c r="W612" s="2">
        <f>IFERROR(VLOOKUP(Tabla2[[#This Row],[Client]],Inflow_Outflow!A:O,8,FALSE),"")</f>
        <v>0</v>
      </c>
      <c r="X612" s="2">
        <f>IFERROR(VLOOKUP(Tabla2[[#This Row],[Client]],Inflow_Outflow!A:O,9,FALSE),"")</f>
        <v>165.99428571428572</v>
      </c>
      <c r="Y612" s="2">
        <f>IFERROR(VLOOKUP(Tabla2[[#This Row],[Client]],Inflow_Outflow!A:O,10,FALSE),"")</f>
        <v>452.67857142857144</v>
      </c>
      <c r="Z612" s="2">
        <f>IFERROR(VLOOKUP(Tabla2[[#This Row],[Client]],Inflow_Outflow!A:O,11,FALSE),"")</f>
        <v>36</v>
      </c>
      <c r="AA612" s="2">
        <f>IFERROR(VLOOKUP(Tabla2[[#This Row],[Client]],Inflow_Outflow!A:O,12,FALSE),"")</f>
        <v>21</v>
      </c>
      <c r="AB612" s="2">
        <f>IFERROR(VLOOKUP(Tabla2[[#This Row],[Client]],Inflow_Outflow!A:O,13,FALSE),"")</f>
        <v>0</v>
      </c>
      <c r="AC612" s="2">
        <f>IFERROR(VLOOKUP(Tabla2[[#This Row],[Client]],Inflow_Outflow!A:O,14,FALSE),"")</f>
        <v>9</v>
      </c>
      <c r="AD612" s="2">
        <f>IFERROR(VLOOKUP(Tabla2[[#This Row],[Client]],Inflow_Outflow!A:O,15,FALSE),"")</f>
        <v>3</v>
      </c>
      <c r="AE612" s="2">
        <f>IFERROR(VLOOKUP(Tabla2[[#This Row],[Client]],Sales_Revenues!A:G,2,FALSE),"")</f>
        <v>1</v>
      </c>
      <c r="AF612" s="2">
        <f>IFERROR(VLOOKUP(Tabla2[[#This Row],[Client]],Sales_Revenues!A:G,3,FALSE),"")</f>
        <v>0</v>
      </c>
      <c r="AG612" s="2">
        <f>IFERROR(VLOOKUP(Tabla2[[#This Row],[Client]],Sales_Revenues!A:G,4,FALSE),"")</f>
        <v>1</v>
      </c>
      <c r="AH612" s="2">
        <f>IFERROR(VLOOKUP(Tabla2[[#This Row],[Client]],Sales_Revenues!A:G,5,FALSE),"")</f>
        <v>17.25375</v>
      </c>
      <c r="AI612" s="2">
        <f>IFERROR(VLOOKUP(Tabla2[[#This Row],[Client]],Sales_Revenues!A:G,6,FALSE),"")</f>
        <v>0</v>
      </c>
      <c r="AJ612" s="2">
        <f>IFERROR(VLOOKUP(Tabla2[[#This Row],[Client]],Sales_Revenues!A:G,7,FALSE),"")</f>
        <v>10.386785714285713</v>
      </c>
    </row>
    <row r="613" spans="1:36">
      <c r="A613">
        <v>612</v>
      </c>
      <c r="B613">
        <v>1</v>
      </c>
      <c r="C613">
        <v>1</v>
      </c>
      <c r="E613">
        <v>1</v>
      </c>
      <c r="F613">
        <v>1</v>
      </c>
      <c r="H613">
        <v>28.535714285714285</v>
      </c>
      <c r="I613">
        <v>1085.2085714285715</v>
      </c>
      <c r="J613" t="s">
        <v>38</v>
      </c>
      <c r="K613">
        <v>0</v>
      </c>
      <c r="L613">
        <v>110.02107142857143</v>
      </c>
      <c r="M613" t="s">
        <v>38</v>
      </c>
      <c r="N613" t="str">
        <f>IFERROR(VLOOKUP(Tabla2[[#This Row],[Client]],Soc_Dem!A:D,2,FALSE),"")</f>
        <v>F</v>
      </c>
      <c r="O613">
        <f>IFERROR(VLOOKUP(Tabla2[[#This Row],[Client]],Soc_Dem!A:D,3,FALSE),"")</f>
        <v>74</v>
      </c>
      <c r="P613">
        <f>IFERROR(VLOOKUP(Tabla2[[#This Row],[Client]],Soc_Dem!A:D,4,FALSE),"")</f>
        <v>9</v>
      </c>
      <c r="Q613" s="2">
        <f>IFERROR(VLOOKUP(Tabla2[[#This Row],[Client]],Inflow_Outflow!A:O,2,FALSE),"")</f>
        <v>4668.5328571428572</v>
      </c>
      <c r="R613" s="2">
        <f>IFERROR(VLOOKUP(Tabla2[[#This Row],[Client]],Inflow_Outflow!A:O,3,FALSE),"")</f>
        <v>2989.7296428571426</v>
      </c>
      <c r="S613" s="2">
        <f>IFERROR(VLOOKUP(Tabla2[[#This Row],[Client]],Inflow_Outflow!A:O,4,FALSE),"")</f>
        <v>10</v>
      </c>
      <c r="T613" s="2">
        <f>IFERROR(VLOOKUP(Tabla2[[#This Row],[Client]],Inflow_Outflow!A:O,5,FALSE),"")</f>
        <v>5</v>
      </c>
      <c r="U613" s="2">
        <f>IFERROR(VLOOKUP(Tabla2[[#This Row],[Client]],Inflow_Outflow!A:O,6,FALSE),"")</f>
        <v>3182.8603571428571</v>
      </c>
      <c r="V613" s="2">
        <f>IFERROR(VLOOKUP(Tabla2[[#This Row],[Client]],Inflow_Outflow!A:O,7,FALSE),"")</f>
        <v>2925.6549999999997</v>
      </c>
      <c r="W613" s="2">
        <f>IFERROR(VLOOKUP(Tabla2[[#This Row],[Client]],Inflow_Outflow!A:O,8,FALSE),"")</f>
        <v>35.714285714285715</v>
      </c>
      <c r="X613" s="2">
        <f>IFERROR(VLOOKUP(Tabla2[[#This Row],[Client]],Inflow_Outflow!A:O,9,FALSE),"")</f>
        <v>257.20535714285717</v>
      </c>
      <c r="Y613" s="2">
        <f>IFERROR(VLOOKUP(Tabla2[[#This Row],[Client]],Inflow_Outflow!A:O,10,FALSE),"")</f>
        <v>924.57142857142856</v>
      </c>
      <c r="Z613" s="2">
        <f>IFERROR(VLOOKUP(Tabla2[[#This Row],[Client]],Inflow_Outflow!A:O,11,FALSE),"")</f>
        <v>29</v>
      </c>
      <c r="AA613" s="2">
        <f>IFERROR(VLOOKUP(Tabla2[[#This Row],[Client]],Inflow_Outflow!A:O,12,FALSE),"")</f>
        <v>16</v>
      </c>
      <c r="AB613" s="2">
        <f>IFERROR(VLOOKUP(Tabla2[[#This Row],[Client]],Inflow_Outflow!A:O,13,FALSE),"")</f>
        <v>1</v>
      </c>
      <c r="AC613" s="2">
        <f>IFERROR(VLOOKUP(Tabla2[[#This Row],[Client]],Inflow_Outflow!A:O,14,FALSE),"")</f>
        <v>13</v>
      </c>
      <c r="AD613" s="2">
        <f>IFERROR(VLOOKUP(Tabla2[[#This Row],[Client]],Inflow_Outflow!A:O,15,FALSE),"")</f>
        <v>10</v>
      </c>
      <c r="AE613" s="2">
        <f>IFERROR(VLOOKUP(Tabla2[[#This Row],[Client]],Sales_Revenues!A:G,2,FALSE),"")</f>
        <v>0</v>
      </c>
      <c r="AF613" s="2">
        <f>IFERROR(VLOOKUP(Tabla2[[#This Row],[Client]],Sales_Revenues!A:G,3,FALSE),"")</f>
        <v>0</v>
      </c>
      <c r="AG613" s="2">
        <f>IFERROR(VLOOKUP(Tabla2[[#This Row],[Client]],Sales_Revenues!A:G,4,FALSE),"")</f>
        <v>0</v>
      </c>
      <c r="AH613" s="2">
        <f>IFERROR(VLOOKUP(Tabla2[[#This Row],[Client]],Sales_Revenues!A:G,5,FALSE),"")</f>
        <v>0</v>
      </c>
      <c r="AI613" s="2">
        <f>IFERROR(VLOOKUP(Tabla2[[#This Row],[Client]],Sales_Revenues!A:G,6,FALSE),"")</f>
        <v>0</v>
      </c>
      <c r="AJ613" s="2">
        <f>IFERROR(VLOOKUP(Tabla2[[#This Row],[Client]],Sales_Revenues!A:G,7,FALSE),"")</f>
        <v>0</v>
      </c>
    </row>
    <row r="614" spans="1:36">
      <c r="A614">
        <v>613</v>
      </c>
      <c r="B614">
        <v>1</v>
      </c>
      <c r="E614">
        <v>1</v>
      </c>
      <c r="F614">
        <v>1</v>
      </c>
      <c r="H614">
        <v>30.467500000000001</v>
      </c>
      <c r="I614" t="s">
        <v>38</v>
      </c>
      <c r="J614" t="s">
        <v>38</v>
      </c>
      <c r="K614">
        <v>218.23428571428573</v>
      </c>
      <c r="L614">
        <v>276.14999999999998</v>
      </c>
      <c r="M614" t="s">
        <v>38</v>
      </c>
      <c r="N614" t="str">
        <f>IFERROR(VLOOKUP(Tabla2[[#This Row],[Client]],Soc_Dem!A:D,2,FALSE),"")</f>
        <v>F</v>
      </c>
      <c r="O614">
        <f>IFERROR(VLOOKUP(Tabla2[[#This Row],[Client]],Soc_Dem!A:D,3,FALSE),"")</f>
        <v>5</v>
      </c>
      <c r="P614">
        <f>IFERROR(VLOOKUP(Tabla2[[#This Row],[Client]],Soc_Dem!A:D,4,FALSE),"")</f>
        <v>96</v>
      </c>
      <c r="Q614" s="2">
        <f>IFERROR(VLOOKUP(Tabla2[[#This Row],[Client]],Inflow_Outflow!A:O,2,FALSE),"")</f>
        <v>0.71964285714285714</v>
      </c>
      <c r="R614" s="2">
        <f>IFERROR(VLOOKUP(Tabla2[[#This Row],[Client]],Inflow_Outflow!A:O,3,FALSE),"")</f>
        <v>5.3571428571428572E-3</v>
      </c>
      <c r="S614" s="2">
        <f>IFERROR(VLOOKUP(Tabla2[[#This Row],[Client]],Inflow_Outflow!A:O,4,FALSE),"")</f>
        <v>2</v>
      </c>
      <c r="T614" s="2">
        <f>IFERROR(VLOOKUP(Tabla2[[#This Row],[Client]],Inflow_Outflow!A:O,5,FALSE),"")</f>
        <v>1</v>
      </c>
      <c r="U614" s="2">
        <f>IFERROR(VLOOKUP(Tabla2[[#This Row],[Client]],Inflow_Outflow!A:O,6,FALSE),"")</f>
        <v>1.4285714285714286</v>
      </c>
      <c r="V614" s="2">
        <f>IFERROR(VLOOKUP(Tabla2[[#This Row],[Client]],Inflow_Outflow!A:O,7,FALSE),"")</f>
        <v>0</v>
      </c>
      <c r="W614" s="2">
        <f>IFERROR(VLOOKUP(Tabla2[[#This Row],[Client]],Inflow_Outflow!A:O,8,FALSE),"")</f>
        <v>0</v>
      </c>
      <c r="X614" s="2">
        <f>IFERROR(VLOOKUP(Tabla2[[#This Row],[Client]],Inflow_Outflow!A:O,9,FALSE),"")</f>
        <v>0</v>
      </c>
      <c r="Y614" s="2">
        <f>IFERROR(VLOOKUP(Tabla2[[#This Row],[Client]],Inflow_Outflow!A:O,10,FALSE),"")</f>
        <v>0</v>
      </c>
      <c r="Z614" s="2">
        <f>IFERROR(VLOOKUP(Tabla2[[#This Row],[Client]],Inflow_Outflow!A:O,11,FALSE),"")</f>
        <v>2</v>
      </c>
      <c r="AA614" s="2">
        <f>IFERROR(VLOOKUP(Tabla2[[#This Row],[Client]],Inflow_Outflow!A:O,12,FALSE),"")</f>
        <v>0</v>
      </c>
      <c r="AB614" s="2">
        <f>IFERROR(VLOOKUP(Tabla2[[#This Row],[Client]],Inflow_Outflow!A:O,13,FALSE),"")</f>
        <v>0</v>
      </c>
      <c r="AC614" s="2">
        <f>IFERROR(VLOOKUP(Tabla2[[#This Row],[Client]],Inflow_Outflow!A:O,14,FALSE),"")</f>
        <v>0</v>
      </c>
      <c r="AD614" s="2">
        <f>IFERROR(VLOOKUP(Tabla2[[#This Row],[Client]],Inflow_Outflow!A:O,15,FALSE),"")</f>
        <v>0</v>
      </c>
      <c r="AE614" s="2">
        <f>IFERROR(VLOOKUP(Tabla2[[#This Row],[Client]],Sales_Revenues!A:G,2,FALSE),"")</f>
        <v>0</v>
      </c>
      <c r="AF614" s="2">
        <f>IFERROR(VLOOKUP(Tabla2[[#This Row],[Client]],Sales_Revenues!A:G,3,FALSE),"")</f>
        <v>1</v>
      </c>
      <c r="AG614" s="2">
        <f>IFERROR(VLOOKUP(Tabla2[[#This Row],[Client]],Sales_Revenues!A:G,4,FALSE),"")</f>
        <v>0</v>
      </c>
      <c r="AH614" s="2">
        <f>IFERROR(VLOOKUP(Tabla2[[#This Row],[Client]],Sales_Revenues!A:G,5,FALSE),"")</f>
        <v>0</v>
      </c>
      <c r="AI614" s="2">
        <f>IFERROR(VLOOKUP(Tabla2[[#This Row],[Client]],Sales_Revenues!A:G,6,FALSE),"")</f>
        <v>0.8928571428571429</v>
      </c>
      <c r="AJ614" s="2">
        <f>IFERROR(VLOOKUP(Tabla2[[#This Row],[Client]],Sales_Revenues!A:G,7,FALSE),"")</f>
        <v>0</v>
      </c>
    </row>
    <row r="615" spans="1:36">
      <c r="A615">
        <v>614</v>
      </c>
      <c r="B615">
        <v>1</v>
      </c>
      <c r="C615">
        <v>2</v>
      </c>
      <c r="D615">
        <v>17</v>
      </c>
      <c r="E615">
        <v>1</v>
      </c>
      <c r="F615">
        <v>1</v>
      </c>
      <c r="H615">
        <v>0</v>
      </c>
      <c r="I615">
        <v>7143.0425000000005</v>
      </c>
      <c r="J615">
        <v>0</v>
      </c>
      <c r="K615">
        <v>0</v>
      </c>
      <c r="L615">
        <v>0</v>
      </c>
      <c r="M615" t="s">
        <v>38</v>
      </c>
      <c r="N615" t="str">
        <f>IFERROR(VLOOKUP(Tabla2[[#This Row],[Client]],Soc_Dem!A:D,2,FALSE),"")</f>
        <v>M</v>
      </c>
      <c r="O615">
        <f>IFERROR(VLOOKUP(Tabla2[[#This Row],[Client]],Soc_Dem!A:D,3,FALSE),"")</f>
        <v>58</v>
      </c>
      <c r="P615">
        <f>IFERROR(VLOOKUP(Tabla2[[#This Row],[Client]],Soc_Dem!A:D,4,FALSE),"")</f>
        <v>28</v>
      </c>
      <c r="Q615" s="2">
        <f>IFERROR(VLOOKUP(Tabla2[[#This Row],[Client]],Inflow_Outflow!A:O,2,FALSE),"")</f>
        <v>8403.0253571428566</v>
      </c>
      <c r="R615" s="2">
        <f>IFERROR(VLOOKUP(Tabla2[[#This Row],[Client]],Inflow_Outflow!A:O,3,FALSE),"")</f>
        <v>8298.7692857142865</v>
      </c>
      <c r="S615" s="2">
        <f>IFERROR(VLOOKUP(Tabla2[[#This Row],[Client]],Inflow_Outflow!A:O,4,FALSE),"")</f>
        <v>16</v>
      </c>
      <c r="T615" s="2">
        <f>IFERROR(VLOOKUP(Tabla2[[#This Row],[Client]],Inflow_Outflow!A:O,5,FALSE),"")</f>
        <v>9</v>
      </c>
      <c r="U615" s="2">
        <f>IFERROR(VLOOKUP(Tabla2[[#This Row],[Client]],Inflow_Outflow!A:O,6,FALSE),"")</f>
        <v>9704.4707142857133</v>
      </c>
      <c r="V615" s="2">
        <f>IFERROR(VLOOKUP(Tabla2[[#This Row],[Client]],Inflow_Outflow!A:O,7,FALSE),"")</f>
        <v>9485.2274999999991</v>
      </c>
      <c r="W615" s="2">
        <f>IFERROR(VLOOKUP(Tabla2[[#This Row],[Client]],Inflow_Outflow!A:O,8,FALSE),"")</f>
        <v>357.14285714285717</v>
      </c>
      <c r="X615" s="2">
        <f>IFERROR(VLOOKUP(Tabla2[[#This Row],[Client]],Inflow_Outflow!A:O,9,FALSE),"")</f>
        <v>341.82321428571424</v>
      </c>
      <c r="Y615" s="2">
        <f>IFERROR(VLOOKUP(Tabla2[[#This Row],[Client]],Inflow_Outflow!A:O,10,FALSE),"")</f>
        <v>5161.4642857142853</v>
      </c>
      <c r="Z615" s="2">
        <f>IFERROR(VLOOKUP(Tabla2[[#This Row],[Client]],Inflow_Outflow!A:O,11,FALSE),"")</f>
        <v>46</v>
      </c>
      <c r="AA615" s="2">
        <f>IFERROR(VLOOKUP(Tabla2[[#This Row],[Client]],Inflow_Outflow!A:O,12,FALSE),"")</f>
        <v>33</v>
      </c>
      <c r="AB615" s="2">
        <f>IFERROR(VLOOKUP(Tabla2[[#This Row],[Client]],Inflow_Outflow!A:O,13,FALSE),"")</f>
        <v>1</v>
      </c>
      <c r="AC615" s="2">
        <f>IFERROR(VLOOKUP(Tabla2[[#This Row],[Client]],Inflow_Outflow!A:O,14,FALSE),"")</f>
        <v>13</v>
      </c>
      <c r="AD615" s="2">
        <f>IFERROR(VLOOKUP(Tabla2[[#This Row],[Client]],Inflow_Outflow!A:O,15,FALSE),"")</f>
        <v>24</v>
      </c>
      <c r="AE615" s="2">
        <f>IFERROR(VLOOKUP(Tabla2[[#This Row],[Client]],Sales_Revenues!A:G,2,FALSE),"")</f>
        <v>1</v>
      </c>
      <c r="AF615" s="2">
        <f>IFERROR(VLOOKUP(Tabla2[[#This Row],[Client]],Sales_Revenues!A:G,3,FALSE),"")</f>
        <v>1</v>
      </c>
      <c r="AG615" s="2">
        <f>IFERROR(VLOOKUP(Tabla2[[#This Row],[Client]],Sales_Revenues!A:G,4,FALSE),"")</f>
        <v>1</v>
      </c>
      <c r="AH615" s="2">
        <f>IFERROR(VLOOKUP(Tabla2[[#This Row],[Client]],Sales_Revenues!A:G,5,FALSE),"")</f>
        <v>83.038035714285712</v>
      </c>
      <c r="AI615" s="2">
        <f>IFERROR(VLOOKUP(Tabla2[[#This Row],[Client]],Sales_Revenues!A:G,6,FALSE),"")</f>
        <v>3.7510714285714286</v>
      </c>
      <c r="AJ615" s="2">
        <f>IFERROR(VLOOKUP(Tabla2[[#This Row],[Client]],Sales_Revenues!A:G,7,FALSE),"")</f>
        <v>4.2482142857142859</v>
      </c>
    </row>
    <row r="616" spans="1:36">
      <c r="A616">
        <v>615</v>
      </c>
      <c r="B616">
        <v>1</v>
      </c>
      <c r="H616">
        <v>2509.5314285714289</v>
      </c>
      <c r="I616" t="s">
        <v>38</v>
      </c>
      <c r="J616" t="s">
        <v>38</v>
      </c>
      <c r="K616" t="s">
        <v>38</v>
      </c>
      <c r="L616" t="s">
        <v>38</v>
      </c>
      <c r="M616" t="s">
        <v>38</v>
      </c>
      <c r="N616" t="str">
        <f>IFERROR(VLOOKUP(Tabla2[[#This Row],[Client]],Soc_Dem!A:D,2,FALSE),"")</f>
        <v>M</v>
      </c>
      <c r="O616">
        <f>IFERROR(VLOOKUP(Tabla2[[#This Row],[Client]],Soc_Dem!A:D,3,FALSE),"")</f>
        <v>34</v>
      </c>
      <c r="P616">
        <f>IFERROR(VLOOKUP(Tabla2[[#This Row],[Client]],Soc_Dem!A:D,4,FALSE),"")</f>
        <v>132</v>
      </c>
      <c r="Q616" s="2">
        <f>IFERROR(VLOOKUP(Tabla2[[#This Row],[Client]],Inflow_Outflow!A:O,2,FALSE),"")</f>
        <v>1627.3757142857141</v>
      </c>
      <c r="R616" s="2">
        <f>IFERROR(VLOOKUP(Tabla2[[#This Row],[Client]],Inflow_Outflow!A:O,3,FALSE),"")</f>
        <v>1627.3757142857141</v>
      </c>
      <c r="S616" s="2">
        <f>IFERROR(VLOOKUP(Tabla2[[#This Row],[Client]],Inflow_Outflow!A:O,4,FALSE),"")</f>
        <v>3</v>
      </c>
      <c r="T616" s="2">
        <f>IFERROR(VLOOKUP(Tabla2[[#This Row],[Client]],Inflow_Outflow!A:O,5,FALSE),"")</f>
        <v>3</v>
      </c>
      <c r="U616" s="2">
        <f>IFERROR(VLOOKUP(Tabla2[[#This Row],[Client]],Inflow_Outflow!A:O,6,FALSE),"")</f>
        <v>2374.1482142857139</v>
      </c>
      <c r="V616" s="2">
        <f>IFERROR(VLOOKUP(Tabla2[[#This Row],[Client]],Inflow_Outflow!A:O,7,FALSE),"")</f>
        <v>2374.1482142857139</v>
      </c>
      <c r="W616" s="2">
        <f>IFERROR(VLOOKUP(Tabla2[[#This Row],[Client]],Inflow_Outflow!A:O,8,FALSE),"")</f>
        <v>989.28571428571433</v>
      </c>
      <c r="X616" s="2">
        <f>IFERROR(VLOOKUP(Tabla2[[#This Row],[Client]],Inflow_Outflow!A:O,9,FALSE),"")</f>
        <v>963.82678571428573</v>
      </c>
      <c r="Y616" s="2">
        <f>IFERROR(VLOOKUP(Tabla2[[#This Row],[Client]],Inflow_Outflow!A:O,10,FALSE),"")</f>
        <v>416.85714285714283</v>
      </c>
      <c r="Z616" s="2">
        <f>IFERROR(VLOOKUP(Tabla2[[#This Row],[Client]],Inflow_Outflow!A:O,11,FALSE),"")</f>
        <v>49</v>
      </c>
      <c r="AA616" s="2">
        <f>IFERROR(VLOOKUP(Tabla2[[#This Row],[Client]],Inflow_Outflow!A:O,12,FALSE),"")</f>
        <v>49</v>
      </c>
      <c r="AB616" s="2">
        <f>IFERROR(VLOOKUP(Tabla2[[#This Row],[Client]],Inflow_Outflow!A:O,13,FALSE),"")</f>
        <v>3</v>
      </c>
      <c r="AC616" s="2">
        <f>IFERROR(VLOOKUP(Tabla2[[#This Row],[Client]],Inflow_Outflow!A:O,14,FALSE),"")</f>
        <v>30</v>
      </c>
      <c r="AD616" s="2">
        <f>IFERROR(VLOOKUP(Tabla2[[#This Row],[Client]],Inflow_Outflow!A:O,15,FALSE),"")</f>
        <v>13</v>
      </c>
      <c r="AE616" s="2">
        <f>IFERROR(VLOOKUP(Tabla2[[#This Row],[Client]],Sales_Revenues!A:G,2,FALSE),"")</f>
        <v>1</v>
      </c>
      <c r="AF616" s="2">
        <f>IFERROR(VLOOKUP(Tabla2[[#This Row],[Client]],Sales_Revenues!A:G,3,FALSE),"")</f>
        <v>0</v>
      </c>
      <c r="AG616" s="2">
        <f>IFERROR(VLOOKUP(Tabla2[[#This Row],[Client]],Sales_Revenues!A:G,4,FALSE),"")</f>
        <v>0</v>
      </c>
      <c r="AH616" s="2">
        <f>IFERROR(VLOOKUP(Tabla2[[#This Row],[Client]],Sales_Revenues!A:G,5,FALSE),"")</f>
        <v>2.8075000000000001</v>
      </c>
      <c r="AI616" s="2">
        <f>IFERROR(VLOOKUP(Tabla2[[#This Row],[Client]],Sales_Revenues!A:G,6,FALSE),"")</f>
        <v>0</v>
      </c>
      <c r="AJ616" s="2">
        <f>IFERROR(VLOOKUP(Tabla2[[#This Row],[Client]],Sales_Revenues!A:G,7,FALSE),"")</f>
        <v>0</v>
      </c>
    </row>
    <row r="617" spans="1:36">
      <c r="A617">
        <v>616</v>
      </c>
      <c r="B617">
        <v>1</v>
      </c>
      <c r="H617">
        <v>1083.7110714285714</v>
      </c>
      <c r="I617" t="s">
        <v>38</v>
      </c>
      <c r="J617" t="s">
        <v>38</v>
      </c>
      <c r="K617" t="s">
        <v>38</v>
      </c>
      <c r="L617" t="s">
        <v>38</v>
      </c>
      <c r="M617" t="s">
        <v>38</v>
      </c>
      <c r="N617" t="str">
        <f>IFERROR(VLOOKUP(Tabla2[[#This Row],[Client]],Soc_Dem!A:D,2,FALSE),"")</f>
        <v>M</v>
      </c>
      <c r="O617">
        <f>IFERROR(VLOOKUP(Tabla2[[#This Row],[Client]],Soc_Dem!A:D,3,FALSE),"")</f>
        <v>67</v>
      </c>
      <c r="P617">
        <f>IFERROR(VLOOKUP(Tabla2[[#This Row],[Client]],Soc_Dem!A:D,4,FALSE),"")</f>
        <v>79</v>
      </c>
      <c r="Q617" s="2">
        <f>IFERROR(VLOOKUP(Tabla2[[#This Row],[Client]],Inflow_Outflow!A:O,2,FALSE),"")</f>
        <v>1.0714285714285715E-3</v>
      </c>
      <c r="R617" s="2">
        <f>IFERROR(VLOOKUP(Tabla2[[#This Row],[Client]],Inflow_Outflow!A:O,3,FALSE),"")</f>
        <v>1.0714285714285715E-3</v>
      </c>
      <c r="S617" s="2">
        <f>IFERROR(VLOOKUP(Tabla2[[#This Row],[Client]],Inflow_Outflow!A:O,4,FALSE),"")</f>
        <v>1</v>
      </c>
      <c r="T617" s="2">
        <f>IFERROR(VLOOKUP(Tabla2[[#This Row],[Client]],Inflow_Outflow!A:O,5,FALSE),"")</f>
        <v>1</v>
      </c>
      <c r="U617" s="2">
        <f>IFERROR(VLOOKUP(Tabla2[[#This Row],[Client]],Inflow_Outflow!A:O,6,FALSE),"")</f>
        <v>0</v>
      </c>
      <c r="V617" s="2">
        <f>IFERROR(VLOOKUP(Tabla2[[#This Row],[Client]],Inflow_Outflow!A:O,7,FALSE),"")</f>
        <v>0</v>
      </c>
      <c r="W617" s="2">
        <f>IFERROR(VLOOKUP(Tabla2[[#This Row],[Client]],Inflow_Outflow!A:O,8,FALSE),"")</f>
        <v>0</v>
      </c>
      <c r="X617" s="2">
        <f>IFERROR(VLOOKUP(Tabla2[[#This Row],[Client]],Inflow_Outflow!A:O,9,FALSE),"")</f>
        <v>0</v>
      </c>
      <c r="Y617" s="2">
        <f>IFERROR(VLOOKUP(Tabla2[[#This Row],[Client]],Inflow_Outflow!A:O,10,FALSE),"")</f>
        <v>0</v>
      </c>
      <c r="Z617" s="2">
        <f>IFERROR(VLOOKUP(Tabla2[[#This Row],[Client]],Inflow_Outflow!A:O,11,FALSE),"")</f>
        <v>0</v>
      </c>
      <c r="AA617" s="2">
        <f>IFERROR(VLOOKUP(Tabla2[[#This Row],[Client]],Inflow_Outflow!A:O,12,FALSE),"")</f>
        <v>0</v>
      </c>
      <c r="AB617" s="2">
        <f>IFERROR(VLOOKUP(Tabla2[[#This Row],[Client]],Inflow_Outflow!A:O,13,FALSE),"")</f>
        <v>0</v>
      </c>
      <c r="AC617" s="2">
        <f>IFERROR(VLOOKUP(Tabla2[[#This Row],[Client]],Inflow_Outflow!A:O,14,FALSE),"")</f>
        <v>0</v>
      </c>
      <c r="AD617" s="2">
        <f>IFERROR(VLOOKUP(Tabla2[[#This Row],[Client]],Inflow_Outflow!A:O,15,FALSE),"")</f>
        <v>0</v>
      </c>
      <c r="AE617" s="2" t="str">
        <f>IFERROR(VLOOKUP(Tabla2[[#This Row],[Client]],Sales_Revenues!A:G,2,FALSE),"")</f>
        <v/>
      </c>
      <c r="AF617" s="2" t="str">
        <f>IFERROR(VLOOKUP(Tabla2[[#This Row],[Client]],Sales_Revenues!A:G,3,FALSE),"")</f>
        <v/>
      </c>
      <c r="AG617" s="2" t="str">
        <f>IFERROR(VLOOKUP(Tabla2[[#This Row],[Client]],Sales_Revenues!A:G,4,FALSE),"")</f>
        <v/>
      </c>
      <c r="AH617" s="2" t="str">
        <f>IFERROR(VLOOKUP(Tabla2[[#This Row],[Client]],Sales_Revenues!A:G,5,FALSE),"")</f>
        <v/>
      </c>
      <c r="AI617" s="2" t="str">
        <f>IFERROR(VLOOKUP(Tabla2[[#This Row],[Client]],Sales_Revenues!A:G,6,FALSE),"")</f>
        <v/>
      </c>
      <c r="AJ617" s="2" t="str">
        <f>IFERROR(VLOOKUP(Tabla2[[#This Row],[Client]],Sales_Revenues!A:G,7,FALSE),"")</f>
        <v/>
      </c>
    </row>
    <row r="618" spans="1:36">
      <c r="A618">
        <v>617</v>
      </c>
      <c r="B618">
        <v>1</v>
      </c>
      <c r="E618">
        <v>1</v>
      </c>
      <c r="H618">
        <v>5577.3571428571431</v>
      </c>
      <c r="I618" t="s">
        <v>38</v>
      </c>
      <c r="J618" t="s">
        <v>38</v>
      </c>
      <c r="K618">
        <v>0</v>
      </c>
      <c r="L618" t="s">
        <v>38</v>
      </c>
      <c r="M618" t="s">
        <v>38</v>
      </c>
      <c r="N618" t="str">
        <f>IFERROR(VLOOKUP(Tabla2[[#This Row],[Client]],Soc_Dem!A:D,2,FALSE),"")</f>
        <v>F</v>
      </c>
      <c r="O618">
        <f>IFERROR(VLOOKUP(Tabla2[[#This Row],[Client]],Soc_Dem!A:D,3,FALSE),"")</f>
        <v>29</v>
      </c>
      <c r="P618">
        <f>IFERROR(VLOOKUP(Tabla2[[#This Row],[Client]],Soc_Dem!A:D,4,FALSE),"")</f>
        <v>26</v>
      </c>
      <c r="Q618" s="2">
        <f>IFERROR(VLOOKUP(Tabla2[[#This Row],[Client]],Inflow_Outflow!A:O,2,FALSE),"")</f>
        <v>1.3928571428571429E-2</v>
      </c>
      <c r="R618" s="2">
        <f>IFERROR(VLOOKUP(Tabla2[[#This Row],[Client]],Inflow_Outflow!A:O,3,FALSE),"")</f>
        <v>1.3928571428571429E-2</v>
      </c>
      <c r="S618" s="2">
        <f>IFERROR(VLOOKUP(Tabla2[[#This Row],[Client]],Inflow_Outflow!A:O,4,FALSE),"")</f>
        <v>1</v>
      </c>
      <c r="T618" s="2">
        <f>IFERROR(VLOOKUP(Tabla2[[#This Row],[Client]],Inflow_Outflow!A:O,5,FALSE),"")</f>
        <v>1</v>
      </c>
      <c r="U618" s="2">
        <f>IFERROR(VLOOKUP(Tabla2[[#This Row],[Client]],Inflow_Outflow!A:O,6,FALSE),"")</f>
        <v>1.9642857142857142</v>
      </c>
      <c r="V618" s="2">
        <f>IFERROR(VLOOKUP(Tabla2[[#This Row],[Client]],Inflow_Outflow!A:O,7,FALSE),"")</f>
        <v>1.9642857142857142</v>
      </c>
      <c r="W618" s="2">
        <f>IFERROR(VLOOKUP(Tabla2[[#This Row],[Client]],Inflow_Outflow!A:O,8,FALSE),"")</f>
        <v>0</v>
      </c>
      <c r="X618" s="2">
        <f>IFERROR(VLOOKUP(Tabla2[[#This Row],[Client]],Inflow_Outflow!A:O,9,FALSE),"")</f>
        <v>0</v>
      </c>
      <c r="Y618" s="2">
        <f>IFERROR(VLOOKUP(Tabla2[[#This Row],[Client]],Inflow_Outflow!A:O,10,FALSE),"")</f>
        <v>0</v>
      </c>
      <c r="Z618" s="2">
        <f>IFERROR(VLOOKUP(Tabla2[[#This Row],[Client]],Inflow_Outflow!A:O,11,FALSE),"")</f>
        <v>1</v>
      </c>
      <c r="AA618" s="2">
        <f>IFERROR(VLOOKUP(Tabla2[[#This Row],[Client]],Inflow_Outflow!A:O,12,FALSE),"")</f>
        <v>1</v>
      </c>
      <c r="AB618" s="2">
        <f>IFERROR(VLOOKUP(Tabla2[[#This Row],[Client]],Inflow_Outflow!A:O,13,FALSE),"")</f>
        <v>0</v>
      </c>
      <c r="AC618" s="2">
        <f>IFERROR(VLOOKUP(Tabla2[[#This Row],[Client]],Inflow_Outflow!A:O,14,FALSE),"")</f>
        <v>0</v>
      </c>
      <c r="AD618" s="2">
        <f>IFERROR(VLOOKUP(Tabla2[[#This Row],[Client]],Inflow_Outflow!A:O,15,FALSE),"")</f>
        <v>0</v>
      </c>
      <c r="AE618" s="2">
        <f>IFERROR(VLOOKUP(Tabla2[[#This Row],[Client]],Sales_Revenues!A:G,2,FALSE),"")</f>
        <v>0</v>
      </c>
      <c r="AF618" s="2">
        <f>IFERROR(VLOOKUP(Tabla2[[#This Row],[Client]],Sales_Revenues!A:G,3,FALSE),"")</f>
        <v>1</v>
      </c>
      <c r="AG618" s="2">
        <f>IFERROR(VLOOKUP(Tabla2[[#This Row],[Client]],Sales_Revenues!A:G,4,FALSE),"")</f>
        <v>0</v>
      </c>
      <c r="AH618" s="2">
        <f>IFERROR(VLOOKUP(Tabla2[[#This Row],[Client]],Sales_Revenues!A:G,5,FALSE),"")</f>
        <v>0</v>
      </c>
      <c r="AI618" s="2">
        <f>IFERROR(VLOOKUP(Tabla2[[#This Row],[Client]],Sales_Revenues!A:G,6,FALSE),"")</f>
        <v>110.47</v>
      </c>
      <c r="AJ618" s="2">
        <f>IFERROR(VLOOKUP(Tabla2[[#This Row],[Client]],Sales_Revenues!A:G,7,FALSE),"")</f>
        <v>0</v>
      </c>
    </row>
    <row r="619" spans="1:36">
      <c r="A619">
        <v>618</v>
      </c>
      <c r="B619">
        <v>1</v>
      </c>
      <c r="E619">
        <v>1</v>
      </c>
      <c r="G619">
        <v>1</v>
      </c>
      <c r="H619">
        <v>0</v>
      </c>
      <c r="I619" t="s">
        <v>38</v>
      </c>
      <c r="J619" t="s">
        <v>38</v>
      </c>
      <c r="K619">
        <v>0</v>
      </c>
      <c r="L619" t="s">
        <v>38</v>
      </c>
      <c r="M619">
        <v>887.375</v>
      </c>
      <c r="N619" t="str">
        <f>IFERROR(VLOOKUP(Tabla2[[#This Row],[Client]],Soc_Dem!A:D,2,FALSE),"")</f>
        <v>M</v>
      </c>
      <c r="O619">
        <f>IFERROR(VLOOKUP(Tabla2[[#This Row],[Client]],Soc_Dem!A:D,3,FALSE),"")</f>
        <v>48</v>
      </c>
      <c r="P619">
        <f>IFERROR(VLOOKUP(Tabla2[[#This Row],[Client]],Soc_Dem!A:D,4,FALSE),"")</f>
        <v>62</v>
      </c>
      <c r="Q619" s="2">
        <f>IFERROR(VLOOKUP(Tabla2[[#This Row],[Client]],Inflow_Outflow!A:O,2,FALSE),"")</f>
        <v>1266.7357142857143</v>
      </c>
      <c r="R619" s="2">
        <f>IFERROR(VLOOKUP(Tabla2[[#This Row],[Client]],Inflow_Outflow!A:O,3,FALSE),"")</f>
        <v>1182.6810714285714</v>
      </c>
      <c r="S619" s="2">
        <f>IFERROR(VLOOKUP(Tabla2[[#This Row],[Client]],Inflow_Outflow!A:O,4,FALSE),"")</f>
        <v>5</v>
      </c>
      <c r="T619" s="2">
        <f>IFERROR(VLOOKUP(Tabla2[[#This Row],[Client]],Inflow_Outflow!A:O,5,FALSE),"")</f>
        <v>4</v>
      </c>
      <c r="U619" s="2">
        <f>IFERROR(VLOOKUP(Tabla2[[#This Row],[Client]],Inflow_Outflow!A:O,6,FALSE),"")</f>
        <v>816.78892857142853</v>
      </c>
      <c r="V619" s="2">
        <f>IFERROR(VLOOKUP(Tabla2[[#This Row],[Client]],Inflow_Outflow!A:O,7,FALSE),"")</f>
        <v>814.68178571428575</v>
      </c>
      <c r="W619" s="2">
        <f>IFERROR(VLOOKUP(Tabla2[[#This Row],[Client]],Inflow_Outflow!A:O,8,FALSE),"")</f>
        <v>285.71428571428572</v>
      </c>
      <c r="X619" s="2">
        <f>IFERROR(VLOOKUP(Tabla2[[#This Row],[Client]],Inflow_Outflow!A:O,9,FALSE),"")</f>
        <v>73.181785714285724</v>
      </c>
      <c r="Y619" s="2">
        <f>IFERROR(VLOOKUP(Tabla2[[#This Row],[Client]],Inflow_Outflow!A:O,10,FALSE),"")</f>
        <v>270.17857142857144</v>
      </c>
      <c r="Z619" s="2">
        <f>IFERROR(VLOOKUP(Tabla2[[#This Row],[Client]],Inflow_Outflow!A:O,11,FALSE),"")</f>
        <v>17</v>
      </c>
      <c r="AA619" s="2">
        <f>IFERROR(VLOOKUP(Tabla2[[#This Row],[Client]],Inflow_Outflow!A:O,12,FALSE),"")</f>
        <v>16</v>
      </c>
      <c r="AB619" s="2">
        <f>IFERROR(VLOOKUP(Tabla2[[#This Row],[Client]],Inflow_Outflow!A:O,13,FALSE),"")</f>
        <v>1</v>
      </c>
      <c r="AC619" s="2">
        <f>IFERROR(VLOOKUP(Tabla2[[#This Row],[Client]],Inflow_Outflow!A:O,14,FALSE),"")</f>
        <v>2</v>
      </c>
      <c r="AD619" s="2">
        <f>IFERROR(VLOOKUP(Tabla2[[#This Row],[Client]],Inflow_Outflow!A:O,15,FALSE),"")</f>
        <v>11</v>
      </c>
      <c r="AE619" s="2">
        <f>IFERROR(VLOOKUP(Tabla2[[#This Row],[Client]],Sales_Revenues!A:G,2,FALSE),"")</f>
        <v>0</v>
      </c>
      <c r="AF619" s="2">
        <f>IFERROR(VLOOKUP(Tabla2[[#This Row],[Client]],Sales_Revenues!A:G,3,FALSE),"")</f>
        <v>1</v>
      </c>
      <c r="AG619" s="2">
        <f>IFERROR(VLOOKUP(Tabla2[[#This Row],[Client]],Sales_Revenues!A:G,4,FALSE),"")</f>
        <v>0</v>
      </c>
      <c r="AH619" s="2">
        <f>IFERROR(VLOOKUP(Tabla2[[#This Row],[Client]],Sales_Revenues!A:G,5,FALSE),"")</f>
        <v>0</v>
      </c>
      <c r="AI619" s="2">
        <f>IFERROR(VLOOKUP(Tabla2[[#This Row],[Client]],Sales_Revenues!A:G,6,FALSE),"")</f>
        <v>18.571428571428573</v>
      </c>
      <c r="AJ619" s="2">
        <f>IFERROR(VLOOKUP(Tabla2[[#This Row],[Client]],Sales_Revenues!A:G,7,FALSE),"")</f>
        <v>0</v>
      </c>
    </row>
    <row r="620" spans="1:36">
      <c r="A620">
        <v>619</v>
      </c>
      <c r="B620">
        <v>1</v>
      </c>
      <c r="C620">
        <v>1</v>
      </c>
      <c r="D620">
        <v>2</v>
      </c>
      <c r="H620">
        <v>3764.5392857142861</v>
      </c>
      <c r="I620">
        <v>7812.5128571428568</v>
      </c>
      <c r="J620">
        <v>169.67464285714286</v>
      </c>
      <c r="K620" t="s">
        <v>38</v>
      </c>
      <c r="L620" t="s">
        <v>38</v>
      </c>
      <c r="M620" t="s">
        <v>38</v>
      </c>
      <c r="N620" t="str">
        <f>IFERROR(VLOOKUP(Tabla2[[#This Row],[Client]],Soc_Dem!A:D,2,FALSE),"")</f>
        <v>M</v>
      </c>
      <c r="O620">
        <f>IFERROR(VLOOKUP(Tabla2[[#This Row],[Client]],Soc_Dem!A:D,3,FALSE),"")</f>
        <v>40</v>
      </c>
      <c r="P620">
        <f>IFERROR(VLOOKUP(Tabla2[[#This Row],[Client]],Soc_Dem!A:D,4,FALSE),"")</f>
        <v>174</v>
      </c>
      <c r="Q620" s="2">
        <f>IFERROR(VLOOKUP(Tabla2[[#This Row],[Client]],Inflow_Outflow!A:O,2,FALSE),"")</f>
        <v>493.23999999999995</v>
      </c>
      <c r="R620" s="2">
        <f>IFERROR(VLOOKUP(Tabla2[[#This Row],[Client]],Inflow_Outflow!A:O,3,FALSE),"")</f>
        <v>484.59857142857146</v>
      </c>
      <c r="S620" s="2">
        <f>IFERROR(VLOOKUP(Tabla2[[#This Row],[Client]],Inflow_Outflow!A:O,4,FALSE),"")</f>
        <v>4</v>
      </c>
      <c r="T620" s="2">
        <f>IFERROR(VLOOKUP(Tabla2[[#This Row],[Client]],Inflow_Outflow!A:O,5,FALSE),"")</f>
        <v>2</v>
      </c>
      <c r="U620" s="2">
        <f>IFERROR(VLOOKUP(Tabla2[[#This Row],[Client]],Inflow_Outflow!A:O,6,FALSE),"")</f>
        <v>180.7225</v>
      </c>
      <c r="V620" s="2">
        <f>IFERROR(VLOOKUP(Tabla2[[#This Row],[Client]],Inflow_Outflow!A:O,7,FALSE),"")</f>
        <v>180.7225</v>
      </c>
      <c r="W620" s="2">
        <f>IFERROR(VLOOKUP(Tabla2[[#This Row],[Client]],Inflow_Outflow!A:O,8,FALSE),"")</f>
        <v>0</v>
      </c>
      <c r="X620" s="2">
        <f>IFERROR(VLOOKUP(Tabla2[[#This Row],[Client]],Inflow_Outflow!A:O,9,FALSE),"")</f>
        <v>0</v>
      </c>
      <c r="Y620" s="2">
        <f>IFERROR(VLOOKUP(Tabla2[[#This Row],[Client]],Inflow_Outflow!A:O,10,FALSE),"")</f>
        <v>180.7225</v>
      </c>
      <c r="Z620" s="2">
        <f>IFERROR(VLOOKUP(Tabla2[[#This Row],[Client]],Inflow_Outflow!A:O,11,FALSE),"")</f>
        <v>2</v>
      </c>
      <c r="AA620" s="2">
        <f>IFERROR(VLOOKUP(Tabla2[[#This Row],[Client]],Inflow_Outflow!A:O,12,FALSE),"")</f>
        <v>2</v>
      </c>
      <c r="AB620" s="2">
        <f>IFERROR(VLOOKUP(Tabla2[[#This Row],[Client]],Inflow_Outflow!A:O,13,FALSE),"")</f>
        <v>0</v>
      </c>
      <c r="AC620" s="2">
        <f>IFERROR(VLOOKUP(Tabla2[[#This Row],[Client]],Inflow_Outflow!A:O,14,FALSE),"")</f>
        <v>0</v>
      </c>
      <c r="AD620" s="2">
        <f>IFERROR(VLOOKUP(Tabla2[[#This Row],[Client]],Inflow_Outflow!A:O,15,FALSE),"")</f>
        <v>2</v>
      </c>
      <c r="AE620" s="2">
        <f>IFERROR(VLOOKUP(Tabla2[[#This Row],[Client]],Sales_Revenues!A:G,2,FALSE),"")</f>
        <v>0</v>
      </c>
      <c r="AF620" s="2">
        <f>IFERROR(VLOOKUP(Tabla2[[#This Row],[Client]],Sales_Revenues!A:G,3,FALSE),"")</f>
        <v>0</v>
      </c>
      <c r="AG620" s="2">
        <f>IFERROR(VLOOKUP(Tabla2[[#This Row],[Client]],Sales_Revenues!A:G,4,FALSE),"")</f>
        <v>0</v>
      </c>
      <c r="AH620" s="2">
        <f>IFERROR(VLOOKUP(Tabla2[[#This Row],[Client]],Sales_Revenues!A:G,5,FALSE),"")</f>
        <v>0</v>
      </c>
      <c r="AI620" s="2">
        <f>IFERROR(VLOOKUP(Tabla2[[#This Row],[Client]],Sales_Revenues!A:G,6,FALSE),"")</f>
        <v>0</v>
      </c>
      <c r="AJ620" s="2">
        <f>IFERROR(VLOOKUP(Tabla2[[#This Row],[Client]],Sales_Revenues!A:G,7,FALSE),"")</f>
        <v>0</v>
      </c>
    </row>
    <row r="621" spans="1:36">
      <c r="A621">
        <v>620</v>
      </c>
      <c r="B621">
        <v>1</v>
      </c>
      <c r="H621">
        <v>2.1567857142857143</v>
      </c>
      <c r="I621" t="s">
        <v>38</v>
      </c>
      <c r="J621" t="s">
        <v>38</v>
      </c>
      <c r="K621" t="s">
        <v>38</v>
      </c>
      <c r="L621" t="s">
        <v>38</v>
      </c>
      <c r="M621" t="s">
        <v>38</v>
      </c>
      <c r="N621" t="str">
        <f>IFERROR(VLOOKUP(Tabla2[[#This Row],[Client]],Soc_Dem!A:D,2,FALSE),"")</f>
        <v>F</v>
      </c>
      <c r="O621">
        <f>IFERROR(VLOOKUP(Tabla2[[#This Row],[Client]],Soc_Dem!A:D,3,FALSE),"")</f>
        <v>28</v>
      </c>
      <c r="P621">
        <f>IFERROR(VLOOKUP(Tabla2[[#This Row],[Client]],Soc_Dem!A:D,4,FALSE),"")</f>
        <v>27</v>
      </c>
      <c r="Q621" s="2">
        <f>IFERROR(VLOOKUP(Tabla2[[#This Row],[Client]],Inflow_Outflow!A:O,2,FALSE),"")</f>
        <v>0</v>
      </c>
      <c r="R621" s="2">
        <f>IFERROR(VLOOKUP(Tabla2[[#This Row],[Client]],Inflow_Outflow!A:O,3,FALSE),"")</f>
        <v>0</v>
      </c>
      <c r="S621" s="2">
        <f>IFERROR(VLOOKUP(Tabla2[[#This Row],[Client]],Inflow_Outflow!A:O,4,FALSE),"")</f>
        <v>0</v>
      </c>
      <c r="T621" s="2">
        <f>IFERROR(VLOOKUP(Tabla2[[#This Row],[Client]],Inflow_Outflow!A:O,5,FALSE),"")</f>
        <v>0</v>
      </c>
      <c r="U621" s="2">
        <f>IFERROR(VLOOKUP(Tabla2[[#This Row],[Client]],Inflow_Outflow!A:O,6,FALSE),"")</f>
        <v>0.89392857142857152</v>
      </c>
      <c r="V621" s="2">
        <f>IFERROR(VLOOKUP(Tabla2[[#This Row],[Client]],Inflow_Outflow!A:O,7,FALSE),"")</f>
        <v>0.89392857142857152</v>
      </c>
      <c r="W621" s="2">
        <f>IFERROR(VLOOKUP(Tabla2[[#This Row],[Client]],Inflow_Outflow!A:O,8,FALSE),"")</f>
        <v>0</v>
      </c>
      <c r="X621" s="2">
        <f>IFERROR(VLOOKUP(Tabla2[[#This Row],[Client]],Inflow_Outflow!A:O,9,FALSE),"")</f>
        <v>0</v>
      </c>
      <c r="Y621" s="2">
        <f>IFERROR(VLOOKUP(Tabla2[[#This Row],[Client]],Inflow_Outflow!A:O,10,FALSE),"")</f>
        <v>0</v>
      </c>
      <c r="Z621" s="2">
        <f>IFERROR(VLOOKUP(Tabla2[[#This Row],[Client]],Inflow_Outflow!A:O,11,FALSE),"")</f>
        <v>1</v>
      </c>
      <c r="AA621" s="2">
        <f>IFERROR(VLOOKUP(Tabla2[[#This Row],[Client]],Inflow_Outflow!A:O,12,FALSE),"")</f>
        <v>1</v>
      </c>
      <c r="AB621" s="2">
        <f>IFERROR(VLOOKUP(Tabla2[[#This Row],[Client]],Inflow_Outflow!A:O,13,FALSE),"")</f>
        <v>0</v>
      </c>
      <c r="AC621" s="2">
        <f>IFERROR(VLOOKUP(Tabla2[[#This Row],[Client]],Inflow_Outflow!A:O,14,FALSE),"")</f>
        <v>0</v>
      </c>
      <c r="AD621" s="2">
        <f>IFERROR(VLOOKUP(Tabla2[[#This Row],[Client]],Inflow_Outflow!A:O,15,FALSE),"")</f>
        <v>0</v>
      </c>
      <c r="AE621" s="2" t="str">
        <f>IFERROR(VLOOKUP(Tabla2[[#This Row],[Client]],Sales_Revenues!A:G,2,FALSE),"")</f>
        <v/>
      </c>
      <c r="AF621" s="2" t="str">
        <f>IFERROR(VLOOKUP(Tabla2[[#This Row],[Client]],Sales_Revenues!A:G,3,FALSE),"")</f>
        <v/>
      </c>
      <c r="AG621" s="2" t="str">
        <f>IFERROR(VLOOKUP(Tabla2[[#This Row],[Client]],Sales_Revenues!A:G,4,FALSE),"")</f>
        <v/>
      </c>
      <c r="AH621" s="2" t="str">
        <f>IFERROR(VLOOKUP(Tabla2[[#This Row],[Client]],Sales_Revenues!A:G,5,FALSE),"")</f>
        <v/>
      </c>
      <c r="AI621" s="2" t="str">
        <f>IFERROR(VLOOKUP(Tabla2[[#This Row],[Client]],Sales_Revenues!A:G,6,FALSE),"")</f>
        <v/>
      </c>
      <c r="AJ621" s="2" t="str">
        <f>IFERROR(VLOOKUP(Tabla2[[#This Row],[Client]],Sales_Revenues!A:G,7,FALSE),"")</f>
        <v/>
      </c>
    </row>
    <row r="622" spans="1:36">
      <c r="A622">
        <v>621</v>
      </c>
      <c r="B622">
        <v>1</v>
      </c>
      <c r="C622">
        <v>1</v>
      </c>
      <c r="H622">
        <v>1249.7096428571429</v>
      </c>
      <c r="I622">
        <v>1.4285714285714286E-3</v>
      </c>
      <c r="J622" t="s">
        <v>38</v>
      </c>
      <c r="K622" t="s">
        <v>38</v>
      </c>
      <c r="L622" t="s">
        <v>38</v>
      </c>
      <c r="M622" t="s">
        <v>38</v>
      </c>
      <c r="N622" t="str">
        <f>IFERROR(VLOOKUP(Tabla2[[#This Row],[Client]],Soc_Dem!A:D,2,FALSE),"")</f>
        <v>F</v>
      </c>
      <c r="O622">
        <f>IFERROR(VLOOKUP(Tabla2[[#This Row],[Client]],Soc_Dem!A:D,3,FALSE),"")</f>
        <v>37</v>
      </c>
      <c r="P622">
        <f>IFERROR(VLOOKUP(Tabla2[[#This Row],[Client]],Soc_Dem!A:D,4,FALSE),"")</f>
        <v>152</v>
      </c>
      <c r="Q622" s="2">
        <f>IFERROR(VLOOKUP(Tabla2[[#This Row],[Client]],Inflow_Outflow!A:O,2,FALSE),"")</f>
        <v>7.3978571428571422</v>
      </c>
      <c r="R622" s="2">
        <f>IFERROR(VLOOKUP(Tabla2[[#This Row],[Client]],Inflow_Outflow!A:O,3,FALSE),"")</f>
        <v>2.5000000000000001E-3</v>
      </c>
      <c r="S622" s="2">
        <f>IFERROR(VLOOKUP(Tabla2[[#This Row],[Client]],Inflow_Outflow!A:O,4,FALSE),"")</f>
        <v>3</v>
      </c>
      <c r="T622" s="2">
        <f>IFERROR(VLOOKUP(Tabla2[[#This Row],[Client]],Inflow_Outflow!A:O,5,FALSE),"")</f>
        <v>1</v>
      </c>
      <c r="U622" s="2">
        <f>IFERROR(VLOOKUP(Tabla2[[#This Row],[Client]],Inflow_Outflow!A:O,6,FALSE),"")</f>
        <v>0.28892857142857142</v>
      </c>
      <c r="V622" s="2">
        <f>IFERROR(VLOOKUP(Tabla2[[#This Row],[Client]],Inflow_Outflow!A:O,7,FALSE),"")</f>
        <v>0</v>
      </c>
      <c r="W622" s="2">
        <f>IFERROR(VLOOKUP(Tabla2[[#This Row],[Client]],Inflow_Outflow!A:O,8,FALSE),"")</f>
        <v>0</v>
      </c>
      <c r="X622" s="2">
        <f>IFERROR(VLOOKUP(Tabla2[[#This Row],[Client]],Inflow_Outflow!A:O,9,FALSE),"")</f>
        <v>0</v>
      </c>
      <c r="Y622" s="2">
        <f>IFERROR(VLOOKUP(Tabla2[[#This Row],[Client]],Inflow_Outflow!A:O,10,FALSE),"")</f>
        <v>0</v>
      </c>
      <c r="Z622" s="2">
        <f>IFERROR(VLOOKUP(Tabla2[[#This Row],[Client]],Inflow_Outflow!A:O,11,FALSE),"")</f>
        <v>1</v>
      </c>
      <c r="AA622" s="2">
        <f>IFERROR(VLOOKUP(Tabla2[[#This Row],[Client]],Inflow_Outflow!A:O,12,FALSE),"")</f>
        <v>0</v>
      </c>
      <c r="AB622" s="2">
        <f>IFERROR(VLOOKUP(Tabla2[[#This Row],[Client]],Inflow_Outflow!A:O,13,FALSE),"")</f>
        <v>0</v>
      </c>
      <c r="AC622" s="2">
        <f>IFERROR(VLOOKUP(Tabla2[[#This Row],[Client]],Inflow_Outflow!A:O,14,FALSE),"")</f>
        <v>0</v>
      </c>
      <c r="AD622" s="2">
        <f>IFERROR(VLOOKUP(Tabla2[[#This Row],[Client]],Inflow_Outflow!A:O,15,FALSE),"")</f>
        <v>0</v>
      </c>
      <c r="AE622" s="2">
        <f>IFERROR(VLOOKUP(Tabla2[[#This Row],[Client]],Sales_Revenues!A:G,2,FALSE),"")</f>
        <v>0</v>
      </c>
      <c r="AF622" s="2">
        <f>IFERROR(VLOOKUP(Tabla2[[#This Row],[Client]],Sales_Revenues!A:G,3,FALSE),"")</f>
        <v>0</v>
      </c>
      <c r="AG622" s="2">
        <f>IFERROR(VLOOKUP(Tabla2[[#This Row],[Client]],Sales_Revenues!A:G,4,FALSE),"")</f>
        <v>0</v>
      </c>
      <c r="AH622" s="2">
        <f>IFERROR(VLOOKUP(Tabla2[[#This Row],[Client]],Sales_Revenues!A:G,5,FALSE),"")</f>
        <v>0</v>
      </c>
      <c r="AI622" s="2">
        <f>IFERROR(VLOOKUP(Tabla2[[#This Row],[Client]],Sales_Revenues!A:G,6,FALSE),"")</f>
        <v>0</v>
      </c>
      <c r="AJ622" s="2">
        <f>IFERROR(VLOOKUP(Tabla2[[#This Row],[Client]],Sales_Revenues!A:G,7,FALSE),"")</f>
        <v>0</v>
      </c>
    </row>
    <row r="623" spans="1:36">
      <c r="A623">
        <v>622</v>
      </c>
      <c r="B623">
        <v>1</v>
      </c>
      <c r="H623">
        <v>0</v>
      </c>
      <c r="I623" t="s">
        <v>38</v>
      </c>
      <c r="J623" t="s">
        <v>38</v>
      </c>
      <c r="K623" t="s">
        <v>38</v>
      </c>
      <c r="L623" t="s">
        <v>38</v>
      </c>
      <c r="M623" t="s">
        <v>38</v>
      </c>
      <c r="N623" t="str">
        <f>IFERROR(VLOOKUP(Tabla2[[#This Row],[Client]],Soc_Dem!A:D,2,FALSE),"")</f>
        <v>M</v>
      </c>
      <c r="O623">
        <f>IFERROR(VLOOKUP(Tabla2[[#This Row],[Client]],Soc_Dem!A:D,3,FALSE),"")</f>
        <v>56</v>
      </c>
      <c r="P623">
        <f>IFERROR(VLOOKUP(Tabla2[[#This Row],[Client]],Soc_Dem!A:D,4,FALSE),"")</f>
        <v>112</v>
      </c>
      <c r="Q623" s="2">
        <f>IFERROR(VLOOKUP(Tabla2[[#This Row],[Client]],Inflow_Outflow!A:O,2,FALSE),"")</f>
        <v>391.60785714285714</v>
      </c>
      <c r="R623" s="2">
        <f>IFERROR(VLOOKUP(Tabla2[[#This Row],[Client]],Inflow_Outflow!A:O,3,FALSE),"")</f>
        <v>391.60785714285714</v>
      </c>
      <c r="S623" s="2">
        <f>IFERROR(VLOOKUP(Tabla2[[#This Row],[Client]],Inflow_Outflow!A:O,4,FALSE),"")</f>
        <v>2</v>
      </c>
      <c r="T623" s="2">
        <f>IFERROR(VLOOKUP(Tabla2[[#This Row],[Client]],Inflow_Outflow!A:O,5,FALSE),"")</f>
        <v>2</v>
      </c>
      <c r="U623" s="2">
        <f>IFERROR(VLOOKUP(Tabla2[[#This Row],[Client]],Inflow_Outflow!A:O,6,FALSE),"")</f>
        <v>387.89285714285717</v>
      </c>
      <c r="V623" s="2">
        <f>IFERROR(VLOOKUP(Tabla2[[#This Row],[Client]],Inflow_Outflow!A:O,7,FALSE),"")</f>
        <v>387.89285714285717</v>
      </c>
      <c r="W623" s="2">
        <f>IFERROR(VLOOKUP(Tabla2[[#This Row],[Client]],Inflow_Outflow!A:O,8,FALSE),"")</f>
        <v>367.85714285714283</v>
      </c>
      <c r="X623" s="2">
        <f>IFERROR(VLOOKUP(Tabla2[[#This Row],[Client]],Inflow_Outflow!A:O,9,FALSE),"")</f>
        <v>0</v>
      </c>
      <c r="Y623" s="2">
        <f>IFERROR(VLOOKUP(Tabla2[[#This Row],[Client]],Inflow_Outflow!A:O,10,FALSE),"")</f>
        <v>17.857142857142858</v>
      </c>
      <c r="Z623" s="2">
        <f>IFERROR(VLOOKUP(Tabla2[[#This Row],[Client]],Inflow_Outflow!A:O,11,FALSE),"")</f>
        <v>3</v>
      </c>
      <c r="AA623" s="2">
        <f>IFERROR(VLOOKUP(Tabla2[[#This Row],[Client]],Inflow_Outflow!A:O,12,FALSE),"")</f>
        <v>3</v>
      </c>
      <c r="AB623" s="2">
        <f>IFERROR(VLOOKUP(Tabla2[[#This Row],[Client]],Inflow_Outflow!A:O,13,FALSE),"")</f>
        <v>1</v>
      </c>
      <c r="AC623" s="2">
        <f>IFERROR(VLOOKUP(Tabla2[[#This Row],[Client]],Inflow_Outflow!A:O,14,FALSE),"")</f>
        <v>0</v>
      </c>
      <c r="AD623" s="2">
        <f>IFERROR(VLOOKUP(Tabla2[[#This Row],[Client]],Inflow_Outflow!A:O,15,FALSE),"")</f>
        <v>1</v>
      </c>
      <c r="AE623" s="2" t="str">
        <f>IFERROR(VLOOKUP(Tabla2[[#This Row],[Client]],Sales_Revenues!A:G,2,FALSE),"")</f>
        <v/>
      </c>
      <c r="AF623" s="2" t="str">
        <f>IFERROR(VLOOKUP(Tabla2[[#This Row],[Client]],Sales_Revenues!A:G,3,FALSE),"")</f>
        <v/>
      </c>
      <c r="AG623" s="2" t="str">
        <f>IFERROR(VLOOKUP(Tabla2[[#This Row],[Client]],Sales_Revenues!A:G,4,FALSE),"")</f>
        <v/>
      </c>
      <c r="AH623" s="2" t="str">
        <f>IFERROR(VLOOKUP(Tabla2[[#This Row],[Client]],Sales_Revenues!A:G,5,FALSE),"")</f>
        <v/>
      </c>
      <c r="AI623" s="2" t="str">
        <f>IFERROR(VLOOKUP(Tabla2[[#This Row],[Client]],Sales_Revenues!A:G,6,FALSE),"")</f>
        <v/>
      </c>
      <c r="AJ623" s="2" t="str">
        <f>IFERROR(VLOOKUP(Tabla2[[#This Row],[Client]],Sales_Revenues!A:G,7,FALSE),"")</f>
        <v/>
      </c>
    </row>
    <row r="624" spans="1:36">
      <c r="A624">
        <v>623</v>
      </c>
      <c r="B624">
        <v>1</v>
      </c>
      <c r="H624">
        <v>1607.2757142857142</v>
      </c>
      <c r="I624" t="s">
        <v>38</v>
      </c>
      <c r="J624" t="s">
        <v>38</v>
      </c>
      <c r="K624" t="s">
        <v>38</v>
      </c>
      <c r="L624" t="s">
        <v>38</v>
      </c>
      <c r="M624" t="s">
        <v>38</v>
      </c>
      <c r="N624" t="str">
        <f>IFERROR(VLOOKUP(Tabla2[[#This Row],[Client]],Soc_Dem!A:D,2,FALSE),"")</f>
        <v>F</v>
      </c>
      <c r="O624">
        <f>IFERROR(VLOOKUP(Tabla2[[#This Row],[Client]],Soc_Dem!A:D,3,FALSE),"")</f>
        <v>39</v>
      </c>
      <c r="P624">
        <f>IFERROR(VLOOKUP(Tabla2[[#This Row],[Client]],Soc_Dem!A:D,4,FALSE),"")</f>
        <v>129</v>
      </c>
      <c r="Q624" s="2">
        <f>IFERROR(VLOOKUP(Tabla2[[#This Row],[Client]],Inflow_Outflow!A:O,2,FALSE),"")</f>
        <v>5226.2578571428576</v>
      </c>
      <c r="R624" s="2">
        <f>IFERROR(VLOOKUP(Tabla2[[#This Row],[Client]],Inflow_Outflow!A:O,3,FALSE),"")</f>
        <v>5226.2578571428576</v>
      </c>
      <c r="S624" s="2">
        <f>IFERROR(VLOOKUP(Tabla2[[#This Row],[Client]],Inflow_Outflow!A:O,4,FALSE),"")</f>
        <v>5</v>
      </c>
      <c r="T624" s="2">
        <f>IFERROR(VLOOKUP(Tabla2[[#This Row],[Client]],Inflow_Outflow!A:O,5,FALSE),"")</f>
        <v>5</v>
      </c>
      <c r="U624" s="2">
        <f>IFERROR(VLOOKUP(Tabla2[[#This Row],[Client]],Inflow_Outflow!A:O,6,FALSE),"")</f>
        <v>4476.5278571428571</v>
      </c>
      <c r="V624" s="2">
        <f>IFERROR(VLOOKUP(Tabla2[[#This Row],[Client]],Inflow_Outflow!A:O,7,FALSE),"")</f>
        <v>4476.5278571428571</v>
      </c>
      <c r="W624" s="2">
        <f>IFERROR(VLOOKUP(Tabla2[[#This Row],[Client]],Inflow_Outflow!A:O,8,FALSE),"")</f>
        <v>0</v>
      </c>
      <c r="X624" s="2">
        <f>IFERROR(VLOOKUP(Tabla2[[#This Row],[Client]],Inflow_Outflow!A:O,9,FALSE),"")</f>
        <v>343.92071428571433</v>
      </c>
      <c r="Y624" s="2">
        <f>IFERROR(VLOOKUP(Tabla2[[#This Row],[Client]],Inflow_Outflow!A:O,10,FALSE),"")</f>
        <v>4129.7857142857147</v>
      </c>
      <c r="Z624" s="2">
        <f>IFERROR(VLOOKUP(Tabla2[[#This Row],[Client]],Inflow_Outflow!A:O,11,FALSE),"")</f>
        <v>26</v>
      </c>
      <c r="AA624" s="2">
        <f>IFERROR(VLOOKUP(Tabla2[[#This Row],[Client]],Inflow_Outflow!A:O,12,FALSE),"")</f>
        <v>26</v>
      </c>
      <c r="AB624" s="2">
        <f>IFERROR(VLOOKUP(Tabla2[[#This Row],[Client]],Inflow_Outflow!A:O,13,FALSE),"")</f>
        <v>0</v>
      </c>
      <c r="AC624" s="2">
        <f>IFERROR(VLOOKUP(Tabla2[[#This Row],[Client]],Inflow_Outflow!A:O,14,FALSE),"")</f>
        <v>16</v>
      </c>
      <c r="AD624" s="2">
        <f>IFERROR(VLOOKUP(Tabla2[[#This Row],[Client]],Inflow_Outflow!A:O,15,FALSE),"")</f>
        <v>9</v>
      </c>
      <c r="AE624" s="2">
        <f>IFERROR(VLOOKUP(Tabla2[[#This Row],[Client]],Sales_Revenues!A:G,2,FALSE),"")</f>
        <v>0</v>
      </c>
      <c r="AF624" s="2">
        <f>IFERROR(VLOOKUP(Tabla2[[#This Row],[Client]],Sales_Revenues!A:G,3,FALSE),"")</f>
        <v>0</v>
      </c>
      <c r="AG624" s="2">
        <f>IFERROR(VLOOKUP(Tabla2[[#This Row],[Client]],Sales_Revenues!A:G,4,FALSE),"")</f>
        <v>0</v>
      </c>
      <c r="AH624" s="2">
        <f>IFERROR(VLOOKUP(Tabla2[[#This Row],[Client]],Sales_Revenues!A:G,5,FALSE),"")</f>
        <v>0</v>
      </c>
      <c r="AI624" s="2">
        <f>IFERROR(VLOOKUP(Tabla2[[#This Row],[Client]],Sales_Revenues!A:G,6,FALSE),"")</f>
        <v>0</v>
      </c>
      <c r="AJ624" s="2">
        <f>IFERROR(VLOOKUP(Tabla2[[#This Row],[Client]],Sales_Revenues!A:G,7,FALSE),"")</f>
        <v>0</v>
      </c>
    </row>
    <row r="625" spans="1:36">
      <c r="A625">
        <v>624</v>
      </c>
      <c r="B625">
        <v>1</v>
      </c>
      <c r="C625">
        <v>1</v>
      </c>
      <c r="H625">
        <v>272.12571428571431</v>
      </c>
      <c r="I625">
        <v>12752.727499999999</v>
      </c>
      <c r="J625" t="s">
        <v>38</v>
      </c>
      <c r="K625" t="s">
        <v>38</v>
      </c>
      <c r="L625" t="s">
        <v>38</v>
      </c>
      <c r="M625" t="s">
        <v>38</v>
      </c>
      <c r="N625" t="str">
        <f>IFERROR(VLOOKUP(Tabla2[[#This Row],[Client]],Soc_Dem!A:D,2,FALSE),"")</f>
        <v>M</v>
      </c>
      <c r="O625">
        <f>IFERROR(VLOOKUP(Tabla2[[#This Row],[Client]],Soc_Dem!A:D,3,FALSE),"")</f>
        <v>44</v>
      </c>
      <c r="P625">
        <f>IFERROR(VLOOKUP(Tabla2[[#This Row],[Client]],Soc_Dem!A:D,4,FALSE),"")</f>
        <v>190</v>
      </c>
      <c r="Q625" s="2">
        <f>IFERROR(VLOOKUP(Tabla2[[#This Row],[Client]],Inflow_Outflow!A:O,2,FALSE),"")</f>
        <v>46.521428571428565</v>
      </c>
      <c r="R625" s="2">
        <f>IFERROR(VLOOKUP(Tabla2[[#This Row],[Client]],Inflow_Outflow!A:O,3,FALSE),"")</f>
        <v>0</v>
      </c>
      <c r="S625" s="2">
        <f>IFERROR(VLOOKUP(Tabla2[[#This Row],[Client]],Inflow_Outflow!A:O,4,FALSE),"")</f>
        <v>2</v>
      </c>
      <c r="T625" s="2">
        <f>IFERROR(VLOOKUP(Tabla2[[#This Row],[Client]],Inflow_Outflow!A:O,5,FALSE),"")</f>
        <v>0</v>
      </c>
      <c r="U625" s="2">
        <f>IFERROR(VLOOKUP(Tabla2[[#This Row],[Client]],Inflow_Outflow!A:O,6,FALSE),"")</f>
        <v>0</v>
      </c>
      <c r="V625" s="2">
        <f>IFERROR(VLOOKUP(Tabla2[[#This Row],[Client]],Inflow_Outflow!A:O,7,FALSE),"")</f>
        <v>0</v>
      </c>
      <c r="W625" s="2">
        <f>IFERROR(VLOOKUP(Tabla2[[#This Row],[Client]],Inflow_Outflow!A:O,8,FALSE),"")</f>
        <v>0</v>
      </c>
      <c r="X625" s="2">
        <f>IFERROR(VLOOKUP(Tabla2[[#This Row],[Client]],Inflow_Outflow!A:O,9,FALSE),"")</f>
        <v>0</v>
      </c>
      <c r="Y625" s="2">
        <f>IFERROR(VLOOKUP(Tabla2[[#This Row],[Client]],Inflow_Outflow!A:O,10,FALSE),"")</f>
        <v>0</v>
      </c>
      <c r="Z625" s="2">
        <f>IFERROR(VLOOKUP(Tabla2[[#This Row],[Client]],Inflow_Outflow!A:O,11,FALSE),"")</f>
        <v>0</v>
      </c>
      <c r="AA625" s="2">
        <f>IFERROR(VLOOKUP(Tabla2[[#This Row],[Client]],Inflow_Outflow!A:O,12,FALSE),"")</f>
        <v>0</v>
      </c>
      <c r="AB625" s="2">
        <f>IFERROR(VLOOKUP(Tabla2[[#This Row],[Client]],Inflow_Outflow!A:O,13,FALSE),"")</f>
        <v>0</v>
      </c>
      <c r="AC625" s="2">
        <f>IFERROR(VLOOKUP(Tabla2[[#This Row],[Client]],Inflow_Outflow!A:O,14,FALSE),"")</f>
        <v>0</v>
      </c>
      <c r="AD625" s="2">
        <f>IFERROR(VLOOKUP(Tabla2[[#This Row],[Client]],Inflow_Outflow!A:O,15,FALSE),"")</f>
        <v>0</v>
      </c>
      <c r="AE625" s="2">
        <f>IFERROR(VLOOKUP(Tabla2[[#This Row],[Client]],Sales_Revenues!A:G,2,FALSE),"")</f>
        <v>0</v>
      </c>
      <c r="AF625" s="2">
        <f>IFERROR(VLOOKUP(Tabla2[[#This Row],[Client]],Sales_Revenues!A:G,3,FALSE),"")</f>
        <v>0</v>
      </c>
      <c r="AG625" s="2">
        <f>IFERROR(VLOOKUP(Tabla2[[#This Row],[Client]],Sales_Revenues!A:G,4,FALSE),"")</f>
        <v>0</v>
      </c>
      <c r="AH625" s="2">
        <f>IFERROR(VLOOKUP(Tabla2[[#This Row],[Client]],Sales_Revenues!A:G,5,FALSE),"")</f>
        <v>0</v>
      </c>
      <c r="AI625" s="2">
        <f>IFERROR(VLOOKUP(Tabla2[[#This Row],[Client]],Sales_Revenues!A:G,6,FALSE),"")</f>
        <v>0</v>
      </c>
      <c r="AJ625" s="2">
        <f>IFERROR(VLOOKUP(Tabla2[[#This Row],[Client]],Sales_Revenues!A:G,7,FALSE),"")</f>
        <v>0</v>
      </c>
    </row>
    <row r="626" spans="1:36">
      <c r="A626">
        <v>625</v>
      </c>
      <c r="B626">
        <v>1</v>
      </c>
      <c r="H626">
        <v>3943.0439285714283</v>
      </c>
      <c r="I626" t="s">
        <v>38</v>
      </c>
      <c r="J626" t="s">
        <v>38</v>
      </c>
      <c r="K626" t="s">
        <v>38</v>
      </c>
      <c r="L626" t="s">
        <v>38</v>
      </c>
      <c r="M626" t="s">
        <v>38</v>
      </c>
      <c r="N626" t="str">
        <f>IFERROR(VLOOKUP(Tabla2[[#This Row],[Client]],Soc_Dem!A:D,2,FALSE),"")</f>
        <v>M</v>
      </c>
      <c r="O626">
        <f>IFERROR(VLOOKUP(Tabla2[[#This Row],[Client]],Soc_Dem!A:D,3,FALSE),"")</f>
        <v>60</v>
      </c>
      <c r="P626">
        <f>IFERROR(VLOOKUP(Tabla2[[#This Row],[Client]],Soc_Dem!A:D,4,FALSE),"")</f>
        <v>139</v>
      </c>
      <c r="Q626" s="2">
        <f>IFERROR(VLOOKUP(Tabla2[[#This Row],[Client]],Inflow_Outflow!A:O,2,FALSE),"")</f>
        <v>165.0817857142857</v>
      </c>
      <c r="R626" s="2">
        <f>IFERROR(VLOOKUP(Tabla2[[#This Row],[Client]],Inflow_Outflow!A:O,3,FALSE),"")</f>
        <v>165.0817857142857</v>
      </c>
      <c r="S626" s="2">
        <f>IFERROR(VLOOKUP(Tabla2[[#This Row],[Client]],Inflow_Outflow!A:O,4,FALSE),"")</f>
        <v>2</v>
      </c>
      <c r="T626" s="2">
        <f>IFERROR(VLOOKUP(Tabla2[[#This Row],[Client]],Inflow_Outflow!A:O,5,FALSE),"")</f>
        <v>2</v>
      </c>
      <c r="U626" s="2">
        <f>IFERROR(VLOOKUP(Tabla2[[#This Row],[Client]],Inflow_Outflow!A:O,6,FALSE),"")</f>
        <v>180.53571428571428</v>
      </c>
      <c r="V626" s="2">
        <f>IFERROR(VLOOKUP(Tabla2[[#This Row],[Client]],Inflow_Outflow!A:O,7,FALSE),"")</f>
        <v>180.53571428571428</v>
      </c>
      <c r="W626" s="2">
        <f>IFERROR(VLOOKUP(Tabla2[[#This Row],[Client]],Inflow_Outflow!A:O,8,FALSE),"")</f>
        <v>178.57142857142858</v>
      </c>
      <c r="X626" s="2">
        <f>IFERROR(VLOOKUP(Tabla2[[#This Row],[Client]],Inflow_Outflow!A:O,9,FALSE),"")</f>
        <v>0</v>
      </c>
      <c r="Y626" s="2">
        <f>IFERROR(VLOOKUP(Tabla2[[#This Row],[Client]],Inflow_Outflow!A:O,10,FALSE),"")</f>
        <v>0</v>
      </c>
      <c r="Z626" s="2">
        <f>IFERROR(VLOOKUP(Tabla2[[#This Row],[Client]],Inflow_Outflow!A:O,11,FALSE),"")</f>
        <v>2</v>
      </c>
      <c r="AA626" s="2">
        <f>IFERROR(VLOOKUP(Tabla2[[#This Row],[Client]],Inflow_Outflow!A:O,12,FALSE),"")</f>
        <v>2</v>
      </c>
      <c r="AB626" s="2">
        <f>IFERROR(VLOOKUP(Tabla2[[#This Row],[Client]],Inflow_Outflow!A:O,13,FALSE),"")</f>
        <v>1</v>
      </c>
      <c r="AC626" s="2">
        <f>IFERROR(VLOOKUP(Tabla2[[#This Row],[Client]],Inflow_Outflow!A:O,14,FALSE),"")</f>
        <v>0</v>
      </c>
      <c r="AD626" s="2">
        <f>IFERROR(VLOOKUP(Tabla2[[#This Row],[Client]],Inflow_Outflow!A:O,15,FALSE),"")</f>
        <v>0</v>
      </c>
      <c r="AE626" s="2" t="str">
        <f>IFERROR(VLOOKUP(Tabla2[[#This Row],[Client]],Sales_Revenues!A:G,2,FALSE),"")</f>
        <v/>
      </c>
      <c r="AF626" s="2" t="str">
        <f>IFERROR(VLOOKUP(Tabla2[[#This Row],[Client]],Sales_Revenues!A:G,3,FALSE),"")</f>
        <v/>
      </c>
      <c r="AG626" s="2" t="str">
        <f>IFERROR(VLOOKUP(Tabla2[[#This Row],[Client]],Sales_Revenues!A:G,4,FALSE),"")</f>
        <v/>
      </c>
      <c r="AH626" s="2" t="str">
        <f>IFERROR(VLOOKUP(Tabla2[[#This Row],[Client]],Sales_Revenues!A:G,5,FALSE),"")</f>
        <v/>
      </c>
      <c r="AI626" s="2" t="str">
        <f>IFERROR(VLOOKUP(Tabla2[[#This Row],[Client]],Sales_Revenues!A:G,6,FALSE),"")</f>
        <v/>
      </c>
      <c r="AJ626" s="2" t="str">
        <f>IFERROR(VLOOKUP(Tabla2[[#This Row],[Client]],Sales_Revenues!A:G,7,FALSE),"")</f>
        <v/>
      </c>
    </row>
    <row r="627" spans="1:36">
      <c r="A627">
        <v>626</v>
      </c>
      <c r="B627">
        <v>1</v>
      </c>
      <c r="H627">
        <v>13.464642857142858</v>
      </c>
      <c r="I627" t="s">
        <v>38</v>
      </c>
      <c r="J627" t="s">
        <v>38</v>
      </c>
      <c r="K627" t="s">
        <v>38</v>
      </c>
      <c r="L627" t="s">
        <v>38</v>
      </c>
      <c r="M627" t="s">
        <v>38</v>
      </c>
      <c r="N627" t="str">
        <f>IFERROR(VLOOKUP(Tabla2[[#This Row],[Client]],Soc_Dem!A:D,2,FALSE),"")</f>
        <v>F</v>
      </c>
      <c r="O627">
        <f>IFERROR(VLOOKUP(Tabla2[[#This Row],[Client]],Soc_Dem!A:D,3,FALSE),"")</f>
        <v>58</v>
      </c>
      <c r="P627">
        <f>IFERROR(VLOOKUP(Tabla2[[#This Row],[Client]],Soc_Dem!A:D,4,FALSE),"")</f>
        <v>100</v>
      </c>
      <c r="Q627" s="2">
        <f>IFERROR(VLOOKUP(Tabla2[[#This Row],[Client]],Inflow_Outflow!A:O,2,FALSE),"")</f>
        <v>791.25785714285723</v>
      </c>
      <c r="R627" s="2">
        <f>IFERROR(VLOOKUP(Tabla2[[#This Row],[Client]],Inflow_Outflow!A:O,3,FALSE),"")</f>
        <v>791.25785714285723</v>
      </c>
      <c r="S627" s="2">
        <f>IFERROR(VLOOKUP(Tabla2[[#This Row],[Client]],Inflow_Outflow!A:O,4,FALSE),"")</f>
        <v>3</v>
      </c>
      <c r="T627" s="2">
        <f>IFERROR(VLOOKUP(Tabla2[[#This Row],[Client]],Inflow_Outflow!A:O,5,FALSE),"")</f>
        <v>3</v>
      </c>
      <c r="U627" s="2">
        <f>IFERROR(VLOOKUP(Tabla2[[#This Row],[Client]],Inflow_Outflow!A:O,6,FALSE),"")</f>
        <v>427.06071428571431</v>
      </c>
      <c r="V627" s="2">
        <f>IFERROR(VLOOKUP(Tabla2[[#This Row],[Client]],Inflow_Outflow!A:O,7,FALSE),"")</f>
        <v>427.06071428571431</v>
      </c>
      <c r="W627" s="2">
        <f>IFERROR(VLOOKUP(Tabla2[[#This Row],[Client]],Inflow_Outflow!A:O,8,FALSE),"")</f>
        <v>78.571428571428569</v>
      </c>
      <c r="X627" s="2">
        <f>IFERROR(VLOOKUP(Tabla2[[#This Row],[Client]],Inflow_Outflow!A:O,9,FALSE),"")</f>
        <v>164.20357142857142</v>
      </c>
      <c r="Y627" s="2">
        <f>IFERROR(VLOOKUP(Tabla2[[#This Row],[Client]],Inflow_Outflow!A:O,10,FALSE),"")</f>
        <v>173.35714285714286</v>
      </c>
      <c r="Z627" s="2">
        <f>IFERROR(VLOOKUP(Tabla2[[#This Row],[Client]],Inflow_Outflow!A:O,11,FALSE),"")</f>
        <v>13</v>
      </c>
      <c r="AA627" s="2">
        <f>IFERROR(VLOOKUP(Tabla2[[#This Row],[Client]],Inflow_Outflow!A:O,12,FALSE),"")</f>
        <v>13</v>
      </c>
      <c r="AB627" s="2">
        <f>IFERROR(VLOOKUP(Tabla2[[#This Row],[Client]],Inflow_Outflow!A:O,13,FALSE),"")</f>
        <v>2</v>
      </c>
      <c r="AC627" s="2">
        <f>IFERROR(VLOOKUP(Tabla2[[#This Row],[Client]],Inflow_Outflow!A:O,14,FALSE),"")</f>
        <v>7</v>
      </c>
      <c r="AD627" s="2">
        <f>IFERROR(VLOOKUP(Tabla2[[#This Row],[Client]],Inflow_Outflow!A:O,15,FALSE),"")</f>
        <v>2</v>
      </c>
      <c r="AE627" s="2" t="str">
        <f>IFERROR(VLOOKUP(Tabla2[[#This Row],[Client]],Sales_Revenues!A:G,2,FALSE),"")</f>
        <v/>
      </c>
      <c r="AF627" s="2" t="str">
        <f>IFERROR(VLOOKUP(Tabla2[[#This Row],[Client]],Sales_Revenues!A:G,3,FALSE),"")</f>
        <v/>
      </c>
      <c r="AG627" s="2" t="str">
        <f>IFERROR(VLOOKUP(Tabla2[[#This Row],[Client]],Sales_Revenues!A:G,4,FALSE),"")</f>
        <v/>
      </c>
      <c r="AH627" s="2" t="str">
        <f>IFERROR(VLOOKUP(Tabla2[[#This Row],[Client]],Sales_Revenues!A:G,5,FALSE),"")</f>
        <v/>
      </c>
      <c r="AI627" s="2" t="str">
        <f>IFERROR(VLOOKUP(Tabla2[[#This Row],[Client]],Sales_Revenues!A:G,6,FALSE),"")</f>
        <v/>
      </c>
      <c r="AJ627" s="2" t="str">
        <f>IFERROR(VLOOKUP(Tabla2[[#This Row],[Client]],Sales_Revenues!A:G,7,FALSE),"")</f>
        <v/>
      </c>
    </row>
    <row r="628" spans="1:36">
      <c r="A628">
        <v>627</v>
      </c>
      <c r="B628">
        <v>1</v>
      </c>
      <c r="D628">
        <v>2</v>
      </c>
      <c r="H628">
        <v>1604.2664285714286</v>
      </c>
      <c r="I628" t="s">
        <v>38</v>
      </c>
      <c r="J628">
        <v>4107.8603571428566</v>
      </c>
      <c r="K628" t="s">
        <v>38</v>
      </c>
      <c r="L628" t="s">
        <v>38</v>
      </c>
      <c r="M628" t="s">
        <v>38</v>
      </c>
      <c r="N628" t="str">
        <f>IFERROR(VLOOKUP(Tabla2[[#This Row],[Client]],Soc_Dem!A:D,2,FALSE),"")</f>
        <v>M</v>
      </c>
      <c r="O628">
        <f>IFERROR(VLOOKUP(Tabla2[[#This Row],[Client]],Soc_Dem!A:D,3,FALSE),"")</f>
        <v>30</v>
      </c>
      <c r="P628">
        <f>IFERROR(VLOOKUP(Tabla2[[#This Row],[Client]],Soc_Dem!A:D,4,FALSE),"")</f>
        <v>227</v>
      </c>
      <c r="Q628" s="2">
        <f>IFERROR(VLOOKUP(Tabla2[[#This Row],[Client]],Inflow_Outflow!A:O,2,FALSE),"")</f>
        <v>2108.4353571428574</v>
      </c>
      <c r="R628" s="2">
        <f>IFERROR(VLOOKUP(Tabla2[[#This Row],[Client]],Inflow_Outflow!A:O,3,FALSE),"")</f>
        <v>2108.4353571428574</v>
      </c>
      <c r="S628" s="2">
        <f>IFERROR(VLOOKUP(Tabla2[[#This Row],[Client]],Inflow_Outflow!A:O,4,FALSE),"")</f>
        <v>2</v>
      </c>
      <c r="T628" s="2">
        <f>IFERROR(VLOOKUP(Tabla2[[#This Row],[Client]],Inflow_Outflow!A:O,5,FALSE),"")</f>
        <v>2</v>
      </c>
      <c r="U628" s="2">
        <f>IFERROR(VLOOKUP(Tabla2[[#This Row],[Client]],Inflow_Outflow!A:O,6,FALSE),"")</f>
        <v>2152.1428571428573</v>
      </c>
      <c r="V628" s="2">
        <f>IFERROR(VLOOKUP(Tabla2[[#This Row],[Client]],Inflow_Outflow!A:O,7,FALSE),"")</f>
        <v>2152.1428571428573</v>
      </c>
      <c r="W628" s="2">
        <f>IFERROR(VLOOKUP(Tabla2[[#This Row],[Client]],Inflow_Outflow!A:O,8,FALSE),"")</f>
        <v>0</v>
      </c>
      <c r="X628" s="2">
        <f>IFERROR(VLOOKUP(Tabla2[[#This Row],[Client]],Inflow_Outflow!A:O,9,FALSE),"")</f>
        <v>0</v>
      </c>
      <c r="Y628" s="2">
        <f>IFERROR(VLOOKUP(Tabla2[[#This Row],[Client]],Inflow_Outflow!A:O,10,FALSE),"")</f>
        <v>2148.75</v>
      </c>
      <c r="Z628" s="2">
        <f>IFERROR(VLOOKUP(Tabla2[[#This Row],[Client]],Inflow_Outflow!A:O,11,FALSE),"")</f>
        <v>4</v>
      </c>
      <c r="AA628" s="2">
        <f>IFERROR(VLOOKUP(Tabla2[[#This Row],[Client]],Inflow_Outflow!A:O,12,FALSE),"")</f>
        <v>4</v>
      </c>
      <c r="AB628" s="2">
        <f>IFERROR(VLOOKUP(Tabla2[[#This Row],[Client]],Inflow_Outflow!A:O,13,FALSE),"")</f>
        <v>0</v>
      </c>
      <c r="AC628" s="2">
        <f>IFERROR(VLOOKUP(Tabla2[[#This Row],[Client]],Inflow_Outflow!A:O,14,FALSE),"")</f>
        <v>0</v>
      </c>
      <c r="AD628" s="2">
        <f>IFERROR(VLOOKUP(Tabla2[[#This Row],[Client]],Inflow_Outflow!A:O,15,FALSE),"")</f>
        <v>3</v>
      </c>
      <c r="AE628" s="2">
        <f>IFERROR(VLOOKUP(Tabla2[[#This Row],[Client]],Sales_Revenues!A:G,2,FALSE),"")</f>
        <v>0</v>
      </c>
      <c r="AF628" s="2">
        <f>IFERROR(VLOOKUP(Tabla2[[#This Row],[Client]],Sales_Revenues!A:G,3,FALSE),"")</f>
        <v>0</v>
      </c>
      <c r="AG628" s="2">
        <f>IFERROR(VLOOKUP(Tabla2[[#This Row],[Client]],Sales_Revenues!A:G,4,FALSE),"")</f>
        <v>1</v>
      </c>
      <c r="AH628" s="2">
        <f>IFERROR(VLOOKUP(Tabla2[[#This Row],[Client]],Sales_Revenues!A:G,5,FALSE),"")</f>
        <v>0</v>
      </c>
      <c r="AI628" s="2">
        <f>IFERROR(VLOOKUP(Tabla2[[#This Row],[Client]],Sales_Revenues!A:G,6,FALSE),"")</f>
        <v>0</v>
      </c>
      <c r="AJ628" s="2">
        <f>IFERROR(VLOOKUP(Tabla2[[#This Row],[Client]],Sales_Revenues!A:G,7,FALSE),"")</f>
        <v>9.3025000000000002</v>
      </c>
    </row>
    <row r="629" spans="1:36">
      <c r="A629">
        <v>628</v>
      </c>
      <c r="B629">
        <v>1</v>
      </c>
      <c r="E629">
        <v>1</v>
      </c>
      <c r="H629">
        <v>488.45964285714291</v>
      </c>
      <c r="I629" t="s">
        <v>38</v>
      </c>
      <c r="J629" t="s">
        <v>38</v>
      </c>
      <c r="K629">
        <v>0</v>
      </c>
      <c r="L629" t="s">
        <v>38</v>
      </c>
      <c r="M629" t="s">
        <v>38</v>
      </c>
      <c r="N629" t="str">
        <f>IFERROR(VLOOKUP(Tabla2[[#This Row],[Client]],Soc_Dem!A:D,2,FALSE),"")</f>
        <v>M</v>
      </c>
      <c r="O629">
        <f>IFERROR(VLOOKUP(Tabla2[[#This Row],[Client]],Soc_Dem!A:D,3,FALSE),"")</f>
        <v>21</v>
      </c>
      <c r="P629">
        <f>IFERROR(VLOOKUP(Tabla2[[#This Row],[Client]],Soc_Dem!A:D,4,FALSE),"")</f>
        <v>94</v>
      </c>
      <c r="Q629" s="2">
        <f>IFERROR(VLOOKUP(Tabla2[[#This Row],[Client]],Inflow_Outflow!A:O,2,FALSE),"")</f>
        <v>179.44535714285715</v>
      </c>
      <c r="R629" s="2">
        <f>IFERROR(VLOOKUP(Tabla2[[#This Row],[Client]],Inflow_Outflow!A:O,3,FALSE),"")</f>
        <v>105.53607142857143</v>
      </c>
      <c r="S629" s="2">
        <f>IFERROR(VLOOKUP(Tabla2[[#This Row],[Client]],Inflow_Outflow!A:O,4,FALSE),"")</f>
        <v>4</v>
      </c>
      <c r="T629" s="2">
        <f>IFERROR(VLOOKUP(Tabla2[[#This Row],[Client]],Inflow_Outflow!A:O,5,FALSE),"")</f>
        <v>2</v>
      </c>
      <c r="U629" s="2">
        <f>IFERROR(VLOOKUP(Tabla2[[#This Row],[Client]],Inflow_Outflow!A:O,6,FALSE),"")</f>
        <v>76.087857142857146</v>
      </c>
      <c r="V629" s="2">
        <f>IFERROR(VLOOKUP(Tabla2[[#This Row],[Client]],Inflow_Outflow!A:O,7,FALSE),"")</f>
        <v>76.087857142857146</v>
      </c>
      <c r="W629" s="2">
        <f>IFERROR(VLOOKUP(Tabla2[[#This Row],[Client]],Inflow_Outflow!A:O,8,FALSE),"")</f>
        <v>0</v>
      </c>
      <c r="X629" s="2">
        <f>IFERROR(VLOOKUP(Tabla2[[#This Row],[Client]],Inflow_Outflow!A:O,9,FALSE),"")</f>
        <v>0</v>
      </c>
      <c r="Y629" s="2">
        <f>IFERROR(VLOOKUP(Tabla2[[#This Row],[Client]],Inflow_Outflow!A:O,10,FALSE),"")</f>
        <v>0</v>
      </c>
      <c r="Z629" s="2">
        <f>IFERROR(VLOOKUP(Tabla2[[#This Row],[Client]],Inflow_Outflow!A:O,11,FALSE),"")</f>
        <v>3</v>
      </c>
      <c r="AA629" s="2">
        <f>IFERROR(VLOOKUP(Tabla2[[#This Row],[Client]],Inflow_Outflow!A:O,12,FALSE),"")</f>
        <v>3</v>
      </c>
      <c r="AB629" s="2">
        <f>IFERROR(VLOOKUP(Tabla2[[#This Row],[Client]],Inflow_Outflow!A:O,13,FALSE),"")</f>
        <v>0</v>
      </c>
      <c r="AC629" s="2">
        <f>IFERROR(VLOOKUP(Tabla2[[#This Row],[Client]],Inflow_Outflow!A:O,14,FALSE),"")</f>
        <v>0</v>
      </c>
      <c r="AD629" s="2">
        <f>IFERROR(VLOOKUP(Tabla2[[#This Row],[Client]],Inflow_Outflow!A:O,15,FALSE),"")</f>
        <v>0</v>
      </c>
      <c r="AE629" s="2">
        <f>IFERROR(VLOOKUP(Tabla2[[#This Row],[Client]],Sales_Revenues!A:G,2,FALSE),"")</f>
        <v>0</v>
      </c>
      <c r="AF629" s="2">
        <f>IFERROR(VLOOKUP(Tabla2[[#This Row],[Client]],Sales_Revenues!A:G,3,FALSE),"")</f>
        <v>1</v>
      </c>
      <c r="AG629" s="2">
        <f>IFERROR(VLOOKUP(Tabla2[[#This Row],[Client]],Sales_Revenues!A:G,4,FALSE),"")</f>
        <v>0</v>
      </c>
      <c r="AH629" s="2">
        <f>IFERROR(VLOOKUP(Tabla2[[#This Row],[Client]],Sales_Revenues!A:G,5,FALSE),"")</f>
        <v>0</v>
      </c>
      <c r="AI629" s="2">
        <f>IFERROR(VLOOKUP(Tabla2[[#This Row],[Client]],Sales_Revenues!A:G,6,FALSE),"")</f>
        <v>5.465357142857143</v>
      </c>
      <c r="AJ629" s="2">
        <f>IFERROR(VLOOKUP(Tabla2[[#This Row],[Client]],Sales_Revenues!A:G,7,FALSE),"")</f>
        <v>0</v>
      </c>
    </row>
    <row r="630" spans="1:36">
      <c r="A630">
        <v>629</v>
      </c>
      <c r="B630">
        <v>1</v>
      </c>
      <c r="D630">
        <v>2</v>
      </c>
      <c r="H630">
        <v>61.766785714285717</v>
      </c>
      <c r="I630" t="s">
        <v>38</v>
      </c>
      <c r="J630">
        <v>34387.583571428571</v>
      </c>
      <c r="K630" t="s">
        <v>38</v>
      </c>
      <c r="L630" t="s">
        <v>38</v>
      </c>
      <c r="M630" t="s">
        <v>38</v>
      </c>
      <c r="N630" t="str">
        <f>IFERROR(VLOOKUP(Tabla2[[#This Row],[Client]],Soc_Dem!A:D,2,FALSE),"")</f>
        <v>F</v>
      </c>
      <c r="O630">
        <f>IFERROR(VLOOKUP(Tabla2[[#This Row],[Client]],Soc_Dem!A:D,3,FALSE),"")</f>
        <v>61</v>
      </c>
      <c r="P630">
        <f>IFERROR(VLOOKUP(Tabla2[[#This Row],[Client]],Soc_Dem!A:D,4,FALSE),"")</f>
        <v>173</v>
      </c>
      <c r="Q630" s="2">
        <f>IFERROR(VLOOKUP(Tabla2[[#This Row],[Client]],Inflow_Outflow!A:O,2,FALSE),"")</f>
        <v>1064.19</v>
      </c>
      <c r="R630" s="2">
        <f>IFERROR(VLOOKUP(Tabla2[[#This Row],[Client]],Inflow_Outflow!A:O,3,FALSE),"")</f>
        <v>1064.19</v>
      </c>
      <c r="S630" s="2">
        <f>IFERROR(VLOOKUP(Tabla2[[#This Row],[Client]],Inflow_Outflow!A:O,4,FALSE),"")</f>
        <v>3</v>
      </c>
      <c r="T630" s="2">
        <f>IFERROR(VLOOKUP(Tabla2[[#This Row],[Client]],Inflow_Outflow!A:O,5,FALSE),"")</f>
        <v>3</v>
      </c>
      <c r="U630" s="2">
        <f>IFERROR(VLOOKUP(Tabla2[[#This Row],[Client]],Inflow_Outflow!A:O,6,FALSE),"")</f>
        <v>817.46214285714279</v>
      </c>
      <c r="V630" s="2">
        <f>IFERROR(VLOOKUP(Tabla2[[#This Row],[Client]],Inflow_Outflow!A:O,7,FALSE),"")</f>
        <v>817.46214285714279</v>
      </c>
      <c r="W630" s="2">
        <f>IFERROR(VLOOKUP(Tabla2[[#This Row],[Client]],Inflow_Outflow!A:O,8,FALSE),"")</f>
        <v>660.71428571428567</v>
      </c>
      <c r="X630" s="2">
        <f>IFERROR(VLOOKUP(Tabla2[[#This Row],[Client]],Inflow_Outflow!A:O,9,FALSE),"")</f>
        <v>41.355000000000004</v>
      </c>
      <c r="Y630" s="2">
        <f>IFERROR(VLOOKUP(Tabla2[[#This Row],[Client]],Inflow_Outflow!A:O,10,FALSE),"")</f>
        <v>115.17857142857143</v>
      </c>
      <c r="Z630" s="2">
        <f>IFERROR(VLOOKUP(Tabla2[[#This Row],[Client]],Inflow_Outflow!A:O,11,FALSE),"")</f>
        <v>17</v>
      </c>
      <c r="AA630" s="2">
        <f>IFERROR(VLOOKUP(Tabla2[[#This Row],[Client]],Inflow_Outflow!A:O,12,FALSE),"")</f>
        <v>17</v>
      </c>
      <c r="AB630" s="2">
        <f>IFERROR(VLOOKUP(Tabla2[[#This Row],[Client]],Inflow_Outflow!A:O,13,FALSE),"")</f>
        <v>3</v>
      </c>
      <c r="AC630" s="2">
        <f>IFERROR(VLOOKUP(Tabla2[[#This Row],[Client]],Inflow_Outflow!A:O,14,FALSE),"")</f>
        <v>5</v>
      </c>
      <c r="AD630" s="2">
        <f>IFERROR(VLOOKUP(Tabla2[[#This Row],[Client]],Inflow_Outflow!A:O,15,FALSE),"")</f>
        <v>8</v>
      </c>
      <c r="AE630" s="2">
        <f>IFERROR(VLOOKUP(Tabla2[[#This Row],[Client]],Sales_Revenues!A:G,2,FALSE),"")</f>
        <v>0</v>
      </c>
      <c r="AF630" s="2">
        <f>IFERROR(VLOOKUP(Tabla2[[#This Row],[Client]],Sales_Revenues!A:G,3,FALSE),"")</f>
        <v>1</v>
      </c>
      <c r="AG630" s="2">
        <f>IFERROR(VLOOKUP(Tabla2[[#This Row],[Client]],Sales_Revenues!A:G,4,FALSE),"")</f>
        <v>0</v>
      </c>
      <c r="AH630" s="2">
        <f>IFERROR(VLOOKUP(Tabla2[[#This Row],[Client]],Sales_Revenues!A:G,5,FALSE),"")</f>
        <v>0</v>
      </c>
      <c r="AI630" s="2">
        <f>IFERROR(VLOOKUP(Tabla2[[#This Row],[Client]],Sales_Revenues!A:G,6,FALSE),"")</f>
        <v>49.080714285714286</v>
      </c>
      <c r="AJ630" s="2">
        <f>IFERROR(VLOOKUP(Tabla2[[#This Row],[Client]],Sales_Revenues!A:G,7,FALSE),"")</f>
        <v>0</v>
      </c>
    </row>
    <row r="631" spans="1:36">
      <c r="A631">
        <v>630</v>
      </c>
      <c r="B631">
        <v>1</v>
      </c>
      <c r="H631">
        <v>389.45</v>
      </c>
      <c r="I631" t="s">
        <v>38</v>
      </c>
      <c r="J631" t="s">
        <v>38</v>
      </c>
      <c r="K631" t="s">
        <v>38</v>
      </c>
      <c r="L631" t="s">
        <v>38</v>
      </c>
      <c r="M631" t="s">
        <v>38</v>
      </c>
      <c r="N631" t="str">
        <f>IFERROR(VLOOKUP(Tabla2[[#This Row],[Client]],Soc_Dem!A:D,2,FALSE),"")</f>
        <v>M</v>
      </c>
      <c r="O631">
        <f>IFERROR(VLOOKUP(Tabla2[[#This Row],[Client]],Soc_Dem!A:D,3,FALSE),"")</f>
        <v>22</v>
      </c>
      <c r="P631">
        <f>IFERROR(VLOOKUP(Tabla2[[#This Row],[Client]],Soc_Dem!A:D,4,FALSE),"")</f>
        <v>178</v>
      </c>
      <c r="Q631" s="2">
        <f>IFERROR(VLOOKUP(Tabla2[[#This Row],[Client]],Inflow_Outflow!A:O,2,FALSE),"")</f>
        <v>4.642857142857143E-3</v>
      </c>
      <c r="R631" s="2">
        <f>IFERROR(VLOOKUP(Tabla2[[#This Row],[Client]],Inflow_Outflow!A:O,3,FALSE),"")</f>
        <v>4.642857142857143E-3</v>
      </c>
      <c r="S631" s="2">
        <f>IFERROR(VLOOKUP(Tabla2[[#This Row],[Client]],Inflow_Outflow!A:O,4,FALSE),"")</f>
        <v>1</v>
      </c>
      <c r="T631" s="2">
        <f>IFERROR(VLOOKUP(Tabla2[[#This Row],[Client]],Inflow_Outflow!A:O,5,FALSE),"")</f>
        <v>1</v>
      </c>
      <c r="U631" s="2">
        <f>IFERROR(VLOOKUP(Tabla2[[#This Row],[Client]],Inflow_Outflow!A:O,6,FALSE),"")</f>
        <v>691.64285714285711</v>
      </c>
      <c r="V631" s="2">
        <f>IFERROR(VLOOKUP(Tabla2[[#This Row],[Client]],Inflow_Outflow!A:O,7,FALSE),"")</f>
        <v>691.64285714285711</v>
      </c>
      <c r="W631" s="2">
        <f>IFERROR(VLOOKUP(Tabla2[[#This Row],[Client]],Inflow_Outflow!A:O,8,FALSE),"")</f>
        <v>232.14285714285714</v>
      </c>
      <c r="X631" s="2">
        <f>IFERROR(VLOOKUP(Tabla2[[#This Row],[Client]],Inflow_Outflow!A:O,9,FALSE),"")</f>
        <v>76.142857142857139</v>
      </c>
      <c r="Y631" s="2">
        <f>IFERROR(VLOOKUP(Tabla2[[#This Row],[Client]],Inflow_Outflow!A:O,10,FALSE),"")</f>
        <v>372.64285714285717</v>
      </c>
      <c r="Z631" s="2">
        <f>IFERROR(VLOOKUP(Tabla2[[#This Row],[Client]],Inflow_Outflow!A:O,11,FALSE),"")</f>
        <v>15</v>
      </c>
      <c r="AA631" s="2">
        <f>IFERROR(VLOOKUP(Tabla2[[#This Row],[Client]],Inflow_Outflow!A:O,12,FALSE),"")</f>
        <v>15</v>
      </c>
      <c r="AB631" s="2">
        <f>IFERROR(VLOOKUP(Tabla2[[#This Row],[Client]],Inflow_Outflow!A:O,13,FALSE),"")</f>
        <v>2</v>
      </c>
      <c r="AC631" s="2">
        <f>IFERROR(VLOOKUP(Tabla2[[#This Row],[Client]],Inflow_Outflow!A:O,14,FALSE),"")</f>
        <v>10</v>
      </c>
      <c r="AD631" s="2">
        <f>IFERROR(VLOOKUP(Tabla2[[#This Row],[Client]],Inflow_Outflow!A:O,15,FALSE),"")</f>
        <v>2</v>
      </c>
      <c r="AE631" s="2">
        <f>IFERROR(VLOOKUP(Tabla2[[#This Row],[Client]],Sales_Revenues!A:G,2,FALSE),"")</f>
        <v>0</v>
      </c>
      <c r="AF631" s="2">
        <f>IFERROR(VLOOKUP(Tabla2[[#This Row],[Client]],Sales_Revenues!A:G,3,FALSE),"")</f>
        <v>0</v>
      </c>
      <c r="AG631" s="2">
        <f>IFERROR(VLOOKUP(Tabla2[[#This Row],[Client]],Sales_Revenues!A:G,4,FALSE),"")</f>
        <v>1</v>
      </c>
      <c r="AH631" s="2">
        <f>IFERROR(VLOOKUP(Tabla2[[#This Row],[Client]],Sales_Revenues!A:G,5,FALSE),"")</f>
        <v>0</v>
      </c>
      <c r="AI631" s="2">
        <f>IFERROR(VLOOKUP(Tabla2[[#This Row],[Client]],Sales_Revenues!A:G,6,FALSE),"")</f>
        <v>0</v>
      </c>
      <c r="AJ631" s="2">
        <f>IFERROR(VLOOKUP(Tabla2[[#This Row],[Client]],Sales_Revenues!A:G,7,FALSE),"")</f>
        <v>16.925000000000001</v>
      </c>
    </row>
    <row r="632" spans="1:36">
      <c r="A632">
        <v>631</v>
      </c>
      <c r="B632">
        <v>1</v>
      </c>
      <c r="H632">
        <v>339.81928571428574</v>
      </c>
      <c r="I632" t="s">
        <v>38</v>
      </c>
      <c r="J632" t="s">
        <v>38</v>
      </c>
      <c r="K632" t="s">
        <v>38</v>
      </c>
      <c r="L632" t="s">
        <v>38</v>
      </c>
      <c r="M632" t="s">
        <v>38</v>
      </c>
      <c r="N632" t="str">
        <f>IFERROR(VLOOKUP(Tabla2[[#This Row],[Client]],Soc_Dem!A:D,2,FALSE),"")</f>
        <v>F</v>
      </c>
      <c r="O632">
        <f>IFERROR(VLOOKUP(Tabla2[[#This Row],[Client]],Soc_Dem!A:D,3,FALSE),"")</f>
        <v>65</v>
      </c>
      <c r="P632">
        <f>IFERROR(VLOOKUP(Tabla2[[#This Row],[Client]],Soc_Dem!A:D,4,FALSE),"")</f>
        <v>150</v>
      </c>
      <c r="Q632" s="2">
        <f>IFERROR(VLOOKUP(Tabla2[[#This Row],[Client]],Inflow_Outflow!A:O,2,FALSE),"")</f>
        <v>233.92857142857142</v>
      </c>
      <c r="R632" s="2">
        <f>IFERROR(VLOOKUP(Tabla2[[#This Row],[Client]],Inflow_Outflow!A:O,3,FALSE),"")</f>
        <v>233.92857142857142</v>
      </c>
      <c r="S632" s="2">
        <f>IFERROR(VLOOKUP(Tabla2[[#This Row],[Client]],Inflow_Outflow!A:O,4,FALSE),"")</f>
        <v>2</v>
      </c>
      <c r="T632" s="2">
        <f>IFERROR(VLOOKUP(Tabla2[[#This Row],[Client]],Inflow_Outflow!A:O,5,FALSE),"")</f>
        <v>2</v>
      </c>
      <c r="U632" s="2">
        <f>IFERROR(VLOOKUP(Tabla2[[#This Row],[Client]],Inflow_Outflow!A:O,6,FALSE),"")</f>
        <v>233.53571428571428</v>
      </c>
      <c r="V632" s="2">
        <f>IFERROR(VLOOKUP(Tabla2[[#This Row],[Client]],Inflow_Outflow!A:O,7,FALSE),"")</f>
        <v>233.53571428571428</v>
      </c>
      <c r="W632" s="2">
        <f>IFERROR(VLOOKUP(Tabla2[[#This Row],[Client]],Inflow_Outflow!A:O,8,FALSE),"")</f>
        <v>0</v>
      </c>
      <c r="X632" s="2">
        <f>IFERROR(VLOOKUP(Tabla2[[#This Row],[Client]],Inflow_Outflow!A:O,9,FALSE),"")</f>
        <v>0</v>
      </c>
      <c r="Y632" s="2">
        <f>IFERROR(VLOOKUP(Tabla2[[#This Row],[Client]],Inflow_Outflow!A:O,10,FALSE),"")</f>
        <v>231.57142857142858</v>
      </c>
      <c r="Z632" s="2">
        <f>IFERROR(VLOOKUP(Tabla2[[#This Row],[Client]],Inflow_Outflow!A:O,11,FALSE),"")</f>
        <v>3</v>
      </c>
      <c r="AA632" s="2">
        <f>IFERROR(VLOOKUP(Tabla2[[#This Row],[Client]],Inflow_Outflow!A:O,12,FALSE),"")</f>
        <v>3</v>
      </c>
      <c r="AB632" s="2">
        <f>IFERROR(VLOOKUP(Tabla2[[#This Row],[Client]],Inflow_Outflow!A:O,13,FALSE),"")</f>
        <v>0</v>
      </c>
      <c r="AC632" s="2">
        <f>IFERROR(VLOOKUP(Tabla2[[#This Row],[Client]],Inflow_Outflow!A:O,14,FALSE),"")</f>
        <v>0</v>
      </c>
      <c r="AD632" s="2">
        <f>IFERROR(VLOOKUP(Tabla2[[#This Row],[Client]],Inflow_Outflow!A:O,15,FALSE),"")</f>
        <v>2</v>
      </c>
      <c r="AE632" s="2">
        <f>IFERROR(VLOOKUP(Tabla2[[#This Row],[Client]],Sales_Revenues!A:G,2,FALSE),"")</f>
        <v>0</v>
      </c>
      <c r="AF632" s="2">
        <f>IFERROR(VLOOKUP(Tabla2[[#This Row],[Client]],Sales_Revenues!A:G,3,FALSE),"")</f>
        <v>0</v>
      </c>
      <c r="AG632" s="2">
        <f>IFERROR(VLOOKUP(Tabla2[[#This Row],[Client]],Sales_Revenues!A:G,4,FALSE),"")</f>
        <v>0</v>
      </c>
      <c r="AH632" s="2">
        <f>IFERROR(VLOOKUP(Tabla2[[#This Row],[Client]],Sales_Revenues!A:G,5,FALSE),"")</f>
        <v>0</v>
      </c>
      <c r="AI632" s="2">
        <f>IFERROR(VLOOKUP(Tabla2[[#This Row],[Client]],Sales_Revenues!A:G,6,FALSE),"")</f>
        <v>0</v>
      </c>
      <c r="AJ632" s="2">
        <f>IFERROR(VLOOKUP(Tabla2[[#This Row],[Client]],Sales_Revenues!A:G,7,FALSE),"")</f>
        <v>0</v>
      </c>
    </row>
    <row r="633" spans="1:36">
      <c r="A633">
        <v>632</v>
      </c>
      <c r="B633">
        <v>2</v>
      </c>
      <c r="E633">
        <v>1</v>
      </c>
      <c r="H633">
        <v>592.08785714285716</v>
      </c>
      <c r="I633" t="s">
        <v>38</v>
      </c>
      <c r="J633" t="s">
        <v>38</v>
      </c>
      <c r="K633">
        <v>0</v>
      </c>
      <c r="L633" t="s">
        <v>38</v>
      </c>
      <c r="M633" t="s">
        <v>38</v>
      </c>
      <c r="N633" t="str">
        <f>IFERROR(VLOOKUP(Tabla2[[#This Row],[Client]],Soc_Dem!A:D,2,FALSE),"")</f>
        <v>M</v>
      </c>
      <c r="O633">
        <f>IFERROR(VLOOKUP(Tabla2[[#This Row],[Client]],Soc_Dem!A:D,3,FALSE),"")</f>
        <v>26</v>
      </c>
      <c r="P633">
        <f>IFERROR(VLOOKUP(Tabla2[[#This Row],[Client]],Soc_Dem!A:D,4,FALSE),"")</f>
        <v>173</v>
      </c>
      <c r="Q633" s="2">
        <f>IFERROR(VLOOKUP(Tabla2[[#This Row],[Client]],Inflow_Outflow!A:O,2,FALSE),"")</f>
        <v>3521.7135714285714</v>
      </c>
      <c r="R633" s="2">
        <f>IFERROR(VLOOKUP(Tabla2[[#This Row],[Client]],Inflow_Outflow!A:O,3,FALSE),"")</f>
        <v>2347.999642857143</v>
      </c>
      <c r="S633" s="2">
        <f>IFERROR(VLOOKUP(Tabla2[[#This Row],[Client]],Inflow_Outflow!A:O,4,FALSE),"")</f>
        <v>21</v>
      </c>
      <c r="T633" s="2">
        <f>IFERROR(VLOOKUP(Tabla2[[#This Row],[Client]],Inflow_Outflow!A:O,5,FALSE),"")</f>
        <v>16</v>
      </c>
      <c r="U633" s="2">
        <f>IFERROR(VLOOKUP(Tabla2[[#This Row],[Client]],Inflow_Outflow!A:O,6,FALSE),"")</f>
        <v>3537.9989285714287</v>
      </c>
      <c r="V633" s="2">
        <f>IFERROR(VLOOKUP(Tabla2[[#This Row],[Client]],Inflow_Outflow!A:O,7,FALSE),"")</f>
        <v>2347.999642857143</v>
      </c>
      <c r="W633" s="2">
        <f>IFERROR(VLOOKUP(Tabla2[[#This Row],[Client]],Inflow_Outflow!A:O,8,FALSE),"")</f>
        <v>142.85714285714286</v>
      </c>
      <c r="X633" s="2">
        <f>IFERROR(VLOOKUP(Tabla2[[#This Row],[Client]],Inflow_Outflow!A:O,9,FALSE),"")</f>
        <v>0</v>
      </c>
      <c r="Y633" s="2">
        <f>IFERROR(VLOOKUP(Tabla2[[#This Row],[Client]],Inflow_Outflow!A:O,10,FALSE),"")</f>
        <v>957.14285714285711</v>
      </c>
      <c r="Z633" s="2">
        <f>IFERROR(VLOOKUP(Tabla2[[#This Row],[Client]],Inflow_Outflow!A:O,11,FALSE),"")</f>
        <v>26</v>
      </c>
      <c r="AA633" s="2">
        <f>IFERROR(VLOOKUP(Tabla2[[#This Row],[Client]],Inflow_Outflow!A:O,12,FALSE),"")</f>
        <v>15</v>
      </c>
      <c r="AB633" s="2">
        <f>IFERROR(VLOOKUP(Tabla2[[#This Row],[Client]],Inflow_Outflow!A:O,13,FALSE),"")</f>
        <v>2</v>
      </c>
      <c r="AC633" s="2">
        <f>IFERROR(VLOOKUP(Tabla2[[#This Row],[Client]],Inflow_Outflow!A:O,14,FALSE),"")</f>
        <v>0</v>
      </c>
      <c r="AD633" s="2">
        <f>IFERROR(VLOOKUP(Tabla2[[#This Row],[Client]],Inflow_Outflow!A:O,15,FALSE),"")</f>
        <v>3</v>
      </c>
      <c r="AE633" s="2">
        <f>IFERROR(VLOOKUP(Tabla2[[#This Row],[Client]],Sales_Revenues!A:G,2,FALSE),"")</f>
        <v>1</v>
      </c>
      <c r="AF633" s="2">
        <f>IFERROR(VLOOKUP(Tabla2[[#This Row],[Client]],Sales_Revenues!A:G,3,FALSE),"")</f>
        <v>0</v>
      </c>
      <c r="AG633" s="2">
        <f>IFERROR(VLOOKUP(Tabla2[[#This Row],[Client]],Sales_Revenues!A:G,4,FALSE),"")</f>
        <v>1</v>
      </c>
      <c r="AH633" s="2">
        <f>IFERROR(VLOOKUP(Tabla2[[#This Row],[Client]],Sales_Revenues!A:G,5,FALSE),"")</f>
        <v>10.284642857142858</v>
      </c>
      <c r="AI633" s="2">
        <f>IFERROR(VLOOKUP(Tabla2[[#This Row],[Client]],Sales_Revenues!A:G,6,FALSE),"")</f>
        <v>0</v>
      </c>
      <c r="AJ633" s="2">
        <f>IFERROR(VLOOKUP(Tabla2[[#This Row],[Client]],Sales_Revenues!A:G,7,FALSE),"")</f>
        <v>13.547499999999999</v>
      </c>
    </row>
    <row r="634" spans="1:36">
      <c r="A634">
        <v>633</v>
      </c>
      <c r="B634">
        <v>1</v>
      </c>
      <c r="C634">
        <v>1</v>
      </c>
      <c r="D634">
        <v>2</v>
      </c>
      <c r="H634">
        <v>36062.11357142857</v>
      </c>
      <c r="I634">
        <v>16809.76607142857</v>
      </c>
      <c r="J634">
        <v>0</v>
      </c>
      <c r="K634" t="s">
        <v>38</v>
      </c>
      <c r="L634" t="s">
        <v>38</v>
      </c>
      <c r="M634" t="s">
        <v>38</v>
      </c>
      <c r="N634" t="str">
        <f>IFERROR(VLOOKUP(Tabla2[[#This Row],[Client]],Soc_Dem!A:D,2,FALSE),"")</f>
        <v>F</v>
      </c>
      <c r="O634">
        <f>IFERROR(VLOOKUP(Tabla2[[#This Row],[Client]],Soc_Dem!A:D,3,FALSE),"")</f>
        <v>47</v>
      </c>
      <c r="P634">
        <f>IFERROR(VLOOKUP(Tabla2[[#This Row],[Client]],Soc_Dem!A:D,4,FALSE),"")</f>
        <v>4</v>
      </c>
      <c r="Q634" s="2">
        <f>IFERROR(VLOOKUP(Tabla2[[#This Row],[Client]],Inflow_Outflow!A:O,2,FALSE),"")</f>
        <v>3934.5875000000001</v>
      </c>
      <c r="R634" s="2">
        <f>IFERROR(VLOOKUP(Tabla2[[#This Row],[Client]],Inflow_Outflow!A:O,3,FALSE),"")</f>
        <v>3928.6071428571427</v>
      </c>
      <c r="S634" s="2">
        <f>IFERROR(VLOOKUP(Tabla2[[#This Row],[Client]],Inflow_Outflow!A:O,4,FALSE),"")</f>
        <v>5</v>
      </c>
      <c r="T634" s="2">
        <f>IFERROR(VLOOKUP(Tabla2[[#This Row],[Client]],Inflow_Outflow!A:O,5,FALSE),"")</f>
        <v>3</v>
      </c>
      <c r="U634" s="2">
        <f>IFERROR(VLOOKUP(Tabla2[[#This Row],[Client]],Inflow_Outflow!A:O,6,FALSE),"")</f>
        <v>1605.6964285714287</v>
      </c>
      <c r="V634" s="2">
        <f>IFERROR(VLOOKUP(Tabla2[[#This Row],[Client]],Inflow_Outflow!A:O,7,FALSE),"")</f>
        <v>1605.6964285714287</v>
      </c>
      <c r="W634" s="2">
        <f>IFERROR(VLOOKUP(Tabla2[[#This Row],[Client]],Inflow_Outflow!A:O,8,FALSE),"")</f>
        <v>0</v>
      </c>
      <c r="X634" s="2">
        <f>IFERROR(VLOOKUP(Tabla2[[#This Row],[Client]],Inflow_Outflow!A:O,9,FALSE),"")</f>
        <v>677.89285714285711</v>
      </c>
      <c r="Y634" s="2">
        <f>IFERROR(VLOOKUP(Tabla2[[#This Row],[Client]],Inflow_Outflow!A:O,10,FALSE),"")</f>
        <v>0</v>
      </c>
      <c r="Z634" s="2">
        <f>IFERROR(VLOOKUP(Tabla2[[#This Row],[Client]],Inflow_Outflow!A:O,11,FALSE),"")</f>
        <v>4</v>
      </c>
      <c r="AA634" s="2">
        <f>IFERROR(VLOOKUP(Tabla2[[#This Row],[Client]],Inflow_Outflow!A:O,12,FALSE),"")</f>
        <v>4</v>
      </c>
      <c r="AB634" s="2">
        <f>IFERROR(VLOOKUP(Tabla2[[#This Row],[Client]],Inflow_Outflow!A:O,13,FALSE),"")</f>
        <v>0</v>
      </c>
      <c r="AC634" s="2">
        <f>IFERROR(VLOOKUP(Tabla2[[#This Row],[Client]],Inflow_Outflow!A:O,14,FALSE),"")</f>
        <v>1</v>
      </c>
      <c r="AD634" s="2">
        <f>IFERROR(VLOOKUP(Tabla2[[#This Row],[Client]],Inflow_Outflow!A:O,15,FALSE),"")</f>
        <v>0</v>
      </c>
      <c r="AE634" s="2" t="str">
        <f>IFERROR(VLOOKUP(Tabla2[[#This Row],[Client]],Sales_Revenues!A:G,2,FALSE),"")</f>
        <v/>
      </c>
      <c r="AF634" s="2" t="str">
        <f>IFERROR(VLOOKUP(Tabla2[[#This Row],[Client]],Sales_Revenues!A:G,3,FALSE),"")</f>
        <v/>
      </c>
      <c r="AG634" s="2" t="str">
        <f>IFERROR(VLOOKUP(Tabla2[[#This Row],[Client]],Sales_Revenues!A:G,4,FALSE),"")</f>
        <v/>
      </c>
      <c r="AH634" s="2" t="str">
        <f>IFERROR(VLOOKUP(Tabla2[[#This Row],[Client]],Sales_Revenues!A:G,5,FALSE),"")</f>
        <v/>
      </c>
      <c r="AI634" s="2" t="str">
        <f>IFERROR(VLOOKUP(Tabla2[[#This Row],[Client]],Sales_Revenues!A:G,6,FALSE),"")</f>
        <v/>
      </c>
      <c r="AJ634" s="2" t="str">
        <f>IFERROR(VLOOKUP(Tabla2[[#This Row],[Client]],Sales_Revenues!A:G,7,FALSE),"")</f>
        <v/>
      </c>
    </row>
    <row r="635" spans="1:36">
      <c r="A635">
        <v>634</v>
      </c>
      <c r="B635">
        <v>1</v>
      </c>
      <c r="C635">
        <v>2</v>
      </c>
      <c r="H635">
        <v>41.861785714285716</v>
      </c>
      <c r="I635">
        <v>47652.55107142857</v>
      </c>
      <c r="J635" t="s">
        <v>38</v>
      </c>
      <c r="K635" t="s">
        <v>38</v>
      </c>
      <c r="L635" t="s">
        <v>38</v>
      </c>
      <c r="M635" t="s">
        <v>38</v>
      </c>
      <c r="N635" t="str">
        <f>IFERROR(VLOOKUP(Tabla2[[#This Row],[Client]],Soc_Dem!A:D,2,FALSE),"")</f>
        <v>F</v>
      </c>
      <c r="O635">
        <f>IFERROR(VLOOKUP(Tabla2[[#This Row],[Client]],Soc_Dem!A:D,3,FALSE),"")</f>
        <v>31</v>
      </c>
      <c r="P635">
        <f>IFERROR(VLOOKUP(Tabla2[[#This Row],[Client]],Soc_Dem!A:D,4,FALSE),"")</f>
        <v>81</v>
      </c>
      <c r="Q635" s="2">
        <f>IFERROR(VLOOKUP(Tabla2[[#This Row],[Client]],Inflow_Outflow!A:O,2,FALSE),"")</f>
        <v>507.31392857142862</v>
      </c>
      <c r="R635" s="2">
        <f>IFERROR(VLOOKUP(Tabla2[[#This Row],[Client]],Inflow_Outflow!A:O,3,FALSE),"")</f>
        <v>44.646785714285713</v>
      </c>
      <c r="S635" s="2">
        <f>IFERROR(VLOOKUP(Tabla2[[#This Row],[Client]],Inflow_Outflow!A:O,4,FALSE),"")</f>
        <v>4</v>
      </c>
      <c r="T635" s="2">
        <f>IFERROR(VLOOKUP(Tabla2[[#This Row],[Client]],Inflow_Outflow!A:O,5,FALSE),"")</f>
        <v>2</v>
      </c>
      <c r="U635" s="2">
        <f>IFERROR(VLOOKUP(Tabla2[[#This Row],[Client]],Inflow_Outflow!A:O,6,FALSE),"")</f>
        <v>92.857142857142861</v>
      </c>
      <c r="V635" s="2">
        <f>IFERROR(VLOOKUP(Tabla2[[#This Row],[Client]],Inflow_Outflow!A:O,7,FALSE),"")</f>
        <v>92.857142857142861</v>
      </c>
      <c r="W635" s="2">
        <f>IFERROR(VLOOKUP(Tabla2[[#This Row],[Client]],Inflow_Outflow!A:O,8,FALSE),"")</f>
        <v>92.857142857142861</v>
      </c>
      <c r="X635" s="2">
        <f>IFERROR(VLOOKUP(Tabla2[[#This Row],[Client]],Inflow_Outflow!A:O,9,FALSE),"")</f>
        <v>0</v>
      </c>
      <c r="Y635" s="2">
        <f>IFERROR(VLOOKUP(Tabla2[[#This Row],[Client]],Inflow_Outflow!A:O,10,FALSE),"")</f>
        <v>0</v>
      </c>
      <c r="Z635" s="2">
        <f>IFERROR(VLOOKUP(Tabla2[[#This Row],[Client]],Inflow_Outflow!A:O,11,FALSE),"")</f>
        <v>1</v>
      </c>
      <c r="AA635" s="2">
        <f>IFERROR(VLOOKUP(Tabla2[[#This Row],[Client]],Inflow_Outflow!A:O,12,FALSE),"")</f>
        <v>1</v>
      </c>
      <c r="AB635" s="2">
        <f>IFERROR(VLOOKUP(Tabla2[[#This Row],[Client]],Inflow_Outflow!A:O,13,FALSE),"")</f>
        <v>1</v>
      </c>
      <c r="AC635" s="2">
        <f>IFERROR(VLOOKUP(Tabla2[[#This Row],[Client]],Inflow_Outflow!A:O,14,FALSE),"")</f>
        <v>0</v>
      </c>
      <c r="AD635" s="2">
        <f>IFERROR(VLOOKUP(Tabla2[[#This Row],[Client]],Inflow_Outflow!A:O,15,FALSE),"")</f>
        <v>0</v>
      </c>
      <c r="AE635" s="2">
        <f>IFERROR(VLOOKUP(Tabla2[[#This Row],[Client]],Sales_Revenues!A:G,2,FALSE),"")</f>
        <v>0</v>
      </c>
      <c r="AF635" s="2">
        <f>IFERROR(VLOOKUP(Tabla2[[#This Row],[Client]],Sales_Revenues!A:G,3,FALSE),"")</f>
        <v>1</v>
      </c>
      <c r="AG635" s="2">
        <f>IFERROR(VLOOKUP(Tabla2[[#This Row],[Client]],Sales_Revenues!A:G,4,FALSE),"")</f>
        <v>0</v>
      </c>
      <c r="AH635" s="2">
        <f>IFERROR(VLOOKUP(Tabla2[[#This Row],[Client]],Sales_Revenues!A:G,5,FALSE),"")</f>
        <v>0</v>
      </c>
      <c r="AI635" s="2">
        <f>IFERROR(VLOOKUP(Tabla2[[#This Row],[Client]],Sales_Revenues!A:G,6,FALSE),"")</f>
        <v>6.8571428571428568</v>
      </c>
      <c r="AJ635" s="2">
        <f>IFERROR(VLOOKUP(Tabla2[[#This Row],[Client]],Sales_Revenues!A:G,7,FALSE),"")</f>
        <v>0</v>
      </c>
    </row>
    <row r="636" spans="1:36">
      <c r="A636">
        <v>635</v>
      </c>
      <c r="B636">
        <v>1</v>
      </c>
      <c r="H636">
        <v>0</v>
      </c>
      <c r="I636" t="s">
        <v>38</v>
      </c>
      <c r="J636" t="s">
        <v>38</v>
      </c>
      <c r="K636" t="s">
        <v>38</v>
      </c>
      <c r="L636" t="s">
        <v>38</v>
      </c>
      <c r="M636" t="s">
        <v>38</v>
      </c>
      <c r="N636" t="str">
        <f>IFERROR(VLOOKUP(Tabla2[[#This Row],[Client]],Soc_Dem!A:D,2,FALSE),"")</f>
        <v>F</v>
      </c>
      <c r="O636">
        <f>IFERROR(VLOOKUP(Tabla2[[#This Row],[Client]],Soc_Dem!A:D,3,FALSE),"")</f>
        <v>35</v>
      </c>
      <c r="P636">
        <f>IFERROR(VLOOKUP(Tabla2[[#This Row],[Client]],Soc_Dem!A:D,4,FALSE),"")</f>
        <v>44</v>
      </c>
      <c r="Q636" s="2">
        <f>IFERROR(VLOOKUP(Tabla2[[#This Row],[Client]],Inflow_Outflow!A:O,2,FALSE),"")</f>
        <v>7.1432142857142855</v>
      </c>
      <c r="R636" s="2">
        <f>IFERROR(VLOOKUP(Tabla2[[#This Row],[Client]],Inflow_Outflow!A:O,3,FALSE),"")</f>
        <v>7.1432142857142855</v>
      </c>
      <c r="S636" s="2">
        <f>IFERROR(VLOOKUP(Tabla2[[#This Row],[Client]],Inflow_Outflow!A:O,4,FALSE),"")</f>
        <v>4</v>
      </c>
      <c r="T636" s="2">
        <f>IFERROR(VLOOKUP(Tabla2[[#This Row],[Client]],Inflow_Outflow!A:O,5,FALSE),"")</f>
        <v>4</v>
      </c>
      <c r="U636" s="2">
        <f>IFERROR(VLOOKUP(Tabla2[[#This Row],[Client]],Inflow_Outflow!A:O,6,FALSE),"")</f>
        <v>0</v>
      </c>
      <c r="V636" s="2">
        <f>IFERROR(VLOOKUP(Tabla2[[#This Row],[Client]],Inflow_Outflow!A:O,7,FALSE),"")</f>
        <v>0</v>
      </c>
      <c r="W636" s="2">
        <f>IFERROR(VLOOKUP(Tabla2[[#This Row],[Client]],Inflow_Outflow!A:O,8,FALSE),"")</f>
        <v>0</v>
      </c>
      <c r="X636" s="2">
        <f>IFERROR(VLOOKUP(Tabla2[[#This Row],[Client]],Inflow_Outflow!A:O,9,FALSE),"")</f>
        <v>0</v>
      </c>
      <c r="Y636" s="2">
        <f>IFERROR(VLOOKUP(Tabla2[[#This Row],[Client]],Inflow_Outflow!A:O,10,FALSE),"")</f>
        <v>0</v>
      </c>
      <c r="Z636" s="2">
        <f>IFERROR(VLOOKUP(Tabla2[[#This Row],[Client]],Inflow_Outflow!A:O,11,FALSE),"")</f>
        <v>0</v>
      </c>
      <c r="AA636" s="2">
        <f>IFERROR(VLOOKUP(Tabla2[[#This Row],[Client]],Inflow_Outflow!A:O,12,FALSE),"")</f>
        <v>0</v>
      </c>
      <c r="AB636" s="2">
        <f>IFERROR(VLOOKUP(Tabla2[[#This Row],[Client]],Inflow_Outflow!A:O,13,FALSE),"")</f>
        <v>0</v>
      </c>
      <c r="AC636" s="2">
        <f>IFERROR(VLOOKUP(Tabla2[[#This Row],[Client]],Inflow_Outflow!A:O,14,FALSE),"")</f>
        <v>0</v>
      </c>
      <c r="AD636" s="2">
        <f>IFERROR(VLOOKUP(Tabla2[[#This Row],[Client]],Inflow_Outflow!A:O,15,FALSE),"")</f>
        <v>0</v>
      </c>
      <c r="AE636" s="2" t="str">
        <f>IFERROR(VLOOKUP(Tabla2[[#This Row],[Client]],Sales_Revenues!A:G,2,FALSE),"")</f>
        <v/>
      </c>
      <c r="AF636" s="2" t="str">
        <f>IFERROR(VLOOKUP(Tabla2[[#This Row],[Client]],Sales_Revenues!A:G,3,FALSE),"")</f>
        <v/>
      </c>
      <c r="AG636" s="2" t="str">
        <f>IFERROR(VLOOKUP(Tabla2[[#This Row],[Client]],Sales_Revenues!A:G,4,FALSE),"")</f>
        <v/>
      </c>
      <c r="AH636" s="2" t="str">
        <f>IFERROR(VLOOKUP(Tabla2[[#This Row],[Client]],Sales_Revenues!A:G,5,FALSE),"")</f>
        <v/>
      </c>
      <c r="AI636" s="2" t="str">
        <f>IFERROR(VLOOKUP(Tabla2[[#This Row],[Client]],Sales_Revenues!A:G,6,FALSE),"")</f>
        <v/>
      </c>
      <c r="AJ636" s="2" t="str">
        <f>IFERROR(VLOOKUP(Tabla2[[#This Row],[Client]],Sales_Revenues!A:G,7,FALSE),"")</f>
        <v/>
      </c>
    </row>
    <row r="637" spans="1:36">
      <c r="A637">
        <v>636</v>
      </c>
      <c r="B637">
        <v>1</v>
      </c>
      <c r="C637">
        <v>1</v>
      </c>
      <c r="F637">
        <v>1</v>
      </c>
      <c r="H637">
        <v>2623.8264285714286</v>
      </c>
      <c r="I637">
        <v>2457.8371428571431</v>
      </c>
      <c r="J637" t="s">
        <v>38</v>
      </c>
      <c r="K637" t="s">
        <v>38</v>
      </c>
      <c r="L637">
        <v>-7.7382142857142853</v>
      </c>
      <c r="M637" t="s">
        <v>38</v>
      </c>
      <c r="N637" t="str">
        <f>IFERROR(VLOOKUP(Tabla2[[#This Row],[Client]],Soc_Dem!A:D,2,FALSE),"")</f>
        <v>M</v>
      </c>
      <c r="O637">
        <f>IFERROR(VLOOKUP(Tabla2[[#This Row],[Client]],Soc_Dem!A:D,3,FALSE),"")</f>
        <v>51</v>
      </c>
      <c r="P637">
        <f>IFERROR(VLOOKUP(Tabla2[[#This Row],[Client]],Soc_Dem!A:D,4,FALSE),"")</f>
        <v>82</v>
      </c>
      <c r="Q637" s="2">
        <f>IFERROR(VLOOKUP(Tabla2[[#This Row],[Client]],Inflow_Outflow!A:O,2,FALSE),"")</f>
        <v>1271.5389285714284</v>
      </c>
      <c r="R637" s="2">
        <f>IFERROR(VLOOKUP(Tabla2[[#This Row],[Client]],Inflow_Outflow!A:O,3,FALSE),"")</f>
        <v>1265.9717857142857</v>
      </c>
      <c r="S637" s="2">
        <f>IFERROR(VLOOKUP(Tabla2[[#This Row],[Client]],Inflow_Outflow!A:O,4,FALSE),"")</f>
        <v>9</v>
      </c>
      <c r="T637" s="2">
        <f>IFERROR(VLOOKUP(Tabla2[[#This Row],[Client]],Inflow_Outflow!A:O,5,FALSE),"")</f>
        <v>4</v>
      </c>
      <c r="U637" s="2">
        <f>IFERROR(VLOOKUP(Tabla2[[#This Row],[Client]],Inflow_Outflow!A:O,6,FALSE),"")</f>
        <v>1385.417857142857</v>
      </c>
      <c r="V637" s="2">
        <f>IFERROR(VLOOKUP(Tabla2[[#This Row],[Client]],Inflow_Outflow!A:O,7,FALSE),"")</f>
        <v>1383.0607142857141</v>
      </c>
      <c r="W637" s="2">
        <f>IFERROR(VLOOKUP(Tabla2[[#This Row],[Client]],Inflow_Outflow!A:O,8,FALSE),"")</f>
        <v>0</v>
      </c>
      <c r="X637" s="2">
        <f>IFERROR(VLOOKUP(Tabla2[[#This Row],[Client]],Inflow_Outflow!A:O,9,FALSE),"")</f>
        <v>64.607142857142861</v>
      </c>
      <c r="Y637" s="2">
        <f>IFERROR(VLOOKUP(Tabla2[[#This Row],[Client]],Inflow_Outflow!A:O,10,FALSE),"")</f>
        <v>560.35714285714289</v>
      </c>
      <c r="Z637" s="2">
        <f>IFERROR(VLOOKUP(Tabla2[[#This Row],[Client]],Inflow_Outflow!A:O,11,FALSE),"")</f>
        <v>13</v>
      </c>
      <c r="AA637" s="2">
        <f>IFERROR(VLOOKUP(Tabla2[[#This Row],[Client]],Inflow_Outflow!A:O,12,FALSE),"")</f>
        <v>9</v>
      </c>
      <c r="AB637" s="2">
        <f>IFERROR(VLOOKUP(Tabla2[[#This Row],[Client]],Inflow_Outflow!A:O,13,FALSE),"")</f>
        <v>0</v>
      </c>
      <c r="AC637" s="2">
        <f>IFERROR(VLOOKUP(Tabla2[[#This Row],[Client]],Inflow_Outflow!A:O,14,FALSE),"")</f>
        <v>3</v>
      </c>
      <c r="AD637" s="2">
        <f>IFERROR(VLOOKUP(Tabla2[[#This Row],[Client]],Inflow_Outflow!A:O,15,FALSE),"")</f>
        <v>2</v>
      </c>
      <c r="AE637" s="2">
        <f>IFERROR(VLOOKUP(Tabla2[[#This Row],[Client]],Sales_Revenues!A:G,2,FALSE),"")</f>
        <v>0</v>
      </c>
      <c r="AF637" s="2">
        <f>IFERROR(VLOOKUP(Tabla2[[#This Row],[Client]],Sales_Revenues!A:G,3,FALSE),"")</f>
        <v>0</v>
      </c>
      <c r="AG637" s="2">
        <f>IFERROR(VLOOKUP(Tabla2[[#This Row],[Client]],Sales_Revenues!A:G,4,FALSE),"")</f>
        <v>0</v>
      </c>
      <c r="AH637" s="2">
        <f>IFERROR(VLOOKUP(Tabla2[[#This Row],[Client]],Sales_Revenues!A:G,5,FALSE),"")</f>
        <v>0</v>
      </c>
      <c r="AI637" s="2">
        <f>IFERROR(VLOOKUP(Tabla2[[#This Row],[Client]],Sales_Revenues!A:G,6,FALSE),"")</f>
        <v>0</v>
      </c>
      <c r="AJ637" s="2">
        <f>IFERROR(VLOOKUP(Tabla2[[#This Row],[Client]],Sales_Revenues!A:G,7,FALSE),"")</f>
        <v>0</v>
      </c>
    </row>
    <row r="638" spans="1:36">
      <c r="A638">
        <v>637</v>
      </c>
      <c r="B638">
        <v>1</v>
      </c>
      <c r="D638">
        <v>3</v>
      </c>
      <c r="H638">
        <v>0</v>
      </c>
      <c r="I638" t="s">
        <v>38</v>
      </c>
      <c r="J638">
        <v>0</v>
      </c>
      <c r="K638" t="s">
        <v>38</v>
      </c>
      <c r="L638" t="s">
        <v>38</v>
      </c>
      <c r="M638" t="s">
        <v>38</v>
      </c>
      <c r="N638" t="str">
        <f>IFERROR(VLOOKUP(Tabla2[[#This Row],[Client]],Soc_Dem!A:D,2,FALSE),"")</f>
        <v>F</v>
      </c>
      <c r="O638">
        <f>IFERROR(VLOOKUP(Tabla2[[#This Row],[Client]],Soc_Dem!A:D,3,FALSE),"")</f>
        <v>48</v>
      </c>
      <c r="P638">
        <f>IFERROR(VLOOKUP(Tabla2[[#This Row],[Client]],Soc_Dem!A:D,4,FALSE),"")</f>
        <v>61</v>
      </c>
      <c r="Q638" s="2">
        <f>IFERROR(VLOOKUP(Tabla2[[#This Row],[Client]],Inflow_Outflow!A:O,2,FALSE),"")</f>
        <v>853.23857142857139</v>
      </c>
      <c r="R638" s="2">
        <f>IFERROR(VLOOKUP(Tabla2[[#This Row],[Client]],Inflow_Outflow!A:O,3,FALSE),"")</f>
        <v>853.23857142857139</v>
      </c>
      <c r="S638" s="2">
        <f>IFERROR(VLOOKUP(Tabla2[[#This Row],[Client]],Inflow_Outflow!A:O,4,FALSE),"")</f>
        <v>3</v>
      </c>
      <c r="T638" s="2">
        <f>IFERROR(VLOOKUP(Tabla2[[#This Row],[Client]],Inflow_Outflow!A:O,5,FALSE),"")</f>
        <v>3</v>
      </c>
      <c r="U638" s="2">
        <f>IFERROR(VLOOKUP(Tabla2[[#This Row],[Client]],Inflow_Outflow!A:O,6,FALSE),"")</f>
        <v>612.25</v>
      </c>
      <c r="V638" s="2">
        <f>IFERROR(VLOOKUP(Tabla2[[#This Row],[Client]],Inflow_Outflow!A:O,7,FALSE),"")</f>
        <v>612.25</v>
      </c>
      <c r="W638" s="2">
        <f>IFERROR(VLOOKUP(Tabla2[[#This Row],[Client]],Inflow_Outflow!A:O,8,FALSE),"")</f>
        <v>178.57142857142858</v>
      </c>
      <c r="X638" s="2">
        <f>IFERROR(VLOOKUP(Tabla2[[#This Row],[Client]],Inflow_Outflow!A:O,9,FALSE),"")</f>
        <v>0</v>
      </c>
      <c r="Y638" s="2">
        <f>IFERROR(VLOOKUP(Tabla2[[#This Row],[Client]],Inflow_Outflow!A:O,10,FALSE),"")</f>
        <v>432.25</v>
      </c>
      <c r="Z638" s="2">
        <f>IFERROR(VLOOKUP(Tabla2[[#This Row],[Client]],Inflow_Outflow!A:O,11,FALSE),"")</f>
        <v>5</v>
      </c>
      <c r="AA638" s="2">
        <f>IFERROR(VLOOKUP(Tabla2[[#This Row],[Client]],Inflow_Outflow!A:O,12,FALSE),"")</f>
        <v>5</v>
      </c>
      <c r="AB638" s="2">
        <f>IFERROR(VLOOKUP(Tabla2[[#This Row],[Client]],Inflow_Outflow!A:O,13,FALSE),"")</f>
        <v>1</v>
      </c>
      <c r="AC638" s="2">
        <f>IFERROR(VLOOKUP(Tabla2[[#This Row],[Client]],Inflow_Outflow!A:O,14,FALSE),"")</f>
        <v>0</v>
      </c>
      <c r="AD638" s="2">
        <f>IFERROR(VLOOKUP(Tabla2[[#This Row],[Client]],Inflow_Outflow!A:O,15,FALSE),"")</f>
        <v>3</v>
      </c>
      <c r="AE638" s="2" t="str">
        <f>IFERROR(VLOOKUP(Tabla2[[#This Row],[Client]],Sales_Revenues!A:G,2,FALSE),"")</f>
        <v/>
      </c>
      <c r="AF638" s="2" t="str">
        <f>IFERROR(VLOOKUP(Tabla2[[#This Row],[Client]],Sales_Revenues!A:G,3,FALSE),"")</f>
        <v/>
      </c>
      <c r="AG638" s="2" t="str">
        <f>IFERROR(VLOOKUP(Tabla2[[#This Row],[Client]],Sales_Revenues!A:G,4,FALSE),"")</f>
        <v/>
      </c>
      <c r="AH638" s="2" t="str">
        <f>IFERROR(VLOOKUP(Tabla2[[#This Row],[Client]],Sales_Revenues!A:G,5,FALSE),"")</f>
        <v/>
      </c>
      <c r="AI638" s="2" t="str">
        <f>IFERROR(VLOOKUP(Tabla2[[#This Row],[Client]],Sales_Revenues!A:G,6,FALSE),"")</f>
        <v/>
      </c>
      <c r="AJ638" s="2" t="str">
        <f>IFERROR(VLOOKUP(Tabla2[[#This Row],[Client]],Sales_Revenues!A:G,7,FALSE),"")</f>
        <v/>
      </c>
    </row>
    <row r="639" spans="1:36">
      <c r="A639">
        <v>638</v>
      </c>
      <c r="B639">
        <v>1</v>
      </c>
      <c r="E639">
        <v>1</v>
      </c>
      <c r="H639">
        <v>89.25</v>
      </c>
      <c r="I639" t="s">
        <v>38</v>
      </c>
      <c r="J639" t="s">
        <v>38</v>
      </c>
      <c r="K639">
        <v>0</v>
      </c>
      <c r="L639" t="s">
        <v>38</v>
      </c>
      <c r="M639" t="s">
        <v>38</v>
      </c>
      <c r="N639" t="str">
        <f>IFERROR(VLOOKUP(Tabla2[[#This Row],[Client]],Soc_Dem!A:D,2,FALSE),"")</f>
        <v>M</v>
      </c>
      <c r="O639">
        <f>IFERROR(VLOOKUP(Tabla2[[#This Row],[Client]],Soc_Dem!A:D,3,FALSE),"")</f>
        <v>1</v>
      </c>
      <c r="P639">
        <f>IFERROR(VLOOKUP(Tabla2[[#This Row],[Client]],Soc_Dem!A:D,4,FALSE),"")</f>
        <v>31</v>
      </c>
      <c r="Q639" s="2">
        <f>IFERROR(VLOOKUP(Tabla2[[#This Row],[Client]],Inflow_Outflow!A:O,2,FALSE),"")</f>
        <v>592.82821428571424</v>
      </c>
      <c r="R639" s="2">
        <f>IFERROR(VLOOKUP(Tabla2[[#This Row],[Client]],Inflow_Outflow!A:O,3,FALSE),"")</f>
        <v>592.82821428571424</v>
      </c>
      <c r="S639" s="2">
        <f>IFERROR(VLOOKUP(Tabla2[[#This Row],[Client]],Inflow_Outflow!A:O,4,FALSE),"")</f>
        <v>2</v>
      </c>
      <c r="T639" s="2">
        <f>IFERROR(VLOOKUP(Tabla2[[#This Row],[Client]],Inflow_Outflow!A:O,5,FALSE),"")</f>
        <v>2</v>
      </c>
      <c r="U639" s="2">
        <f>IFERROR(VLOOKUP(Tabla2[[#This Row],[Client]],Inflow_Outflow!A:O,6,FALSE),"")</f>
        <v>885.97857142857151</v>
      </c>
      <c r="V639" s="2">
        <f>IFERROR(VLOOKUP(Tabla2[[#This Row],[Client]],Inflow_Outflow!A:O,7,FALSE),"")</f>
        <v>885.97857142857151</v>
      </c>
      <c r="W639" s="2">
        <f>IFERROR(VLOOKUP(Tabla2[[#This Row],[Client]],Inflow_Outflow!A:O,8,FALSE),"")</f>
        <v>535.71428571428567</v>
      </c>
      <c r="X639" s="2">
        <f>IFERROR(VLOOKUP(Tabla2[[#This Row],[Client]],Inflow_Outflow!A:O,9,FALSE),"")</f>
        <v>140.72857142857143</v>
      </c>
      <c r="Y639" s="2">
        <f>IFERROR(VLOOKUP(Tabla2[[#This Row],[Client]],Inflow_Outflow!A:O,10,FALSE),"")</f>
        <v>23.642857142857142</v>
      </c>
      <c r="Z639" s="2">
        <f>IFERROR(VLOOKUP(Tabla2[[#This Row],[Client]],Inflow_Outflow!A:O,11,FALSE),"")</f>
        <v>9</v>
      </c>
      <c r="AA639" s="2">
        <f>IFERROR(VLOOKUP(Tabla2[[#This Row],[Client]],Inflow_Outflow!A:O,12,FALSE),"")</f>
        <v>9</v>
      </c>
      <c r="AB639" s="2">
        <f>IFERROR(VLOOKUP(Tabla2[[#This Row],[Client]],Inflow_Outflow!A:O,13,FALSE),"")</f>
        <v>1</v>
      </c>
      <c r="AC639" s="2">
        <f>IFERROR(VLOOKUP(Tabla2[[#This Row],[Client]],Inflow_Outflow!A:O,14,FALSE),"")</f>
        <v>4</v>
      </c>
      <c r="AD639" s="2">
        <f>IFERROR(VLOOKUP(Tabla2[[#This Row],[Client]],Inflow_Outflow!A:O,15,FALSE),"")</f>
        <v>1</v>
      </c>
      <c r="AE639" s="2">
        <f>IFERROR(VLOOKUP(Tabla2[[#This Row],[Client]],Sales_Revenues!A:G,2,FALSE),"")</f>
        <v>0</v>
      </c>
      <c r="AF639" s="2">
        <f>IFERROR(VLOOKUP(Tabla2[[#This Row],[Client]],Sales_Revenues!A:G,3,FALSE),"")</f>
        <v>0</v>
      </c>
      <c r="AG639" s="2">
        <f>IFERROR(VLOOKUP(Tabla2[[#This Row],[Client]],Sales_Revenues!A:G,4,FALSE),"")</f>
        <v>0</v>
      </c>
      <c r="AH639" s="2">
        <f>IFERROR(VLOOKUP(Tabla2[[#This Row],[Client]],Sales_Revenues!A:G,5,FALSE),"")</f>
        <v>0</v>
      </c>
      <c r="AI639" s="2">
        <f>IFERROR(VLOOKUP(Tabla2[[#This Row],[Client]],Sales_Revenues!A:G,6,FALSE),"")</f>
        <v>0</v>
      </c>
      <c r="AJ639" s="2">
        <f>IFERROR(VLOOKUP(Tabla2[[#This Row],[Client]],Sales_Revenues!A:G,7,FALSE),"")</f>
        <v>0</v>
      </c>
    </row>
    <row r="640" spans="1:36">
      <c r="A640">
        <v>639</v>
      </c>
      <c r="B640">
        <v>1</v>
      </c>
      <c r="H640">
        <v>736.94357142857132</v>
      </c>
      <c r="I640" t="s">
        <v>38</v>
      </c>
      <c r="J640" t="s">
        <v>38</v>
      </c>
      <c r="K640" t="s">
        <v>38</v>
      </c>
      <c r="L640" t="s">
        <v>38</v>
      </c>
      <c r="M640" t="s">
        <v>38</v>
      </c>
      <c r="N640" t="str">
        <f>IFERROR(VLOOKUP(Tabla2[[#This Row],[Client]],Soc_Dem!A:D,2,FALSE),"")</f>
        <v>F</v>
      </c>
      <c r="O640">
        <f>IFERROR(VLOOKUP(Tabla2[[#This Row],[Client]],Soc_Dem!A:D,3,FALSE),"")</f>
        <v>81</v>
      </c>
      <c r="P640">
        <f>IFERROR(VLOOKUP(Tabla2[[#This Row],[Client]],Soc_Dem!A:D,4,FALSE),"")</f>
        <v>234</v>
      </c>
      <c r="Q640" s="2">
        <f>IFERROR(VLOOKUP(Tabla2[[#This Row],[Client]],Inflow_Outflow!A:O,2,FALSE),"")</f>
        <v>714.3896428571428</v>
      </c>
      <c r="R640" s="2">
        <f>IFERROR(VLOOKUP(Tabla2[[#This Row],[Client]],Inflow_Outflow!A:O,3,FALSE),"")</f>
        <v>714.3896428571428</v>
      </c>
      <c r="S640" s="2">
        <f>IFERROR(VLOOKUP(Tabla2[[#This Row],[Client]],Inflow_Outflow!A:O,4,FALSE),"")</f>
        <v>2</v>
      </c>
      <c r="T640" s="2">
        <f>IFERROR(VLOOKUP(Tabla2[[#This Row],[Client]],Inflow_Outflow!A:O,5,FALSE),"")</f>
        <v>2</v>
      </c>
      <c r="U640" s="2">
        <f>IFERROR(VLOOKUP(Tabla2[[#This Row],[Client]],Inflow_Outflow!A:O,6,FALSE),"")</f>
        <v>667.60714285714289</v>
      </c>
      <c r="V640" s="2">
        <f>IFERROR(VLOOKUP(Tabla2[[#This Row],[Client]],Inflow_Outflow!A:O,7,FALSE),"")</f>
        <v>667.60714285714289</v>
      </c>
      <c r="W640" s="2">
        <f>IFERROR(VLOOKUP(Tabla2[[#This Row],[Client]],Inflow_Outflow!A:O,8,FALSE),"")</f>
        <v>357.14285714285717</v>
      </c>
      <c r="X640" s="2">
        <f>IFERROR(VLOOKUP(Tabla2[[#This Row],[Client]],Inflow_Outflow!A:O,9,FALSE),"")</f>
        <v>310.46428571428572</v>
      </c>
      <c r="Y640" s="2">
        <f>IFERROR(VLOOKUP(Tabla2[[#This Row],[Client]],Inflow_Outflow!A:O,10,FALSE),"")</f>
        <v>0</v>
      </c>
      <c r="Z640" s="2">
        <f>IFERROR(VLOOKUP(Tabla2[[#This Row],[Client]],Inflow_Outflow!A:O,11,FALSE),"")</f>
        <v>3</v>
      </c>
      <c r="AA640" s="2">
        <f>IFERROR(VLOOKUP(Tabla2[[#This Row],[Client]],Inflow_Outflow!A:O,12,FALSE),"")</f>
        <v>3</v>
      </c>
      <c r="AB640" s="2">
        <f>IFERROR(VLOOKUP(Tabla2[[#This Row],[Client]],Inflow_Outflow!A:O,13,FALSE),"")</f>
        <v>1</v>
      </c>
      <c r="AC640" s="2">
        <f>IFERROR(VLOOKUP(Tabla2[[#This Row],[Client]],Inflow_Outflow!A:O,14,FALSE),"")</f>
        <v>2</v>
      </c>
      <c r="AD640" s="2">
        <f>IFERROR(VLOOKUP(Tabla2[[#This Row],[Client]],Inflow_Outflow!A:O,15,FALSE),"")</f>
        <v>0</v>
      </c>
      <c r="AE640" s="2">
        <f>IFERROR(VLOOKUP(Tabla2[[#This Row],[Client]],Sales_Revenues!A:G,2,FALSE),"")</f>
        <v>1</v>
      </c>
      <c r="AF640" s="2">
        <f>IFERROR(VLOOKUP(Tabla2[[#This Row],[Client]],Sales_Revenues!A:G,3,FALSE),"")</f>
        <v>1</v>
      </c>
      <c r="AG640" s="2">
        <f>IFERROR(VLOOKUP(Tabla2[[#This Row],[Client]],Sales_Revenues!A:G,4,FALSE),"")</f>
        <v>1</v>
      </c>
      <c r="AH640" s="2">
        <f>IFERROR(VLOOKUP(Tabla2[[#This Row],[Client]],Sales_Revenues!A:G,5,FALSE),"")</f>
        <v>11.376428571428573</v>
      </c>
      <c r="AI640" s="2">
        <f>IFERROR(VLOOKUP(Tabla2[[#This Row],[Client]],Sales_Revenues!A:G,6,FALSE),"")</f>
        <v>1.3214285714285714</v>
      </c>
      <c r="AJ640" s="2">
        <f>IFERROR(VLOOKUP(Tabla2[[#This Row],[Client]],Sales_Revenues!A:G,7,FALSE),"")</f>
        <v>11.571428571428571</v>
      </c>
    </row>
    <row r="641" spans="1:36">
      <c r="A641">
        <v>640</v>
      </c>
      <c r="B641">
        <v>1</v>
      </c>
      <c r="C641">
        <v>1</v>
      </c>
      <c r="H641">
        <v>16765.39</v>
      </c>
      <c r="I641">
        <v>3584.6849999999999</v>
      </c>
      <c r="J641" t="s">
        <v>38</v>
      </c>
      <c r="K641" t="s">
        <v>38</v>
      </c>
      <c r="L641" t="s">
        <v>38</v>
      </c>
      <c r="M641" t="s">
        <v>38</v>
      </c>
      <c r="N641" t="str">
        <f>IFERROR(VLOOKUP(Tabla2[[#This Row],[Client]],Soc_Dem!A:D,2,FALSE),"")</f>
        <v>F</v>
      </c>
      <c r="O641">
        <f>IFERROR(VLOOKUP(Tabla2[[#This Row],[Client]],Soc_Dem!A:D,3,FALSE),"")</f>
        <v>33</v>
      </c>
      <c r="P641">
        <f>IFERROR(VLOOKUP(Tabla2[[#This Row],[Client]],Soc_Dem!A:D,4,FALSE),"")</f>
        <v>132</v>
      </c>
      <c r="Q641" s="2">
        <f>IFERROR(VLOOKUP(Tabla2[[#This Row],[Client]],Inflow_Outflow!A:O,2,FALSE),"")</f>
        <v>10.538571428571428</v>
      </c>
      <c r="R641" s="2">
        <f>IFERROR(VLOOKUP(Tabla2[[#This Row],[Client]],Inflow_Outflow!A:O,3,FALSE),"")</f>
        <v>2.142857142857143E-3</v>
      </c>
      <c r="S641" s="2">
        <f>IFERROR(VLOOKUP(Tabla2[[#This Row],[Client]],Inflow_Outflow!A:O,4,FALSE),"")</f>
        <v>2</v>
      </c>
      <c r="T641" s="2">
        <f>IFERROR(VLOOKUP(Tabla2[[#This Row],[Client]],Inflow_Outflow!A:O,5,FALSE),"")</f>
        <v>1</v>
      </c>
      <c r="U641" s="2">
        <f>IFERROR(VLOOKUP(Tabla2[[#This Row],[Client]],Inflow_Outflow!A:O,6,FALSE),"")</f>
        <v>0</v>
      </c>
      <c r="V641" s="2">
        <f>IFERROR(VLOOKUP(Tabla2[[#This Row],[Client]],Inflow_Outflow!A:O,7,FALSE),"")</f>
        <v>0</v>
      </c>
      <c r="W641" s="2">
        <f>IFERROR(VLOOKUP(Tabla2[[#This Row],[Client]],Inflow_Outflow!A:O,8,FALSE),"")</f>
        <v>0</v>
      </c>
      <c r="X641" s="2">
        <f>IFERROR(VLOOKUP(Tabla2[[#This Row],[Client]],Inflow_Outflow!A:O,9,FALSE),"")</f>
        <v>0</v>
      </c>
      <c r="Y641" s="2">
        <f>IFERROR(VLOOKUP(Tabla2[[#This Row],[Client]],Inflow_Outflow!A:O,10,FALSE),"")</f>
        <v>0</v>
      </c>
      <c r="Z641" s="2">
        <f>IFERROR(VLOOKUP(Tabla2[[#This Row],[Client]],Inflow_Outflow!A:O,11,FALSE),"")</f>
        <v>0</v>
      </c>
      <c r="AA641" s="2">
        <f>IFERROR(VLOOKUP(Tabla2[[#This Row],[Client]],Inflow_Outflow!A:O,12,FALSE),"")</f>
        <v>0</v>
      </c>
      <c r="AB641" s="2">
        <f>IFERROR(VLOOKUP(Tabla2[[#This Row],[Client]],Inflow_Outflow!A:O,13,FALSE),"")</f>
        <v>0</v>
      </c>
      <c r="AC641" s="2">
        <f>IFERROR(VLOOKUP(Tabla2[[#This Row],[Client]],Inflow_Outflow!A:O,14,FALSE),"")</f>
        <v>0</v>
      </c>
      <c r="AD641" s="2">
        <f>IFERROR(VLOOKUP(Tabla2[[#This Row],[Client]],Inflow_Outflow!A:O,15,FALSE),"")</f>
        <v>0</v>
      </c>
      <c r="AE641" s="2" t="str">
        <f>IFERROR(VLOOKUP(Tabla2[[#This Row],[Client]],Sales_Revenues!A:G,2,FALSE),"")</f>
        <v/>
      </c>
      <c r="AF641" s="2" t="str">
        <f>IFERROR(VLOOKUP(Tabla2[[#This Row],[Client]],Sales_Revenues!A:G,3,FALSE),"")</f>
        <v/>
      </c>
      <c r="AG641" s="2" t="str">
        <f>IFERROR(VLOOKUP(Tabla2[[#This Row],[Client]],Sales_Revenues!A:G,4,FALSE),"")</f>
        <v/>
      </c>
      <c r="AH641" s="2" t="str">
        <f>IFERROR(VLOOKUP(Tabla2[[#This Row],[Client]],Sales_Revenues!A:G,5,FALSE),"")</f>
        <v/>
      </c>
      <c r="AI641" s="2" t="str">
        <f>IFERROR(VLOOKUP(Tabla2[[#This Row],[Client]],Sales_Revenues!A:G,6,FALSE),"")</f>
        <v/>
      </c>
      <c r="AJ641" s="2" t="str">
        <f>IFERROR(VLOOKUP(Tabla2[[#This Row],[Client]],Sales_Revenues!A:G,7,FALSE),"")</f>
        <v/>
      </c>
    </row>
    <row r="642" spans="1:36">
      <c r="A642">
        <v>641</v>
      </c>
      <c r="B642">
        <v>1</v>
      </c>
      <c r="H642">
        <v>1.375</v>
      </c>
      <c r="I642" t="s">
        <v>38</v>
      </c>
      <c r="J642" t="s">
        <v>38</v>
      </c>
      <c r="K642" t="s">
        <v>38</v>
      </c>
      <c r="L642" t="s">
        <v>38</v>
      </c>
      <c r="M642" t="s">
        <v>38</v>
      </c>
      <c r="N642" t="str">
        <f>IFERROR(VLOOKUP(Tabla2[[#This Row],[Client]],Soc_Dem!A:D,2,FALSE),"")</f>
        <v>F</v>
      </c>
      <c r="O642">
        <f>IFERROR(VLOOKUP(Tabla2[[#This Row],[Client]],Soc_Dem!A:D,3,FALSE),"")</f>
        <v>72</v>
      </c>
      <c r="P642">
        <f>IFERROR(VLOOKUP(Tabla2[[#This Row],[Client]],Soc_Dem!A:D,4,FALSE),"")</f>
        <v>150</v>
      </c>
      <c r="Q642" s="2">
        <f>IFERROR(VLOOKUP(Tabla2[[#This Row],[Client]],Inflow_Outflow!A:O,2,FALSE),"")</f>
        <v>4597.5039285714283</v>
      </c>
      <c r="R642" s="2">
        <f>IFERROR(VLOOKUP(Tabla2[[#This Row],[Client]],Inflow_Outflow!A:O,3,FALSE),"")</f>
        <v>4080.6585714285716</v>
      </c>
      <c r="S642" s="2">
        <f>IFERROR(VLOOKUP(Tabla2[[#This Row],[Client]],Inflow_Outflow!A:O,4,FALSE),"")</f>
        <v>7</v>
      </c>
      <c r="T642" s="2">
        <f>IFERROR(VLOOKUP(Tabla2[[#This Row],[Client]],Inflow_Outflow!A:O,5,FALSE),"")</f>
        <v>6</v>
      </c>
      <c r="U642" s="2">
        <f>IFERROR(VLOOKUP(Tabla2[[#This Row],[Client]],Inflow_Outflow!A:O,6,FALSE),"")</f>
        <v>4871.2978571428566</v>
      </c>
      <c r="V642" s="2">
        <f>IFERROR(VLOOKUP(Tabla2[[#This Row],[Client]],Inflow_Outflow!A:O,7,FALSE),"")</f>
        <v>4354.4525000000003</v>
      </c>
      <c r="W642" s="2">
        <f>IFERROR(VLOOKUP(Tabla2[[#This Row],[Client]],Inflow_Outflow!A:O,8,FALSE),"")</f>
        <v>1428.5714285714287</v>
      </c>
      <c r="X642" s="2">
        <f>IFERROR(VLOOKUP(Tabla2[[#This Row],[Client]],Inflow_Outflow!A:O,9,FALSE),"")</f>
        <v>57.142857142857146</v>
      </c>
      <c r="Y642" s="2">
        <f>IFERROR(VLOOKUP(Tabla2[[#This Row],[Client]],Inflow_Outflow!A:O,10,FALSE),"")</f>
        <v>2340.4642857142858</v>
      </c>
      <c r="Z642" s="2">
        <f>IFERROR(VLOOKUP(Tabla2[[#This Row],[Client]],Inflow_Outflow!A:O,11,FALSE),"")</f>
        <v>35</v>
      </c>
      <c r="AA642" s="2">
        <f>IFERROR(VLOOKUP(Tabla2[[#This Row],[Client]],Inflow_Outflow!A:O,12,FALSE),"")</f>
        <v>34</v>
      </c>
      <c r="AB642" s="2">
        <f>IFERROR(VLOOKUP(Tabla2[[#This Row],[Client]],Inflow_Outflow!A:O,13,FALSE),"")</f>
        <v>4</v>
      </c>
      <c r="AC642" s="2">
        <f>IFERROR(VLOOKUP(Tabla2[[#This Row],[Client]],Inflow_Outflow!A:O,14,FALSE),"")</f>
        <v>8</v>
      </c>
      <c r="AD642" s="2">
        <f>IFERROR(VLOOKUP(Tabla2[[#This Row],[Client]],Inflow_Outflow!A:O,15,FALSE),"")</f>
        <v>18</v>
      </c>
      <c r="AE642" s="2" t="str">
        <f>IFERROR(VLOOKUP(Tabla2[[#This Row],[Client]],Sales_Revenues!A:G,2,FALSE),"")</f>
        <v/>
      </c>
      <c r="AF642" s="2" t="str">
        <f>IFERROR(VLOOKUP(Tabla2[[#This Row],[Client]],Sales_Revenues!A:G,3,FALSE),"")</f>
        <v/>
      </c>
      <c r="AG642" s="2" t="str">
        <f>IFERROR(VLOOKUP(Tabla2[[#This Row],[Client]],Sales_Revenues!A:G,4,FALSE),"")</f>
        <v/>
      </c>
      <c r="AH642" s="2" t="str">
        <f>IFERROR(VLOOKUP(Tabla2[[#This Row],[Client]],Sales_Revenues!A:G,5,FALSE),"")</f>
        <v/>
      </c>
      <c r="AI642" s="2" t="str">
        <f>IFERROR(VLOOKUP(Tabla2[[#This Row],[Client]],Sales_Revenues!A:G,6,FALSE),"")</f>
        <v/>
      </c>
      <c r="AJ642" s="2" t="str">
        <f>IFERROR(VLOOKUP(Tabla2[[#This Row],[Client]],Sales_Revenues!A:G,7,FALSE),"")</f>
        <v/>
      </c>
    </row>
    <row r="643" spans="1:36">
      <c r="A643">
        <v>642</v>
      </c>
      <c r="B643">
        <v>1</v>
      </c>
      <c r="C643">
        <v>1</v>
      </c>
      <c r="D643">
        <v>4</v>
      </c>
      <c r="H643">
        <v>2238.0917857142858</v>
      </c>
      <c r="I643">
        <v>9665.4335714285717</v>
      </c>
      <c r="J643">
        <v>194.28571428571428</v>
      </c>
      <c r="K643" t="s">
        <v>38</v>
      </c>
      <c r="L643" t="s">
        <v>38</v>
      </c>
      <c r="M643" t="s">
        <v>38</v>
      </c>
      <c r="N643" t="str">
        <f>IFERROR(VLOOKUP(Tabla2[[#This Row],[Client]],Soc_Dem!A:D,2,FALSE),"")</f>
        <v>F</v>
      </c>
      <c r="O643">
        <f>IFERROR(VLOOKUP(Tabla2[[#This Row],[Client]],Soc_Dem!A:D,3,FALSE),"")</f>
        <v>87</v>
      </c>
      <c r="P643">
        <f>IFERROR(VLOOKUP(Tabla2[[#This Row],[Client]],Soc_Dem!A:D,4,FALSE),"")</f>
        <v>196</v>
      </c>
      <c r="Q643" s="2">
        <f>IFERROR(VLOOKUP(Tabla2[[#This Row],[Client]],Inflow_Outflow!A:O,2,FALSE),"")</f>
        <v>5.112857142857143</v>
      </c>
      <c r="R643" s="2">
        <f>IFERROR(VLOOKUP(Tabla2[[#This Row],[Client]],Inflow_Outflow!A:O,3,FALSE),"")</f>
        <v>4.6746428571428567</v>
      </c>
      <c r="S643" s="2">
        <f>IFERROR(VLOOKUP(Tabla2[[#This Row],[Client]],Inflow_Outflow!A:O,4,FALSE),"")</f>
        <v>3</v>
      </c>
      <c r="T643" s="2">
        <f>IFERROR(VLOOKUP(Tabla2[[#This Row],[Client]],Inflow_Outflow!A:O,5,FALSE),"")</f>
        <v>2</v>
      </c>
      <c r="U643" s="2">
        <f>IFERROR(VLOOKUP(Tabla2[[#This Row],[Client]],Inflow_Outflow!A:O,6,FALSE),"")</f>
        <v>6576.5071428571437</v>
      </c>
      <c r="V643" s="2">
        <f>IFERROR(VLOOKUP(Tabla2[[#This Row],[Client]],Inflow_Outflow!A:O,7,FALSE),"")</f>
        <v>6576.5071428571437</v>
      </c>
      <c r="W643" s="2">
        <f>IFERROR(VLOOKUP(Tabla2[[#This Row],[Client]],Inflow_Outflow!A:O,8,FALSE),"")</f>
        <v>6428.5714285714284</v>
      </c>
      <c r="X643" s="2">
        <f>IFERROR(VLOOKUP(Tabla2[[#This Row],[Client]],Inflow_Outflow!A:O,9,FALSE),"")</f>
        <v>147.93571428571428</v>
      </c>
      <c r="Y643" s="2">
        <f>IFERROR(VLOOKUP(Tabla2[[#This Row],[Client]],Inflow_Outflow!A:O,10,FALSE),"")</f>
        <v>0</v>
      </c>
      <c r="Z643" s="2">
        <f>IFERROR(VLOOKUP(Tabla2[[#This Row],[Client]],Inflow_Outflow!A:O,11,FALSE),"")</f>
        <v>15</v>
      </c>
      <c r="AA643" s="2">
        <f>IFERROR(VLOOKUP(Tabla2[[#This Row],[Client]],Inflow_Outflow!A:O,12,FALSE),"")</f>
        <v>15</v>
      </c>
      <c r="AB643" s="2">
        <f>IFERROR(VLOOKUP(Tabla2[[#This Row],[Client]],Inflow_Outflow!A:O,13,FALSE),"")</f>
        <v>9</v>
      </c>
      <c r="AC643" s="2">
        <f>IFERROR(VLOOKUP(Tabla2[[#This Row],[Client]],Inflow_Outflow!A:O,14,FALSE),"")</f>
        <v>6</v>
      </c>
      <c r="AD643" s="2">
        <f>IFERROR(VLOOKUP(Tabla2[[#This Row],[Client]],Inflow_Outflow!A:O,15,FALSE),"")</f>
        <v>0</v>
      </c>
      <c r="AE643" s="2">
        <f>IFERROR(VLOOKUP(Tabla2[[#This Row],[Client]],Sales_Revenues!A:G,2,FALSE),"")</f>
        <v>0</v>
      </c>
      <c r="AF643" s="2">
        <f>IFERROR(VLOOKUP(Tabla2[[#This Row],[Client]],Sales_Revenues!A:G,3,FALSE),"")</f>
        <v>0</v>
      </c>
      <c r="AG643" s="2">
        <f>IFERROR(VLOOKUP(Tabla2[[#This Row],[Client]],Sales_Revenues!A:G,4,FALSE),"")</f>
        <v>1</v>
      </c>
      <c r="AH643" s="2">
        <f>IFERROR(VLOOKUP(Tabla2[[#This Row],[Client]],Sales_Revenues!A:G,5,FALSE),"")</f>
        <v>0</v>
      </c>
      <c r="AI643" s="2">
        <f>IFERROR(VLOOKUP(Tabla2[[#This Row],[Client]],Sales_Revenues!A:G,6,FALSE),"")</f>
        <v>0</v>
      </c>
      <c r="AJ643" s="2">
        <f>IFERROR(VLOOKUP(Tabla2[[#This Row],[Client]],Sales_Revenues!A:G,7,FALSE),"")</f>
        <v>14.558214285714286</v>
      </c>
    </row>
    <row r="644" spans="1:36">
      <c r="A644">
        <v>643</v>
      </c>
      <c r="B644">
        <v>1</v>
      </c>
      <c r="D644">
        <v>4</v>
      </c>
      <c r="H644">
        <v>2204.2185714285715</v>
      </c>
      <c r="I644" t="s">
        <v>38</v>
      </c>
      <c r="J644">
        <v>181931.54714285716</v>
      </c>
      <c r="K644" t="s">
        <v>38</v>
      </c>
      <c r="L644" t="s">
        <v>38</v>
      </c>
      <c r="M644" t="s">
        <v>38</v>
      </c>
      <c r="N644" t="str">
        <f>IFERROR(VLOOKUP(Tabla2[[#This Row],[Client]],Soc_Dem!A:D,2,FALSE),"")</f>
        <v>M</v>
      </c>
      <c r="O644">
        <f>IFERROR(VLOOKUP(Tabla2[[#This Row],[Client]],Soc_Dem!A:D,3,FALSE),"")</f>
        <v>57</v>
      </c>
      <c r="P644">
        <f>IFERROR(VLOOKUP(Tabla2[[#This Row],[Client]],Soc_Dem!A:D,4,FALSE),"")</f>
        <v>123</v>
      </c>
      <c r="Q644" s="2">
        <f>IFERROR(VLOOKUP(Tabla2[[#This Row],[Client]],Inflow_Outflow!A:O,2,FALSE),"")</f>
        <v>806.50249999999994</v>
      </c>
      <c r="R644" s="2">
        <f>IFERROR(VLOOKUP(Tabla2[[#This Row],[Client]],Inflow_Outflow!A:O,3,FALSE),"")</f>
        <v>806.50249999999994</v>
      </c>
      <c r="S644" s="2">
        <f>IFERROR(VLOOKUP(Tabla2[[#This Row],[Client]],Inflow_Outflow!A:O,4,FALSE),"")</f>
        <v>2</v>
      </c>
      <c r="T644" s="2">
        <f>IFERROR(VLOOKUP(Tabla2[[#This Row],[Client]],Inflow_Outflow!A:O,5,FALSE),"")</f>
        <v>2</v>
      </c>
      <c r="U644" s="2">
        <f>IFERROR(VLOOKUP(Tabla2[[#This Row],[Client]],Inflow_Outflow!A:O,6,FALSE),"")</f>
        <v>790.10714285714289</v>
      </c>
      <c r="V644" s="2">
        <f>IFERROR(VLOOKUP(Tabla2[[#This Row],[Client]],Inflow_Outflow!A:O,7,FALSE),"")</f>
        <v>790.10714285714289</v>
      </c>
      <c r="W644" s="2">
        <f>IFERROR(VLOOKUP(Tabla2[[#This Row],[Client]],Inflow_Outflow!A:O,8,FALSE),"")</f>
        <v>357.14285714285717</v>
      </c>
      <c r="X644" s="2">
        <f>IFERROR(VLOOKUP(Tabla2[[#This Row],[Client]],Inflow_Outflow!A:O,9,FALSE),"")</f>
        <v>132.46428571428572</v>
      </c>
      <c r="Y644" s="2">
        <f>IFERROR(VLOOKUP(Tabla2[[#This Row],[Client]],Inflow_Outflow!A:O,10,FALSE),"")</f>
        <v>296.42857142857144</v>
      </c>
      <c r="Z644" s="2">
        <f>IFERROR(VLOOKUP(Tabla2[[#This Row],[Client]],Inflow_Outflow!A:O,11,FALSE),"")</f>
        <v>21</v>
      </c>
      <c r="AA644" s="2">
        <f>IFERROR(VLOOKUP(Tabla2[[#This Row],[Client]],Inflow_Outflow!A:O,12,FALSE),"")</f>
        <v>21</v>
      </c>
      <c r="AB644" s="2">
        <f>IFERROR(VLOOKUP(Tabla2[[#This Row],[Client]],Inflow_Outflow!A:O,13,FALSE),"")</f>
        <v>6</v>
      </c>
      <c r="AC644" s="2">
        <f>IFERROR(VLOOKUP(Tabla2[[#This Row],[Client]],Inflow_Outflow!A:O,14,FALSE),"")</f>
        <v>6</v>
      </c>
      <c r="AD644" s="2">
        <f>IFERROR(VLOOKUP(Tabla2[[#This Row],[Client]],Inflow_Outflow!A:O,15,FALSE),"")</f>
        <v>4</v>
      </c>
      <c r="AE644" s="2">
        <f>IFERROR(VLOOKUP(Tabla2[[#This Row],[Client]],Sales_Revenues!A:G,2,FALSE),"")</f>
        <v>1</v>
      </c>
      <c r="AF644" s="2">
        <f>IFERROR(VLOOKUP(Tabla2[[#This Row],[Client]],Sales_Revenues!A:G,3,FALSE),"")</f>
        <v>0</v>
      </c>
      <c r="AG644" s="2">
        <f>IFERROR(VLOOKUP(Tabla2[[#This Row],[Client]],Sales_Revenues!A:G,4,FALSE),"")</f>
        <v>1</v>
      </c>
      <c r="AH644" s="2">
        <f>IFERROR(VLOOKUP(Tabla2[[#This Row],[Client]],Sales_Revenues!A:G,5,FALSE),"")</f>
        <v>32.040178571428569</v>
      </c>
      <c r="AI644" s="2">
        <f>IFERROR(VLOOKUP(Tabla2[[#This Row],[Client]],Sales_Revenues!A:G,6,FALSE),"")</f>
        <v>0</v>
      </c>
      <c r="AJ644" s="2">
        <f>IFERROR(VLOOKUP(Tabla2[[#This Row],[Client]],Sales_Revenues!A:G,7,FALSE),"")</f>
        <v>15.293571428571429</v>
      </c>
    </row>
    <row r="645" spans="1:36">
      <c r="A645">
        <v>644</v>
      </c>
      <c r="B645">
        <v>1</v>
      </c>
      <c r="C645">
        <v>1</v>
      </c>
      <c r="H645">
        <v>135.36357142857142</v>
      </c>
      <c r="I645">
        <v>0.16999999999999998</v>
      </c>
      <c r="J645" t="s">
        <v>38</v>
      </c>
      <c r="K645" t="s">
        <v>38</v>
      </c>
      <c r="L645" t="s">
        <v>38</v>
      </c>
      <c r="M645" t="s">
        <v>38</v>
      </c>
      <c r="N645" t="str">
        <f>IFERROR(VLOOKUP(Tabla2[[#This Row],[Client]],Soc_Dem!A:D,2,FALSE),"")</f>
        <v>M</v>
      </c>
      <c r="O645">
        <f>IFERROR(VLOOKUP(Tabla2[[#This Row],[Client]],Soc_Dem!A:D,3,FALSE),"")</f>
        <v>56</v>
      </c>
      <c r="P645">
        <f>IFERROR(VLOOKUP(Tabla2[[#This Row],[Client]],Soc_Dem!A:D,4,FALSE),"")</f>
        <v>20</v>
      </c>
      <c r="Q645" s="2">
        <f>IFERROR(VLOOKUP(Tabla2[[#This Row],[Client]],Inflow_Outflow!A:O,2,FALSE),"")</f>
        <v>0.26500000000000001</v>
      </c>
      <c r="R645" s="2">
        <f>IFERROR(VLOOKUP(Tabla2[[#This Row],[Client]],Inflow_Outflow!A:O,3,FALSE),"")</f>
        <v>1.0714285714285715E-3</v>
      </c>
      <c r="S645" s="2">
        <f>IFERROR(VLOOKUP(Tabla2[[#This Row],[Client]],Inflow_Outflow!A:O,4,FALSE),"")</f>
        <v>2</v>
      </c>
      <c r="T645" s="2">
        <f>IFERROR(VLOOKUP(Tabla2[[#This Row],[Client]],Inflow_Outflow!A:O,5,FALSE),"")</f>
        <v>1</v>
      </c>
      <c r="U645" s="2">
        <f>IFERROR(VLOOKUP(Tabla2[[#This Row],[Client]],Inflow_Outflow!A:O,6,FALSE),"")</f>
        <v>1.9642857142857142</v>
      </c>
      <c r="V645" s="2">
        <f>IFERROR(VLOOKUP(Tabla2[[#This Row],[Client]],Inflow_Outflow!A:O,7,FALSE),"")</f>
        <v>1.9642857142857142</v>
      </c>
      <c r="W645" s="2">
        <f>IFERROR(VLOOKUP(Tabla2[[#This Row],[Client]],Inflow_Outflow!A:O,8,FALSE),"")</f>
        <v>0</v>
      </c>
      <c r="X645" s="2">
        <f>IFERROR(VLOOKUP(Tabla2[[#This Row],[Client]],Inflow_Outflow!A:O,9,FALSE),"")</f>
        <v>0</v>
      </c>
      <c r="Y645" s="2">
        <f>IFERROR(VLOOKUP(Tabla2[[#This Row],[Client]],Inflow_Outflow!A:O,10,FALSE),"")</f>
        <v>0</v>
      </c>
      <c r="Z645" s="2">
        <f>IFERROR(VLOOKUP(Tabla2[[#This Row],[Client]],Inflow_Outflow!A:O,11,FALSE),"")</f>
        <v>1</v>
      </c>
      <c r="AA645" s="2">
        <f>IFERROR(VLOOKUP(Tabla2[[#This Row],[Client]],Inflow_Outflow!A:O,12,FALSE),"")</f>
        <v>1</v>
      </c>
      <c r="AB645" s="2">
        <f>IFERROR(VLOOKUP(Tabla2[[#This Row],[Client]],Inflow_Outflow!A:O,13,FALSE),"")</f>
        <v>0</v>
      </c>
      <c r="AC645" s="2">
        <f>IFERROR(VLOOKUP(Tabla2[[#This Row],[Client]],Inflow_Outflow!A:O,14,FALSE),"")</f>
        <v>0</v>
      </c>
      <c r="AD645" s="2">
        <f>IFERROR(VLOOKUP(Tabla2[[#This Row],[Client]],Inflow_Outflow!A:O,15,FALSE),"")</f>
        <v>0</v>
      </c>
      <c r="AE645" s="2">
        <f>IFERROR(VLOOKUP(Tabla2[[#This Row],[Client]],Sales_Revenues!A:G,2,FALSE),"")</f>
        <v>1</v>
      </c>
      <c r="AF645" s="2">
        <f>IFERROR(VLOOKUP(Tabla2[[#This Row],[Client]],Sales_Revenues!A:G,3,FALSE),"")</f>
        <v>1</v>
      </c>
      <c r="AG645" s="2">
        <f>IFERROR(VLOOKUP(Tabla2[[#This Row],[Client]],Sales_Revenues!A:G,4,FALSE),"")</f>
        <v>0</v>
      </c>
      <c r="AH645" s="2">
        <f>IFERROR(VLOOKUP(Tabla2[[#This Row],[Client]],Sales_Revenues!A:G,5,FALSE),"")</f>
        <v>9.1389285714285702</v>
      </c>
      <c r="AI645" s="2">
        <f>IFERROR(VLOOKUP(Tabla2[[#This Row],[Client]],Sales_Revenues!A:G,6,FALSE),"")</f>
        <v>4.2867857142857142</v>
      </c>
      <c r="AJ645" s="2">
        <f>IFERROR(VLOOKUP(Tabla2[[#This Row],[Client]],Sales_Revenues!A:G,7,FALSE),"")</f>
        <v>0</v>
      </c>
    </row>
    <row r="646" spans="1:36">
      <c r="A646">
        <v>645</v>
      </c>
      <c r="B646">
        <v>1</v>
      </c>
      <c r="H646">
        <v>14.297857142857142</v>
      </c>
      <c r="I646" t="s">
        <v>38</v>
      </c>
      <c r="J646" t="s">
        <v>38</v>
      </c>
      <c r="K646" t="s">
        <v>38</v>
      </c>
      <c r="L646" t="s">
        <v>38</v>
      </c>
      <c r="M646" t="s">
        <v>38</v>
      </c>
      <c r="N646" t="str">
        <f>IFERROR(VLOOKUP(Tabla2[[#This Row],[Client]],Soc_Dem!A:D,2,FALSE),"")</f>
        <v>M</v>
      </c>
      <c r="O646">
        <f>IFERROR(VLOOKUP(Tabla2[[#This Row],[Client]],Soc_Dem!A:D,3,FALSE),"")</f>
        <v>63</v>
      </c>
      <c r="P646">
        <f>IFERROR(VLOOKUP(Tabla2[[#This Row],[Client]],Soc_Dem!A:D,4,FALSE),"")</f>
        <v>144</v>
      </c>
      <c r="Q646" s="2">
        <f>IFERROR(VLOOKUP(Tabla2[[#This Row],[Client]],Inflow_Outflow!A:O,2,FALSE),"")</f>
        <v>517.8964285714286</v>
      </c>
      <c r="R646" s="2">
        <f>IFERROR(VLOOKUP(Tabla2[[#This Row],[Client]],Inflow_Outflow!A:O,3,FALSE),"")</f>
        <v>517.8964285714286</v>
      </c>
      <c r="S646" s="2">
        <f>IFERROR(VLOOKUP(Tabla2[[#This Row],[Client]],Inflow_Outflow!A:O,4,FALSE),"")</f>
        <v>3</v>
      </c>
      <c r="T646" s="2">
        <f>IFERROR(VLOOKUP(Tabla2[[#This Row],[Client]],Inflow_Outflow!A:O,5,FALSE),"")</f>
        <v>3</v>
      </c>
      <c r="U646" s="2">
        <f>IFERROR(VLOOKUP(Tabla2[[#This Row],[Client]],Inflow_Outflow!A:O,6,FALSE),"")</f>
        <v>173.07142857142858</v>
      </c>
      <c r="V646" s="2">
        <f>IFERROR(VLOOKUP(Tabla2[[#This Row],[Client]],Inflow_Outflow!A:O,7,FALSE),"")</f>
        <v>173.07142857142858</v>
      </c>
      <c r="W646" s="2">
        <f>IFERROR(VLOOKUP(Tabla2[[#This Row],[Client]],Inflow_Outflow!A:O,8,FALSE),"")</f>
        <v>0</v>
      </c>
      <c r="X646" s="2">
        <f>IFERROR(VLOOKUP(Tabla2[[#This Row],[Client]],Inflow_Outflow!A:O,9,FALSE),"")</f>
        <v>0</v>
      </c>
      <c r="Y646" s="2">
        <f>IFERROR(VLOOKUP(Tabla2[[#This Row],[Client]],Inflow_Outflow!A:O,10,FALSE),"")</f>
        <v>168.17857142857142</v>
      </c>
      <c r="Z646" s="2">
        <f>IFERROR(VLOOKUP(Tabla2[[#This Row],[Client]],Inflow_Outflow!A:O,11,FALSE),"")</f>
        <v>5</v>
      </c>
      <c r="AA646" s="2">
        <f>IFERROR(VLOOKUP(Tabla2[[#This Row],[Client]],Inflow_Outflow!A:O,12,FALSE),"")</f>
        <v>5</v>
      </c>
      <c r="AB646" s="2">
        <f>IFERROR(VLOOKUP(Tabla2[[#This Row],[Client]],Inflow_Outflow!A:O,13,FALSE),"")</f>
        <v>0</v>
      </c>
      <c r="AC646" s="2">
        <f>IFERROR(VLOOKUP(Tabla2[[#This Row],[Client]],Inflow_Outflow!A:O,14,FALSE),"")</f>
        <v>0</v>
      </c>
      <c r="AD646" s="2">
        <f>IFERROR(VLOOKUP(Tabla2[[#This Row],[Client]],Inflow_Outflow!A:O,15,FALSE),"")</f>
        <v>3</v>
      </c>
      <c r="AE646" s="2">
        <f>IFERROR(VLOOKUP(Tabla2[[#This Row],[Client]],Sales_Revenues!A:G,2,FALSE),"")</f>
        <v>0</v>
      </c>
      <c r="AF646" s="2">
        <f>IFERROR(VLOOKUP(Tabla2[[#This Row],[Client]],Sales_Revenues!A:G,3,FALSE),"")</f>
        <v>0</v>
      </c>
      <c r="AG646" s="2">
        <f>IFERROR(VLOOKUP(Tabla2[[#This Row],[Client]],Sales_Revenues!A:G,4,FALSE),"")</f>
        <v>0</v>
      </c>
      <c r="AH646" s="2">
        <f>IFERROR(VLOOKUP(Tabla2[[#This Row],[Client]],Sales_Revenues!A:G,5,FALSE),"")</f>
        <v>0</v>
      </c>
      <c r="AI646" s="2">
        <f>IFERROR(VLOOKUP(Tabla2[[#This Row],[Client]],Sales_Revenues!A:G,6,FALSE),"")</f>
        <v>0</v>
      </c>
      <c r="AJ646" s="2">
        <f>IFERROR(VLOOKUP(Tabla2[[#This Row],[Client]],Sales_Revenues!A:G,7,FALSE),"")</f>
        <v>0</v>
      </c>
    </row>
    <row r="647" spans="1:36">
      <c r="A647">
        <v>646</v>
      </c>
      <c r="B647">
        <v>1</v>
      </c>
      <c r="E647">
        <v>1</v>
      </c>
      <c r="H647">
        <v>484.39035714285717</v>
      </c>
      <c r="I647" t="s">
        <v>38</v>
      </c>
      <c r="J647" t="s">
        <v>38</v>
      </c>
      <c r="K647">
        <v>0</v>
      </c>
      <c r="L647" t="s">
        <v>38</v>
      </c>
      <c r="M647" t="s">
        <v>38</v>
      </c>
      <c r="N647" t="str">
        <f>IFERROR(VLOOKUP(Tabla2[[#This Row],[Client]],Soc_Dem!A:D,2,FALSE),"")</f>
        <v>M</v>
      </c>
      <c r="O647">
        <f>IFERROR(VLOOKUP(Tabla2[[#This Row],[Client]],Soc_Dem!A:D,3,FALSE),"")</f>
        <v>45</v>
      </c>
      <c r="P647">
        <f>IFERROR(VLOOKUP(Tabla2[[#This Row],[Client]],Soc_Dem!A:D,4,FALSE),"")</f>
        <v>4</v>
      </c>
      <c r="Q647" s="2">
        <f>IFERROR(VLOOKUP(Tabla2[[#This Row],[Client]],Inflow_Outflow!A:O,2,FALSE),"")</f>
        <v>948.27321428571429</v>
      </c>
      <c r="R647" s="2">
        <f>IFERROR(VLOOKUP(Tabla2[[#This Row],[Client]],Inflow_Outflow!A:O,3,FALSE),"")</f>
        <v>888.96857142857141</v>
      </c>
      <c r="S647" s="2">
        <f>IFERROR(VLOOKUP(Tabla2[[#This Row],[Client]],Inflow_Outflow!A:O,4,FALSE),"")</f>
        <v>12</v>
      </c>
      <c r="T647" s="2">
        <f>IFERROR(VLOOKUP(Tabla2[[#This Row],[Client]],Inflow_Outflow!A:O,5,FALSE),"")</f>
        <v>10</v>
      </c>
      <c r="U647" s="2">
        <f>IFERROR(VLOOKUP(Tabla2[[#This Row],[Client]],Inflow_Outflow!A:O,6,FALSE),"")</f>
        <v>898.83607142857147</v>
      </c>
      <c r="V647" s="2">
        <f>IFERROR(VLOOKUP(Tabla2[[#This Row],[Client]],Inflow_Outflow!A:O,7,FALSE),"")</f>
        <v>839.56071428571431</v>
      </c>
      <c r="W647" s="2">
        <f>IFERROR(VLOOKUP(Tabla2[[#This Row],[Client]],Inflow_Outflow!A:O,8,FALSE),"")</f>
        <v>42.857142857142854</v>
      </c>
      <c r="X647" s="2">
        <f>IFERROR(VLOOKUP(Tabla2[[#This Row],[Client]],Inflow_Outflow!A:O,9,FALSE),"")</f>
        <v>32.470357142857139</v>
      </c>
      <c r="Y647" s="2">
        <f>IFERROR(VLOOKUP(Tabla2[[#This Row],[Client]],Inflow_Outflow!A:O,10,FALSE),"")</f>
        <v>704.5</v>
      </c>
      <c r="Z647" s="2">
        <f>IFERROR(VLOOKUP(Tabla2[[#This Row],[Client]],Inflow_Outflow!A:O,11,FALSE),"")</f>
        <v>17</v>
      </c>
      <c r="AA647" s="2">
        <f>IFERROR(VLOOKUP(Tabla2[[#This Row],[Client]],Inflow_Outflow!A:O,12,FALSE),"")</f>
        <v>15</v>
      </c>
      <c r="AB647" s="2">
        <f>IFERROR(VLOOKUP(Tabla2[[#This Row],[Client]],Inflow_Outflow!A:O,13,FALSE),"")</f>
        <v>3</v>
      </c>
      <c r="AC647" s="2">
        <f>IFERROR(VLOOKUP(Tabla2[[#This Row],[Client]],Inflow_Outflow!A:O,14,FALSE),"")</f>
        <v>3</v>
      </c>
      <c r="AD647" s="2">
        <f>IFERROR(VLOOKUP(Tabla2[[#This Row],[Client]],Inflow_Outflow!A:O,15,FALSE),"")</f>
        <v>5</v>
      </c>
      <c r="AE647" s="2">
        <f>IFERROR(VLOOKUP(Tabla2[[#This Row],[Client]],Sales_Revenues!A:G,2,FALSE),"")</f>
        <v>0</v>
      </c>
      <c r="AF647" s="2">
        <f>IFERROR(VLOOKUP(Tabla2[[#This Row],[Client]],Sales_Revenues!A:G,3,FALSE),"")</f>
        <v>0</v>
      </c>
      <c r="AG647" s="2">
        <f>IFERROR(VLOOKUP(Tabla2[[#This Row],[Client]],Sales_Revenues!A:G,4,FALSE),"")</f>
        <v>0</v>
      </c>
      <c r="AH647" s="2">
        <f>IFERROR(VLOOKUP(Tabla2[[#This Row],[Client]],Sales_Revenues!A:G,5,FALSE),"")</f>
        <v>0</v>
      </c>
      <c r="AI647" s="2">
        <f>IFERROR(VLOOKUP(Tabla2[[#This Row],[Client]],Sales_Revenues!A:G,6,FALSE),"")</f>
        <v>0</v>
      </c>
      <c r="AJ647" s="2">
        <f>IFERROR(VLOOKUP(Tabla2[[#This Row],[Client]],Sales_Revenues!A:G,7,FALSE),"")</f>
        <v>0</v>
      </c>
    </row>
    <row r="648" spans="1:36">
      <c r="A648">
        <v>647</v>
      </c>
      <c r="B648">
        <v>1</v>
      </c>
      <c r="H648">
        <v>362.45821428571429</v>
      </c>
      <c r="I648" t="s">
        <v>38</v>
      </c>
      <c r="J648" t="s">
        <v>38</v>
      </c>
      <c r="K648" t="s">
        <v>38</v>
      </c>
      <c r="L648" t="s">
        <v>38</v>
      </c>
      <c r="M648" t="s">
        <v>38</v>
      </c>
      <c r="N648" t="str">
        <f>IFERROR(VLOOKUP(Tabla2[[#This Row],[Client]],Soc_Dem!A:D,2,FALSE),"")</f>
        <v>M</v>
      </c>
      <c r="O648">
        <f>IFERROR(VLOOKUP(Tabla2[[#This Row],[Client]],Soc_Dem!A:D,3,FALSE),"")</f>
        <v>68</v>
      </c>
      <c r="P648">
        <f>IFERROR(VLOOKUP(Tabla2[[#This Row],[Client]],Soc_Dem!A:D,4,FALSE),"")</f>
        <v>28</v>
      </c>
      <c r="Q648" s="2">
        <f>IFERROR(VLOOKUP(Tabla2[[#This Row],[Client]],Inflow_Outflow!A:O,2,FALSE),"")</f>
        <v>250.00285714285715</v>
      </c>
      <c r="R648" s="2">
        <f>IFERROR(VLOOKUP(Tabla2[[#This Row],[Client]],Inflow_Outflow!A:O,3,FALSE),"")</f>
        <v>250.00285714285715</v>
      </c>
      <c r="S648" s="2">
        <f>IFERROR(VLOOKUP(Tabla2[[#This Row],[Client]],Inflow_Outflow!A:O,4,FALSE),"")</f>
        <v>2</v>
      </c>
      <c r="T648" s="2">
        <f>IFERROR(VLOOKUP(Tabla2[[#This Row],[Client]],Inflow_Outflow!A:O,5,FALSE),"")</f>
        <v>2</v>
      </c>
      <c r="U648" s="2">
        <f>IFERROR(VLOOKUP(Tabla2[[#This Row],[Client]],Inflow_Outflow!A:O,6,FALSE),"")</f>
        <v>240.95714285714286</v>
      </c>
      <c r="V648" s="2">
        <f>IFERROR(VLOOKUP(Tabla2[[#This Row],[Client]],Inflow_Outflow!A:O,7,FALSE),"")</f>
        <v>240.95714285714286</v>
      </c>
      <c r="W648" s="2">
        <f>IFERROR(VLOOKUP(Tabla2[[#This Row],[Client]],Inflow_Outflow!A:O,8,FALSE),"")</f>
        <v>0</v>
      </c>
      <c r="X648" s="2">
        <f>IFERROR(VLOOKUP(Tabla2[[#This Row],[Client]],Inflow_Outflow!A:O,9,FALSE),"")</f>
        <v>0</v>
      </c>
      <c r="Y648" s="2">
        <f>IFERROR(VLOOKUP(Tabla2[[#This Row],[Client]],Inflow_Outflow!A:O,10,FALSE),"")</f>
        <v>0</v>
      </c>
      <c r="Z648" s="2">
        <f>IFERROR(VLOOKUP(Tabla2[[#This Row],[Client]],Inflow_Outflow!A:O,11,FALSE),"")</f>
        <v>3</v>
      </c>
      <c r="AA648" s="2">
        <f>IFERROR(VLOOKUP(Tabla2[[#This Row],[Client]],Inflow_Outflow!A:O,12,FALSE),"")</f>
        <v>3</v>
      </c>
      <c r="AB648" s="2">
        <f>IFERROR(VLOOKUP(Tabla2[[#This Row],[Client]],Inflow_Outflow!A:O,13,FALSE),"")</f>
        <v>0</v>
      </c>
      <c r="AC648" s="2">
        <f>IFERROR(VLOOKUP(Tabla2[[#This Row],[Client]],Inflow_Outflow!A:O,14,FALSE),"")</f>
        <v>0</v>
      </c>
      <c r="AD648" s="2">
        <f>IFERROR(VLOOKUP(Tabla2[[#This Row],[Client]],Inflow_Outflow!A:O,15,FALSE),"")</f>
        <v>0</v>
      </c>
      <c r="AE648" s="2" t="str">
        <f>IFERROR(VLOOKUP(Tabla2[[#This Row],[Client]],Sales_Revenues!A:G,2,FALSE),"")</f>
        <v/>
      </c>
      <c r="AF648" s="2" t="str">
        <f>IFERROR(VLOOKUP(Tabla2[[#This Row],[Client]],Sales_Revenues!A:G,3,FALSE),"")</f>
        <v/>
      </c>
      <c r="AG648" s="2" t="str">
        <f>IFERROR(VLOOKUP(Tabla2[[#This Row],[Client]],Sales_Revenues!A:G,4,FALSE),"")</f>
        <v/>
      </c>
      <c r="AH648" s="2" t="str">
        <f>IFERROR(VLOOKUP(Tabla2[[#This Row],[Client]],Sales_Revenues!A:G,5,FALSE),"")</f>
        <v/>
      </c>
      <c r="AI648" s="2" t="str">
        <f>IFERROR(VLOOKUP(Tabla2[[#This Row],[Client]],Sales_Revenues!A:G,6,FALSE),"")</f>
        <v/>
      </c>
      <c r="AJ648" s="2" t="str">
        <f>IFERROR(VLOOKUP(Tabla2[[#This Row],[Client]],Sales_Revenues!A:G,7,FALSE),"")</f>
        <v/>
      </c>
    </row>
    <row r="649" spans="1:36">
      <c r="A649">
        <v>648</v>
      </c>
      <c r="B649">
        <v>1</v>
      </c>
      <c r="C649">
        <v>1</v>
      </c>
      <c r="F649">
        <v>1</v>
      </c>
      <c r="H649">
        <v>2164.6328571428571</v>
      </c>
      <c r="I649">
        <v>14.328214285714285</v>
      </c>
      <c r="J649" t="s">
        <v>38</v>
      </c>
      <c r="K649" t="s">
        <v>38</v>
      </c>
      <c r="L649">
        <v>482.97499999999997</v>
      </c>
      <c r="M649" t="s">
        <v>38</v>
      </c>
      <c r="N649" t="str">
        <f>IFERROR(VLOOKUP(Tabla2[[#This Row],[Client]],Soc_Dem!A:D,2,FALSE),"")</f>
        <v>F</v>
      </c>
      <c r="O649">
        <f>IFERROR(VLOOKUP(Tabla2[[#This Row],[Client]],Soc_Dem!A:D,3,FALSE),"")</f>
        <v>7</v>
      </c>
      <c r="P649">
        <f>IFERROR(VLOOKUP(Tabla2[[#This Row],[Client]],Soc_Dem!A:D,4,FALSE),"")</f>
        <v>152</v>
      </c>
      <c r="Q649" s="2">
        <f>IFERROR(VLOOKUP(Tabla2[[#This Row],[Client]],Inflow_Outflow!A:O,2,FALSE),"")</f>
        <v>2443.7828571428572</v>
      </c>
      <c r="R649" s="2">
        <f>IFERROR(VLOOKUP(Tabla2[[#This Row],[Client]],Inflow_Outflow!A:O,3,FALSE),"")</f>
        <v>1799.6996428571426</v>
      </c>
      <c r="S649" s="2">
        <f>IFERROR(VLOOKUP(Tabla2[[#This Row],[Client]],Inflow_Outflow!A:O,4,FALSE),"")</f>
        <v>18</v>
      </c>
      <c r="T649" s="2">
        <f>IFERROR(VLOOKUP(Tabla2[[#This Row],[Client]],Inflow_Outflow!A:O,5,FALSE),"")</f>
        <v>4</v>
      </c>
      <c r="U649" s="2">
        <f>IFERROR(VLOOKUP(Tabla2[[#This Row],[Client]],Inflow_Outflow!A:O,6,FALSE),"")</f>
        <v>2560.1585714285716</v>
      </c>
      <c r="V649" s="2">
        <f>IFERROR(VLOOKUP(Tabla2[[#This Row],[Client]],Inflow_Outflow!A:O,7,FALSE),"")</f>
        <v>1928.3075000000001</v>
      </c>
      <c r="W649" s="2">
        <f>IFERROR(VLOOKUP(Tabla2[[#This Row],[Client]],Inflow_Outflow!A:O,8,FALSE),"")</f>
        <v>0</v>
      </c>
      <c r="X649" s="2">
        <f>IFERROR(VLOOKUP(Tabla2[[#This Row],[Client]],Inflow_Outflow!A:O,9,FALSE),"")</f>
        <v>698.51857142857148</v>
      </c>
      <c r="Y649" s="2">
        <f>IFERROR(VLOOKUP(Tabla2[[#This Row],[Client]],Inflow_Outflow!A:O,10,FALSE),"")</f>
        <v>1271.0685714285714</v>
      </c>
      <c r="Z649" s="2">
        <f>IFERROR(VLOOKUP(Tabla2[[#This Row],[Client]],Inflow_Outflow!A:O,11,FALSE),"")</f>
        <v>36</v>
      </c>
      <c r="AA649" s="2">
        <f>IFERROR(VLOOKUP(Tabla2[[#This Row],[Client]],Inflow_Outflow!A:O,12,FALSE),"")</f>
        <v>15</v>
      </c>
      <c r="AB649" s="2">
        <f>IFERROR(VLOOKUP(Tabla2[[#This Row],[Client]],Inflow_Outflow!A:O,13,FALSE),"")</f>
        <v>0</v>
      </c>
      <c r="AC649" s="2">
        <f>IFERROR(VLOOKUP(Tabla2[[#This Row],[Client]],Inflow_Outflow!A:O,14,FALSE),"")</f>
        <v>13</v>
      </c>
      <c r="AD649" s="2">
        <f>IFERROR(VLOOKUP(Tabla2[[#This Row],[Client]],Inflow_Outflow!A:O,15,FALSE),"")</f>
        <v>9</v>
      </c>
      <c r="AE649" s="2">
        <f>IFERROR(VLOOKUP(Tabla2[[#This Row],[Client]],Sales_Revenues!A:G,2,FALSE),"")</f>
        <v>1</v>
      </c>
      <c r="AF649" s="2">
        <f>IFERROR(VLOOKUP(Tabla2[[#This Row],[Client]],Sales_Revenues!A:G,3,FALSE),"")</f>
        <v>1</v>
      </c>
      <c r="AG649" s="2">
        <f>IFERROR(VLOOKUP(Tabla2[[#This Row],[Client]],Sales_Revenues!A:G,4,FALSE),"")</f>
        <v>0</v>
      </c>
      <c r="AH649" s="2">
        <f>IFERROR(VLOOKUP(Tabla2[[#This Row],[Client]],Sales_Revenues!A:G,5,FALSE),"")</f>
        <v>0.77517857142857138</v>
      </c>
      <c r="AI649" s="2">
        <f>IFERROR(VLOOKUP(Tabla2[[#This Row],[Client]],Sales_Revenues!A:G,6,FALSE),"")</f>
        <v>8.2142857142857135</v>
      </c>
      <c r="AJ649" s="2">
        <f>IFERROR(VLOOKUP(Tabla2[[#This Row],[Client]],Sales_Revenues!A:G,7,FALSE),"")</f>
        <v>0</v>
      </c>
    </row>
    <row r="650" spans="1:36">
      <c r="A650">
        <v>649</v>
      </c>
      <c r="B650">
        <v>1</v>
      </c>
      <c r="E650">
        <v>1</v>
      </c>
      <c r="H650">
        <v>15377.353928571427</v>
      </c>
      <c r="I650" t="s">
        <v>38</v>
      </c>
      <c r="J650" t="s">
        <v>38</v>
      </c>
      <c r="K650">
        <v>0</v>
      </c>
      <c r="L650" t="s">
        <v>38</v>
      </c>
      <c r="M650" t="s">
        <v>38</v>
      </c>
      <c r="N650" t="str">
        <f>IFERROR(VLOOKUP(Tabla2[[#This Row],[Client]],Soc_Dem!A:D,2,FALSE),"")</f>
        <v>F</v>
      </c>
      <c r="O650">
        <f>IFERROR(VLOOKUP(Tabla2[[#This Row],[Client]],Soc_Dem!A:D,3,FALSE),"")</f>
        <v>21</v>
      </c>
      <c r="P650">
        <f>IFERROR(VLOOKUP(Tabla2[[#This Row],[Client]],Soc_Dem!A:D,4,FALSE),"")</f>
        <v>39</v>
      </c>
      <c r="Q650" s="2">
        <f>IFERROR(VLOOKUP(Tabla2[[#This Row],[Client]],Inflow_Outflow!A:O,2,FALSE),"")</f>
        <v>3536.4764285714286</v>
      </c>
      <c r="R650" s="2">
        <f>IFERROR(VLOOKUP(Tabla2[[#This Row],[Client]],Inflow_Outflow!A:O,3,FALSE),"")</f>
        <v>2726.8682142857142</v>
      </c>
      <c r="S650" s="2">
        <f>IFERROR(VLOOKUP(Tabla2[[#This Row],[Client]],Inflow_Outflow!A:O,4,FALSE),"")</f>
        <v>31</v>
      </c>
      <c r="T650" s="2">
        <f>IFERROR(VLOOKUP(Tabla2[[#This Row],[Client]],Inflow_Outflow!A:O,5,FALSE),"")</f>
        <v>26</v>
      </c>
      <c r="U650" s="2">
        <f>IFERROR(VLOOKUP(Tabla2[[#This Row],[Client]],Inflow_Outflow!A:O,6,FALSE),"")</f>
        <v>3563.4496428571429</v>
      </c>
      <c r="V650" s="2">
        <f>IFERROR(VLOOKUP(Tabla2[[#This Row],[Client]],Inflow_Outflow!A:O,7,FALSE),"")</f>
        <v>2728.2967857142858</v>
      </c>
      <c r="W650" s="2">
        <f>IFERROR(VLOOKUP(Tabla2[[#This Row],[Client]],Inflow_Outflow!A:O,8,FALSE),"")</f>
        <v>321.42857142857144</v>
      </c>
      <c r="X650" s="2">
        <f>IFERROR(VLOOKUP(Tabla2[[#This Row],[Client]],Inflow_Outflow!A:O,9,FALSE),"")</f>
        <v>403.42071428571433</v>
      </c>
      <c r="Y650" s="2">
        <f>IFERROR(VLOOKUP(Tabla2[[#This Row],[Client]],Inflow_Outflow!A:O,10,FALSE),"")</f>
        <v>713.18571428571431</v>
      </c>
      <c r="Z650" s="2">
        <f>IFERROR(VLOOKUP(Tabla2[[#This Row],[Client]],Inflow_Outflow!A:O,11,FALSE),"")</f>
        <v>60</v>
      </c>
      <c r="AA650" s="2">
        <f>IFERROR(VLOOKUP(Tabla2[[#This Row],[Client]],Inflow_Outflow!A:O,12,FALSE),"")</f>
        <v>41</v>
      </c>
      <c r="AB650" s="2">
        <f>IFERROR(VLOOKUP(Tabla2[[#This Row],[Client]],Inflow_Outflow!A:O,13,FALSE),"")</f>
        <v>5</v>
      </c>
      <c r="AC650" s="2">
        <f>IFERROR(VLOOKUP(Tabla2[[#This Row],[Client]],Inflow_Outflow!A:O,14,FALSE),"")</f>
        <v>16</v>
      </c>
      <c r="AD650" s="2">
        <f>IFERROR(VLOOKUP(Tabla2[[#This Row],[Client]],Inflow_Outflow!A:O,15,FALSE),"")</f>
        <v>12</v>
      </c>
      <c r="AE650" s="2">
        <f>IFERROR(VLOOKUP(Tabla2[[#This Row],[Client]],Sales_Revenues!A:G,2,FALSE),"")</f>
        <v>0</v>
      </c>
      <c r="AF650" s="2">
        <f>IFERROR(VLOOKUP(Tabla2[[#This Row],[Client]],Sales_Revenues!A:G,3,FALSE),"")</f>
        <v>1</v>
      </c>
      <c r="AG650" s="2">
        <f>IFERROR(VLOOKUP(Tabla2[[#This Row],[Client]],Sales_Revenues!A:G,4,FALSE),"")</f>
        <v>0</v>
      </c>
      <c r="AH650" s="2">
        <f>IFERROR(VLOOKUP(Tabla2[[#This Row],[Client]],Sales_Revenues!A:G,5,FALSE),"")</f>
        <v>0</v>
      </c>
      <c r="AI650" s="2">
        <f>IFERROR(VLOOKUP(Tabla2[[#This Row],[Client]],Sales_Revenues!A:G,6,FALSE),"")</f>
        <v>3</v>
      </c>
      <c r="AJ650" s="2">
        <f>IFERROR(VLOOKUP(Tabla2[[#This Row],[Client]],Sales_Revenues!A:G,7,FALSE),"")</f>
        <v>0</v>
      </c>
    </row>
    <row r="651" spans="1:36">
      <c r="A651">
        <v>650</v>
      </c>
      <c r="B651">
        <v>1</v>
      </c>
      <c r="H651">
        <v>2589.6378571428572</v>
      </c>
      <c r="I651" t="s">
        <v>38</v>
      </c>
      <c r="J651" t="s">
        <v>38</v>
      </c>
      <c r="K651" t="s">
        <v>38</v>
      </c>
      <c r="L651" t="s">
        <v>38</v>
      </c>
      <c r="M651" t="s">
        <v>38</v>
      </c>
      <c r="N651" t="str">
        <f>IFERROR(VLOOKUP(Tabla2[[#This Row],[Client]],Soc_Dem!A:D,2,FALSE),"")</f>
        <v>M</v>
      </c>
      <c r="O651">
        <f>IFERROR(VLOOKUP(Tabla2[[#This Row],[Client]],Soc_Dem!A:D,3,FALSE),"")</f>
        <v>22</v>
      </c>
      <c r="P651">
        <f>IFERROR(VLOOKUP(Tabla2[[#This Row],[Client]],Soc_Dem!A:D,4,FALSE),"")</f>
        <v>89</v>
      </c>
      <c r="Q651" s="2">
        <f>IFERROR(VLOOKUP(Tabla2[[#This Row],[Client]],Inflow_Outflow!A:O,2,FALSE),"")</f>
        <v>339.29607142857145</v>
      </c>
      <c r="R651" s="2">
        <f>IFERROR(VLOOKUP(Tabla2[[#This Row],[Client]],Inflow_Outflow!A:O,3,FALSE),"")</f>
        <v>339.29607142857145</v>
      </c>
      <c r="S651" s="2">
        <f>IFERROR(VLOOKUP(Tabla2[[#This Row],[Client]],Inflow_Outflow!A:O,4,FALSE),"")</f>
        <v>2</v>
      </c>
      <c r="T651" s="2">
        <f>IFERROR(VLOOKUP(Tabla2[[#This Row],[Client]],Inflow_Outflow!A:O,5,FALSE),"")</f>
        <v>2</v>
      </c>
      <c r="U651" s="2">
        <f>IFERROR(VLOOKUP(Tabla2[[#This Row],[Client]],Inflow_Outflow!A:O,6,FALSE),"")</f>
        <v>2.8571428571428572</v>
      </c>
      <c r="V651" s="2">
        <f>IFERROR(VLOOKUP(Tabla2[[#This Row],[Client]],Inflow_Outflow!A:O,7,FALSE),"")</f>
        <v>2.8571428571428572</v>
      </c>
      <c r="W651" s="2">
        <f>IFERROR(VLOOKUP(Tabla2[[#This Row],[Client]],Inflow_Outflow!A:O,8,FALSE),"")</f>
        <v>0</v>
      </c>
      <c r="X651" s="2">
        <f>IFERROR(VLOOKUP(Tabla2[[#This Row],[Client]],Inflow_Outflow!A:O,9,FALSE),"")</f>
        <v>0</v>
      </c>
      <c r="Y651" s="2">
        <f>IFERROR(VLOOKUP(Tabla2[[#This Row],[Client]],Inflow_Outflow!A:O,10,FALSE),"")</f>
        <v>0</v>
      </c>
      <c r="Z651" s="2">
        <f>IFERROR(VLOOKUP(Tabla2[[#This Row],[Client]],Inflow_Outflow!A:O,11,FALSE),"")</f>
        <v>2</v>
      </c>
      <c r="AA651" s="2">
        <f>IFERROR(VLOOKUP(Tabla2[[#This Row],[Client]],Inflow_Outflow!A:O,12,FALSE),"")</f>
        <v>2</v>
      </c>
      <c r="AB651" s="2">
        <f>IFERROR(VLOOKUP(Tabla2[[#This Row],[Client]],Inflow_Outflow!A:O,13,FALSE),"")</f>
        <v>0</v>
      </c>
      <c r="AC651" s="2">
        <f>IFERROR(VLOOKUP(Tabla2[[#This Row],[Client]],Inflow_Outflow!A:O,14,FALSE),"")</f>
        <v>0</v>
      </c>
      <c r="AD651" s="2">
        <f>IFERROR(VLOOKUP(Tabla2[[#This Row],[Client]],Inflow_Outflow!A:O,15,FALSE),"")</f>
        <v>0</v>
      </c>
      <c r="AE651" s="2" t="str">
        <f>IFERROR(VLOOKUP(Tabla2[[#This Row],[Client]],Sales_Revenues!A:G,2,FALSE),"")</f>
        <v/>
      </c>
      <c r="AF651" s="2" t="str">
        <f>IFERROR(VLOOKUP(Tabla2[[#This Row],[Client]],Sales_Revenues!A:G,3,FALSE),"")</f>
        <v/>
      </c>
      <c r="AG651" s="2" t="str">
        <f>IFERROR(VLOOKUP(Tabla2[[#This Row],[Client]],Sales_Revenues!A:G,4,FALSE),"")</f>
        <v/>
      </c>
      <c r="AH651" s="2" t="str">
        <f>IFERROR(VLOOKUP(Tabla2[[#This Row],[Client]],Sales_Revenues!A:G,5,FALSE),"")</f>
        <v/>
      </c>
      <c r="AI651" s="2" t="str">
        <f>IFERROR(VLOOKUP(Tabla2[[#This Row],[Client]],Sales_Revenues!A:G,6,FALSE),"")</f>
        <v/>
      </c>
      <c r="AJ651" s="2" t="str">
        <f>IFERROR(VLOOKUP(Tabla2[[#This Row],[Client]],Sales_Revenues!A:G,7,FALSE),"")</f>
        <v/>
      </c>
    </row>
    <row r="652" spans="1:36">
      <c r="A652">
        <v>651</v>
      </c>
      <c r="B652">
        <v>1</v>
      </c>
      <c r="G652">
        <v>1</v>
      </c>
      <c r="H652">
        <v>2.1428571428571428</v>
      </c>
      <c r="I652" t="s">
        <v>38</v>
      </c>
      <c r="J652" t="s">
        <v>38</v>
      </c>
      <c r="K652" t="s">
        <v>38</v>
      </c>
      <c r="L652" t="s">
        <v>38</v>
      </c>
      <c r="M652">
        <v>6236.6339285714284</v>
      </c>
      <c r="N652" t="str">
        <f>IFERROR(VLOOKUP(Tabla2[[#This Row],[Client]],Soc_Dem!A:D,2,FALSE),"")</f>
        <v>M</v>
      </c>
      <c r="O652">
        <f>IFERROR(VLOOKUP(Tabla2[[#This Row],[Client]],Soc_Dem!A:D,3,FALSE),"")</f>
        <v>58</v>
      </c>
      <c r="P652">
        <f>IFERROR(VLOOKUP(Tabla2[[#This Row],[Client]],Soc_Dem!A:D,4,FALSE),"")</f>
        <v>79</v>
      </c>
      <c r="Q652" s="2">
        <f>IFERROR(VLOOKUP(Tabla2[[#This Row],[Client]],Inflow_Outflow!A:O,2,FALSE),"")</f>
        <v>51.298928571428569</v>
      </c>
      <c r="R652" s="2">
        <f>IFERROR(VLOOKUP(Tabla2[[#This Row],[Client]],Inflow_Outflow!A:O,3,FALSE),"")</f>
        <v>28.150714285714287</v>
      </c>
      <c r="S652" s="2">
        <f>IFERROR(VLOOKUP(Tabla2[[#This Row],[Client]],Inflow_Outflow!A:O,4,FALSE),"")</f>
        <v>3</v>
      </c>
      <c r="T652" s="2">
        <f>IFERROR(VLOOKUP(Tabla2[[#This Row],[Client]],Inflow_Outflow!A:O,5,FALSE),"")</f>
        <v>2</v>
      </c>
      <c r="U652" s="2">
        <f>IFERROR(VLOOKUP(Tabla2[[#This Row],[Client]],Inflow_Outflow!A:O,6,FALSE),"")</f>
        <v>604.46428571428567</v>
      </c>
      <c r="V652" s="2">
        <f>IFERROR(VLOOKUP(Tabla2[[#This Row],[Client]],Inflow_Outflow!A:O,7,FALSE),"")</f>
        <v>604.46428571428567</v>
      </c>
      <c r="W652" s="2">
        <f>IFERROR(VLOOKUP(Tabla2[[#This Row],[Client]],Inflow_Outflow!A:O,8,FALSE),"")</f>
        <v>0</v>
      </c>
      <c r="X652" s="2">
        <f>IFERROR(VLOOKUP(Tabla2[[#This Row],[Client]],Inflow_Outflow!A:O,9,FALSE),"")</f>
        <v>0</v>
      </c>
      <c r="Y652" s="2">
        <f>IFERROR(VLOOKUP(Tabla2[[#This Row],[Client]],Inflow_Outflow!A:O,10,FALSE),"")</f>
        <v>562</v>
      </c>
      <c r="Z652" s="2">
        <f>IFERROR(VLOOKUP(Tabla2[[#This Row],[Client]],Inflow_Outflow!A:O,11,FALSE),"")</f>
        <v>5</v>
      </c>
      <c r="AA652" s="2">
        <f>IFERROR(VLOOKUP(Tabla2[[#This Row],[Client]],Inflow_Outflow!A:O,12,FALSE),"")</f>
        <v>5</v>
      </c>
      <c r="AB652" s="2">
        <f>IFERROR(VLOOKUP(Tabla2[[#This Row],[Client]],Inflow_Outflow!A:O,13,FALSE),"")</f>
        <v>0</v>
      </c>
      <c r="AC652" s="2">
        <f>IFERROR(VLOOKUP(Tabla2[[#This Row],[Client]],Inflow_Outflow!A:O,14,FALSE),"")</f>
        <v>0</v>
      </c>
      <c r="AD652" s="2">
        <f>IFERROR(VLOOKUP(Tabla2[[#This Row],[Client]],Inflow_Outflow!A:O,15,FALSE),"")</f>
        <v>3</v>
      </c>
      <c r="AE652" s="2" t="str">
        <f>IFERROR(VLOOKUP(Tabla2[[#This Row],[Client]],Sales_Revenues!A:G,2,FALSE),"")</f>
        <v/>
      </c>
      <c r="AF652" s="2" t="str">
        <f>IFERROR(VLOOKUP(Tabla2[[#This Row],[Client]],Sales_Revenues!A:G,3,FALSE),"")</f>
        <v/>
      </c>
      <c r="AG652" s="2" t="str">
        <f>IFERROR(VLOOKUP(Tabla2[[#This Row],[Client]],Sales_Revenues!A:G,4,FALSE),"")</f>
        <v/>
      </c>
      <c r="AH652" s="2" t="str">
        <f>IFERROR(VLOOKUP(Tabla2[[#This Row],[Client]],Sales_Revenues!A:G,5,FALSE),"")</f>
        <v/>
      </c>
      <c r="AI652" s="2" t="str">
        <f>IFERROR(VLOOKUP(Tabla2[[#This Row],[Client]],Sales_Revenues!A:G,6,FALSE),"")</f>
        <v/>
      </c>
      <c r="AJ652" s="2" t="str">
        <f>IFERROR(VLOOKUP(Tabla2[[#This Row],[Client]],Sales_Revenues!A:G,7,FALSE),"")</f>
        <v/>
      </c>
    </row>
    <row r="653" spans="1:36">
      <c r="A653">
        <v>652</v>
      </c>
      <c r="B653">
        <v>1</v>
      </c>
      <c r="H653">
        <v>5885.1864285714282</v>
      </c>
      <c r="I653" t="s">
        <v>38</v>
      </c>
      <c r="J653" t="s">
        <v>38</v>
      </c>
      <c r="K653" t="s">
        <v>38</v>
      </c>
      <c r="L653" t="s">
        <v>38</v>
      </c>
      <c r="M653" t="s">
        <v>38</v>
      </c>
      <c r="N653" t="str">
        <f>IFERROR(VLOOKUP(Tabla2[[#This Row],[Client]],Soc_Dem!A:D,2,FALSE),"")</f>
        <v>M</v>
      </c>
      <c r="O653">
        <f>IFERROR(VLOOKUP(Tabla2[[#This Row],[Client]],Soc_Dem!A:D,3,FALSE),"")</f>
        <v>50</v>
      </c>
      <c r="P653">
        <f>IFERROR(VLOOKUP(Tabla2[[#This Row],[Client]],Soc_Dem!A:D,4,FALSE),"")</f>
        <v>112</v>
      </c>
      <c r="Q653" s="2">
        <f>IFERROR(VLOOKUP(Tabla2[[#This Row],[Client]],Inflow_Outflow!A:O,2,FALSE),"")</f>
        <v>767.04678571428576</v>
      </c>
      <c r="R653" s="2">
        <f>IFERROR(VLOOKUP(Tabla2[[#This Row],[Client]],Inflow_Outflow!A:O,3,FALSE),"")</f>
        <v>767.04678571428576</v>
      </c>
      <c r="S653" s="2">
        <f>IFERROR(VLOOKUP(Tabla2[[#This Row],[Client]],Inflow_Outflow!A:O,4,FALSE),"")</f>
        <v>2</v>
      </c>
      <c r="T653" s="2">
        <f>IFERROR(VLOOKUP(Tabla2[[#This Row],[Client]],Inflow_Outflow!A:O,5,FALSE),"")</f>
        <v>2</v>
      </c>
      <c r="U653" s="2">
        <f>IFERROR(VLOOKUP(Tabla2[[#This Row],[Client]],Inflow_Outflow!A:O,6,FALSE),"")</f>
        <v>303.01000000000005</v>
      </c>
      <c r="V653" s="2">
        <f>IFERROR(VLOOKUP(Tabla2[[#This Row],[Client]],Inflow_Outflow!A:O,7,FALSE),"")</f>
        <v>303.01000000000005</v>
      </c>
      <c r="W653" s="2">
        <f>IFERROR(VLOOKUP(Tabla2[[#This Row],[Client]],Inflow_Outflow!A:O,8,FALSE),"")</f>
        <v>177.81</v>
      </c>
      <c r="X653" s="2">
        <f>IFERROR(VLOOKUP(Tabla2[[#This Row],[Client]],Inflow_Outflow!A:O,9,FALSE),"")</f>
        <v>64.271428571428572</v>
      </c>
      <c r="Y653" s="2">
        <f>IFERROR(VLOOKUP(Tabla2[[#This Row],[Client]],Inflow_Outflow!A:O,10,FALSE),"")</f>
        <v>60.714285714285715</v>
      </c>
      <c r="Z653" s="2">
        <f>IFERROR(VLOOKUP(Tabla2[[#This Row],[Client]],Inflow_Outflow!A:O,11,FALSE),"")</f>
        <v>12</v>
      </c>
      <c r="AA653" s="2">
        <f>IFERROR(VLOOKUP(Tabla2[[#This Row],[Client]],Inflow_Outflow!A:O,12,FALSE),"")</f>
        <v>12</v>
      </c>
      <c r="AB653" s="2">
        <f>IFERROR(VLOOKUP(Tabla2[[#This Row],[Client]],Inflow_Outflow!A:O,13,FALSE),"")</f>
        <v>2</v>
      </c>
      <c r="AC653" s="2">
        <f>IFERROR(VLOOKUP(Tabla2[[#This Row],[Client]],Inflow_Outflow!A:O,14,FALSE),"")</f>
        <v>6</v>
      </c>
      <c r="AD653" s="2">
        <f>IFERROR(VLOOKUP(Tabla2[[#This Row],[Client]],Inflow_Outflow!A:O,15,FALSE),"")</f>
        <v>3</v>
      </c>
      <c r="AE653" s="2" t="str">
        <f>IFERROR(VLOOKUP(Tabla2[[#This Row],[Client]],Sales_Revenues!A:G,2,FALSE),"")</f>
        <v/>
      </c>
      <c r="AF653" s="2" t="str">
        <f>IFERROR(VLOOKUP(Tabla2[[#This Row],[Client]],Sales_Revenues!A:G,3,FALSE),"")</f>
        <v/>
      </c>
      <c r="AG653" s="2" t="str">
        <f>IFERROR(VLOOKUP(Tabla2[[#This Row],[Client]],Sales_Revenues!A:G,4,FALSE),"")</f>
        <v/>
      </c>
      <c r="AH653" s="2" t="str">
        <f>IFERROR(VLOOKUP(Tabla2[[#This Row],[Client]],Sales_Revenues!A:G,5,FALSE),"")</f>
        <v/>
      </c>
      <c r="AI653" s="2" t="str">
        <f>IFERROR(VLOOKUP(Tabla2[[#This Row],[Client]],Sales_Revenues!A:G,6,FALSE),"")</f>
        <v/>
      </c>
      <c r="AJ653" s="2" t="str">
        <f>IFERROR(VLOOKUP(Tabla2[[#This Row],[Client]],Sales_Revenues!A:G,7,FALSE),"")</f>
        <v/>
      </c>
    </row>
    <row r="654" spans="1:36">
      <c r="A654">
        <v>653</v>
      </c>
      <c r="B654">
        <v>1</v>
      </c>
      <c r="C654">
        <v>1</v>
      </c>
      <c r="H654">
        <v>43.144285714285715</v>
      </c>
      <c r="I654">
        <v>6007.7925000000005</v>
      </c>
      <c r="J654" t="s">
        <v>38</v>
      </c>
      <c r="K654" t="s">
        <v>38</v>
      </c>
      <c r="L654" t="s">
        <v>38</v>
      </c>
      <c r="M654" t="s">
        <v>38</v>
      </c>
      <c r="N654" t="str">
        <f>IFERROR(VLOOKUP(Tabla2[[#This Row],[Client]],Soc_Dem!A:D,2,FALSE),"")</f>
        <v>M</v>
      </c>
      <c r="O654">
        <f>IFERROR(VLOOKUP(Tabla2[[#This Row],[Client]],Soc_Dem!A:D,3,FALSE),"")</f>
        <v>39</v>
      </c>
      <c r="P654">
        <f>IFERROR(VLOOKUP(Tabla2[[#This Row],[Client]],Soc_Dem!A:D,4,FALSE),"")</f>
        <v>100</v>
      </c>
      <c r="Q654" s="2">
        <f>IFERROR(VLOOKUP(Tabla2[[#This Row],[Client]],Inflow_Outflow!A:O,2,FALSE),"")</f>
        <v>17.555357142857144</v>
      </c>
      <c r="R654" s="2">
        <f>IFERROR(VLOOKUP(Tabla2[[#This Row],[Client]],Inflow_Outflow!A:O,3,FALSE),"")</f>
        <v>0</v>
      </c>
      <c r="S654" s="2">
        <f>IFERROR(VLOOKUP(Tabla2[[#This Row],[Client]],Inflow_Outflow!A:O,4,FALSE),"")</f>
        <v>1</v>
      </c>
      <c r="T654" s="2">
        <f>IFERROR(VLOOKUP(Tabla2[[#This Row],[Client]],Inflow_Outflow!A:O,5,FALSE),"")</f>
        <v>0</v>
      </c>
      <c r="U654" s="2">
        <f>IFERROR(VLOOKUP(Tabla2[[#This Row],[Client]],Inflow_Outflow!A:O,6,FALSE),"")</f>
        <v>0</v>
      </c>
      <c r="V654" s="2">
        <f>IFERROR(VLOOKUP(Tabla2[[#This Row],[Client]],Inflow_Outflow!A:O,7,FALSE),"")</f>
        <v>0</v>
      </c>
      <c r="W654" s="2">
        <f>IFERROR(VLOOKUP(Tabla2[[#This Row],[Client]],Inflow_Outflow!A:O,8,FALSE),"")</f>
        <v>0</v>
      </c>
      <c r="X654" s="2">
        <f>IFERROR(VLOOKUP(Tabla2[[#This Row],[Client]],Inflow_Outflow!A:O,9,FALSE),"")</f>
        <v>0</v>
      </c>
      <c r="Y654" s="2">
        <f>IFERROR(VLOOKUP(Tabla2[[#This Row],[Client]],Inflow_Outflow!A:O,10,FALSE),"")</f>
        <v>0</v>
      </c>
      <c r="Z654" s="2">
        <f>IFERROR(VLOOKUP(Tabla2[[#This Row],[Client]],Inflow_Outflow!A:O,11,FALSE),"")</f>
        <v>0</v>
      </c>
      <c r="AA654" s="2">
        <f>IFERROR(VLOOKUP(Tabla2[[#This Row],[Client]],Inflow_Outflow!A:O,12,FALSE),"")</f>
        <v>0</v>
      </c>
      <c r="AB654" s="2">
        <f>IFERROR(VLOOKUP(Tabla2[[#This Row],[Client]],Inflow_Outflow!A:O,13,FALSE),"")</f>
        <v>0</v>
      </c>
      <c r="AC654" s="2">
        <f>IFERROR(VLOOKUP(Tabla2[[#This Row],[Client]],Inflow_Outflow!A:O,14,FALSE),"")</f>
        <v>0</v>
      </c>
      <c r="AD654" s="2">
        <f>IFERROR(VLOOKUP(Tabla2[[#This Row],[Client]],Inflow_Outflow!A:O,15,FALSE),"")</f>
        <v>0</v>
      </c>
      <c r="AE654" s="2">
        <f>IFERROR(VLOOKUP(Tabla2[[#This Row],[Client]],Sales_Revenues!A:G,2,FALSE),"")</f>
        <v>0</v>
      </c>
      <c r="AF654" s="2">
        <f>IFERROR(VLOOKUP(Tabla2[[#This Row],[Client]],Sales_Revenues!A:G,3,FALSE),"")</f>
        <v>0</v>
      </c>
      <c r="AG654" s="2">
        <f>IFERROR(VLOOKUP(Tabla2[[#This Row],[Client]],Sales_Revenues!A:G,4,FALSE),"")</f>
        <v>0</v>
      </c>
      <c r="AH654" s="2">
        <f>IFERROR(VLOOKUP(Tabla2[[#This Row],[Client]],Sales_Revenues!A:G,5,FALSE),"")</f>
        <v>0</v>
      </c>
      <c r="AI654" s="2">
        <f>IFERROR(VLOOKUP(Tabla2[[#This Row],[Client]],Sales_Revenues!A:G,6,FALSE),"")</f>
        <v>0</v>
      </c>
      <c r="AJ654" s="2">
        <f>IFERROR(VLOOKUP(Tabla2[[#This Row],[Client]],Sales_Revenues!A:G,7,FALSE),"")</f>
        <v>0</v>
      </c>
    </row>
    <row r="655" spans="1:36">
      <c r="A655">
        <v>654</v>
      </c>
      <c r="B655">
        <v>1</v>
      </c>
      <c r="H655">
        <v>1657.3832142857143</v>
      </c>
      <c r="I655" t="s">
        <v>38</v>
      </c>
      <c r="J655" t="s">
        <v>38</v>
      </c>
      <c r="K655" t="s">
        <v>38</v>
      </c>
      <c r="L655" t="s">
        <v>38</v>
      </c>
      <c r="M655" t="s">
        <v>38</v>
      </c>
      <c r="N655" t="str">
        <f>IFERROR(VLOOKUP(Tabla2[[#This Row],[Client]],Soc_Dem!A:D,2,FALSE),"")</f>
        <v>F</v>
      </c>
      <c r="O655">
        <f>IFERROR(VLOOKUP(Tabla2[[#This Row],[Client]],Soc_Dem!A:D,3,FALSE),"")</f>
        <v>36</v>
      </c>
      <c r="P655">
        <f>IFERROR(VLOOKUP(Tabla2[[#This Row],[Client]],Soc_Dem!A:D,4,FALSE),"")</f>
        <v>148</v>
      </c>
      <c r="Q655" s="2">
        <f>IFERROR(VLOOKUP(Tabla2[[#This Row],[Client]],Inflow_Outflow!A:O,2,FALSE),"")</f>
        <v>3035.7214285714285</v>
      </c>
      <c r="R655" s="2">
        <f>IFERROR(VLOOKUP(Tabla2[[#This Row],[Client]],Inflow_Outflow!A:O,3,FALSE),"")</f>
        <v>3035.7214285714285</v>
      </c>
      <c r="S655" s="2">
        <f>IFERROR(VLOOKUP(Tabla2[[#This Row],[Client]],Inflow_Outflow!A:O,4,FALSE),"")</f>
        <v>5</v>
      </c>
      <c r="T655" s="2">
        <f>IFERROR(VLOOKUP(Tabla2[[#This Row],[Client]],Inflow_Outflow!A:O,5,FALSE),"")</f>
        <v>5</v>
      </c>
      <c r="U655" s="2">
        <f>IFERROR(VLOOKUP(Tabla2[[#This Row],[Client]],Inflow_Outflow!A:O,6,FALSE),"")</f>
        <v>3102.823928571429</v>
      </c>
      <c r="V655" s="2">
        <f>IFERROR(VLOOKUP(Tabla2[[#This Row],[Client]],Inflow_Outflow!A:O,7,FALSE),"")</f>
        <v>3102.823928571429</v>
      </c>
      <c r="W655" s="2">
        <f>IFERROR(VLOOKUP(Tabla2[[#This Row],[Client]],Inflow_Outflow!A:O,8,FALSE),"")</f>
        <v>161.98214285714286</v>
      </c>
      <c r="X655" s="2">
        <f>IFERROR(VLOOKUP(Tabla2[[#This Row],[Client]],Inflow_Outflow!A:O,9,FALSE),"")</f>
        <v>195.79857142857142</v>
      </c>
      <c r="Y655" s="2">
        <f>IFERROR(VLOOKUP(Tabla2[[#This Row],[Client]],Inflow_Outflow!A:O,10,FALSE),"")</f>
        <v>2370.2871428571425</v>
      </c>
      <c r="Z655" s="2">
        <f>IFERROR(VLOOKUP(Tabla2[[#This Row],[Client]],Inflow_Outflow!A:O,11,FALSE),"")</f>
        <v>26</v>
      </c>
      <c r="AA655" s="2">
        <f>IFERROR(VLOOKUP(Tabla2[[#This Row],[Client]],Inflow_Outflow!A:O,12,FALSE),"")</f>
        <v>26</v>
      </c>
      <c r="AB655" s="2">
        <f>IFERROR(VLOOKUP(Tabla2[[#This Row],[Client]],Inflow_Outflow!A:O,13,FALSE),"")</f>
        <v>1</v>
      </c>
      <c r="AC655" s="2">
        <f>IFERROR(VLOOKUP(Tabla2[[#This Row],[Client]],Inflow_Outflow!A:O,14,FALSE),"")</f>
        <v>9</v>
      </c>
      <c r="AD655" s="2">
        <f>IFERROR(VLOOKUP(Tabla2[[#This Row],[Client]],Inflow_Outflow!A:O,15,FALSE),"")</f>
        <v>12</v>
      </c>
      <c r="AE655" s="2" t="str">
        <f>IFERROR(VLOOKUP(Tabla2[[#This Row],[Client]],Sales_Revenues!A:G,2,FALSE),"")</f>
        <v/>
      </c>
      <c r="AF655" s="2" t="str">
        <f>IFERROR(VLOOKUP(Tabla2[[#This Row],[Client]],Sales_Revenues!A:G,3,FALSE),"")</f>
        <v/>
      </c>
      <c r="AG655" s="2" t="str">
        <f>IFERROR(VLOOKUP(Tabla2[[#This Row],[Client]],Sales_Revenues!A:G,4,FALSE),"")</f>
        <v/>
      </c>
      <c r="AH655" s="2" t="str">
        <f>IFERROR(VLOOKUP(Tabla2[[#This Row],[Client]],Sales_Revenues!A:G,5,FALSE),"")</f>
        <v/>
      </c>
      <c r="AI655" s="2" t="str">
        <f>IFERROR(VLOOKUP(Tabla2[[#This Row],[Client]],Sales_Revenues!A:G,6,FALSE),"")</f>
        <v/>
      </c>
      <c r="AJ655" s="2" t="str">
        <f>IFERROR(VLOOKUP(Tabla2[[#This Row],[Client]],Sales_Revenues!A:G,7,FALSE),"")</f>
        <v/>
      </c>
    </row>
    <row r="656" spans="1:36">
      <c r="A656">
        <v>655</v>
      </c>
      <c r="B656">
        <v>2</v>
      </c>
      <c r="H656">
        <v>327.20142857142855</v>
      </c>
      <c r="I656" t="s">
        <v>38</v>
      </c>
      <c r="J656" t="s">
        <v>38</v>
      </c>
      <c r="K656" t="s">
        <v>38</v>
      </c>
      <c r="L656" t="s">
        <v>38</v>
      </c>
      <c r="M656" t="s">
        <v>38</v>
      </c>
      <c r="N656" t="str">
        <f>IFERROR(VLOOKUP(Tabla2[[#This Row],[Client]],Soc_Dem!A:D,2,FALSE),"")</f>
        <v>F</v>
      </c>
      <c r="O656">
        <f>IFERROR(VLOOKUP(Tabla2[[#This Row],[Client]],Soc_Dem!A:D,3,FALSE),"")</f>
        <v>16</v>
      </c>
      <c r="P656">
        <f>IFERROR(VLOOKUP(Tabla2[[#This Row],[Client]],Soc_Dem!A:D,4,FALSE),"")</f>
        <v>0</v>
      </c>
      <c r="Q656" s="2">
        <f>IFERROR(VLOOKUP(Tabla2[[#This Row],[Client]],Inflow_Outflow!A:O,2,FALSE),"")</f>
        <v>880.10892857142858</v>
      </c>
      <c r="R656" s="2">
        <f>IFERROR(VLOOKUP(Tabla2[[#This Row],[Client]],Inflow_Outflow!A:O,3,FALSE),"")</f>
        <v>880.10892857142858</v>
      </c>
      <c r="S656" s="2">
        <f>IFERROR(VLOOKUP(Tabla2[[#This Row],[Client]],Inflow_Outflow!A:O,4,FALSE),"")</f>
        <v>3</v>
      </c>
      <c r="T656" s="2">
        <f>IFERROR(VLOOKUP(Tabla2[[#This Row],[Client]],Inflow_Outflow!A:O,5,FALSE),"")</f>
        <v>3</v>
      </c>
      <c r="U656" s="2">
        <f>IFERROR(VLOOKUP(Tabla2[[#This Row],[Client]],Inflow_Outflow!A:O,6,FALSE),"")</f>
        <v>855.96428571428567</v>
      </c>
      <c r="V656" s="2">
        <f>IFERROR(VLOOKUP(Tabla2[[#This Row],[Client]],Inflow_Outflow!A:O,7,FALSE),"")</f>
        <v>855.96428571428567</v>
      </c>
      <c r="W656" s="2">
        <f>IFERROR(VLOOKUP(Tabla2[[#This Row],[Client]],Inflow_Outflow!A:O,8,FALSE),"")</f>
        <v>53.571428571428569</v>
      </c>
      <c r="X656" s="2">
        <f>IFERROR(VLOOKUP(Tabla2[[#This Row],[Client]],Inflow_Outflow!A:O,9,FALSE),"")</f>
        <v>0</v>
      </c>
      <c r="Y656" s="2">
        <f>IFERROR(VLOOKUP(Tabla2[[#This Row],[Client]],Inflow_Outflow!A:O,10,FALSE),"")</f>
        <v>257.25</v>
      </c>
      <c r="Z656" s="2">
        <f>IFERROR(VLOOKUP(Tabla2[[#This Row],[Client]],Inflow_Outflow!A:O,11,FALSE),"")</f>
        <v>7</v>
      </c>
      <c r="AA656" s="2">
        <f>IFERROR(VLOOKUP(Tabla2[[#This Row],[Client]],Inflow_Outflow!A:O,12,FALSE),"")</f>
        <v>7</v>
      </c>
      <c r="AB656" s="2">
        <f>IFERROR(VLOOKUP(Tabla2[[#This Row],[Client]],Inflow_Outflow!A:O,13,FALSE),"")</f>
        <v>1</v>
      </c>
      <c r="AC656" s="2">
        <f>IFERROR(VLOOKUP(Tabla2[[#This Row],[Client]],Inflow_Outflow!A:O,14,FALSE),"")</f>
        <v>0</v>
      </c>
      <c r="AD656" s="2">
        <f>IFERROR(VLOOKUP(Tabla2[[#This Row],[Client]],Inflow_Outflow!A:O,15,FALSE),"")</f>
        <v>2</v>
      </c>
      <c r="AE656" s="2" t="str">
        <f>IFERROR(VLOOKUP(Tabla2[[#This Row],[Client]],Sales_Revenues!A:G,2,FALSE),"")</f>
        <v/>
      </c>
      <c r="AF656" s="2" t="str">
        <f>IFERROR(VLOOKUP(Tabla2[[#This Row],[Client]],Sales_Revenues!A:G,3,FALSE),"")</f>
        <v/>
      </c>
      <c r="AG656" s="2" t="str">
        <f>IFERROR(VLOOKUP(Tabla2[[#This Row],[Client]],Sales_Revenues!A:G,4,FALSE),"")</f>
        <v/>
      </c>
      <c r="AH656" s="2" t="str">
        <f>IFERROR(VLOOKUP(Tabla2[[#This Row],[Client]],Sales_Revenues!A:G,5,FALSE),"")</f>
        <v/>
      </c>
      <c r="AI656" s="2" t="str">
        <f>IFERROR(VLOOKUP(Tabla2[[#This Row],[Client]],Sales_Revenues!A:G,6,FALSE),"")</f>
        <v/>
      </c>
      <c r="AJ656" s="2" t="str">
        <f>IFERROR(VLOOKUP(Tabla2[[#This Row],[Client]],Sales_Revenues!A:G,7,FALSE),"")</f>
        <v/>
      </c>
    </row>
    <row r="657" spans="1:36">
      <c r="A657">
        <v>656</v>
      </c>
      <c r="B657">
        <v>1</v>
      </c>
      <c r="C657">
        <v>1</v>
      </c>
      <c r="H657">
        <v>26.760714285714283</v>
      </c>
      <c r="I657">
        <v>6120.5889285714284</v>
      </c>
      <c r="J657" t="s">
        <v>38</v>
      </c>
      <c r="K657" t="s">
        <v>38</v>
      </c>
      <c r="L657" t="s">
        <v>38</v>
      </c>
      <c r="M657" t="s">
        <v>38</v>
      </c>
      <c r="N657" t="str">
        <f>IFERROR(VLOOKUP(Tabla2[[#This Row],[Client]],Soc_Dem!A:D,2,FALSE),"")</f>
        <v>M</v>
      </c>
      <c r="O657">
        <f>IFERROR(VLOOKUP(Tabla2[[#This Row],[Client]],Soc_Dem!A:D,3,FALSE),"")</f>
        <v>62</v>
      </c>
      <c r="P657">
        <f>IFERROR(VLOOKUP(Tabla2[[#This Row],[Client]],Soc_Dem!A:D,4,FALSE),"")</f>
        <v>45</v>
      </c>
      <c r="Q657" s="2">
        <f>IFERROR(VLOOKUP(Tabla2[[#This Row],[Client]],Inflow_Outflow!A:O,2,FALSE),"")</f>
        <v>1080.7410714285713</v>
      </c>
      <c r="R657" s="2">
        <f>IFERROR(VLOOKUP(Tabla2[[#This Row],[Client]],Inflow_Outflow!A:O,3,FALSE),"")</f>
        <v>1074.115</v>
      </c>
      <c r="S657" s="2">
        <f>IFERROR(VLOOKUP(Tabla2[[#This Row],[Client]],Inflow_Outflow!A:O,4,FALSE),"")</f>
        <v>3</v>
      </c>
      <c r="T657" s="2">
        <f>IFERROR(VLOOKUP(Tabla2[[#This Row],[Client]],Inflow_Outflow!A:O,5,FALSE),"")</f>
        <v>2</v>
      </c>
      <c r="U657" s="2">
        <f>IFERROR(VLOOKUP(Tabla2[[#This Row],[Client]],Inflow_Outflow!A:O,6,FALSE),"")</f>
        <v>968.31321428571425</v>
      </c>
      <c r="V657" s="2">
        <f>IFERROR(VLOOKUP(Tabla2[[#This Row],[Client]],Inflow_Outflow!A:O,7,FALSE),"")</f>
        <v>968.31321428571425</v>
      </c>
      <c r="W657" s="2">
        <f>IFERROR(VLOOKUP(Tabla2[[#This Row],[Client]],Inflow_Outflow!A:O,8,FALSE),"")</f>
        <v>0</v>
      </c>
      <c r="X657" s="2">
        <f>IFERROR(VLOOKUP(Tabla2[[#This Row],[Client]],Inflow_Outflow!A:O,9,FALSE),"")</f>
        <v>663.43928571428569</v>
      </c>
      <c r="Y657" s="2">
        <f>IFERROR(VLOOKUP(Tabla2[[#This Row],[Client]],Inflow_Outflow!A:O,10,FALSE),"")</f>
        <v>301.4810714285714</v>
      </c>
      <c r="Z657" s="2">
        <f>IFERROR(VLOOKUP(Tabla2[[#This Row],[Client]],Inflow_Outflow!A:O,11,FALSE),"")</f>
        <v>13</v>
      </c>
      <c r="AA657" s="2">
        <f>IFERROR(VLOOKUP(Tabla2[[#This Row],[Client]],Inflow_Outflow!A:O,12,FALSE),"")</f>
        <v>13</v>
      </c>
      <c r="AB657" s="2">
        <f>IFERROR(VLOOKUP(Tabla2[[#This Row],[Client]],Inflow_Outflow!A:O,13,FALSE),"")</f>
        <v>0</v>
      </c>
      <c r="AC657" s="2">
        <f>IFERROR(VLOOKUP(Tabla2[[#This Row],[Client]],Inflow_Outflow!A:O,14,FALSE),"")</f>
        <v>8</v>
      </c>
      <c r="AD657" s="2">
        <f>IFERROR(VLOOKUP(Tabla2[[#This Row],[Client]],Inflow_Outflow!A:O,15,FALSE),"")</f>
        <v>4</v>
      </c>
      <c r="AE657" s="2" t="str">
        <f>IFERROR(VLOOKUP(Tabla2[[#This Row],[Client]],Sales_Revenues!A:G,2,FALSE),"")</f>
        <v/>
      </c>
      <c r="AF657" s="2" t="str">
        <f>IFERROR(VLOOKUP(Tabla2[[#This Row],[Client]],Sales_Revenues!A:G,3,FALSE),"")</f>
        <v/>
      </c>
      <c r="AG657" s="2" t="str">
        <f>IFERROR(VLOOKUP(Tabla2[[#This Row],[Client]],Sales_Revenues!A:G,4,FALSE),"")</f>
        <v/>
      </c>
      <c r="AH657" s="2" t="str">
        <f>IFERROR(VLOOKUP(Tabla2[[#This Row],[Client]],Sales_Revenues!A:G,5,FALSE),"")</f>
        <v/>
      </c>
      <c r="AI657" s="2" t="str">
        <f>IFERROR(VLOOKUP(Tabla2[[#This Row],[Client]],Sales_Revenues!A:G,6,FALSE),"")</f>
        <v/>
      </c>
      <c r="AJ657" s="2" t="str">
        <f>IFERROR(VLOOKUP(Tabla2[[#This Row],[Client]],Sales_Revenues!A:G,7,FALSE),"")</f>
        <v/>
      </c>
    </row>
    <row r="658" spans="1:36">
      <c r="A658">
        <v>657</v>
      </c>
      <c r="B658">
        <v>1</v>
      </c>
      <c r="C658">
        <v>1</v>
      </c>
      <c r="E658">
        <v>1</v>
      </c>
      <c r="H658">
        <v>757.75</v>
      </c>
      <c r="I658">
        <v>0</v>
      </c>
      <c r="J658" t="s">
        <v>38</v>
      </c>
      <c r="K658">
        <v>274.94392857142856</v>
      </c>
      <c r="L658" t="s">
        <v>38</v>
      </c>
      <c r="M658" t="s">
        <v>38</v>
      </c>
      <c r="N658" t="str">
        <f>IFERROR(VLOOKUP(Tabla2[[#This Row],[Client]],Soc_Dem!A:D,2,FALSE),"")</f>
        <v>F</v>
      </c>
      <c r="O658">
        <f>IFERROR(VLOOKUP(Tabla2[[#This Row],[Client]],Soc_Dem!A:D,3,FALSE),"")</f>
        <v>42</v>
      </c>
      <c r="P658">
        <f>IFERROR(VLOOKUP(Tabla2[[#This Row],[Client]],Soc_Dem!A:D,4,FALSE),"")</f>
        <v>42</v>
      </c>
      <c r="Q658" s="2">
        <f>IFERROR(VLOOKUP(Tabla2[[#This Row],[Client]],Inflow_Outflow!A:O,2,FALSE),"")</f>
        <v>1029.9842857142858</v>
      </c>
      <c r="R658" s="2">
        <f>IFERROR(VLOOKUP(Tabla2[[#This Row],[Client]],Inflow_Outflow!A:O,3,FALSE),"")</f>
        <v>1029.7225000000001</v>
      </c>
      <c r="S658" s="2">
        <f>IFERROR(VLOOKUP(Tabla2[[#This Row],[Client]],Inflow_Outflow!A:O,4,FALSE),"")</f>
        <v>4</v>
      </c>
      <c r="T658" s="2">
        <f>IFERROR(VLOOKUP(Tabla2[[#This Row],[Client]],Inflow_Outflow!A:O,5,FALSE),"")</f>
        <v>3</v>
      </c>
      <c r="U658" s="2">
        <f>IFERROR(VLOOKUP(Tabla2[[#This Row],[Client]],Inflow_Outflow!A:O,6,FALSE),"")</f>
        <v>1062.5</v>
      </c>
      <c r="V658" s="2">
        <f>IFERROR(VLOOKUP(Tabla2[[#This Row],[Client]],Inflow_Outflow!A:O,7,FALSE),"")</f>
        <v>1062.5</v>
      </c>
      <c r="W658" s="2">
        <f>IFERROR(VLOOKUP(Tabla2[[#This Row],[Client]],Inflow_Outflow!A:O,8,FALSE),"")</f>
        <v>535.71428571428567</v>
      </c>
      <c r="X658" s="2">
        <f>IFERROR(VLOOKUP(Tabla2[[#This Row],[Client]],Inflow_Outflow!A:O,9,FALSE),"")</f>
        <v>119.03571428571429</v>
      </c>
      <c r="Y658" s="2">
        <f>IFERROR(VLOOKUP(Tabla2[[#This Row],[Client]],Inflow_Outflow!A:O,10,FALSE),"")</f>
        <v>407.75</v>
      </c>
      <c r="Z658" s="2">
        <f>IFERROR(VLOOKUP(Tabla2[[#This Row],[Client]],Inflow_Outflow!A:O,11,FALSE),"")</f>
        <v>7</v>
      </c>
      <c r="AA658" s="2">
        <f>IFERROR(VLOOKUP(Tabla2[[#This Row],[Client]],Inflow_Outflow!A:O,12,FALSE),"")</f>
        <v>7</v>
      </c>
      <c r="AB658" s="2">
        <f>IFERROR(VLOOKUP(Tabla2[[#This Row],[Client]],Inflow_Outflow!A:O,13,FALSE),"")</f>
        <v>1</v>
      </c>
      <c r="AC658" s="2">
        <f>IFERROR(VLOOKUP(Tabla2[[#This Row],[Client]],Inflow_Outflow!A:O,14,FALSE),"")</f>
        <v>2</v>
      </c>
      <c r="AD658" s="2">
        <f>IFERROR(VLOOKUP(Tabla2[[#This Row],[Client]],Inflow_Outflow!A:O,15,FALSE),"")</f>
        <v>4</v>
      </c>
      <c r="AE658" s="2">
        <f>IFERROR(VLOOKUP(Tabla2[[#This Row],[Client]],Sales_Revenues!A:G,2,FALSE),"")</f>
        <v>0</v>
      </c>
      <c r="AF658" s="2">
        <f>IFERROR(VLOOKUP(Tabla2[[#This Row],[Client]],Sales_Revenues!A:G,3,FALSE),"")</f>
        <v>0</v>
      </c>
      <c r="AG658" s="2">
        <f>IFERROR(VLOOKUP(Tabla2[[#This Row],[Client]],Sales_Revenues!A:G,4,FALSE),"")</f>
        <v>0</v>
      </c>
      <c r="AH658" s="2">
        <f>IFERROR(VLOOKUP(Tabla2[[#This Row],[Client]],Sales_Revenues!A:G,5,FALSE),"")</f>
        <v>0</v>
      </c>
      <c r="AI658" s="2">
        <f>IFERROR(VLOOKUP(Tabla2[[#This Row],[Client]],Sales_Revenues!A:G,6,FALSE),"")</f>
        <v>0</v>
      </c>
      <c r="AJ658" s="2">
        <f>IFERROR(VLOOKUP(Tabla2[[#This Row],[Client]],Sales_Revenues!A:G,7,FALSE),"")</f>
        <v>0</v>
      </c>
    </row>
    <row r="659" spans="1:36">
      <c r="A659">
        <v>658</v>
      </c>
      <c r="B659">
        <v>1</v>
      </c>
      <c r="H659">
        <v>1107.6778571428572</v>
      </c>
      <c r="I659" t="s">
        <v>38</v>
      </c>
      <c r="J659" t="s">
        <v>38</v>
      </c>
      <c r="K659" t="s">
        <v>38</v>
      </c>
      <c r="L659" t="s">
        <v>38</v>
      </c>
      <c r="M659" t="s">
        <v>38</v>
      </c>
      <c r="N659" t="str">
        <f>IFERROR(VLOOKUP(Tabla2[[#This Row],[Client]],Soc_Dem!A:D,2,FALSE),"")</f>
        <v>F</v>
      </c>
      <c r="O659">
        <f>IFERROR(VLOOKUP(Tabla2[[#This Row],[Client]],Soc_Dem!A:D,3,FALSE),"")</f>
        <v>51</v>
      </c>
      <c r="P659">
        <f>IFERROR(VLOOKUP(Tabla2[[#This Row],[Client]],Soc_Dem!A:D,4,FALSE),"")</f>
        <v>32</v>
      </c>
      <c r="Q659" s="2">
        <f>IFERROR(VLOOKUP(Tabla2[[#This Row],[Client]],Inflow_Outflow!A:O,2,FALSE),"")</f>
        <v>7.2499999999999995E-2</v>
      </c>
      <c r="R659" s="2">
        <f>IFERROR(VLOOKUP(Tabla2[[#This Row],[Client]],Inflow_Outflow!A:O,3,FALSE),"")</f>
        <v>7.1071428571428577E-2</v>
      </c>
      <c r="S659" s="2">
        <f>IFERROR(VLOOKUP(Tabla2[[#This Row],[Client]],Inflow_Outflow!A:O,4,FALSE),"")</f>
        <v>5</v>
      </c>
      <c r="T659" s="2">
        <f>IFERROR(VLOOKUP(Tabla2[[#This Row],[Client]],Inflow_Outflow!A:O,5,FALSE),"")</f>
        <v>1</v>
      </c>
      <c r="U659" s="2">
        <f>IFERROR(VLOOKUP(Tabla2[[#This Row],[Client]],Inflow_Outflow!A:O,6,FALSE),"")</f>
        <v>1128.2514285714285</v>
      </c>
      <c r="V659" s="2">
        <f>IFERROR(VLOOKUP(Tabla2[[#This Row],[Client]],Inflow_Outflow!A:O,7,FALSE),"")</f>
        <v>1128.25</v>
      </c>
      <c r="W659" s="2">
        <f>IFERROR(VLOOKUP(Tabla2[[#This Row],[Client]],Inflow_Outflow!A:O,8,FALSE),"")</f>
        <v>0</v>
      </c>
      <c r="X659" s="2">
        <f>IFERROR(VLOOKUP(Tabla2[[#This Row],[Client]],Inflow_Outflow!A:O,9,FALSE),"")</f>
        <v>0</v>
      </c>
      <c r="Y659" s="2">
        <f>IFERROR(VLOOKUP(Tabla2[[#This Row],[Client]],Inflow_Outflow!A:O,10,FALSE),"")</f>
        <v>53.571428571428569</v>
      </c>
      <c r="Z659" s="2">
        <f>IFERROR(VLOOKUP(Tabla2[[#This Row],[Client]],Inflow_Outflow!A:O,11,FALSE),"")</f>
        <v>7</v>
      </c>
      <c r="AA659" s="2">
        <f>IFERROR(VLOOKUP(Tabla2[[#This Row],[Client]],Inflow_Outflow!A:O,12,FALSE),"")</f>
        <v>3</v>
      </c>
      <c r="AB659" s="2">
        <f>IFERROR(VLOOKUP(Tabla2[[#This Row],[Client]],Inflow_Outflow!A:O,13,FALSE),"")</f>
        <v>0</v>
      </c>
      <c r="AC659" s="2">
        <f>IFERROR(VLOOKUP(Tabla2[[#This Row],[Client]],Inflow_Outflow!A:O,14,FALSE),"")</f>
        <v>0</v>
      </c>
      <c r="AD659" s="2">
        <f>IFERROR(VLOOKUP(Tabla2[[#This Row],[Client]],Inflow_Outflow!A:O,15,FALSE),"")</f>
        <v>1</v>
      </c>
      <c r="AE659" s="2">
        <f>IFERROR(VLOOKUP(Tabla2[[#This Row],[Client]],Sales_Revenues!A:G,2,FALSE),"")</f>
        <v>0</v>
      </c>
      <c r="AF659" s="2">
        <f>IFERROR(VLOOKUP(Tabla2[[#This Row],[Client]],Sales_Revenues!A:G,3,FALSE),"")</f>
        <v>1</v>
      </c>
      <c r="AG659" s="2">
        <f>IFERROR(VLOOKUP(Tabla2[[#This Row],[Client]],Sales_Revenues!A:G,4,FALSE),"")</f>
        <v>1</v>
      </c>
      <c r="AH659" s="2">
        <f>IFERROR(VLOOKUP(Tabla2[[#This Row],[Client]],Sales_Revenues!A:G,5,FALSE),"")</f>
        <v>0</v>
      </c>
      <c r="AI659" s="2">
        <f>IFERROR(VLOOKUP(Tabla2[[#This Row],[Client]],Sales_Revenues!A:G,6,FALSE),"")</f>
        <v>0.21428571428571427</v>
      </c>
      <c r="AJ659" s="2">
        <f>IFERROR(VLOOKUP(Tabla2[[#This Row],[Client]],Sales_Revenues!A:G,7,FALSE),"")</f>
        <v>6.2339285714285717</v>
      </c>
    </row>
    <row r="660" spans="1:36">
      <c r="A660">
        <v>659</v>
      </c>
      <c r="B660">
        <v>2</v>
      </c>
      <c r="H660">
        <v>1058.2935714285716</v>
      </c>
      <c r="I660" t="s">
        <v>38</v>
      </c>
      <c r="J660" t="s">
        <v>38</v>
      </c>
      <c r="K660" t="s">
        <v>38</v>
      </c>
      <c r="L660" t="s">
        <v>38</v>
      </c>
      <c r="M660" t="s">
        <v>38</v>
      </c>
      <c r="N660" t="str">
        <f>IFERROR(VLOOKUP(Tabla2[[#This Row],[Client]],Soc_Dem!A:D,2,FALSE),"")</f>
        <v>F</v>
      </c>
      <c r="O660">
        <f>IFERROR(VLOOKUP(Tabla2[[#This Row],[Client]],Soc_Dem!A:D,3,FALSE),"")</f>
        <v>40</v>
      </c>
      <c r="P660">
        <f>IFERROR(VLOOKUP(Tabla2[[#This Row],[Client]],Soc_Dem!A:D,4,FALSE),"")</f>
        <v>130</v>
      </c>
      <c r="Q660" s="2">
        <f>IFERROR(VLOOKUP(Tabla2[[#This Row],[Client]],Inflow_Outflow!A:O,2,FALSE),"")</f>
        <v>750.00214285714287</v>
      </c>
      <c r="R660" s="2">
        <f>IFERROR(VLOOKUP(Tabla2[[#This Row],[Client]],Inflow_Outflow!A:O,3,FALSE),"")</f>
        <v>750.00214285714287</v>
      </c>
      <c r="S660" s="2">
        <f>IFERROR(VLOOKUP(Tabla2[[#This Row],[Client]],Inflow_Outflow!A:O,4,FALSE),"")</f>
        <v>2</v>
      </c>
      <c r="T660" s="2">
        <f>IFERROR(VLOOKUP(Tabla2[[#This Row],[Client]],Inflow_Outflow!A:O,5,FALSE),"")</f>
        <v>2</v>
      </c>
      <c r="U660" s="2">
        <f>IFERROR(VLOOKUP(Tabla2[[#This Row],[Client]],Inflow_Outflow!A:O,6,FALSE),"")</f>
        <v>798.30714285714282</v>
      </c>
      <c r="V660" s="2">
        <f>IFERROR(VLOOKUP(Tabla2[[#This Row],[Client]],Inflow_Outflow!A:O,7,FALSE),"")</f>
        <v>798.30714285714282</v>
      </c>
      <c r="W660" s="2">
        <f>IFERROR(VLOOKUP(Tabla2[[#This Row],[Client]],Inflow_Outflow!A:O,8,FALSE),"")</f>
        <v>0</v>
      </c>
      <c r="X660" s="2">
        <f>IFERROR(VLOOKUP(Tabla2[[#This Row],[Client]],Inflow_Outflow!A:O,9,FALSE),"")</f>
        <v>0</v>
      </c>
      <c r="Y660" s="2">
        <f>IFERROR(VLOOKUP(Tabla2[[#This Row],[Client]],Inflow_Outflow!A:O,10,FALSE),"")</f>
        <v>189.92857142857142</v>
      </c>
      <c r="Z660" s="2">
        <f>IFERROR(VLOOKUP(Tabla2[[#This Row],[Client]],Inflow_Outflow!A:O,11,FALSE),"")</f>
        <v>5</v>
      </c>
      <c r="AA660" s="2">
        <f>IFERROR(VLOOKUP(Tabla2[[#This Row],[Client]],Inflow_Outflow!A:O,12,FALSE),"")</f>
        <v>5</v>
      </c>
      <c r="AB660" s="2">
        <f>IFERROR(VLOOKUP(Tabla2[[#This Row],[Client]],Inflow_Outflow!A:O,13,FALSE),"")</f>
        <v>0</v>
      </c>
      <c r="AC660" s="2">
        <f>IFERROR(VLOOKUP(Tabla2[[#This Row],[Client]],Inflow_Outflow!A:O,14,FALSE),"")</f>
        <v>0</v>
      </c>
      <c r="AD660" s="2">
        <f>IFERROR(VLOOKUP(Tabla2[[#This Row],[Client]],Inflow_Outflow!A:O,15,FALSE),"")</f>
        <v>2</v>
      </c>
      <c r="AE660" s="2" t="str">
        <f>IFERROR(VLOOKUP(Tabla2[[#This Row],[Client]],Sales_Revenues!A:G,2,FALSE),"")</f>
        <v/>
      </c>
      <c r="AF660" s="2" t="str">
        <f>IFERROR(VLOOKUP(Tabla2[[#This Row],[Client]],Sales_Revenues!A:G,3,FALSE),"")</f>
        <v/>
      </c>
      <c r="AG660" s="2" t="str">
        <f>IFERROR(VLOOKUP(Tabla2[[#This Row],[Client]],Sales_Revenues!A:G,4,FALSE),"")</f>
        <v/>
      </c>
      <c r="AH660" s="2" t="str">
        <f>IFERROR(VLOOKUP(Tabla2[[#This Row],[Client]],Sales_Revenues!A:G,5,FALSE),"")</f>
        <v/>
      </c>
      <c r="AI660" s="2" t="str">
        <f>IFERROR(VLOOKUP(Tabla2[[#This Row],[Client]],Sales_Revenues!A:G,6,FALSE),"")</f>
        <v/>
      </c>
      <c r="AJ660" s="2" t="str">
        <f>IFERROR(VLOOKUP(Tabla2[[#This Row],[Client]],Sales_Revenues!A:G,7,FALSE),"")</f>
        <v/>
      </c>
    </row>
    <row r="661" spans="1:36">
      <c r="A661">
        <v>660</v>
      </c>
      <c r="B661">
        <v>1</v>
      </c>
      <c r="E661">
        <v>1</v>
      </c>
      <c r="H661">
        <v>611.32214285714292</v>
      </c>
      <c r="I661" t="s">
        <v>38</v>
      </c>
      <c r="J661" t="s">
        <v>38</v>
      </c>
      <c r="K661">
        <v>0</v>
      </c>
      <c r="L661" t="s">
        <v>38</v>
      </c>
      <c r="M661" t="s">
        <v>38</v>
      </c>
      <c r="N661" t="str">
        <f>IFERROR(VLOOKUP(Tabla2[[#This Row],[Client]],Soc_Dem!A:D,2,FALSE),"")</f>
        <v>M</v>
      </c>
      <c r="O661">
        <f>IFERROR(VLOOKUP(Tabla2[[#This Row],[Client]],Soc_Dem!A:D,3,FALSE),"")</f>
        <v>61</v>
      </c>
      <c r="P661">
        <f>IFERROR(VLOOKUP(Tabla2[[#This Row],[Client]],Soc_Dem!A:D,4,FALSE),"")</f>
        <v>145</v>
      </c>
      <c r="Q661" s="2">
        <f>IFERROR(VLOOKUP(Tabla2[[#This Row],[Client]],Inflow_Outflow!A:O,2,FALSE),"")</f>
        <v>499.3692857142857</v>
      </c>
      <c r="R661" s="2">
        <f>IFERROR(VLOOKUP(Tabla2[[#This Row],[Client]],Inflow_Outflow!A:O,3,FALSE),"")</f>
        <v>483.63107142857143</v>
      </c>
      <c r="S661" s="2">
        <f>IFERROR(VLOOKUP(Tabla2[[#This Row],[Client]],Inflow_Outflow!A:O,4,FALSE),"")</f>
        <v>6</v>
      </c>
      <c r="T661" s="2">
        <f>IFERROR(VLOOKUP(Tabla2[[#This Row],[Client]],Inflow_Outflow!A:O,5,FALSE),"")</f>
        <v>5</v>
      </c>
      <c r="U661" s="2">
        <f>IFERROR(VLOOKUP(Tabla2[[#This Row],[Client]],Inflow_Outflow!A:O,6,FALSE),"")</f>
        <v>967.26178571428579</v>
      </c>
      <c r="V661" s="2">
        <f>IFERROR(VLOOKUP(Tabla2[[#This Row],[Client]],Inflow_Outflow!A:O,7,FALSE),"")</f>
        <v>483.63107142857143</v>
      </c>
      <c r="W661" s="2">
        <f>IFERROR(VLOOKUP(Tabla2[[#This Row],[Client]],Inflow_Outflow!A:O,8,FALSE),"")</f>
        <v>464.28571428571428</v>
      </c>
      <c r="X661" s="2">
        <f>IFERROR(VLOOKUP(Tabla2[[#This Row],[Client]],Inflow_Outflow!A:O,9,FALSE),"")</f>
        <v>0</v>
      </c>
      <c r="Y661" s="2">
        <f>IFERROR(VLOOKUP(Tabla2[[#This Row],[Client]],Inflow_Outflow!A:O,10,FALSE),"")</f>
        <v>0</v>
      </c>
      <c r="Z661" s="2">
        <f>IFERROR(VLOOKUP(Tabla2[[#This Row],[Client]],Inflow_Outflow!A:O,11,FALSE),"")</f>
        <v>8</v>
      </c>
      <c r="AA661" s="2">
        <f>IFERROR(VLOOKUP(Tabla2[[#This Row],[Client]],Inflow_Outflow!A:O,12,FALSE),"")</f>
        <v>4</v>
      </c>
      <c r="AB661" s="2">
        <f>IFERROR(VLOOKUP(Tabla2[[#This Row],[Client]],Inflow_Outflow!A:O,13,FALSE),"")</f>
        <v>2</v>
      </c>
      <c r="AC661" s="2">
        <f>IFERROR(VLOOKUP(Tabla2[[#This Row],[Client]],Inflow_Outflow!A:O,14,FALSE),"")</f>
        <v>0</v>
      </c>
      <c r="AD661" s="2">
        <f>IFERROR(VLOOKUP(Tabla2[[#This Row],[Client]],Inflow_Outflow!A:O,15,FALSE),"")</f>
        <v>0</v>
      </c>
      <c r="AE661" s="2" t="str">
        <f>IFERROR(VLOOKUP(Tabla2[[#This Row],[Client]],Sales_Revenues!A:G,2,FALSE),"")</f>
        <v/>
      </c>
      <c r="AF661" s="2" t="str">
        <f>IFERROR(VLOOKUP(Tabla2[[#This Row],[Client]],Sales_Revenues!A:G,3,FALSE),"")</f>
        <v/>
      </c>
      <c r="AG661" s="2" t="str">
        <f>IFERROR(VLOOKUP(Tabla2[[#This Row],[Client]],Sales_Revenues!A:G,4,FALSE),"")</f>
        <v/>
      </c>
      <c r="AH661" s="2" t="str">
        <f>IFERROR(VLOOKUP(Tabla2[[#This Row],[Client]],Sales_Revenues!A:G,5,FALSE),"")</f>
        <v/>
      </c>
      <c r="AI661" s="2" t="str">
        <f>IFERROR(VLOOKUP(Tabla2[[#This Row],[Client]],Sales_Revenues!A:G,6,FALSE),"")</f>
        <v/>
      </c>
      <c r="AJ661" s="2" t="str">
        <f>IFERROR(VLOOKUP(Tabla2[[#This Row],[Client]],Sales_Revenues!A:G,7,FALSE),"")</f>
        <v/>
      </c>
    </row>
    <row r="662" spans="1:36">
      <c r="A662">
        <v>661</v>
      </c>
      <c r="B662">
        <v>1</v>
      </c>
      <c r="C662">
        <v>1</v>
      </c>
      <c r="H662">
        <v>378.88892857142855</v>
      </c>
      <c r="I662">
        <v>882.23357142857151</v>
      </c>
      <c r="J662" t="s">
        <v>38</v>
      </c>
      <c r="K662" t="s">
        <v>38</v>
      </c>
      <c r="L662" t="s">
        <v>38</v>
      </c>
      <c r="M662" t="s">
        <v>38</v>
      </c>
      <c r="N662" t="str">
        <f>IFERROR(VLOOKUP(Tabla2[[#This Row],[Client]],Soc_Dem!A:D,2,FALSE),"")</f>
        <v>F</v>
      </c>
      <c r="O662">
        <f>IFERROR(VLOOKUP(Tabla2[[#This Row],[Client]],Soc_Dem!A:D,3,FALSE),"")</f>
        <v>67</v>
      </c>
      <c r="P662">
        <f>IFERROR(VLOOKUP(Tabla2[[#This Row],[Client]],Soc_Dem!A:D,4,FALSE),"")</f>
        <v>56</v>
      </c>
      <c r="Q662" s="2">
        <f>IFERROR(VLOOKUP(Tabla2[[#This Row],[Client]],Inflow_Outflow!A:O,2,FALSE),"")</f>
        <v>359.9785714285714</v>
      </c>
      <c r="R662" s="2">
        <f>IFERROR(VLOOKUP(Tabla2[[#This Row],[Client]],Inflow_Outflow!A:O,3,FALSE),"")</f>
        <v>357.14428571428573</v>
      </c>
      <c r="S662" s="2">
        <f>IFERROR(VLOOKUP(Tabla2[[#This Row],[Client]],Inflow_Outflow!A:O,4,FALSE),"")</f>
        <v>3</v>
      </c>
      <c r="T662" s="2">
        <f>IFERROR(VLOOKUP(Tabla2[[#This Row],[Client]],Inflow_Outflow!A:O,5,FALSE),"")</f>
        <v>2</v>
      </c>
      <c r="U662" s="2">
        <f>IFERROR(VLOOKUP(Tabla2[[#This Row],[Client]],Inflow_Outflow!A:O,6,FALSE),"")</f>
        <v>495.32892857142855</v>
      </c>
      <c r="V662" s="2">
        <f>IFERROR(VLOOKUP(Tabla2[[#This Row],[Client]],Inflow_Outflow!A:O,7,FALSE),"")</f>
        <v>138.18607142857144</v>
      </c>
      <c r="W662" s="2">
        <f>IFERROR(VLOOKUP(Tabla2[[#This Row],[Client]],Inflow_Outflow!A:O,8,FALSE),"")</f>
        <v>71.428571428571431</v>
      </c>
      <c r="X662" s="2">
        <f>IFERROR(VLOOKUP(Tabla2[[#This Row],[Client]],Inflow_Outflow!A:O,9,FALSE),"")</f>
        <v>64.793214285714285</v>
      </c>
      <c r="Y662" s="2">
        <f>IFERROR(VLOOKUP(Tabla2[[#This Row],[Client]],Inflow_Outflow!A:O,10,FALSE),"")</f>
        <v>357.14285714285717</v>
      </c>
      <c r="Z662" s="2">
        <f>IFERROR(VLOOKUP(Tabla2[[#This Row],[Client]],Inflow_Outflow!A:O,11,FALSE),"")</f>
        <v>10</v>
      </c>
      <c r="AA662" s="2">
        <f>IFERROR(VLOOKUP(Tabla2[[#This Row],[Client]],Inflow_Outflow!A:O,12,FALSE),"")</f>
        <v>9</v>
      </c>
      <c r="AB662" s="2">
        <f>IFERROR(VLOOKUP(Tabla2[[#This Row],[Client]],Inflow_Outflow!A:O,13,FALSE),"")</f>
        <v>1</v>
      </c>
      <c r="AC662" s="2">
        <f>IFERROR(VLOOKUP(Tabla2[[#This Row],[Client]],Inflow_Outflow!A:O,14,FALSE),"")</f>
        <v>7</v>
      </c>
      <c r="AD662" s="2">
        <f>IFERROR(VLOOKUP(Tabla2[[#This Row],[Client]],Inflow_Outflow!A:O,15,FALSE),"")</f>
        <v>1</v>
      </c>
      <c r="AE662" s="2">
        <f>IFERROR(VLOOKUP(Tabla2[[#This Row],[Client]],Sales_Revenues!A:G,2,FALSE),"")</f>
        <v>0</v>
      </c>
      <c r="AF662" s="2">
        <f>IFERROR(VLOOKUP(Tabla2[[#This Row],[Client]],Sales_Revenues!A:G,3,FALSE),"")</f>
        <v>0</v>
      </c>
      <c r="AG662" s="2">
        <f>IFERROR(VLOOKUP(Tabla2[[#This Row],[Client]],Sales_Revenues!A:G,4,FALSE),"")</f>
        <v>0</v>
      </c>
      <c r="AH662" s="2">
        <f>IFERROR(VLOOKUP(Tabla2[[#This Row],[Client]],Sales_Revenues!A:G,5,FALSE),"")</f>
        <v>0</v>
      </c>
      <c r="AI662" s="2">
        <f>IFERROR(VLOOKUP(Tabla2[[#This Row],[Client]],Sales_Revenues!A:G,6,FALSE),"")</f>
        <v>0</v>
      </c>
      <c r="AJ662" s="2">
        <f>IFERROR(VLOOKUP(Tabla2[[#This Row],[Client]],Sales_Revenues!A:G,7,FALSE),"")</f>
        <v>0</v>
      </c>
    </row>
    <row r="663" spans="1:36">
      <c r="A663">
        <v>662</v>
      </c>
      <c r="B663">
        <v>1</v>
      </c>
      <c r="H663">
        <v>0</v>
      </c>
      <c r="I663" t="s">
        <v>38</v>
      </c>
      <c r="J663" t="s">
        <v>38</v>
      </c>
      <c r="K663" t="s">
        <v>38</v>
      </c>
      <c r="L663" t="s">
        <v>38</v>
      </c>
      <c r="M663" t="s">
        <v>38</v>
      </c>
      <c r="N663" t="str">
        <f>IFERROR(VLOOKUP(Tabla2[[#This Row],[Client]],Soc_Dem!A:D,2,FALSE),"")</f>
        <v>F</v>
      </c>
      <c r="O663">
        <f>IFERROR(VLOOKUP(Tabla2[[#This Row],[Client]],Soc_Dem!A:D,3,FALSE),"")</f>
        <v>8</v>
      </c>
      <c r="P663">
        <f>IFERROR(VLOOKUP(Tabla2[[#This Row],[Client]],Soc_Dem!A:D,4,FALSE),"")</f>
        <v>56</v>
      </c>
      <c r="Q663" s="2">
        <f>IFERROR(VLOOKUP(Tabla2[[#This Row],[Client]],Inflow_Outflow!A:O,2,FALSE),"")</f>
        <v>419.01285714285717</v>
      </c>
      <c r="R663" s="2">
        <f>IFERROR(VLOOKUP(Tabla2[[#This Row],[Client]],Inflow_Outflow!A:O,3,FALSE),"")</f>
        <v>419.01285714285717</v>
      </c>
      <c r="S663" s="2">
        <f>IFERROR(VLOOKUP(Tabla2[[#This Row],[Client]],Inflow_Outflow!A:O,4,FALSE),"")</f>
        <v>3</v>
      </c>
      <c r="T663" s="2">
        <f>IFERROR(VLOOKUP(Tabla2[[#This Row],[Client]],Inflow_Outflow!A:O,5,FALSE),"")</f>
        <v>3</v>
      </c>
      <c r="U663" s="2">
        <f>IFERROR(VLOOKUP(Tabla2[[#This Row],[Client]],Inflow_Outflow!A:O,6,FALSE),"")</f>
        <v>310.85035714285715</v>
      </c>
      <c r="V663" s="2">
        <f>IFERROR(VLOOKUP(Tabla2[[#This Row],[Client]],Inflow_Outflow!A:O,7,FALSE),"")</f>
        <v>310.69499999999999</v>
      </c>
      <c r="W663" s="2">
        <f>IFERROR(VLOOKUP(Tabla2[[#This Row],[Client]],Inflow_Outflow!A:O,8,FALSE),"")</f>
        <v>303.69464285714287</v>
      </c>
      <c r="X663" s="2">
        <f>IFERROR(VLOOKUP(Tabla2[[#This Row],[Client]],Inflow_Outflow!A:O,9,FALSE),"")</f>
        <v>0</v>
      </c>
      <c r="Y663" s="2">
        <f>IFERROR(VLOOKUP(Tabla2[[#This Row],[Client]],Inflow_Outflow!A:O,10,FALSE),"")</f>
        <v>0</v>
      </c>
      <c r="Z663" s="2">
        <f>IFERROR(VLOOKUP(Tabla2[[#This Row],[Client]],Inflow_Outflow!A:O,11,FALSE),"")</f>
        <v>6</v>
      </c>
      <c r="AA663" s="2">
        <f>IFERROR(VLOOKUP(Tabla2[[#This Row],[Client]],Inflow_Outflow!A:O,12,FALSE),"")</f>
        <v>5</v>
      </c>
      <c r="AB663" s="2">
        <f>IFERROR(VLOOKUP(Tabla2[[#This Row],[Client]],Inflow_Outflow!A:O,13,FALSE),"")</f>
        <v>3</v>
      </c>
      <c r="AC663" s="2">
        <f>IFERROR(VLOOKUP(Tabla2[[#This Row],[Client]],Inflow_Outflow!A:O,14,FALSE),"")</f>
        <v>0</v>
      </c>
      <c r="AD663" s="2">
        <f>IFERROR(VLOOKUP(Tabla2[[#This Row],[Client]],Inflow_Outflow!A:O,15,FALSE),"")</f>
        <v>0</v>
      </c>
      <c r="AE663" s="2">
        <f>IFERROR(VLOOKUP(Tabla2[[#This Row],[Client]],Sales_Revenues!A:G,2,FALSE),"")</f>
        <v>0</v>
      </c>
      <c r="AF663" s="2">
        <f>IFERROR(VLOOKUP(Tabla2[[#This Row],[Client]],Sales_Revenues!A:G,3,FALSE),"")</f>
        <v>0</v>
      </c>
      <c r="AG663" s="2">
        <f>IFERROR(VLOOKUP(Tabla2[[#This Row],[Client]],Sales_Revenues!A:G,4,FALSE),"")</f>
        <v>1</v>
      </c>
      <c r="AH663" s="2">
        <f>IFERROR(VLOOKUP(Tabla2[[#This Row],[Client]],Sales_Revenues!A:G,5,FALSE),"")</f>
        <v>0</v>
      </c>
      <c r="AI663" s="2">
        <f>IFERROR(VLOOKUP(Tabla2[[#This Row],[Client]],Sales_Revenues!A:G,6,FALSE),"")</f>
        <v>0</v>
      </c>
      <c r="AJ663" s="2">
        <f>IFERROR(VLOOKUP(Tabla2[[#This Row],[Client]],Sales_Revenues!A:G,7,FALSE),"")</f>
        <v>13.857142857142858</v>
      </c>
    </row>
    <row r="664" spans="1:36">
      <c r="A664">
        <v>663</v>
      </c>
      <c r="B664">
        <v>1</v>
      </c>
      <c r="H664">
        <v>9.2750000000000004</v>
      </c>
      <c r="I664" t="s">
        <v>38</v>
      </c>
      <c r="J664" t="s">
        <v>38</v>
      </c>
      <c r="K664" t="s">
        <v>38</v>
      </c>
      <c r="L664" t="s">
        <v>38</v>
      </c>
      <c r="M664" t="s">
        <v>38</v>
      </c>
      <c r="N664" t="str">
        <f>IFERROR(VLOOKUP(Tabla2[[#This Row],[Client]],Soc_Dem!A:D,2,FALSE),"")</f>
        <v>M</v>
      </c>
      <c r="O664">
        <f>IFERROR(VLOOKUP(Tabla2[[#This Row],[Client]],Soc_Dem!A:D,3,FALSE),"")</f>
        <v>42</v>
      </c>
      <c r="P664">
        <f>IFERROR(VLOOKUP(Tabla2[[#This Row],[Client]],Soc_Dem!A:D,4,FALSE),"")</f>
        <v>106</v>
      </c>
      <c r="Q664" s="2" t="str">
        <f>IFERROR(VLOOKUP(Tabla2[[#This Row],[Client]],Inflow_Outflow!A:O,2,FALSE),"")</f>
        <v/>
      </c>
      <c r="R664" s="2" t="str">
        <f>IFERROR(VLOOKUP(Tabla2[[#This Row],[Client]],Inflow_Outflow!A:O,3,FALSE),"")</f>
        <v/>
      </c>
      <c r="S664" s="2" t="str">
        <f>IFERROR(VLOOKUP(Tabla2[[#This Row],[Client]],Inflow_Outflow!A:O,4,FALSE),"")</f>
        <v/>
      </c>
      <c r="T664" s="2" t="str">
        <f>IFERROR(VLOOKUP(Tabla2[[#This Row],[Client]],Inflow_Outflow!A:O,5,FALSE),"")</f>
        <v/>
      </c>
      <c r="U664" s="2" t="str">
        <f>IFERROR(VLOOKUP(Tabla2[[#This Row],[Client]],Inflow_Outflow!A:O,6,FALSE),"")</f>
        <v/>
      </c>
      <c r="V664" s="2" t="str">
        <f>IFERROR(VLOOKUP(Tabla2[[#This Row],[Client]],Inflow_Outflow!A:O,7,FALSE),"")</f>
        <v/>
      </c>
      <c r="W664" s="2" t="str">
        <f>IFERROR(VLOOKUP(Tabla2[[#This Row],[Client]],Inflow_Outflow!A:O,8,FALSE),"")</f>
        <v/>
      </c>
      <c r="X664" s="2" t="str">
        <f>IFERROR(VLOOKUP(Tabla2[[#This Row],[Client]],Inflow_Outflow!A:O,9,FALSE),"")</f>
        <v/>
      </c>
      <c r="Y664" s="2" t="str">
        <f>IFERROR(VLOOKUP(Tabla2[[#This Row],[Client]],Inflow_Outflow!A:O,10,FALSE),"")</f>
        <v/>
      </c>
      <c r="Z664" s="2" t="str">
        <f>IFERROR(VLOOKUP(Tabla2[[#This Row],[Client]],Inflow_Outflow!A:O,11,FALSE),"")</f>
        <v/>
      </c>
      <c r="AA664" s="2" t="str">
        <f>IFERROR(VLOOKUP(Tabla2[[#This Row],[Client]],Inflow_Outflow!A:O,12,FALSE),"")</f>
        <v/>
      </c>
      <c r="AB664" s="2" t="str">
        <f>IFERROR(VLOOKUP(Tabla2[[#This Row],[Client]],Inflow_Outflow!A:O,13,FALSE),"")</f>
        <v/>
      </c>
      <c r="AC664" s="2" t="str">
        <f>IFERROR(VLOOKUP(Tabla2[[#This Row],[Client]],Inflow_Outflow!A:O,14,FALSE),"")</f>
        <v/>
      </c>
      <c r="AD664" s="2" t="str">
        <f>IFERROR(VLOOKUP(Tabla2[[#This Row],[Client]],Inflow_Outflow!A:O,15,FALSE),"")</f>
        <v/>
      </c>
      <c r="AE664" s="2">
        <f>IFERROR(VLOOKUP(Tabla2[[#This Row],[Client]],Sales_Revenues!A:G,2,FALSE),"")</f>
        <v>0</v>
      </c>
      <c r="AF664" s="2">
        <f>IFERROR(VLOOKUP(Tabla2[[#This Row],[Client]],Sales_Revenues!A:G,3,FALSE),"")</f>
        <v>0</v>
      </c>
      <c r="AG664" s="2">
        <f>IFERROR(VLOOKUP(Tabla2[[#This Row],[Client]],Sales_Revenues!A:G,4,FALSE),"")</f>
        <v>0</v>
      </c>
      <c r="AH664" s="2">
        <f>IFERROR(VLOOKUP(Tabla2[[#This Row],[Client]],Sales_Revenues!A:G,5,FALSE),"")</f>
        <v>0</v>
      </c>
      <c r="AI664" s="2">
        <f>IFERROR(VLOOKUP(Tabla2[[#This Row],[Client]],Sales_Revenues!A:G,6,FALSE),"")</f>
        <v>0</v>
      </c>
      <c r="AJ664" s="2">
        <f>IFERROR(VLOOKUP(Tabla2[[#This Row],[Client]],Sales_Revenues!A:G,7,FALSE),"")</f>
        <v>0</v>
      </c>
    </row>
    <row r="665" spans="1:36">
      <c r="A665">
        <v>664</v>
      </c>
      <c r="B665">
        <v>2</v>
      </c>
      <c r="H665">
        <v>1407.642142857143</v>
      </c>
      <c r="I665" t="s">
        <v>38</v>
      </c>
      <c r="J665" t="s">
        <v>38</v>
      </c>
      <c r="K665" t="s">
        <v>38</v>
      </c>
      <c r="L665" t="s">
        <v>38</v>
      </c>
      <c r="M665" t="s">
        <v>38</v>
      </c>
      <c r="N665" t="str">
        <f>IFERROR(VLOOKUP(Tabla2[[#This Row],[Client]],Soc_Dem!A:D,2,FALSE),"")</f>
        <v>M</v>
      </c>
      <c r="O665">
        <f>IFERROR(VLOOKUP(Tabla2[[#This Row],[Client]],Soc_Dem!A:D,3,FALSE),"")</f>
        <v>63</v>
      </c>
      <c r="P665">
        <f>IFERROR(VLOOKUP(Tabla2[[#This Row],[Client]],Soc_Dem!A:D,4,FALSE),"")</f>
        <v>121</v>
      </c>
      <c r="Q665" s="2">
        <f>IFERROR(VLOOKUP(Tabla2[[#This Row],[Client]],Inflow_Outflow!A:O,2,FALSE),"")</f>
        <v>892.54107142857151</v>
      </c>
      <c r="R665" s="2">
        <f>IFERROR(VLOOKUP(Tabla2[[#This Row],[Client]],Inflow_Outflow!A:O,3,FALSE),"")</f>
        <v>892.54107142857151</v>
      </c>
      <c r="S665" s="2">
        <f>IFERROR(VLOOKUP(Tabla2[[#This Row],[Client]],Inflow_Outflow!A:O,4,FALSE),"")</f>
        <v>3</v>
      </c>
      <c r="T665" s="2">
        <f>IFERROR(VLOOKUP(Tabla2[[#This Row],[Client]],Inflow_Outflow!A:O,5,FALSE),"")</f>
        <v>3</v>
      </c>
      <c r="U665" s="2">
        <f>IFERROR(VLOOKUP(Tabla2[[#This Row],[Client]],Inflow_Outflow!A:O,6,FALSE),"")</f>
        <v>591.42857142857144</v>
      </c>
      <c r="V665" s="2">
        <f>IFERROR(VLOOKUP(Tabla2[[#This Row],[Client]],Inflow_Outflow!A:O,7,FALSE),"")</f>
        <v>591.42857142857144</v>
      </c>
      <c r="W665" s="2">
        <f>IFERROR(VLOOKUP(Tabla2[[#This Row],[Client]],Inflow_Outflow!A:O,8,FALSE),"")</f>
        <v>0</v>
      </c>
      <c r="X665" s="2">
        <f>IFERROR(VLOOKUP(Tabla2[[#This Row],[Client]],Inflow_Outflow!A:O,9,FALSE),"")</f>
        <v>0</v>
      </c>
      <c r="Y665" s="2">
        <f>IFERROR(VLOOKUP(Tabla2[[#This Row],[Client]],Inflow_Outflow!A:O,10,FALSE),"")</f>
        <v>588.92857142857144</v>
      </c>
      <c r="Z665" s="2">
        <f>IFERROR(VLOOKUP(Tabla2[[#This Row],[Client]],Inflow_Outflow!A:O,11,FALSE),"")</f>
        <v>7</v>
      </c>
      <c r="AA665" s="2">
        <f>IFERROR(VLOOKUP(Tabla2[[#This Row],[Client]],Inflow_Outflow!A:O,12,FALSE),"")</f>
        <v>7</v>
      </c>
      <c r="AB665" s="2">
        <f>IFERROR(VLOOKUP(Tabla2[[#This Row],[Client]],Inflow_Outflow!A:O,13,FALSE),"")</f>
        <v>0</v>
      </c>
      <c r="AC665" s="2">
        <f>IFERROR(VLOOKUP(Tabla2[[#This Row],[Client]],Inflow_Outflow!A:O,14,FALSE),"")</f>
        <v>0</v>
      </c>
      <c r="AD665" s="2">
        <f>IFERROR(VLOOKUP(Tabla2[[#This Row],[Client]],Inflow_Outflow!A:O,15,FALSE),"")</f>
        <v>6</v>
      </c>
      <c r="AE665" s="2" t="str">
        <f>IFERROR(VLOOKUP(Tabla2[[#This Row],[Client]],Sales_Revenues!A:G,2,FALSE),"")</f>
        <v/>
      </c>
      <c r="AF665" s="2" t="str">
        <f>IFERROR(VLOOKUP(Tabla2[[#This Row],[Client]],Sales_Revenues!A:G,3,FALSE),"")</f>
        <v/>
      </c>
      <c r="AG665" s="2" t="str">
        <f>IFERROR(VLOOKUP(Tabla2[[#This Row],[Client]],Sales_Revenues!A:G,4,FALSE),"")</f>
        <v/>
      </c>
      <c r="AH665" s="2" t="str">
        <f>IFERROR(VLOOKUP(Tabla2[[#This Row],[Client]],Sales_Revenues!A:G,5,FALSE),"")</f>
        <v/>
      </c>
      <c r="AI665" s="2" t="str">
        <f>IFERROR(VLOOKUP(Tabla2[[#This Row],[Client]],Sales_Revenues!A:G,6,FALSE),"")</f>
        <v/>
      </c>
      <c r="AJ665" s="2" t="str">
        <f>IFERROR(VLOOKUP(Tabla2[[#This Row],[Client]],Sales_Revenues!A:G,7,FALSE),"")</f>
        <v/>
      </c>
    </row>
    <row r="666" spans="1:36">
      <c r="A666">
        <v>665</v>
      </c>
      <c r="B666">
        <v>1</v>
      </c>
      <c r="H666">
        <v>370.65321428571434</v>
      </c>
      <c r="I666" t="s">
        <v>38</v>
      </c>
      <c r="J666" t="s">
        <v>38</v>
      </c>
      <c r="K666" t="s">
        <v>38</v>
      </c>
      <c r="L666" t="s">
        <v>38</v>
      </c>
      <c r="M666" t="s">
        <v>38</v>
      </c>
      <c r="N666" t="str">
        <f>IFERROR(VLOOKUP(Tabla2[[#This Row],[Client]],Soc_Dem!A:D,2,FALSE),"")</f>
        <v>M</v>
      </c>
      <c r="O666">
        <f>IFERROR(VLOOKUP(Tabla2[[#This Row],[Client]],Soc_Dem!A:D,3,FALSE),"")</f>
        <v>44</v>
      </c>
      <c r="P666">
        <f>IFERROR(VLOOKUP(Tabla2[[#This Row],[Client]],Soc_Dem!A:D,4,FALSE),"")</f>
        <v>153</v>
      </c>
      <c r="Q666" s="2">
        <f>IFERROR(VLOOKUP(Tabla2[[#This Row],[Client]],Inflow_Outflow!A:O,2,FALSE),"")</f>
        <v>4422.4310714285721</v>
      </c>
      <c r="R666" s="2">
        <f>IFERROR(VLOOKUP(Tabla2[[#This Row],[Client]],Inflow_Outflow!A:O,3,FALSE),"")</f>
        <v>4422.4310714285721</v>
      </c>
      <c r="S666" s="2">
        <f>IFERROR(VLOOKUP(Tabla2[[#This Row],[Client]],Inflow_Outflow!A:O,4,FALSE),"")</f>
        <v>13</v>
      </c>
      <c r="T666" s="2">
        <f>IFERROR(VLOOKUP(Tabla2[[#This Row],[Client]],Inflow_Outflow!A:O,5,FALSE),"")</f>
        <v>13</v>
      </c>
      <c r="U666" s="2">
        <f>IFERROR(VLOOKUP(Tabla2[[#This Row],[Client]],Inflow_Outflow!A:O,6,FALSE),"")</f>
        <v>8875.0160714285721</v>
      </c>
      <c r="V666" s="2">
        <f>IFERROR(VLOOKUP(Tabla2[[#This Row],[Client]],Inflow_Outflow!A:O,7,FALSE),"")</f>
        <v>8875.0160714285721</v>
      </c>
      <c r="W666" s="2">
        <f>IFERROR(VLOOKUP(Tabla2[[#This Row],[Client]],Inflow_Outflow!A:O,8,FALSE),"")</f>
        <v>0</v>
      </c>
      <c r="X666" s="2">
        <f>IFERROR(VLOOKUP(Tabla2[[#This Row],[Client]],Inflow_Outflow!A:O,9,FALSE),"")</f>
        <v>0</v>
      </c>
      <c r="Y666" s="2">
        <f>IFERROR(VLOOKUP(Tabla2[[#This Row],[Client]],Inflow_Outflow!A:O,10,FALSE),"")</f>
        <v>1719.5571428571427</v>
      </c>
      <c r="Z666" s="2">
        <f>IFERROR(VLOOKUP(Tabla2[[#This Row],[Client]],Inflow_Outflow!A:O,11,FALSE),"")</f>
        <v>15</v>
      </c>
      <c r="AA666" s="2">
        <f>IFERROR(VLOOKUP(Tabla2[[#This Row],[Client]],Inflow_Outflow!A:O,12,FALSE),"")</f>
        <v>15</v>
      </c>
      <c r="AB666" s="2">
        <f>IFERROR(VLOOKUP(Tabla2[[#This Row],[Client]],Inflow_Outflow!A:O,13,FALSE),"")</f>
        <v>0</v>
      </c>
      <c r="AC666" s="2">
        <f>IFERROR(VLOOKUP(Tabla2[[#This Row],[Client]],Inflow_Outflow!A:O,14,FALSE),"")</f>
        <v>0</v>
      </c>
      <c r="AD666" s="2">
        <f>IFERROR(VLOOKUP(Tabla2[[#This Row],[Client]],Inflow_Outflow!A:O,15,FALSE),"")</f>
        <v>11</v>
      </c>
      <c r="AE666" s="2" t="str">
        <f>IFERROR(VLOOKUP(Tabla2[[#This Row],[Client]],Sales_Revenues!A:G,2,FALSE),"")</f>
        <v/>
      </c>
      <c r="AF666" s="2" t="str">
        <f>IFERROR(VLOOKUP(Tabla2[[#This Row],[Client]],Sales_Revenues!A:G,3,FALSE),"")</f>
        <v/>
      </c>
      <c r="AG666" s="2" t="str">
        <f>IFERROR(VLOOKUP(Tabla2[[#This Row],[Client]],Sales_Revenues!A:G,4,FALSE),"")</f>
        <v/>
      </c>
      <c r="AH666" s="2" t="str">
        <f>IFERROR(VLOOKUP(Tabla2[[#This Row],[Client]],Sales_Revenues!A:G,5,FALSE),"")</f>
        <v/>
      </c>
      <c r="AI666" s="2" t="str">
        <f>IFERROR(VLOOKUP(Tabla2[[#This Row],[Client]],Sales_Revenues!A:G,6,FALSE),"")</f>
        <v/>
      </c>
      <c r="AJ666" s="2" t="str">
        <f>IFERROR(VLOOKUP(Tabla2[[#This Row],[Client]],Sales_Revenues!A:G,7,FALSE),"")</f>
        <v/>
      </c>
    </row>
    <row r="667" spans="1:36">
      <c r="A667">
        <v>666</v>
      </c>
      <c r="B667">
        <v>1</v>
      </c>
      <c r="D667">
        <v>1</v>
      </c>
      <c r="H667">
        <v>13806.569285714286</v>
      </c>
      <c r="I667" t="s">
        <v>38</v>
      </c>
      <c r="J667">
        <v>25462.561785714286</v>
      </c>
      <c r="K667" t="s">
        <v>38</v>
      </c>
      <c r="L667" t="s">
        <v>38</v>
      </c>
      <c r="M667" t="s">
        <v>38</v>
      </c>
      <c r="N667" t="str">
        <f>IFERROR(VLOOKUP(Tabla2[[#This Row],[Client]],Soc_Dem!A:D,2,FALSE),"")</f>
        <v>M</v>
      </c>
      <c r="O667">
        <f>IFERROR(VLOOKUP(Tabla2[[#This Row],[Client]],Soc_Dem!A:D,3,FALSE),"")</f>
        <v>59</v>
      </c>
      <c r="P667">
        <f>IFERROR(VLOOKUP(Tabla2[[#This Row],[Client]],Soc_Dem!A:D,4,FALSE),"")</f>
        <v>101</v>
      </c>
      <c r="Q667" s="2">
        <f>IFERROR(VLOOKUP(Tabla2[[#This Row],[Client]],Inflow_Outflow!A:O,2,FALSE),"")</f>
        <v>545.71607142857135</v>
      </c>
      <c r="R667" s="2">
        <f>IFERROR(VLOOKUP(Tabla2[[#This Row],[Client]],Inflow_Outflow!A:O,3,FALSE),"")</f>
        <v>545.71607142857135</v>
      </c>
      <c r="S667" s="2">
        <f>IFERROR(VLOOKUP(Tabla2[[#This Row],[Client]],Inflow_Outflow!A:O,4,FALSE),"")</f>
        <v>4</v>
      </c>
      <c r="T667" s="2">
        <f>IFERROR(VLOOKUP(Tabla2[[#This Row],[Client]],Inflow_Outflow!A:O,5,FALSE),"")</f>
        <v>4</v>
      </c>
      <c r="U667" s="2">
        <f>IFERROR(VLOOKUP(Tabla2[[#This Row],[Client]],Inflow_Outflow!A:O,6,FALSE),"")</f>
        <v>734.35714285714289</v>
      </c>
      <c r="V667" s="2">
        <f>IFERROR(VLOOKUP(Tabla2[[#This Row],[Client]],Inflow_Outflow!A:O,7,FALSE),"")</f>
        <v>734.35714285714289</v>
      </c>
      <c r="W667" s="2">
        <f>IFERROR(VLOOKUP(Tabla2[[#This Row],[Client]],Inflow_Outflow!A:O,8,FALSE),"")</f>
        <v>0</v>
      </c>
      <c r="X667" s="2">
        <f>IFERROR(VLOOKUP(Tabla2[[#This Row],[Client]],Inflow_Outflow!A:O,9,FALSE),"")</f>
        <v>0</v>
      </c>
      <c r="Y667" s="2">
        <f>IFERROR(VLOOKUP(Tabla2[[#This Row],[Client]],Inflow_Outflow!A:O,10,FALSE),"")</f>
        <v>729.71428571428567</v>
      </c>
      <c r="Z667" s="2">
        <f>IFERROR(VLOOKUP(Tabla2[[#This Row],[Client]],Inflow_Outflow!A:O,11,FALSE),"")</f>
        <v>26</v>
      </c>
      <c r="AA667" s="2">
        <f>IFERROR(VLOOKUP(Tabla2[[#This Row],[Client]],Inflow_Outflow!A:O,12,FALSE),"")</f>
        <v>26</v>
      </c>
      <c r="AB667" s="2">
        <f>IFERROR(VLOOKUP(Tabla2[[#This Row],[Client]],Inflow_Outflow!A:O,13,FALSE),"")</f>
        <v>0</v>
      </c>
      <c r="AC667" s="2">
        <f>IFERROR(VLOOKUP(Tabla2[[#This Row],[Client]],Inflow_Outflow!A:O,14,FALSE),"")</f>
        <v>0</v>
      </c>
      <c r="AD667" s="2">
        <f>IFERROR(VLOOKUP(Tabla2[[#This Row],[Client]],Inflow_Outflow!A:O,15,FALSE),"")</f>
        <v>25</v>
      </c>
      <c r="AE667" s="2">
        <f>IFERROR(VLOOKUP(Tabla2[[#This Row],[Client]],Sales_Revenues!A:G,2,FALSE),"")</f>
        <v>0</v>
      </c>
      <c r="AF667" s="2">
        <f>IFERROR(VLOOKUP(Tabla2[[#This Row],[Client]],Sales_Revenues!A:G,3,FALSE),"")</f>
        <v>1</v>
      </c>
      <c r="AG667" s="2">
        <f>IFERROR(VLOOKUP(Tabla2[[#This Row],[Client]],Sales_Revenues!A:G,4,FALSE),"")</f>
        <v>0</v>
      </c>
      <c r="AH667" s="2">
        <f>IFERROR(VLOOKUP(Tabla2[[#This Row],[Client]],Sales_Revenues!A:G,5,FALSE),"")</f>
        <v>0</v>
      </c>
      <c r="AI667" s="2">
        <f>IFERROR(VLOOKUP(Tabla2[[#This Row],[Client]],Sales_Revenues!A:G,6,FALSE),"")</f>
        <v>6.7857142857142856</v>
      </c>
      <c r="AJ667" s="2">
        <f>IFERROR(VLOOKUP(Tabla2[[#This Row],[Client]],Sales_Revenues!A:G,7,FALSE),"")</f>
        <v>0</v>
      </c>
    </row>
    <row r="668" spans="1:36">
      <c r="A668">
        <v>667</v>
      </c>
      <c r="B668">
        <v>1</v>
      </c>
      <c r="H668">
        <v>60.044285714285714</v>
      </c>
      <c r="I668" t="s">
        <v>38</v>
      </c>
      <c r="J668" t="s">
        <v>38</v>
      </c>
      <c r="K668" t="s">
        <v>38</v>
      </c>
      <c r="L668" t="s">
        <v>38</v>
      </c>
      <c r="M668" t="s">
        <v>38</v>
      </c>
      <c r="N668" t="str">
        <f>IFERROR(VLOOKUP(Tabla2[[#This Row],[Client]],Soc_Dem!A:D,2,FALSE),"")</f>
        <v>M</v>
      </c>
      <c r="O668">
        <f>IFERROR(VLOOKUP(Tabla2[[#This Row],[Client]],Soc_Dem!A:D,3,FALSE),"")</f>
        <v>48</v>
      </c>
      <c r="P668">
        <f>IFERROR(VLOOKUP(Tabla2[[#This Row],[Client]],Soc_Dem!A:D,4,FALSE),"")</f>
        <v>143</v>
      </c>
      <c r="Q668" s="2">
        <f>IFERROR(VLOOKUP(Tabla2[[#This Row],[Client]],Inflow_Outflow!A:O,2,FALSE),"")</f>
        <v>1127.7928571428572</v>
      </c>
      <c r="R668" s="2">
        <f>IFERROR(VLOOKUP(Tabla2[[#This Row],[Client]],Inflow_Outflow!A:O,3,FALSE),"")</f>
        <v>1127.7928571428572</v>
      </c>
      <c r="S668" s="2">
        <f>IFERROR(VLOOKUP(Tabla2[[#This Row],[Client]],Inflow_Outflow!A:O,4,FALSE),"")</f>
        <v>4</v>
      </c>
      <c r="T668" s="2">
        <f>IFERROR(VLOOKUP(Tabla2[[#This Row],[Client]],Inflow_Outflow!A:O,5,FALSE),"")</f>
        <v>4</v>
      </c>
      <c r="U668" s="2">
        <f>IFERROR(VLOOKUP(Tabla2[[#This Row],[Client]],Inflow_Outflow!A:O,6,FALSE),"")</f>
        <v>1344.6035714285715</v>
      </c>
      <c r="V668" s="2">
        <f>IFERROR(VLOOKUP(Tabla2[[#This Row],[Client]],Inflow_Outflow!A:O,7,FALSE),"")</f>
        <v>1344.6035714285715</v>
      </c>
      <c r="W668" s="2">
        <f>IFERROR(VLOOKUP(Tabla2[[#This Row],[Client]],Inflow_Outflow!A:O,8,FALSE),"")</f>
        <v>642.85714285714289</v>
      </c>
      <c r="X668" s="2">
        <f>IFERROR(VLOOKUP(Tabla2[[#This Row],[Client]],Inflow_Outflow!A:O,9,FALSE),"")</f>
        <v>194.28571428571428</v>
      </c>
      <c r="Y668" s="2">
        <f>IFERROR(VLOOKUP(Tabla2[[#This Row],[Client]],Inflow_Outflow!A:O,10,FALSE),"")</f>
        <v>249.32142857142858</v>
      </c>
      <c r="Z668" s="2">
        <f>IFERROR(VLOOKUP(Tabla2[[#This Row],[Client]],Inflow_Outflow!A:O,11,FALSE),"")</f>
        <v>21</v>
      </c>
      <c r="AA668" s="2">
        <f>IFERROR(VLOOKUP(Tabla2[[#This Row],[Client]],Inflow_Outflow!A:O,12,FALSE),"")</f>
        <v>21</v>
      </c>
      <c r="AB668" s="2">
        <f>IFERROR(VLOOKUP(Tabla2[[#This Row],[Client]],Inflow_Outflow!A:O,13,FALSE),"")</f>
        <v>3</v>
      </c>
      <c r="AC668" s="2">
        <f>IFERROR(VLOOKUP(Tabla2[[#This Row],[Client]],Inflow_Outflow!A:O,14,FALSE),"")</f>
        <v>4</v>
      </c>
      <c r="AD668" s="2">
        <f>IFERROR(VLOOKUP(Tabla2[[#This Row],[Client]],Inflow_Outflow!A:O,15,FALSE),"")</f>
        <v>8</v>
      </c>
      <c r="AE668" s="2" t="str">
        <f>IFERROR(VLOOKUP(Tabla2[[#This Row],[Client]],Sales_Revenues!A:G,2,FALSE),"")</f>
        <v/>
      </c>
      <c r="AF668" s="2" t="str">
        <f>IFERROR(VLOOKUP(Tabla2[[#This Row],[Client]],Sales_Revenues!A:G,3,FALSE),"")</f>
        <v/>
      </c>
      <c r="AG668" s="2" t="str">
        <f>IFERROR(VLOOKUP(Tabla2[[#This Row],[Client]],Sales_Revenues!A:G,4,FALSE),"")</f>
        <v/>
      </c>
      <c r="AH668" s="2" t="str">
        <f>IFERROR(VLOOKUP(Tabla2[[#This Row],[Client]],Sales_Revenues!A:G,5,FALSE),"")</f>
        <v/>
      </c>
      <c r="AI668" s="2" t="str">
        <f>IFERROR(VLOOKUP(Tabla2[[#This Row],[Client]],Sales_Revenues!A:G,6,FALSE),"")</f>
        <v/>
      </c>
      <c r="AJ668" s="2" t="str">
        <f>IFERROR(VLOOKUP(Tabla2[[#This Row],[Client]],Sales_Revenues!A:G,7,FALSE),"")</f>
        <v/>
      </c>
    </row>
    <row r="669" spans="1:36">
      <c r="A669">
        <v>668</v>
      </c>
      <c r="B669">
        <v>1</v>
      </c>
      <c r="C669">
        <v>1</v>
      </c>
      <c r="D669">
        <v>1</v>
      </c>
      <c r="E669">
        <v>1</v>
      </c>
      <c r="H669">
        <v>586.94928571428579</v>
      </c>
      <c r="I669">
        <v>43701.96928571428</v>
      </c>
      <c r="J669">
        <v>0</v>
      </c>
      <c r="K669">
        <v>0</v>
      </c>
      <c r="L669" t="s">
        <v>38</v>
      </c>
      <c r="M669" t="s">
        <v>38</v>
      </c>
      <c r="N669" t="str">
        <f>IFERROR(VLOOKUP(Tabla2[[#This Row],[Client]],Soc_Dem!A:D,2,FALSE),"")</f>
        <v>F</v>
      </c>
      <c r="O669">
        <f>IFERROR(VLOOKUP(Tabla2[[#This Row],[Client]],Soc_Dem!A:D,3,FALSE),"")</f>
        <v>55</v>
      </c>
      <c r="P669">
        <f>IFERROR(VLOOKUP(Tabla2[[#This Row],[Client]],Soc_Dem!A:D,4,FALSE),"")</f>
        <v>119</v>
      </c>
      <c r="Q669" s="2">
        <f>IFERROR(VLOOKUP(Tabla2[[#This Row],[Client]],Inflow_Outflow!A:O,2,FALSE),"")</f>
        <v>3420.0796428571425</v>
      </c>
      <c r="R669" s="2">
        <f>IFERROR(VLOOKUP(Tabla2[[#This Row],[Client]],Inflow_Outflow!A:O,3,FALSE),"")</f>
        <v>2734.4196428571427</v>
      </c>
      <c r="S669" s="2">
        <f>IFERROR(VLOOKUP(Tabla2[[#This Row],[Client]],Inflow_Outflow!A:O,4,FALSE),"")</f>
        <v>36</v>
      </c>
      <c r="T669" s="2">
        <f>IFERROR(VLOOKUP(Tabla2[[#This Row],[Client]],Inflow_Outflow!A:O,5,FALSE),"")</f>
        <v>30</v>
      </c>
      <c r="U669" s="2">
        <f>IFERROR(VLOOKUP(Tabla2[[#This Row],[Client]],Inflow_Outflow!A:O,6,FALSE),"")</f>
        <v>3706.872142857143</v>
      </c>
      <c r="V669" s="2">
        <f>IFERROR(VLOOKUP(Tabla2[[#This Row],[Client]],Inflow_Outflow!A:O,7,FALSE),"")</f>
        <v>2836.0607142857143</v>
      </c>
      <c r="W669" s="2">
        <f>IFERROR(VLOOKUP(Tabla2[[#This Row],[Client]],Inflow_Outflow!A:O,8,FALSE),"")</f>
        <v>339.28571428571428</v>
      </c>
      <c r="X669" s="2">
        <f>IFERROR(VLOOKUP(Tabla2[[#This Row],[Client]],Inflow_Outflow!A:O,9,FALSE),"")</f>
        <v>638.75714285714287</v>
      </c>
      <c r="Y669" s="2">
        <f>IFERROR(VLOOKUP(Tabla2[[#This Row],[Client]],Inflow_Outflow!A:O,10,FALSE),"")</f>
        <v>1260.2857142857142</v>
      </c>
      <c r="Z669" s="2">
        <f>IFERROR(VLOOKUP(Tabla2[[#This Row],[Client]],Inflow_Outflow!A:O,11,FALSE),"")</f>
        <v>99</v>
      </c>
      <c r="AA669" s="2">
        <f>IFERROR(VLOOKUP(Tabla2[[#This Row],[Client]],Inflow_Outflow!A:O,12,FALSE),"")</f>
        <v>72</v>
      </c>
      <c r="AB669" s="2">
        <f>IFERROR(VLOOKUP(Tabla2[[#This Row],[Client]],Inflow_Outflow!A:O,13,FALSE),"")</f>
        <v>10</v>
      </c>
      <c r="AC669" s="2">
        <f>IFERROR(VLOOKUP(Tabla2[[#This Row],[Client]],Inflow_Outflow!A:O,14,FALSE),"")</f>
        <v>33</v>
      </c>
      <c r="AD669" s="2">
        <f>IFERROR(VLOOKUP(Tabla2[[#This Row],[Client]],Inflow_Outflow!A:O,15,FALSE),"")</f>
        <v>20</v>
      </c>
      <c r="AE669" s="2" t="str">
        <f>IFERROR(VLOOKUP(Tabla2[[#This Row],[Client]],Sales_Revenues!A:G,2,FALSE),"")</f>
        <v/>
      </c>
      <c r="AF669" s="2" t="str">
        <f>IFERROR(VLOOKUP(Tabla2[[#This Row],[Client]],Sales_Revenues!A:G,3,FALSE),"")</f>
        <v/>
      </c>
      <c r="AG669" s="2" t="str">
        <f>IFERROR(VLOOKUP(Tabla2[[#This Row],[Client]],Sales_Revenues!A:G,4,FALSE),"")</f>
        <v/>
      </c>
      <c r="AH669" s="2" t="str">
        <f>IFERROR(VLOOKUP(Tabla2[[#This Row],[Client]],Sales_Revenues!A:G,5,FALSE),"")</f>
        <v/>
      </c>
      <c r="AI669" s="2" t="str">
        <f>IFERROR(VLOOKUP(Tabla2[[#This Row],[Client]],Sales_Revenues!A:G,6,FALSE),"")</f>
        <v/>
      </c>
      <c r="AJ669" s="2" t="str">
        <f>IFERROR(VLOOKUP(Tabla2[[#This Row],[Client]],Sales_Revenues!A:G,7,FALSE),"")</f>
        <v/>
      </c>
    </row>
    <row r="670" spans="1:36">
      <c r="A670">
        <v>669</v>
      </c>
      <c r="B670">
        <v>1</v>
      </c>
      <c r="E670">
        <v>1</v>
      </c>
      <c r="H670">
        <v>174.65785714285715</v>
      </c>
      <c r="I670" t="s">
        <v>38</v>
      </c>
      <c r="J670" t="s">
        <v>38</v>
      </c>
      <c r="K670">
        <v>157.48321428571427</v>
      </c>
      <c r="L670" t="s">
        <v>38</v>
      </c>
      <c r="M670" t="s">
        <v>38</v>
      </c>
      <c r="N670" t="str">
        <f>IFERROR(VLOOKUP(Tabla2[[#This Row],[Client]],Soc_Dem!A:D,2,FALSE),"")</f>
        <v>M</v>
      </c>
      <c r="O670">
        <f>IFERROR(VLOOKUP(Tabla2[[#This Row],[Client]],Soc_Dem!A:D,3,FALSE),"")</f>
        <v>56</v>
      </c>
      <c r="P670">
        <f>IFERROR(VLOOKUP(Tabla2[[#This Row],[Client]],Soc_Dem!A:D,4,FALSE),"")</f>
        <v>58</v>
      </c>
      <c r="Q670" s="2">
        <f>IFERROR(VLOOKUP(Tabla2[[#This Row],[Client]],Inflow_Outflow!A:O,2,FALSE),"")</f>
        <v>615.19392857142861</v>
      </c>
      <c r="R670" s="2">
        <f>IFERROR(VLOOKUP(Tabla2[[#This Row],[Client]],Inflow_Outflow!A:O,3,FALSE),"")</f>
        <v>615.19392857142861</v>
      </c>
      <c r="S670" s="2">
        <f>IFERROR(VLOOKUP(Tabla2[[#This Row],[Client]],Inflow_Outflow!A:O,4,FALSE),"")</f>
        <v>2</v>
      </c>
      <c r="T670" s="2">
        <f>IFERROR(VLOOKUP(Tabla2[[#This Row],[Client]],Inflow_Outflow!A:O,5,FALSE),"")</f>
        <v>2</v>
      </c>
      <c r="U670" s="2">
        <f>IFERROR(VLOOKUP(Tabla2[[#This Row],[Client]],Inflow_Outflow!A:O,6,FALSE),"")</f>
        <v>647.46428571428567</v>
      </c>
      <c r="V670" s="2">
        <f>IFERROR(VLOOKUP(Tabla2[[#This Row],[Client]],Inflow_Outflow!A:O,7,FALSE),"")</f>
        <v>647.46428571428567</v>
      </c>
      <c r="W670" s="2">
        <f>IFERROR(VLOOKUP(Tabla2[[#This Row],[Client]],Inflow_Outflow!A:O,8,FALSE),"")</f>
        <v>321.42857142857144</v>
      </c>
      <c r="X670" s="2">
        <f>IFERROR(VLOOKUP(Tabla2[[#This Row],[Client]],Inflow_Outflow!A:O,9,FALSE),"")</f>
        <v>0</v>
      </c>
      <c r="Y670" s="2">
        <f>IFERROR(VLOOKUP(Tabla2[[#This Row],[Client]],Inflow_Outflow!A:O,10,FALSE),"")</f>
        <v>322.39285714285717</v>
      </c>
      <c r="Z670" s="2">
        <f>IFERROR(VLOOKUP(Tabla2[[#This Row],[Client]],Inflow_Outflow!A:O,11,FALSE),"")</f>
        <v>8</v>
      </c>
      <c r="AA670" s="2">
        <f>IFERROR(VLOOKUP(Tabla2[[#This Row],[Client]],Inflow_Outflow!A:O,12,FALSE),"")</f>
        <v>8</v>
      </c>
      <c r="AB670" s="2">
        <f>IFERROR(VLOOKUP(Tabla2[[#This Row],[Client]],Inflow_Outflow!A:O,13,FALSE),"")</f>
        <v>2</v>
      </c>
      <c r="AC670" s="2">
        <f>IFERROR(VLOOKUP(Tabla2[[#This Row],[Client]],Inflow_Outflow!A:O,14,FALSE),"")</f>
        <v>0</v>
      </c>
      <c r="AD670" s="2">
        <f>IFERROR(VLOOKUP(Tabla2[[#This Row],[Client]],Inflow_Outflow!A:O,15,FALSE),"")</f>
        <v>4</v>
      </c>
      <c r="AE670" s="2" t="str">
        <f>IFERROR(VLOOKUP(Tabla2[[#This Row],[Client]],Sales_Revenues!A:G,2,FALSE),"")</f>
        <v/>
      </c>
      <c r="AF670" s="2" t="str">
        <f>IFERROR(VLOOKUP(Tabla2[[#This Row],[Client]],Sales_Revenues!A:G,3,FALSE),"")</f>
        <v/>
      </c>
      <c r="AG670" s="2" t="str">
        <f>IFERROR(VLOOKUP(Tabla2[[#This Row],[Client]],Sales_Revenues!A:G,4,FALSE),"")</f>
        <v/>
      </c>
      <c r="AH670" s="2" t="str">
        <f>IFERROR(VLOOKUP(Tabla2[[#This Row],[Client]],Sales_Revenues!A:G,5,FALSE),"")</f>
        <v/>
      </c>
      <c r="AI670" s="2" t="str">
        <f>IFERROR(VLOOKUP(Tabla2[[#This Row],[Client]],Sales_Revenues!A:G,6,FALSE),"")</f>
        <v/>
      </c>
      <c r="AJ670" s="2" t="str">
        <f>IFERROR(VLOOKUP(Tabla2[[#This Row],[Client]],Sales_Revenues!A:G,7,FALSE),"")</f>
        <v/>
      </c>
    </row>
    <row r="671" spans="1:36">
      <c r="A671">
        <v>670</v>
      </c>
      <c r="B671">
        <v>1</v>
      </c>
      <c r="H671">
        <v>13.929285714285713</v>
      </c>
      <c r="I671" t="s">
        <v>38</v>
      </c>
      <c r="J671" t="s">
        <v>38</v>
      </c>
      <c r="K671" t="s">
        <v>38</v>
      </c>
      <c r="L671" t="s">
        <v>38</v>
      </c>
      <c r="M671" t="s">
        <v>38</v>
      </c>
      <c r="N671" t="str">
        <f>IFERROR(VLOOKUP(Tabla2[[#This Row],[Client]],Soc_Dem!A:D,2,FALSE),"")</f>
        <v>F</v>
      </c>
      <c r="O671">
        <f>IFERROR(VLOOKUP(Tabla2[[#This Row],[Client]],Soc_Dem!A:D,3,FALSE),"")</f>
        <v>88</v>
      </c>
      <c r="P671">
        <f>IFERROR(VLOOKUP(Tabla2[[#This Row],[Client]],Soc_Dem!A:D,4,FALSE),"")</f>
        <v>110</v>
      </c>
      <c r="Q671" s="2">
        <f>IFERROR(VLOOKUP(Tabla2[[#This Row],[Client]],Inflow_Outflow!A:O,2,FALSE),"")</f>
        <v>571.93035714285713</v>
      </c>
      <c r="R671" s="2">
        <f>IFERROR(VLOOKUP(Tabla2[[#This Row],[Client]],Inflow_Outflow!A:O,3,FALSE),"")</f>
        <v>571.93035714285713</v>
      </c>
      <c r="S671" s="2">
        <f>IFERROR(VLOOKUP(Tabla2[[#This Row],[Client]],Inflow_Outflow!A:O,4,FALSE),"")</f>
        <v>3</v>
      </c>
      <c r="T671" s="2">
        <f>IFERROR(VLOOKUP(Tabla2[[#This Row],[Client]],Inflow_Outflow!A:O,5,FALSE),"")</f>
        <v>3</v>
      </c>
      <c r="U671" s="2">
        <f>IFERROR(VLOOKUP(Tabla2[[#This Row],[Client]],Inflow_Outflow!A:O,6,FALSE),"")</f>
        <v>237.67214285714286</v>
      </c>
      <c r="V671" s="2">
        <f>IFERROR(VLOOKUP(Tabla2[[#This Row],[Client]],Inflow_Outflow!A:O,7,FALSE),"")</f>
        <v>237.67214285714286</v>
      </c>
      <c r="W671" s="2">
        <f>IFERROR(VLOOKUP(Tabla2[[#This Row],[Client]],Inflow_Outflow!A:O,8,FALSE),"")</f>
        <v>50</v>
      </c>
      <c r="X671" s="2">
        <f>IFERROR(VLOOKUP(Tabla2[[#This Row],[Client]],Inflow_Outflow!A:O,9,FALSE),"")</f>
        <v>39.457142857142856</v>
      </c>
      <c r="Y671" s="2">
        <f>IFERROR(VLOOKUP(Tabla2[[#This Row],[Client]],Inflow_Outflow!A:O,10,FALSE),"")</f>
        <v>148.215</v>
      </c>
      <c r="Z671" s="2">
        <f>IFERROR(VLOOKUP(Tabla2[[#This Row],[Client]],Inflow_Outflow!A:O,11,FALSE),"")</f>
        <v>15</v>
      </c>
      <c r="AA671" s="2">
        <f>IFERROR(VLOOKUP(Tabla2[[#This Row],[Client]],Inflow_Outflow!A:O,12,FALSE),"")</f>
        <v>15</v>
      </c>
      <c r="AB671" s="2">
        <f>IFERROR(VLOOKUP(Tabla2[[#This Row],[Client]],Inflow_Outflow!A:O,13,FALSE),"")</f>
        <v>4</v>
      </c>
      <c r="AC671" s="2">
        <f>IFERROR(VLOOKUP(Tabla2[[#This Row],[Client]],Inflow_Outflow!A:O,14,FALSE),"")</f>
        <v>9</v>
      </c>
      <c r="AD671" s="2">
        <f>IFERROR(VLOOKUP(Tabla2[[#This Row],[Client]],Inflow_Outflow!A:O,15,FALSE),"")</f>
        <v>2</v>
      </c>
      <c r="AE671" s="2">
        <f>IFERROR(VLOOKUP(Tabla2[[#This Row],[Client]],Sales_Revenues!A:G,2,FALSE),"")</f>
        <v>0</v>
      </c>
      <c r="AF671" s="2">
        <f>IFERROR(VLOOKUP(Tabla2[[#This Row],[Client]],Sales_Revenues!A:G,3,FALSE),"")</f>
        <v>0</v>
      </c>
      <c r="AG671" s="2">
        <f>IFERROR(VLOOKUP(Tabla2[[#This Row],[Client]],Sales_Revenues!A:G,4,FALSE),"")</f>
        <v>0</v>
      </c>
      <c r="AH671" s="2">
        <f>IFERROR(VLOOKUP(Tabla2[[#This Row],[Client]],Sales_Revenues!A:G,5,FALSE),"")</f>
        <v>0</v>
      </c>
      <c r="AI671" s="2">
        <f>IFERROR(VLOOKUP(Tabla2[[#This Row],[Client]],Sales_Revenues!A:G,6,FALSE),"")</f>
        <v>0</v>
      </c>
      <c r="AJ671" s="2">
        <f>IFERROR(VLOOKUP(Tabla2[[#This Row],[Client]],Sales_Revenues!A:G,7,FALSE),"")</f>
        <v>0</v>
      </c>
    </row>
    <row r="672" spans="1:36">
      <c r="A672">
        <v>671</v>
      </c>
      <c r="B672">
        <v>1</v>
      </c>
      <c r="C672">
        <v>1</v>
      </c>
      <c r="H672">
        <v>858.95500000000004</v>
      </c>
      <c r="I672">
        <v>11615.655000000001</v>
      </c>
      <c r="J672" t="s">
        <v>38</v>
      </c>
      <c r="K672" t="s">
        <v>38</v>
      </c>
      <c r="L672" t="s">
        <v>38</v>
      </c>
      <c r="M672" t="s">
        <v>38</v>
      </c>
      <c r="N672" t="str">
        <f>IFERROR(VLOOKUP(Tabla2[[#This Row],[Client]],Soc_Dem!A:D,2,FALSE),"")</f>
        <v>M</v>
      </c>
      <c r="O672">
        <f>IFERROR(VLOOKUP(Tabla2[[#This Row],[Client]],Soc_Dem!A:D,3,FALSE),"")</f>
        <v>19</v>
      </c>
      <c r="P672">
        <f>IFERROR(VLOOKUP(Tabla2[[#This Row],[Client]],Soc_Dem!A:D,4,FALSE),"")</f>
        <v>128</v>
      </c>
      <c r="Q672" s="2">
        <f>IFERROR(VLOOKUP(Tabla2[[#This Row],[Client]],Inflow_Outflow!A:O,2,FALSE),"")</f>
        <v>641.39071428571424</v>
      </c>
      <c r="R672" s="2">
        <f>IFERROR(VLOOKUP(Tabla2[[#This Row],[Client]],Inflow_Outflow!A:O,3,FALSE),"")</f>
        <v>641.39071428571424</v>
      </c>
      <c r="S672" s="2">
        <f>IFERROR(VLOOKUP(Tabla2[[#This Row],[Client]],Inflow_Outflow!A:O,4,FALSE),"")</f>
        <v>2</v>
      </c>
      <c r="T672" s="2">
        <f>IFERROR(VLOOKUP(Tabla2[[#This Row],[Client]],Inflow_Outflow!A:O,5,FALSE),"")</f>
        <v>2</v>
      </c>
      <c r="U672" s="2">
        <f>IFERROR(VLOOKUP(Tabla2[[#This Row],[Client]],Inflow_Outflow!A:O,6,FALSE),"")</f>
        <v>346.25</v>
      </c>
      <c r="V672" s="2">
        <f>IFERROR(VLOOKUP(Tabla2[[#This Row],[Client]],Inflow_Outflow!A:O,7,FALSE),"")</f>
        <v>346.25</v>
      </c>
      <c r="W672" s="2">
        <f>IFERROR(VLOOKUP(Tabla2[[#This Row],[Client]],Inflow_Outflow!A:O,8,FALSE),"")</f>
        <v>0</v>
      </c>
      <c r="X672" s="2">
        <f>IFERROR(VLOOKUP(Tabla2[[#This Row],[Client]],Inflow_Outflow!A:O,9,FALSE),"")</f>
        <v>0</v>
      </c>
      <c r="Y672" s="2">
        <f>IFERROR(VLOOKUP(Tabla2[[#This Row],[Client]],Inflow_Outflow!A:O,10,FALSE),"")</f>
        <v>343.42857142857144</v>
      </c>
      <c r="Z672" s="2">
        <f>IFERROR(VLOOKUP(Tabla2[[#This Row],[Client]],Inflow_Outflow!A:O,11,FALSE),"")</f>
        <v>5</v>
      </c>
      <c r="AA672" s="2">
        <f>IFERROR(VLOOKUP(Tabla2[[#This Row],[Client]],Inflow_Outflow!A:O,12,FALSE),"")</f>
        <v>5</v>
      </c>
      <c r="AB672" s="2">
        <f>IFERROR(VLOOKUP(Tabla2[[#This Row],[Client]],Inflow_Outflow!A:O,13,FALSE),"")</f>
        <v>0</v>
      </c>
      <c r="AC672" s="2">
        <f>IFERROR(VLOOKUP(Tabla2[[#This Row],[Client]],Inflow_Outflow!A:O,14,FALSE),"")</f>
        <v>0</v>
      </c>
      <c r="AD672" s="2">
        <f>IFERROR(VLOOKUP(Tabla2[[#This Row],[Client]],Inflow_Outflow!A:O,15,FALSE),"")</f>
        <v>4</v>
      </c>
      <c r="AE672" s="2">
        <f>IFERROR(VLOOKUP(Tabla2[[#This Row],[Client]],Sales_Revenues!A:G,2,FALSE),"")</f>
        <v>0</v>
      </c>
      <c r="AF672" s="2">
        <f>IFERROR(VLOOKUP(Tabla2[[#This Row],[Client]],Sales_Revenues!A:G,3,FALSE),"")</f>
        <v>0</v>
      </c>
      <c r="AG672" s="2">
        <f>IFERROR(VLOOKUP(Tabla2[[#This Row],[Client]],Sales_Revenues!A:G,4,FALSE),"")</f>
        <v>0</v>
      </c>
      <c r="AH672" s="2">
        <f>IFERROR(VLOOKUP(Tabla2[[#This Row],[Client]],Sales_Revenues!A:G,5,FALSE),"")</f>
        <v>0</v>
      </c>
      <c r="AI672" s="2">
        <f>IFERROR(VLOOKUP(Tabla2[[#This Row],[Client]],Sales_Revenues!A:G,6,FALSE),"")</f>
        <v>0</v>
      </c>
      <c r="AJ672" s="2">
        <f>IFERROR(VLOOKUP(Tabla2[[#This Row],[Client]],Sales_Revenues!A:G,7,FALSE),"")</f>
        <v>0</v>
      </c>
    </row>
    <row r="673" spans="1:36">
      <c r="A673">
        <v>672</v>
      </c>
      <c r="B673">
        <v>1</v>
      </c>
      <c r="H673">
        <v>47.964642857142856</v>
      </c>
      <c r="I673" t="s">
        <v>38</v>
      </c>
      <c r="J673" t="s">
        <v>38</v>
      </c>
      <c r="K673" t="s">
        <v>38</v>
      </c>
      <c r="L673" t="s">
        <v>38</v>
      </c>
      <c r="M673" t="s">
        <v>38</v>
      </c>
      <c r="N673" t="str">
        <f>IFERROR(VLOOKUP(Tabla2[[#This Row],[Client]],Soc_Dem!A:D,2,FALSE),"")</f>
        <v>M</v>
      </c>
      <c r="O673">
        <f>IFERROR(VLOOKUP(Tabla2[[#This Row],[Client]],Soc_Dem!A:D,3,FALSE),"")</f>
        <v>4</v>
      </c>
      <c r="P673">
        <f>IFERROR(VLOOKUP(Tabla2[[#This Row],[Client]],Soc_Dem!A:D,4,FALSE),"")</f>
        <v>261</v>
      </c>
      <c r="Q673" s="2">
        <f>IFERROR(VLOOKUP(Tabla2[[#This Row],[Client]],Inflow_Outflow!A:O,2,FALSE),"")</f>
        <v>350.7910714285714</v>
      </c>
      <c r="R673" s="2">
        <f>IFERROR(VLOOKUP(Tabla2[[#This Row],[Client]],Inflow_Outflow!A:O,3,FALSE),"")</f>
        <v>350.7910714285714</v>
      </c>
      <c r="S673" s="2">
        <f>IFERROR(VLOOKUP(Tabla2[[#This Row],[Client]],Inflow_Outflow!A:O,4,FALSE),"")</f>
        <v>2</v>
      </c>
      <c r="T673" s="2">
        <f>IFERROR(VLOOKUP(Tabla2[[#This Row],[Client]],Inflow_Outflow!A:O,5,FALSE),"")</f>
        <v>2</v>
      </c>
      <c r="U673" s="2">
        <f>IFERROR(VLOOKUP(Tabla2[[#This Row],[Client]],Inflow_Outflow!A:O,6,FALSE),"")</f>
        <v>291.83214285714286</v>
      </c>
      <c r="V673" s="2">
        <f>IFERROR(VLOOKUP(Tabla2[[#This Row],[Client]],Inflow_Outflow!A:O,7,FALSE),"")</f>
        <v>291.83214285714286</v>
      </c>
      <c r="W673" s="2">
        <f>IFERROR(VLOOKUP(Tabla2[[#This Row],[Client]],Inflow_Outflow!A:O,8,FALSE),"")</f>
        <v>0</v>
      </c>
      <c r="X673" s="2">
        <f>IFERROR(VLOOKUP(Tabla2[[#This Row],[Client]],Inflow_Outflow!A:O,9,FALSE),"")</f>
        <v>0</v>
      </c>
      <c r="Y673" s="2">
        <f>IFERROR(VLOOKUP(Tabla2[[#This Row],[Client]],Inflow_Outflow!A:O,10,FALSE),"")</f>
        <v>0</v>
      </c>
      <c r="Z673" s="2">
        <f>IFERROR(VLOOKUP(Tabla2[[#This Row],[Client]],Inflow_Outflow!A:O,11,FALSE),"")</f>
        <v>2</v>
      </c>
      <c r="AA673" s="2">
        <f>IFERROR(VLOOKUP(Tabla2[[#This Row],[Client]],Inflow_Outflow!A:O,12,FALSE),"")</f>
        <v>2</v>
      </c>
      <c r="AB673" s="2">
        <f>IFERROR(VLOOKUP(Tabla2[[#This Row],[Client]],Inflow_Outflow!A:O,13,FALSE),"")</f>
        <v>0</v>
      </c>
      <c r="AC673" s="2">
        <f>IFERROR(VLOOKUP(Tabla2[[#This Row],[Client]],Inflow_Outflow!A:O,14,FALSE),"")</f>
        <v>0</v>
      </c>
      <c r="AD673" s="2">
        <f>IFERROR(VLOOKUP(Tabla2[[#This Row],[Client]],Inflow_Outflow!A:O,15,FALSE),"")</f>
        <v>0</v>
      </c>
      <c r="AE673" s="2">
        <f>IFERROR(VLOOKUP(Tabla2[[#This Row],[Client]],Sales_Revenues!A:G,2,FALSE),"")</f>
        <v>0</v>
      </c>
      <c r="AF673" s="2">
        <f>IFERROR(VLOOKUP(Tabla2[[#This Row],[Client]],Sales_Revenues!A:G,3,FALSE),"")</f>
        <v>1</v>
      </c>
      <c r="AG673" s="2">
        <f>IFERROR(VLOOKUP(Tabla2[[#This Row],[Client]],Sales_Revenues!A:G,4,FALSE),"")</f>
        <v>0</v>
      </c>
      <c r="AH673" s="2">
        <f>IFERROR(VLOOKUP(Tabla2[[#This Row],[Client]],Sales_Revenues!A:G,5,FALSE),"")</f>
        <v>0</v>
      </c>
      <c r="AI673" s="2">
        <f>IFERROR(VLOOKUP(Tabla2[[#This Row],[Client]],Sales_Revenues!A:G,6,FALSE),"")</f>
        <v>1.9642857142857142</v>
      </c>
      <c r="AJ673" s="2">
        <f>IFERROR(VLOOKUP(Tabla2[[#This Row],[Client]],Sales_Revenues!A:G,7,FALSE),"")</f>
        <v>0</v>
      </c>
    </row>
    <row r="674" spans="1:36">
      <c r="A674">
        <v>673</v>
      </c>
      <c r="B674">
        <v>1</v>
      </c>
      <c r="C674">
        <v>2</v>
      </c>
      <c r="D674">
        <v>1</v>
      </c>
      <c r="E674">
        <v>1</v>
      </c>
      <c r="F674">
        <v>1</v>
      </c>
      <c r="H674">
        <v>2588.8382142857145</v>
      </c>
      <c r="I674">
        <v>16144.002142857144</v>
      </c>
      <c r="J674">
        <v>733.06857142857132</v>
      </c>
      <c r="K674">
        <v>8.4450000000000003</v>
      </c>
      <c r="L674">
        <v>1.1785714285714286</v>
      </c>
      <c r="M674" t="s">
        <v>38</v>
      </c>
      <c r="N674" t="str">
        <f>IFERROR(VLOOKUP(Tabla2[[#This Row],[Client]],Soc_Dem!A:D,2,FALSE),"")</f>
        <v>M</v>
      </c>
      <c r="O674">
        <f>IFERROR(VLOOKUP(Tabla2[[#This Row],[Client]],Soc_Dem!A:D,3,FALSE),"")</f>
        <v>73</v>
      </c>
      <c r="P674">
        <f>IFERROR(VLOOKUP(Tabla2[[#This Row],[Client]],Soc_Dem!A:D,4,FALSE),"")</f>
        <v>116</v>
      </c>
      <c r="Q674" s="2">
        <f>IFERROR(VLOOKUP(Tabla2[[#This Row],[Client]],Inflow_Outflow!A:O,2,FALSE),"")</f>
        <v>372.66535714285709</v>
      </c>
      <c r="R674" s="2">
        <f>IFERROR(VLOOKUP(Tabla2[[#This Row],[Client]],Inflow_Outflow!A:O,3,FALSE),"")</f>
        <v>369.8314285714286</v>
      </c>
      <c r="S674" s="2">
        <f>IFERROR(VLOOKUP(Tabla2[[#This Row],[Client]],Inflow_Outflow!A:O,4,FALSE),"")</f>
        <v>8</v>
      </c>
      <c r="T674" s="2">
        <f>IFERROR(VLOOKUP(Tabla2[[#This Row],[Client]],Inflow_Outflow!A:O,5,FALSE),"")</f>
        <v>3</v>
      </c>
      <c r="U674" s="2">
        <f>IFERROR(VLOOKUP(Tabla2[[#This Row],[Client]],Inflow_Outflow!A:O,6,FALSE),"")</f>
        <v>438.57142857142856</v>
      </c>
      <c r="V674" s="2">
        <f>IFERROR(VLOOKUP(Tabla2[[#This Row],[Client]],Inflow_Outflow!A:O,7,FALSE),"")</f>
        <v>436.21428571428572</v>
      </c>
      <c r="W674" s="2">
        <f>IFERROR(VLOOKUP(Tabla2[[#This Row],[Client]],Inflow_Outflow!A:O,8,FALSE),"")</f>
        <v>357.14285714285717</v>
      </c>
      <c r="X674" s="2">
        <f>IFERROR(VLOOKUP(Tabla2[[#This Row],[Client]],Inflow_Outflow!A:O,9,FALSE),"")</f>
        <v>0</v>
      </c>
      <c r="Y674" s="2">
        <f>IFERROR(VLOOKUP(Tabla2[[#This Row],[Client]],Inflow_Outflow!A:O,10,FALSE),"")</f>
        <v>74.285714285714292</v>
      </c>
      <c r="Z674" s="2">
        <f>IFERROR(VLOOKUP(Tabla2[[#This Row],[Client]],Inflow_Outflow!A:O,11,FALSE),"")</f>
        <v>13</v>
      </c>
      <c r="AA674" s="2">
        <f>IFERROR(VLOOKUP(Tabla2[[#This Row],[Client]],Inflow_Outflow!A:O,12,FALSE),"")</f>
        <v>9</v>
      </c>
      <c r="AB674" s="2">
        <f>IFERROR(VLOOKUP(Tabla2[[#This Row],[Client]],Inflow_Outflow!A:O,13,FALSE),"")</f>
        <v>2</v>
      </c>
      <c r="AC674" s="2">
        <f>IFERROR(VLOOKUP(Tabla2[[#This Row],[Client]],Inflow_Outflow!A:O,14,FALSE),"")</f>
        <v>0</v>
      </c>
      <c r="AD674" s="2">
        <f>IFERROR(VLOOKUP(Tabla2[[#This Row],[Client]],Inflow_Outflow!A:O,15,FALSE),"")</f>
        <v>5</v>
      </c>
      <c r="AE674" s="2">
        <f>IFERROR(VLOOKUP(Tabla2[[#This Row],[Client]],Sales_Revenues!A:G,2,FALSE),"")</f>
        <v>1</v>
      </c>
      <c r="AF674" s="2">
        <f>IFERROR(VLOOKUP(Tabla2[[#This Row],[Client]],Sales_Revenues!A:G,3,FALSE),"")</f>
        <v>0</v>
      </c>
      <c r="AG674" s="2">
        <f>IFERROR(VLOOKUP(Tabla2[[#This Row],[Client]],Sales_Revenues!A:G,4,FALSE),"")</f>
        <v>1</v>
      </c>
      <c r="AH674" s="2">
        <f>IFERROR(VLOOKUP(Tabla2[[#This Row],[Client]],Sales_Revenues!A:G,5,FALSE),"")</f>
        <v>24.135892857142856</v>
      </c>
      <c r="AI674" s="2">
        <f>IFERROR(VLOOKUP(Tabla2[[#This Row],[Client]],Sales_Revenues!A:G,6,FALSE),"")</f>
        <v>0</v>
      </c>
      <c r="AJ674" s="2">
        <f>IFERROR(VLOOKUP(Tabla2[[#This Row],[Client]],Sales_Revenues!A:G,7,FALSE),"")</f>
        <v>12.508571428571429</v>
      </c>
    </row>
    <row r="675" spans="1:36">
      <c r="A675">
        <v>674</v>
      </c>
      <c r="B675">
        <v>1</v>
      </c>
      <c r="E675">
        <v>1</v>
      </c>
      <c r="H675">
        <v>16362.983214285716</v>
      </c>
      <c r="I675" t="s">
        <v>38</v>
      </c>
      <c r="J675" t="s">
        <v>38</v>
      </c>
      <c r="K675">
        <v>745.55714285714282</v>
      </c>
      <c r="L675" t="s">
        <v>38</v>
      </c>
      <c r="M675" t="s">
        <v>38</v>
      </c>
      <c r="N675" t="str">
        <f>IFERROR(VLOOKUP(Tabla2[[#This Row],[Client]],Soc_Dem!A:D,2,FALSE),"")</f>
        <v>F</v>
      </c>
      <c r="O675">
        <f>IFERROR(VLOOKUP(Tabla2[[#This Row],[Client]],Soc_Dem!A:D,3,FALSE),"")</f>
        <v>31</v>
      </c>
      <c r="P675">
        <f>IFERROR(VLOOKUP(Tabla2[[#This Row],[Client]],Soc_Dem!A:D,4,FALSE),"")</f>
        <v>263</v>
      </c>
      <c r="Q675" s="2">
        <f>IFERROR(VLOOKUP(Tabla2[[#This Row],[Client]],Inflow_Outflow!A:O,2,FALSE),"")</f>
        <v>1552.6810714285714</v>
      </c>
      <c r="R675" s="2">
        <f>IFERROR(VLOOKUP(Tabla2[[#This Row],[Client]],Inflow_Outflow!A:O,3,FALSE),"")</f>
        <v>1552.6810714285714</v>
      </c>
      <c r="S675" s="2">
        <f>IFERROR(VLOOKUP(Tabla2[[#This Row],[Client]],Inflow_Outflow!A:O,4,FALSE),"")</f>
        <v>10</v>
      </c>
      <c r="T675" s="2">
        <f>IFERROR(VLOOKUP(Tabla2[[#This Row],[Client]],Inflow_Outflow!A:O,5,FALSE),"")</f>
        <v>10</v>
      </c>
      <c r="U675" s="2">
        <f>IFERROR(VLOOKUP(Tabla2[[#This Row],[Client]],Inflow_Outflow!A:O,6,FALSE),"")</f>
        <v>1480.4314285714286</v>
      </c>
      <c r="V675" s="2">
        <f>IFERROR(VLOOKUP(Tabla2[[#This Row],[Client]],Inflow_Outflow!A:O,7,FALSE),"")</f>
        <v>1480.4314285714286</v>
      </c>
      <c r="W675" s="2">
        <f>IFERROR(VLOOKUP(Tabla2[[#This Row],[Client]],Inflow_Outflow!A:O,8,FALSE),"")</f>
        <v>289.28571428571428</v>
      </c>
      <c r="X675" s="2">
        <f>IFERROR(VLOOKUP(Tabla2[[#This Row],[Client]],Inflow_Outflow!A:O,9,FALSE),"")</f>
        <v>458.75285714285712</v>
      </c>
      <c r="Y675" s="2">
        <f>IFERROR(VLOOKUP(Tabla2[[#This Row],[Client]],Inflow_Outflow!A:O,10,FALSE),"")</f>
        <v>732.17857142857144</v>
      </c>
      <c r="Z675" s="2">
        <f>IFERROR(VLOOKUP(Tabla2[[#This Row],[Client]],Inflow_Outflow!A:O,11,FALSE),"")</f>
        <v>39</v>
      </c>
      <c r="AA675" s="2">
        <f>IFERROR(VLOOKUP(Tabla2[[#This Row],[Client]],Inflow_Outflow!A:O,12,FALSE),"")</f>
        <v>39</v>
      </c>
      <c r="AB675" s="2">
        <f>IFERROR(VLOOKUP(Tabla2[[#This Row],[Client]],Inflow_Outflow!A:O,13,FALSE),"")</f>
        <v>3</v>
      </c>
      <c r="AC675" s="2">
        <f>IFERROR(VLOOKUP(Tabla2[[#This Row],[Client]],Inflow_Outflow!A:O,14,FALSE),"")</f>
        <v>22</v>
      </c>
      <c r="AD675" s="2">
        <f>IFERROR(VLOOKUP(Tabla2[[#This Row],[Client]],Inflow_Outflow!A:O,15,FALSE),"")</f>
        <v>13</v>
      </c>
      <c r="AE675" s="2" t="str">
        <f>IFERROR(VLOOKUP(Tabla2[[#This Row],[Client]],Sales_Revenues!A:G,2,FALSE),"")</f>
        <v/>
      </c>
      <c r="AF675" s="2" t="str">
        <f>IFERROR(VLOOKUP(Tabla2[[#This Row],[Client]],Sales_Revenues!A:G,3,FALSE),"")</f>
        <v/>
      </c>
      <c r="AG675" s="2" t="str">
        <f>IFERROR(VLOOKUP(Tabla2[[#This Row],[Client]],Sales_Revenues!A:G,4,FALSE),"")</f>
        <v/>
      </c>
      <c r="AH675" s="2" t="str">
        <f>IFERROR(VLOOKUP(Tabla2[[#This Row],[Client]],Sales_Revenues!A:G,5,FALSE),"")</f>
        <v/>
      </c>
      <c r="AI675" s="2" t="str">
        <f>IFERROR(VLOOKUP(Tabla2[[#This Row],[Client]],Sales_Revenues!A:G,6,FALSE),"")</f>
        <v/>
      </c>
      <c r="AJ675" s="2" t="str">
        <f>IFERROR(VLOOKUP(Tabla2[[#This Row],[Client]],Sales_Revenues!A:G,7,FALSE),"")</f>
        <v/>
      </c>
    </row>
    <row r="676" spans="1:36">
      <c r="A676">
        <v>675</v>
      </c>
      <c r="B676">
        <v>1</v>
      </c>
      <c r="H676">
        <v>27.865000000000002</v>
      </c>
      <c r="I676" t="s">
        <v>38</v>
      </c>
      <c r="J676" t="s">
        <v>38</v>
      </c>
      <c r="K676" t="s">
        <v>38</v>
      </c>
      <c r="L676" t="s">
        <v>38</v>
      </c>
      <c r="M676" t="s">
        <v>38</v>
      </c>
      <c r="N676" t="str">
        <f>IFERROR(VLOOKUP(Tabla2[[#This Row],[Client]],Soc_Dem!A:D,2,FALSE),"")</f>
        <v>F</v>
      </c>
      <c r="O676">
        <f>IFERROR(VLOOKUP(Tabla2[[#This Row],[Client]],Soc_Dem!A:D,3,FALSE),"")</f>
        <v>36</v>
      </c>
      <c r="P676">
        <f>IFERROR(VLOOKUP(Tabla2[[#This Row],[Client]],Soc_Dem!A:D,4,FALSE),"")</f>
        <v>131</v>
      </c>
      <c r="Q676" s="2">
        <f>IFERROR(VLOOKUP(Tabla2[[#This Row],[Client]],Inflow_Outflow!A:O,2,FALSE),"")</f>
        <v>6104.8553571428574</v>
      </c>
      <c r="R676" s="2">
        <f>IFERROR(VLOOKUP(Tabla2[[#This Row],[Client]],Inflow_Outflow!A:O,3,FALSE),"")</f>
        <v>6104.8553571428574</v>
      </c>
      <c r="S676" s="2">
        <f>IFERROR(VLOOKUP(Tabla2[[#This Row],[Client]],Inflow_Outflow!A:O,4,FALSE),"")</f>
        <v>3</v>
      </c>
      <c r="T676" s="2">
        <f>IFERROR(VLOOKUP(Tabla2[[#This Row],[Client]],Inflow_Outflow!A:O,5,FALSE),"")</f>
        <v>3</v>
      </c>
      <c r="U676" s="2">
        <f>IFERROR(VLOOKUP(Tabla2[[#This Row],[Client]],Inflow_Outflow!A:O,6,FALSE),"")</f>
        <v>1702.0714285714287</v>
      </c>
      <c r="V676" s="2">
        <f>IFERROR(VLOOKUP(Tabla2[[#This Row],[Client]],Inflow_Outflow!A:O,7,FALSE),"")</f>
        <v>1702.0714285714287</v>
      </c>
      <c r="W676" s="2">
        <f>IFERROR(VLOOKUP(Tabla2[[#This Row],[Client]],Inflow_Outflow!A:O,8,FALSE),"")</f>
        <v>267.85714285714283</v>
      </c>
      <c r="X676" s="2">
        <f>IFERROR(VLOOKUP(Tabla2[[#This Row],[Client]],Inflow_Outflow!A:O,9,FALSE),"")</f>
        <v>0</v>
      </c>
      <c r="Y676" s="2">
        <f>IFERROR(VLOOKUP(Tabla2[[#This Row],[Client]],Inflow_Outflow!A:O,10,FALSE),"")</f>
        <v>1428.5714285714287</v>
      </c>
      <c r="Z676" s="2">
        <f>IFERROR(VLOOKUP(Tabla2[[#This Row],[Client]],Inflow_Outflow!A:O,11,FALSE),"")</f>
        <v>10</v>
      </c>
      <c r="AA676" s="2">
        <f>IFERROR(VLOOKUP(Tabla2[[#This Row],[Client]],Inflow_Outflow!A:O,12,FALSE),"")</f>
        <v>10</v>
      </c>
      <c r="AB676" s="2">
        <f>IFERROR(VLOOKUP(Tabla2[[#This Row],[Client]],Inflow_Outflow!A:O,13,FALSE),"")</f>
        <v>3</v>
      </c>
      <c r="AC676" s="2">
        <f>IFERROR(VLOOKUP(Tabla2[[#This Row],[Client]],Inflow_Outflow!A:O,14,FALSE),"")</f>
        <v>0</v>
      </c>
      <c r="AD676" s="2">
        <f>IFERROR(VLOOKUP(Tabla2[[#This Row],[Client]],Inflow_Outflow!A:O,15,FALSE),"")</f>
        <v>1</v>
      </c>
      <c r="AE676" s="2">
        <f>IFERROR(VLOOKUP(Tabla2[[#This Row],[Client]],Sales_Revenues!A:G,2,FALSE),"")</f>
        <v>1</v>
      </c>
      <c r="AF676" s="2">
        <f>IFERROR(VLOOKUP(Tabla2[[#This Row],[Client]],Sales_Revenues!A:G,3,FALSE),"")</f>
        <v>0</v>
      </c>
      <c r="AG676" s="2">
        <f>IFERROR(VLOOKUP(Tabla2[[#This Row],[Client]],Sales_Revenues!A:G,4,FALSE),"")</f>
        <v>0</v>
      </c>
      <c r="AH676" s="2">
        <f>IFERROR(VLOOKUP(Tabla2[[#This Row],[Client]],Sales_Revenues!A:G,5,FALSE),"")</f>
        <v>1.7678571428571429E-2</v>
      </c>
      <c r="AI676" s="2">
        <f>IFERROR(VLOOKUP(Tabla2[[#This Row],[Client]],Sales_Revenues!A:G,6,FALSE),"")</f>
        <v>0</v>
      </c>
      <c r="AJ676" s="2">
        <f>IFERROR(VLOOKUP(Tabla2[[#This Row],[Client]],Sales_Revenues!A:G,7,FALSE),"")</f>
        <v>0</v>
      </c>
    </row>
    <row r="677" spans="1:36">
      <c r="A677">
        <v>676</v>
      </c>
      <c r="B677">
        <v>1</v>
      </c>
      <c r="E677">
        <v>1</v>
      </c>
      <c r="F677">
        <v>1</v>
      </c>
      <c r="H677">
        <v>1127.0082142857143</v>
      </c>
      <c r="I677" t="s">
        <v>38</v>
      </c>
      <c r="J677" t="s">
        <v>38</v>
      </c>
      <c r="K677">
        <v>0</v>
      </c>
      <c r="L677">
        <v>417.19642857142856</v>
      </c>
      <c r="M677" t="s">
        <v>38</v>
      </c>
      <c r="N677" t="str">
        <f>IFERROR(VLOOKUP(Tabla2[[#This Row],[Client]],Soc_Dem!A:D,2,FALSE),"")</f>
        <v>F</v>
      </c>
      <c r="O677">
        <f>IFERROR(VLOOKUP(Tabla2[[#This Row],[Client]],Soc_Dem!A:D,3,FALSE),"")</f>
        <v>37</v>
      </c>
      <c r="P677">
        <f>IFERROR(VLOOKUP(Tabla2[[#This Row],[Client]],Soc_Dem!A:D,4,FALSE),"")</f>
        <v>68</v>
      </c>
      <c r="Q677" s="2">
        <f>IFERROR(VLOOKUP(Tabla2[[#This Row],[Client]],Inflow_Outflow!A:O,2,FALSE),"")</f>
        <v>2543.2964285714288</v>
      </c>
      <c r="R677" s="2">
        <f>IFERROR(VLOOKUP(Tabla2[[#This Row],[Client]],Inflow_Outflow!A:O,3,FALSE),"")</f>
        <v>2502.9914285714285</v>
      </c>
      <c r="S677" s="2">
        <f>IFERROR(VLOOKUP(Tabla2[[#This Row],[Client]],Inflow_Outflow!A:O,4,FALSE),"")</f>
        <v>9</v>
      </c>
      <c r="T677" s="2">
        <f>IFERROR(VLOOKUP(Tabla2[[#This Row],[Client]],Inflow_Outflow!A:O,5,FALSE),"")</f>
        <v>5</v>
      </c>
      <c r="U677" s="2">
        <f>IFERROR(VLOOKUP(Tabla2[[#This Row],[Client]],Inflow_Outflow!A:O,6,FALSE),"")</f>
        <v>3462.6310714285714</v>
      </c>
      <c r="V677" s="2">
        <f>IFERROR(VLOOKUP(Tabla2[[#This Row],[Client]],Inflow_Outflow!A:O,7,FALSE),"")</f>
        <v>3448.4942857142855</v>
      </c>
      <c r="W677" s="2">
        <f>IFERROR(VLOOKUP(Tabla2[[#This Row],[Client]],Inflow_Outflow!A:O,8,FALSE),"")</f>
        <v>53.571428571428569</v>
      </c>
      <c r="X677" s="2">
        <f>IFERROR(VLOOKUP(Tabla2[[#This Row],[Client]],Inflow_Outflow!A:O,9,FALSE),"")</f>
        <v>1758.0046428571427</v>
      </c>
      <c r="Y677" s="2">
        <f>IFERROR(VLOOKUP(Tabla2[[#This Row],[Client]],Inflow_Outflow!A:O,10,FALSE),"")</f>
        <v>1604.8928571428571</v>
      </c>
      <c r="Z677" s="2">
        <f>IFERROR(VLOOKUP(Tabla2[[#This Row],[Client]],Inflow_Outflow!A:O,11,FALSE),"")</f>
        <v>31</v>
      </c>
      <c r="AA677" s="2">
        <f>IFERROR(VLOOKUP(Tabla2[[#This Row],[Client]],Inflow_Outflow!A:O,12,FALSE),"")</f>
        <v>26</v>
      </c>
      <c r="AB677" s="2">
        <f>IFERROR(VLOOKUP(Tabla2[[#This Row],[Client]],Inflow_Outflow!A:O,13,FALSE),"")</f>
        <v>1</v>
      </c>
      <c r="AC677" s="2">
        <f>IFERROR(VLOOKUP(Tabla2[[#This Row],[Client]],Inflow_Outflow!A:O,14,FALSE),"")</f>
        <v>15</v>
      </c>
      <c r="AD677" s="2">
        <f>IFERROR(VLOOKUP(Tabla2[[#This Row],[Client]],Inflow_Outflow!A:O,15,FALSE),"")</f>
        <v>8</v>
      </c>
      <c r="AE677" s="2" t="str">
        <f>IFERROR(VLOOKUP(Tabla2[[#This Row],[Client]],Sales_Revenues!A:G,2,FALSE),"")</f>
        <v/>
      </c>
      <c r="AF677" s="2" t="str">
        <f>IFERROR(VLOOKUP(Tabla2[[#This Row],[Client]],Sales_Revenues!A:G,3,FALSE),"")</f>
        <v/>
      </c>
      <c r="AG677" s="2" t="str">
        <f>IFERROR(VLOOKUP(Tabla2[[#This Row],[Client]],Sales_Revenues!A:G,4,FALSE),"")</f>
        <v/>
      </c>
      <c r="AH677" s="2" t="str">
        <f>IFERROR(VLOOKUP(Tabla2[[#This Row],[Client]],Sales_Revenues!A:G,5,FALSE),"")</f>
        <v/>
      </c>
      <c r="AI677" s="2" t="str">
        <f>IFERROR(VLOOKUP(Tabla2[[#This Row],[Client]],Sales_Revenues!A:G,6,FALSE),"")</f>
        <v/>
      </c>
      <c r="AJ677" s="2" t="str">
        <f>IFERROR(VLOOKUP(Tabla2[[#This Row],[Client]],Sales_Revenues!A:G,7,FALSE),"")</f>
        <v/>
      </c>
    </row>
    <row r="678" spans="1:36">
      <c r="A678">
        <v>677</v>
      </c>
      <c r="B678">
        <v>1</v>
      </c>
      <c r="H678">
        <v>71.390714285714282</v>
      </c>
      <c r="I678" t="s">
        <v>38</v>
      </c>
      <c r="J678" t="s">
        <v>38</v>
      </c>
      <c r="K678" t="s">
        <v>38</v>
      </c>
      <c r="L678" t="s">
        <v>38</v>
      </c>
      <c r="M678" t="s">
        <v>38</v>
      </c>
      <c r="N678" t="str">
        <f>IFERROR(VLOOKUP(Tabla2[[#This Row],[Client]],Soc_Dem!A:D,2,FALSE),"")</f>
        <v>M</v>
      </c>
      <c r="O678">
        <f>IFERROR(VLOOKUP(Tabla2[[#This Row],[Client]],Soc_Dem!A:D,3,FALSE),"")</f>
        <v>25</v>
      </c>
      <c r="P678">
        <f>IFERROR(VLOOKUP(Tabla2[[#This Row],[Client]],Soc_Dem!A:D,4,FALSE),"")</f>
        <v>179</v>
      </c>
      <c r="Q678" s="2">
        <f>IFERROR(VLOOKUP(Tabla2[[#This Row],[Client]],Inflow_Outflow!A:O,2,FALSE),"")</f>
        <v>475.68142857142857</v>
      </c>
      <c r="R678" s="2">
        <f>IFERROR(VLOOKUP(Tabla2[[#This Row],[Client]],Inflow_Outflow!A:O,3,FALSE),"")</f>
        <v>475.68142857142857</v>
      </c>
      <c r="S678" s="2">
        <f>IFERROR(VLOOKUP(Tabla2[[#This Row],[Client]],Inflow_Outflow!A:O,4,FALSE),"")</f>
        <v>2</v>
      </c>
      <c r="T678" s="2">
        <f>IFERROR(VLOOKUP(Tabla2[[#This Row],[Client]],Inflow_Outflow!A:O,5,FALSE),"")</f>
        <v>2</v>
      </c>
      <c r="U678" s="2">
        <f>IFERROR(VLOOKUP(Tabla2[[#This Row],[Client]],Inflow_Outflow!A:O,6,FALSE),"")</f>
        <v>216.29642857142858</v>
      </c>
      <c r="V678" s="2">
        <f>IFERROR(VLOOKUP(Tabla2[[#This Row],[Client]],Inflow_Outflow!A:O,7,FALSE),"")</f>
        <v>216.29642857142858</v>
      </c>
      <c r="W678" s="2">
        <f>IFERROR(VLOOKUP(Tabla2[[#This Row],[Client]],Inflow_Outflow!A:O,8,FALSE),"")</f>
        <v>103.57142857142857</v>
      </c>
      <c r="X678" s="2">
        <f>IFERROR(VLOOKUP(Tabla2[[#This Row],[Client]],Inflow_Outflow!A:O,9,FALSE),"")</f>
        <v>112.72500000000001</v>
      </c>
      <c r="Y678" s="2">
        <f>IFERROR(VLOOKUP(Tabla2[[#This Row],[Client]],Inflow_Outflow!A:O,10,FALSE),"")</f>
        <v>0</v>
      </c>
      <c r="Z678" s="2">
        <f>IFERROR(VLOOKUP(Tabla2[[#This Row],[Client]],Inflow_Outflow!A:O,11,FALSE),"")</f>
        <v>13</v>
      </c>
      <c r="AA678" s="2">
        <f>IFERROR(VLOOKUP(Tabla2[[#This Row],[Client]],Inflow_Outflow!A:O,12,FALSE),"")</f>
        <v>13</v>
      </c>
      <c r="AB678" s="2">
        <f>IFERROR(VLOOKUP(Tabla2[[#This Row],[Client]],Inflow_Outflow!A:O,13,FALSE),"")</f>
        <v>4</v>
      </c>
      <c r="AC678" s="2">
        <f>IFERROR(VLOOKUP(Tabla2[[#This Row],[Client]],Inflow_Outflow!A:O,14,FALSE),"")</f>
        <v>9</v>
      </c>
      <c r="AD678" s="2">
        <f>IFERROR(VLOOKUP(Tabla2[[#This Row],[Client]],Inflow_Outflow!A:O,15,FALSE),"")</f>
        <v>0</v>
      </c>
      <c r="AE678" s="2" t="str">
        <f>IFERROR(VLOOKUP(Tabla2[[#This Row],[Client]],Sales_Revenues!A:G,2,FALSE),"")</f>
        <v/>
      </c>
      <c r="AF678" s="2" t="str">
        <f>IFERROR(VLOOKUP(Tabla2[[#This Row],[Client]],Sales_Revenues!A:G,3,FALSE),"")</f>
        <v/>
      </c>
      <c r="AG678" s="2" t="str">
        <f>IFERROR(VLOOKUP(Tabla2[[#This Row],[Client]],Sales_Revenues!A:G,4,FALSE),"")</f>
        <v/>
      </c>
      <c r="AH678" s="2" t="str">
        <f>IFERROR(VLOOKUP(Tabla2[[#This Row],[Client]],Sales_Revenues!A:G,5,FALSE),"")</f>
        <v/>
      </c>
      <c r="AI678" s="2" t="str">
        <f>IFERROR(VLOOKUP(Tabla2[[#This Row],[Client]],Sales_Revenues!A:G,6,FALSE),"")</f>
        <v/>
      </c>
      <c r="AJ678" s="2" t="str">
        <f>IFERROR(VLOOKUP(Tabla2[[#This Row],[Client]],Sales_Revenues!A:G,7,FALSE),"")</f>
        <v/>
      </c>
    </row>
    <row r="679" spans="1:36">
      <c r="A679">
        <v>678</v>
      </c>
      <c r="B679">
        <v>1</v>
      </c>
      <c r="C679">
        <v>1</v>
      </c>
      <c r="D679">
        <v>3</v>
      </c>
      <c r="H679">
        <v>2730.1214285714282</v>
      </c>
      <c r="I679">
        <v>0</v>
      </c>
      <c r="J679">
        <v>761235.50428571436</v>
      </c>
      <c r="K679" t="s">
        <v>38</v>
      </c>
      <c r="L679" t="s">
        <v>38</v>
      </c>
      <c r="M679" t="s">
        <v>38</v>
      </c>
      <c r="N679" t="str">
        <f>IFERROR(VLOOKUP(Tabla2[[#This Row],[Client]],Soc_Dem!A:D,2,FALSE),"")</f>
        <v>F</v>
      </c>
      <c r="O679">
        <f>IFERROR(VLOOKUP(Tabla2[[#This Row],[Client]],Soc_Dem!A:D,3,FALSE),"")</f>
        <v>16</v>
      </c>
      <c r="P679">
        <f>IFERROR(VLOOKUP(Tabla2[[#This Row],[Client]],Soc_Dem!A:D,4,FALSE),"")</f>
        <v>57</v>
      </c>
      <c r="Q679" s="2">
        <f>IFERROR(VLOOKUP(Tabla2[[#This Row],[Client]],Inflow_Outflow!A:O,2,FALSE),"")</f>
        <v>8.3042857142857152</v>
      </c>
      <c r="R679" s="2">
        <f>IFERROR(VLOOKUP(Tabla2[[#This Row],[Client]],Inflow_Outflow!A:O,3,FALSE),"")</f>
        <v>0</v>
      </c>
      <c r="S679" s="2">
        <f>IFERROR(VLOOKUP(Tabla2[[#This Row],[Client]],Inflow_Outflow!A:O,4,FALSE),"")</f>
        <v>1</v>
      </c>
      <c r="T679" s="2">
        <f>IFERROR(VLOOKUP(Tabla2[[#This Row],[Client]],Inflow_Outflow!A:O,5,FALSE),"")</f>
        <v>0</v>
      </c>
      <c r="U679" s="2">
        <f>IFERROR(VLOOKUP(Tabla2[[#This Row],[Client]],Inflow_Outflow!A:O,6,FALSE),"")</f>
        <v>0</v>
      </c>
      <c r="V679" s="2">
        <f>IFERROR(VLOOKUP(Tabla2[[#This Row],[Client]],Inflow_Outflow!A:O,7,FALSE),"")</f>
        <v>0</v>
      </c>
      <c r="W679" s="2">
        <f>IFERROR(VLOOKUP(Tabla2[[#This Row],[Client]],Inflow_Outflow!A:O,8,FALSE),"")</f>
        <v>0</v>
      </c>
      <c r="X679" s="2">
        <f>IFERROR(VLOOKUP(Tabla2[[#This Row],[Client]],Inflow_Outflow!A:O,9,FALSE),"")</f>
        <v>0</v>
      </c>
      <c r="Y679" s="2">
        <f>IFERROR(VLOOKUP(Tabla2[[#This Row],[Client]],Inflow_Outflow!A:O,10,FALSE),"")</f>
        <v>0</v>
      </c>
      <c r="Z679" s="2">
        <f>IFERROR(VLOOKUP(Tabla2[[#This Row],[Client]],Inflow_Outflow!A:O,11,FALSE),"")</f>
        <v>0</v>
      </c>
      <c r="AA679" s="2">
        <f>IFERROR(VLOOKUP(Tabla2[[#This Row],[Client]],Inflow_Outflow!A:O,12,FALSE),"")</f>
        <v>0</v>
      </c>
      <c r="AB679" s="2">
        <f>IFERROR(VLOOKUP(Tabla2[[#This Row],[Client]],Inflow_Outflow!A:O,13,FALSE),"")</f>
        <v>0</v>
      </c>
      <c r="AC679" s="2">
        <f>IFERROR(VLOOKUP(Tabla2[[#This Row],[Client]],Inflow_Outflow!A:O,14,FALSE),"")</f>
        <v>0</v>
      </c>
      <c r="AD679" s="2">
        <f>IFERROR(VLOOKUP(Tabla2[[#This Row],[Client]],Inflow_Outflow!A:O,15,FALSE),"")</f>
        <v>0</v>
      </c>
      <c r="AE679" s="2">
        <f>IFERROR(VLOOKUP(Tabla2[[#This Row],[Client]],Sales_Revenues!A:G,2,FALSE),"")</f>
        <v>0</v>
      </c>
      <c r="AF679" s="2">
        <f>IFERROR(VLOOKUP(Tabla2[[#This Row],[Client]],Sales_Revenues!A:G,3,FALSE),"")</f>
        <v>0</v>
      </c>
      <c r="AG679" s="2">
        <f>IFERROR(VLOOKUP(Tabla2[[#This Row],[Client]],Sales_Revenues!A:G,4,FALSE),"")</f>
        <v>1</v>
      </c>
      <c r="AH679" s="2">
        <f>IFERROR(VLOOKUP(Tabla2[[#This Row],[Client]],Sales_Revenues!A:G,5,FALSE),"")</f>
        <v>0</v>
      </c>
      <c r="AI679" s="2">
        <f>IFERROR(VLOOKUP(Tabla2[[#This Row],[Client]],Sales_Revenues!A:G,6,FALSE),"")</f>
        <v>0</v>
      </c>
      <c r="AJ679" s="2">
        <f>IFERROR(VLOOKUP(Tabla2[[#This Row],[Client]],Sales_Revenues!A:G,7,FALSE),"")</f>
        <v>17.154642857142857</v>
      </c>
    </row>
    <row r="680" spans="1:36">
      <c r="A680">
        <v>679</v>
      </c>
      <c r="B680">
        <v>1</v>
      </c>
      <c r="C680">
        <v>2</v>
      </c>
      <c r="H680">
        <v>0</v>
      </c>
      <c r="I680">
        <v>28.658214285714283</v>
      </c>
      <c r="J680" t="s">
        <v>38</v>
      </c>
      <c r="K680" t="s">
        <v>38</v>
      </c>
      <c r="L680" t="s">
        <v>38</v>
      </c>
      <c r="M680" t="s">
        <v>38</v>
      </c>
      <c r="N680" t="str">
        <f>IFERROR(VLOOKUP(Tabla2[[#This Row],[Client]],Soc_Dem!A:D,2,FALSE),"")</f>
        <v>F</v>
      </c>
      <c r="O680">
        <f>IFERROR(VLOOKUP(Tabla2[[#This Row],[Client]],Soc_Dem!A:D,3,FALSE),"")</f>
        <v>39</v>
      </c>
      <c r="P680">
        <f>IFERROR(VLOOKUP(Tabla2[[#This Row],[Client]],Soc_Dem!A:D,4,FALSE),"")</f>
        <v>71</v>
      </c>
      <c r="Q680" s="2">
        <f>IFERROR(VLOOKUP(Tabla2[[#This Row],[Client]],Inflow_Outflow!A:O,2,FALSE),"")</f>
        <v>2622.0071428571428</v>
      </c>
      <c r="R680" s="2">
        <f>IFERROR(VLOOKUP(Tabla2[[#This Row],[Client]],Inflow_Outflow!A:O,3,FALSE),"")</f>
        <v>2608.2178571428572</v>
      </c>
      <c r="S680" s="2">
        <f>IFERROR(VLOOKUP(Tabla2[[#This Row],[Client]],Inflow_Outflow!A:O,4,FALSE),"")</f>
        <v>4</v>
      </c>
      <c r="T680" s="2">
        <f>IFERROR(VLOOKUP(Tabla2[[#This Row],[Client]],Inflow_Outflow!A:O,5,FALSE),"")</f>
        <v>3</v>
      </c>
      <c r="U680" s="2">
        <f>IFERROR(VLOOKUP(Tabla2[[#This Row],[Client]],Inflow_Outflow!A:O,6,FALSE),"")</f>
        <v>2848.2178571428572</v>
      </c>
      <c r="V680" s="2">
        <f>IFERROR(VLOOKUP(Tabla2[[#This Row],[Client]],Inflow_Outflow!A:O,7,FALSE),"")</f>
        <v>2848.2178571428572</v>
      </c>
      <c r="W680" s="2">
        <f>IFERROR(VLOOKUP(Tabla2[[#This Row],[Client]],Inflow_Outflow!A:O,8,FALSE),"")</f>
        <v>714.28571428571433</v>
      </c>
      <c r="X680" s="2">
        <f>IFERROR(VLOOKUP(Tabla2[[#This Row],[Client]],Inflow_Outflow!A:O,9,FALSE),"")</f>
        <v>841.07499999999993</v>
      </c>
      <c r="Y680" s="2">
        <f>IFERROR(VLOOKUP(Tabla2[[#This Row],[Client]],Inflow_Outflow!A:O,10,FALSE),"")</f>
        <v>1290.3571428571429</v>
      </c>
      <c r="Z680" s="2">
        <f>IFERROR(VLOOKUP(Tabla2[[#This Row],[Client]],Inflow_Outflow!A:O,11,FALSE),"")</f>
        <v>16</v>
      </c>
      <c r="AA680" s="2">
        <f>IFERROR(VLOOKUP(Tabla2[[#This Row],[Client]],Inflow_Outflow!A:O,12,FALSE),"")</f>
        <v>16</v>
      </c>
      <c r="AB680" s="2">
        <f>IFERROR(VLOOKUP(Tabla2[[#This Row],[Client]],Inflow_Outflow!A:O,13,FALSE),"")</f>
        <v>3</v>
      </c>
      <c r="AC680" s="2">
        <f>IFERROR(VLOOKUP(Tabla2[[#This Row],[Client]],Inflow_Outflow!A:O,14,FALSE),"")</f>
        <v>3</v>
      </c>
      <c r="AD680" s="2">
        <f>IFERROR(VLOOKUP(Tabla2[[#This Row],[Client]],Inflow_Outflow!A:O,15,FALSE),"")</f>
        <v>8</v>
      </c>
      <c r="AE680" s="2">
        <f>IFERROR(VLOOKUP(Tabla2[[#This Row],[Client]],Sales_Revenues!A:G,2,FALSE),"")</f>
        <v>0</v>
      </c>
      <c r="AF680" s="2">
        <f>IFERROR(VLOOKUP(Tabla2[[#This Row],[Client]],Sales_Revenues!A:G,3,FALSE),"")</f>
        <v>1</v>
      </c>
      <c r="AG680" s="2">
        <f>IFERROR(VLOOKUP(Tabla2[[#This Row],[Client]],Sales_Revenues!A:G,4,FALSE),"")</f>
        <v>1</v>
      </c>
      <c r="AH680" s="2">
        <f>IFERROR(VLOOKUP(Tabla2[[#This Row],[Client]],Sales_Revenues!A:G,5,FALSE),"")</f>
        <v>0</v>
      </c>
      <c r="AI680" s="2">
        <f>IFERROR(VLOOKUP(Tabla2[[#This Row],[Client]],Sales_Revenues!A:G,6,FALSE),"")</f>
        <v>3.3928571428571428</v>
      </c>
      <c r="AJ680" s="2">
        <f>IFERROR(VLOOKUP(Tabla2[[#This Row],[Client]],Sales_Revenues!A:G,7,FALSE),"")</f>
        <v>6.9675000000000002</v>
      </c>
    </row>
    <row r="681" spans="1:36">
      <c r="A681">
        <v>680</v>
      </c>
      <c r="B681">
        <v>1</v>
      </c>
      <c r="H681">
        <v>0.50642857142857145</v>
      </c>
      <c r="I681" t="s">
        <v>38</v>
      </c>
      <c r="J681" t="s">
        <v>38</v>
      </c>
      <c r="K681" t="s">
        <v>38</v>
      </c>
      <c r="L681" t="s">
        <v>38</v>
      </c>
      <c r="M681" t="s">
        <v>38</v>
      </c>
      <c r="N681" t="str">
        <f>IFERROR(VLOOKUP(Tabla2[[#This Row],[Client]],Soc_Dem!A:D,2,FALSE),"")</f>
        <v>M</v>
      </c>
      <c r="O681">
        <f>IFERROR(VLOOKUP(Tabla2[[#This Row],[Client]],Soc_Dem!A:D,3,FALSE),"")</f>
        <v>37</v>
      </c>
      <c r="P681">
        <f>IFERROR(VLOOKUP(Tabla2[[#This Row],[Client]],Soc_Dem!A:D,4,FALSE),"")</f>
        <v>26</v>
      </c>
      <c r="Q681" s="2">
        <f>IFERROR(VLOOKUP(Tabla2[[#This Row],[Client]],Inflow_Outflow!A:O,2,FALSE),"")</f>
        <v>607.39321428571418</v>
      </c>
      <c r="R681" s="2">
        <f>IFERROR(VLOOKUP(Tabla2[[#This Row],[Client]],Inflow_Outflow!A:O,3,FALSE),"")</f>
        <v>607.39321428571418</v>
      </c>
      <c r="S681" s="2">
        <f>IFERROR(VLOOKUP(Tabla2[[#This Row],[Client]],Inflow_Outflow!A:O,4,FALSE),"")</f>
        <v>2</v>
      </c>
      <c r="T681" s="2">
        <f>IFERROR(VLOOKUP(Tabla2[[#This Row],[Client]],Inflow_Outflow!A:O,5,FALSE),"")</f>
        <v>2</v>
      </c>
      <c r="U681" s="2">
        <f>IFERROR(VLOOKUP(Tabla2[[#This Row],[Client]],Inflow_Outflow!A:O,6,FALSE),"")</f>
        <v>166.96428571428572</v>
      </c>
      <c r="V681" s="2">
        <f>IFERROR(VLOOKUP(Tabla2[[#This Row],[Client]],Inflow_Outflow!A:O,7,FALSE),"")</f>
        <v>166.96428571428572</v>
      </c>
      <c r="W681" s="2">
        <f>IFERROR(VLOOKUP(Tabla2[[#This Row],[Client]],Inflow_Outflow!A:O,8,FALSE),"")</f>
        <v>142.85714285714286</v>
      </c>
      <c r="X681" s="2">
        <f>IFERROR(VLOOKUP(Tabla2[[#This Row],[Client]],Inflow_Outflow!A:O,9,FALSE),"")</f>
        <v>0</v>
      </c>
      <c r="Y681" s="2">
        <f>IFERROR(VLOOKUP(Tabla2[[#This Row],[Client]],Inflow_Outflow!A:O,10,FALSE),"")</f>
        <v>21.428571428571427</v>
      </c>
      <c r="Z681" s="2">
        <f>IFERROR(VLOOKUP(Tabla2[[#This Row],[Client]],Inflow_Outflow!A:O,11,FALSE),"")</f>
        <v>5</v>
      </c>
      <c r="AA681" s="2">
        <f>IFERROR(VLOOKUP(Tabla2[[#This Row],[Client]],Inflow_Outflow!A:O,12,FALSE),"")</f>
        <v>5</v>
      </c>
      <c r="AB681" s="2">
        <f>IFERROR(VLOOKUP(Tabla2[[#This Row],[Client]],Inflow_Outflow!A:O,13,FALSE),"")</f>
        <v>2</v>
      </c>
      <c r="AC681" s="2">
        <f>IFERROR(VLOOKUP(Tabla2[[#This Row],[Client]],Inflow_Outflow!A:O,14,FALSE),"")</f>
        <v>0</v>
      </c>
      <c r="AD681" s="2">
        <f>IFERROR(VLOOKUP(Tabla2[[#This Row],[Client]],Inflow_Outflow!A:O,15,FALSE),"")</f>
        <v>1</v>
      </c>
      <c r="AE681" s="2">
        <f>IFERROR(VLOOKUP(Tabla2[[#This Row],[Client]],Sales_Revenues!A:G,2,FALSE),"")</f>
        <v>0</v>
      </c>
      <c r="AF681" s="2">
        <f>IFERROR(VLOOKUP(Tabla2[[#This Row],[Client]],Sales_Revenues!A:G,3,FALSE),"")</f>
        <v>0</v>
      </c>
      <c r="AG681" s="2">
        <f>IFERROR(VLOOKUP(Tabla2[[#This Row],[Client]],Sales_Revenues!A:G,4,FALSE),"")</f>
        <v>0</v>
      </c>
      <c r="AH681" s="2">
        <f>IFERROR(VLOOKUP(Tabla2[[#This Row],[Client]],Sales_Revenues!A:G,5,FALSE),"")</f>
        <v>0</v>
      </c>
      <c r="AI681" s="2">
        <f>IFERROR(VLOOKUP(Tabla2[[#This Row],[Client]],Sales_Revenues!A:G,6,FALSE),"")</f>
        <v>0</v>
      </c>
      <c r="AJ681" s="2">
        <f>IFERROR(VLOOKUP(Tabla2[[#This Row],[Client]],Sales_Revenues!A:G,7,FALSE),"")</f>
        <v>0</v>
      </c>
    </row>
    <row r="682" spans="1:36">
      <c r="A682">
        <v>681</v>
      </c>
      <c r="B682">
        <v>1</v>
      </c>
      <c r="D682">
        <v>5</v>
      </c>
      <c r="E682">
        <v>1</v>
      </c>
      <c r="G682">
        <v>1</v>
      </c>
      <c r="H682">
        <v>4976.04</v>
      </c>
      <c r="I682" t="s">
        <v>38</v>
      </c>
      <c r="J682">
        <v>46562.310714285712</v>
      </c>
      <c r="K682">
        <v>0</v>
      </c>
      <c r="L682" t="s">
        <v>38</v>
      </c>
      <c r="M682">
        <v>9916.2696428571417</v>
      </c>
      <c r="N682" t="str">
        <f>IFERROR(VLOOKUP(Tabla2[[#This Row],[Client]],Soc_Dem!A:D,2,FALSE),"")</f>
        <v>F</v>
      </c>
      <c r="O682">
        <f>IFERROR(VLOOKUP(Tabla2[[#This Row],[Client]],Soc_Dem!A:D,3,FALSE),"")</f>
        <v>56</v>
      </c>
      <c r="P682">
        <f>IFERROR(VLOOKUP(Tabla2[[#This Row],[Client]],Soc_Dem!A:D,4,FALSE),"")</f>
        <v>33</v>
      </c>
      <c r="Q682" s="2">
        <f>IFERROR(VLOOKUP(Tabla2[[#This Row],[Client]],Inflow_Outflow!A:O,2,FALSE),"")</f>
        <v>2242.6414285714286</v>
      </c>
      <c r="R682" s="2">
        <f>IFERROR(VLOOKUP(Tabla2[[#This Row],[Client]],Inflow_Outflow!A:O,3,FALSE),"")</f>
        <v>1509.5103571428572</v>
      </c>
      <c r="S682" s="2">
        <f>IFERROR(VLOOKUP(Tabla2[[#This Row],[Client]],Inflow_Outflow!A:O,4,FALSE),"")</f>
        <v>14</v>
      </c>
      <c r="T682" s="2">
        <f>IFERROR(VLOOKUP(Tabla2[[#This Row],[Client]],Inflow_Outflow!A:O,5,FALSE),"")</f>
        <v>11</v>
      </c>
      <c r="U682" s="2">
        <f>IFERROR(VLOOKUP(Tabla2[[#This Row],[Client]],Inflow_Outflow!A:O,6,FALSE),"")</f>
        <v>2224.8771428571426</v>
      </c>
      <c r="V682" s="2">
        <f>IFERROR(VLOOKUP(Tabla2[[#This Row],[Client]],Inflow_Outflow!A:O,7,FALSE),"")</f>
        <v>1693.0817857142858</v>
      </c>
      <c r="W682" s="2">
        <f>IFERROR(VLOOKUP(Tabla2[[#This Row],[Client]],Inflow_Outflow!A:O,8,FALSE),"")</f>
        <v>71.428571428571431</v>
      </c>
      <c r="X682" s="2">
        <f>IFERROR(VLOOKUP(Tabla2[[#This Row],[Client]],Inflow_Outflow!A:O,9,FALSE),"")</f>
        <v>215.67857142857142</v>
      </c>
      <c r="Y682" s="2">
        <f>IFERROR(VLOOKUP(Tabla2[[#This Row],[Client]],Inflow_Outflow!A:O,10,FALSE),"")</f>
        <v>203.17857142857142</v>
      </c>
      <c r="Z682" s="2">
        <f>IFERROR(VLOOKUP(Tabla2[[#This Row],[Client]],Inflow_Outflow!A:O,11,FALSE),"")</f>
        <v>23</v>
      </c>
      <c r="AA682" s="2">
        <f>IFERROR(VLOOKUP(Tabla2[[#This Row],[Client]],Inflow_Outflow!A:O,12,FALSE),"")</f>
        <v>13</v>
      </c>
      <c r="AB682" s="2">
        <f>IFERROR(VLOOKUP(Tabla2[[#This Row],[Client]],Inflow_Outflow!A:O,13,FALSE),"")</f>
        <v>1</v>
      </c>
      <c r="AC682" s="2">
        <f>IFERROR(VLOOKUP(Tabla2[[#This Row],[Client]],Inflow_Outflow!A:O,14,FALSE),"")</f>
        <v>2</v>
      </c>
      <c r="AD682" s="2">
        <f>IFERROR(VLOOKUP(Tabla2[[#This Row],[Client]],Inflow_Outflow!A:O,15,FALSE),"")</f>
        <v>4</v>
      </c>
      <c r="AE682" s="2" t="str">
        <f>IFERROR(VLOOKUP(Tabla2[[#This Row],[Client]],Sales_Revenues!A:G,2,FALSE),"")</f>
        <v/>
      </c>
      <c r="AF682" s="2" t="str">
        <f>IFERROR(VLOOKUP(Tabla2[[#This Row],[Client]],Sales_Revenues!A:G,3,FALSE),"")</f>
        <v/>
      </c>
      <c r="AG682" s="2" t="str">
        <f>IFERROR(VLOOKUP(Tabla2[[#This Row],[Client]],Sales_Revenues!A:G,4,FALSE),"")</f>
        <v/>
      </c>
      <c r="AH682" s="2" t="str">
        <f>IFERROR(VLOOKUP(Tabla2[[#This Row],[Client]],Sales_Revenues!A:G,5,FALSE),"")</f>
        <v/>
      </c>
      <c r="AI682" s="2" t="str">
        <f>IFERROR(VLOOKUP(Tabla2[[#This Row],[Client]],Sales_Revenues!A:G,6,FALSE),"")</f>
        <v/>
      </c>
      <c r="AJ682" s="2" t="str">
        <f>IFERROR(VLOOKUP(Tabla2[[#This Row],[Client]],Sales_Revenues!A:G,7,FALSE),"")</f>
        <v/>
      </c>
    </row>
    <row r="683" spans="1:36">
      <c r="A683">
        <v>682</v>
      </c>
      <c r="B683">
        <v>1</v>
      </c>
      <c r="C683">
        <v>1</v>
      </c>
      <c r="D683">
        <v>11</v>
      </c>
      <c r="H683">
        <v>684.28142857142859</v>
      </c>
      <c r="I683">
        <v>4557.6075000000001</v>
      </c>
      <c r="J683">
        <v>1146.4175</v>
      </c>
      <c r="K683" t="s">
        <v>38</v>
      </c>
      <c r="L683" t="s">
        <v>38</v>
      </c>
      <c r="M683" t="s">
        <v>38</v>
      </c>
      <c r="N683" t="str">
        <f>IFERROR(VLOOKUP(Tabla2[[#This Row],[Client]],Soc_Dem!A:D,2,FALSE),"")</f>
        <v>F</v>
      </c>
      <c r="O683">
        <f>IFERROR(VLOOKUP(Tabla2[[#This Row],[Client]],Soc_Dem!A:D,3,FALSE),"")</f>
        <v>3</v>
      </c>
      <c r="P683">
        <f>IFERROR(VLOOKUP(Tabla2[[#This Row],[Client]],Soc_Dem!A:D,4,FALSE),"")</f>
        <v>149</v>
      </c>
      <c r="Q683" s="2">
        <f>IFERROR(VLOOKUP(Tabla2[[#This Row],[Client]],Inflow_Outflow!A:O,2,FALSE),"")</f>
        <v>1152.6828571428571</v>
      </c>
      <c r="R683" s="2">
        <f>IFERROR(VLOOKUP(Tabla2[[#This Row],[Client]],Inflow_Outflow!A:O,3,FALSE),"")</f>
        <v>866.50071428571425</v>
      </c>
      <c r="S683" s="2">
        <f>IFERROR(VLOOKUP(Tabla2[[#This Row],[Client]],Inflow_Outflow!A:O,4,FALSE),"")</f>
        <v>5</v>
      </c>
      <c r="T683" s="2">
        <f>IFERROR(VLOOKUP(Tabla2[[#This Row],[Client]],Inflow_Outflow!A:O,5,FALSE),"")</f>
        <v>3</v>
      </c>
      <c r="U683" s="2">
        <f>IFERROR(VLOOKUP(Tabla2[[#This Row],[Client]],Inflow_Outflow!A:O,6,FALSE),"")</f>
        <v>1043.5357142857142</v>
      </c>
      <c r="V683" s="2">
        <f>IFERROR(VLOOKUP(Tabla2[[#This Row],[Client]],Inflow_Outflow!A:O,7,FALSE),"")</f>
        <v>1043.5357142857142</v>
      </c>
      <c r="W683" s="2">
        <f>IFERROR(VLOOKUP(Tabla2[[#This Row],[Client]],Inflow_Outflow!A:O,8,FALSE),"")</f>
        <v>742.85714285714289</v>
      </c>
      <c r="X683" s="2">
        <f>IFERROR(VLOOKUP(Tabla2[[#This Row],[Client]],Inflow_Outflow!A:O,9,FALSE),"")</f>
        <v>0</v>
      </c>
      <c r="Y683" s="2">
        <f>IFERROR(VLOOKUP(Tabla2[[#This Row],[Client]],Inflow_Outflow!A:O,10,FALSE),"")</f>
        <v>297.92857142857144</v>
      </c>
      <c r="Z683" s="2">
        <f>IFERROR(VLOOKUP(Tabla2[[#This Row],[Client]],Inflow_Outflow!A:O,11,FALSE),"")</f>
        <v>22</v>
      </c>
      <c r="AA683" s="2">
        <f>IFERROR(VLOOKUP(Tabla2[[#This Row],[Client]],Inflow_Outflow!A:O,12,FALSE),"")</f>
        <v>22</v>
      </c>
      <c r="AB683" s="2">
        <f>IFERROR(VLOOKUP(Tabla2[[#This Row],[Client]],Inflow_Outflow!A:O,13,FALSE),"")</f>
        <v>12</v>
      </c>
      <c r="AC683" s="2">
        <f>IFERROR(VLOOKUP(Tabla2[[#This Row],[Client]],Inflow_Outflow!A:O,14,FALSE),"")</f>
        <v>0</v>
      </c>
      <c r="AD683" s="2">
        <f>IFERROR(VLOOKUP(Tabla2[[#This Row],[Client]],Inflow_Outflow!A:O,15,FALSE),"")</f>
        <v>2</v>
      </c>
      <c r="AE683" s="2">
        <f>IFERROR(VLOOKUP(Tabla2[[#This Row],[Client]],Sales_Revenues!A:G,2,FALSE),"")</f>
        <v>0</v>
      </c>
      <c r="AF683" s="2">
        <f>IFERROR(VLOOKUP(Tabla2[[#This Row],[Client]],Sales_Revenues!A:G,3,FALSE),"")</f>
        <v>1</v>
      </c>
      <c r="AG683" s="2">
        <f>IFERROR(VLOOKUP(Tabla2[[#This Row],[Client]],Sales_Revenues!A:G,4,FALSE),"")</f>
        <v>1</v>
      </c>
      <c r="AH683" s="2">
        <f>IFERROR(VLOOKUP(Tabla2[[#This Row],[Client]],Sales_Revenues!A:G,5,FALSE),"")</f>
        <v>0</v>
      </c>
      <c r="AI683" s="2">
        <f>IFERROR(VLOOKUP(Tabla2[[#This Row],[Client]],Sales_Revenues!A:G,6,FALSE),"")</f>
        <v>0.21428571428571427</v>
      </c>
      <c r="AJ683" s="2">
        <f>IFERROR(VLOOKUP(Tabla2[[#This Row],[Client]],Sales_Revenues!A:G,7,FALSE),"")</f>
        <v>9.3928571428571423</v>
      </c>
    </row>
    <row r="684" spans="1:36">
      <c r="A684">
        <v>683</v>
      </c>
      <c r="B684">
        <v>1</v>
      </c>
      <c r="H684">
        <v>2052.3625000000002</v>
      </c>
      <c r="I684" t="s">
        <v>38</v>
      </c>
      <c r="J684" t="s">
        <v>38</v>
      </c>
      <c r="K684" t="s">
        <v>38</v>
      </c>
      <c r="L684" t="s">
        <v>38</v>
      </c>
      <c r="M684" t="s">
        <v>38</v>
      </c>
      <c r="N684" t="str">
        <f>IFERROR(VLOOKUP(Tabla2[[#This Row],[Client]],Soc_Dem!A:D,2,FALSE),"")</f>
        <v>F</v>
      </c>
      <c r="O684">
        <f>IFERROR(VLOOKUP(Tabla2[[#This Row],[Client]],Soc_Dem!A:D,3,FALSE),"")</f>
        <v>55</v>
      </c>
      <c r="P684">
        <f>IFERROR(VLOOKUP(Tabla2[[#This Row],[Client]],Soc_Dem!A:D,4,FALSE),"")</f>
        <v>101</v>
      </c>
      <c r="Q684" s="2">
        <f>IFERROR(VLOOKUP(Tabla2[[#This Row],[Client]],Inflow_Outflow!A:O,2,FALSE),"")</f>
        <v>428.57178571428574</v>
      </c>
      <c r="R684" s="2">
        <f>IFERROR(VLOOKUP(Tabla2[[#This Row],[Client]],Inflow_Outflow!A:O,3,FALSE),"")</f>
        <v>428.57178571428574</v>
      </c>
      <c r="S684" s="2">
        <f>IFERROR(VLOOKUP(Tabla2[[#This Row],[Client]],Inflow_Outflow!A:O,4,FALSE),"")</f>
        <v>3</v>
      </c>
      <c r="T684" s="2">
        <f>IFERROR(VLOOKUP(Tabla2[[#This Row],[Client]],Inflow_Outflow!A:O,5,FALSE),"")</f>
        <v>3</v>
      </c>
      <c r="U684" s="2">
        <f>IFERROR(VLOOKUP(Tabla2[[#This Row],[Client]],Inflow_Outflow!A:O,6,FALSE),"")</f>
        <v>437.47892857142858</v>
      </c>
      <c r="V684" s="2">
        <f>IFERROR(VLOOKUP(Tabla2[[#This Row],[Client]],Inflow_Outflow!A:O,7,FALSE),"")</f>
        <v>437.47892857142858</v>
      </c>
      <c r="W684" s="2">
        <f>IFERROR(VLOOKUP(Tabla2[[#This Row],[Client]],Inflow_Outflow!A:O,8,FALSE),"")</f>
        <v>357.14285714285717</v>
      </c>
      <c r="X684" s="2">
        <f>IFERROR(VLOOKUP(Tabla2[[#This Row],[Client]],Inflow_Outflow!A:O,9,FALSE),"")</f>
        <v>78.157499999999999</v>
      </c>
      <c r="Y684" s="2">
        <f>IFERROR(VLOOKUP(Tabla2[[#This Row],[Client]],Inflow_Outflow!A:O,10,FALSE),"")</f>
        <v>0</v>
      </c>
      <c r="Z684" s="2">
        <f>IFERROR(VLOOKUP(Tabla2[[#This Row],[Client]],Inflow_Outflow!A:O,11,FALSE),"")</f>
        <v>7</v>
      </c>
      <c r="AA684" s="2">
        <f>IFERROR(VLOOKUP(Tabla2[[#This Row],[Client]],Inflow_Outflow!A:O,12,FALSE),"")</f>
        <v>7</v>
      </c>
      <c r="AB684" s="2">
        <f>IFERROR(VLOOKUP(Tabla2[[#This Row],[Client]],Inflow_Outflow!A:O,13,FALSE),"")</f>
        <v>3</v>
      </c>
      <c r="AC684" s="2">
        <f>IFERROR(VLOOKUP(Tabla2[[#This Row],[Client]],Inflow_Outflow!A:O,14,FALSE),"")</f>
        <v>2</v>
      </c>
      <c r="AD684" s="2">
        <f>IFERROR(VLOOKUP(Tabla2[[#This Row],[Client]],Inflow_Outflow!A:O,15,FALSE),"")</f>
        <v>0</v>
      </c>
      <c r="AE684" s="2">
        <f>IFERROR(VLOOKUP(Tabla2[[#This Row],[Client]],Sales_Revenues!A:G,2,FALSE),"")</f>
        <v>1</v>
      </c>
      <c r="AF684" s="2">
        <f>IFERROR(VLOOKUP(Tabla2[[#This Row],[Client]],Sales_Revenues!A:G,3,FALSE),"")</f>
        <v>0</v>
      </c>
      <c r="AG684" s="2">
        <f>IFERROR(VLOOKUP(Tabla2[[#This Row],[Client]],Sales_Revenues!A:G,4,FALSE),"")</f>
        <v>0</v>
      </c>
      <c r="AH684" s="2">
        <f>IFERROR(VLOOKUP(Tabla2[[#This Row],[Client]],Sales_Revenues!A:G,5,FALSE),"")</f>
        <v>0.19232142857142856</v>
      </c>
      <c r="AI684" s="2">
        <f>IFERROR(VLOOKUP(Tabla2[[#This Row],[Client]],Sales_Revenues!A:G,6,FALSE),"")</f>
        <v>0</v>
      </c>
      <c r="AJ684" s="2">
        <f>IFERROR(VLOOKUP(Tabla2[[#This Row],[Client]],Sales_Revenues!A:G,7,FALSE),"")</f>
        <v>0</v>
      </c>
    </row>
    <row r="685" spans="1:36">
      <c r="A685">
        <v>684</v>
      </c>
      <c r="B685">
        <v>1</v>
      </c>
      <c r="C685">
        <v>2</v>
      </c>
      <c r="D685">
        <v>3</v>
      </c>
      <c r="H685">
        <v>20.966428571428569</v>
      </c>
      <c r="I685">
        <v>12881.371071428572</v>
      </c>
      <c r="J685">
        <v>20469.939999999999</v>
      </c>
      <c r="K685" t="s">
        <v>38</v>
      </c>
      <c r="L685" t="s">
        <v>38</v>
      </c>
      <c r="M685" t="s">
        <v>38</v>
      </c>
      <c r="N685" t="str">
        <f>IFERROR(VLOOKUP(Tabla2[[#This Row],[Client]],Soc_Dem!A:D,2,FALSE),"")</f>
        <v>M</v>
      </c>
      <c r="O685">
        <f>IFERROR(VLOOKUP(Tabla2[[#This Row],[Client]],Soc_Dem!A:D,3,FALSE),"")</f>
        <v>43</v>
      </c>
      <c r="P685">
        <f>IFERROR(VLOOKUP(Tabla2[[#This Row],[Client]],Soc_Dem!A:D,4,FALSE),"")</f>
        <v>165</v>
      </c>
      <c r="Q685" s="2">
        <f>IFERROR(VLOOKUP(Tabla2[[#This Row],[Client]],Inflow_Outflow!A:O,2,FALSE),"")</f>
        <v>1505.4192857142857</v>
      </c>
      <c r="R685" s="2">
        <f>IFERROR(VLOOKUP(Tabla2[[#This Row],[Client]],Inflow_Outflow!A:O,3,FALSE),"")</f>
        <v>1499.4028571428571</v>
      </c>
      <c r="S685" s="2">
        <f>IFERROR(VLOOKUP(Tabla2[[#This Row],[Client]],Inflow_Outflow!A:O,4,FALSE),"")</f>
        <v>3</v>
      </c>
      <c r="T685" s="2">
        <f>IFERROR(VLOOKUP(Tabla2[[#This Row],[Client]],Inflow_Outflow!A:O,5,FALSE),"")</f>
        <v>2</v>
      </c>
      <c r="U685" s="2">
        <f>IFERROR(VLOOKUP(Tabla2[[#This Row],[Client]],Inflow_Outflow!A:O,6,FALSE),"")</f>
        <v>699.31535714285724</v>
      </c>
      <c r="V685" s="2">
        <f>IFERROR(VLOOKUP(Tabla2[[#This Row],[Client]],Inflow_Outflow!A:O,7,FALSE),"")</f>
        <v>699.31535714285724</v>
      </c>
      <c r="W685" s="2">
        <f>IFERROR(VLOOKUP(Tabla2[[#This Row],[Client]],Inflow_Outflow!A:O,8,FALSE),"")</f>
        <v>285.71428571428572</v>
      </c>
      <c r="X685" s="2">
        <f>IFERROR(VLOOKUP(Tabla2[[#This Row],[Client]],Inflow_Outflow!A:O,9,FALSE),"")</f>
        <v>281.45821428571429</v>
      </c>
      <c r="Y685" s="2">
        <f>IFERROR(VLOOKUP(Tabla2[[#This Row],[Client]],Inflow_Outflow!A:O,10,FALSE),"")</f>
        <v>132.14285714285714</v>
      </c>
      <c r="Z685" s="2">
        <f>IFERROR(VLOOKUP(Tabla2[[#This Row],[Client]],Inflow_Outflow!A:O,11,FALSE),"")</f>
        <v>13</v>
      </c>
      <c r="AA685" s="2">
        <f>IFERROR(VLOOKUP(Tabla2[[#This Row],[Client]],Inflow_Outflow!A:O,12,FALSE),"")</f>
        <v>13</v>
      </c>
      <c r="AB685" s="2">
        <f>IFERROR(VLOOKUP(Tabla2[[#This Row],[Client]],Inflow_Outflow!A:O,13,FALSE),"")</f>
        <v>1</v>
      </c>
      <c r="AC685" s="2">
        <f>IFERROR(VLOOKUP(Tabla2[[#This Row],[Client]],Inflow_Outflow!A:O,14,FALSE),"")</f>
        <v>10</v>
      </c>
      <c r="AD685" s="2">
        <f>IFERROR(VLOOKUP(Tabla2[[#This Row],[Client]],Inflow_Outflow!A:O,15,FALSE),"")</f>
        <v>2</v>
      </c>
      <c r="AE685" s="2">
        <f>IFERROR(VLOOKUP(Tabla2[[#This Row],[Client]],Sales_Revenues!A:G,2,FALSE),"")</f>
        <v>0</v>
      </c>
      <c r="AF685" s="2">
        <f>IFERROR(VLOOKUP(Tabla2[[#This Row],[Client]],Sales_Revenues!A:G,3,FALSE),"")</f>
        <v>0</v>
      </c>
      <c r="AG685" s="2">
        <f>IFERROR(VLOOKUP(Tabla2[[#This Row],[Client]],Sales_Revenues!A:G,4,FALSE),"")</f>
        <v>0</v>
      </c>
      <c r="AH685" s="2">
        <f>IFERROR(VLOOKUP(Tabla2[[#This Row],[Client]],Sales_Revenues!A:G,5,FALSE),"")</f>
        <v>0</v>
      </c>
      <c r="AI685" s="2">
        <f>IFERROR(VLOOKUP(Tabla2[[#This Row],[Client]],Sales_Revenues!A:G,6,FALSE),"")</f>
        <v>0</v>
      </c>
      <c r="AJ685" s="2">
        <f>IFERROR(VLOOKUP(Tabla2[[#This Row],[Client]],Sales_Revenues!A:G,7,FALSE),"")</f>
        <v>0</v>
      </c>
    </row>
    <row r="686" spans="1:36">
      <c r="A686">
        <v>685</v>
      </c>
      <c r="B686">
        <v>1</v>
      </c>
      <c r="D686">
        <v>1</v>
      </c>
      <c r="E686">
        <v>1</v>
      </c>
      <c r="H686">
        <v>379.38214285714287</v>
      </c>
      <c r="I686" t="s">
        <v>38</v>
      </c>
      <c r="J686">
        <v>169.67464285714286</v>
      </c>
      <c r="K686">
        <v>0</v>
      </c>
      <c r="L686" t="s">
        <v>38</v>
      </c>
      <c r="M686" t="s">
        <v>38</v>
      </c>
      <c r="N686" t="str">
        <f>IFERROR(VLOOKUP(Tabla2[[#This Row],[Client]],Soc_Dem!A:D,2,FALSE),"")</f>
        <v>M</v>
      </c>
      <c r="O686">
        <f>IFERROR(VLOOKUP(Tabla2[[#This Row],[Client]],Soc_Dem!A:D,3,FALSE),"")</f>
        <v>60</v>
      </c>
      <c r="P686">
        <f>IFERROR(VLOOKUP(Tabla2[[#This Row],[Client]],Soc_Dem!A:D,4,FALSE),"")</f>
        <v>158</v>
      </c>
      <c r="Q686" s="2">
        <f>IFERROR(VLOOKUP(Tabla2[[#This Row],[Client]],Inflow_Outflow!A:O,2,FALSE),"")</f>
        <v>695.8896428571428</v>
      </c>
      <c r="R686" s="2">
        <f>IFERROR(VLOOKUP(Tabla2[[#This Row],[Client]],Inflow_Outflow!A:O,3,FALSE),"")</f>
        <v>695.86535714285708</v>
      </c>
      <c r="S686" s="2">
        <f>IFERROR(VLOOKUP(Tabla2[[#This Row],[Client]],Inflow_Outflow!A:O,4,FALSE),"")</f>
        <v>7</v>
      </c>
      <c r="T686" s="2">
        <f>IFERROR(VLOOKUP(Tabla2[[#This Row],[Client]],Inflow_Outflow!A:O,5,FALSE),"")</f>
        <v>6</v>
      </c>
      <c r="U686" s="2">
        <f>IFERROR(VLOOKUP(Tabla2[[#This Row],[Client]],Inflow_Outflow!A:O,6,FALSE),"")</f>
        <v>1213.2832142857144</v>
      </c>
      <c r="V686" s="2">
        <f>IFERROR(VLOOKUP(Tabla2[[#This Row],[Client]],Inflow_Outflow!A:O,7,FALSE),"")</f>
        <v>1166.885</v>
      </c>
      <c r="W686" s="2">
        <f>IFERROR(VLOOKUP(Tabla2[[#This Row],[Client]],Inflow_Outflow!A:O,8,FALSE),"")</f>
        <v>428.57142857142856</v>
      </c>
      <c r="X686" s="2">
        <f>IFERROR(VLOOKUP(Tabla2[[#This Row],[Client]],Inflow_Outflow!A:O,9,FALSE),"")</f>
        <v>140.7607142857143</v>
      </c>
      <c r="Y686" s="2">
        <f>IFERROR(VLOOKUP(Tabla2[[#This Row],[Client]],Inflow_Outflow!A:O,10,FALSE),"")</f>
        <v>413.67857142857144</v>
      </c>
      <c r="Z686" s="2">
        <f>IFERROR(VLOOKUP(Tabla2[[#This Row],[Client]],Inflow_Outflow!A:O,11,FALSE),"")</f>
        <v>23</v>
      </c>
      <c r="AA686" s="2">
        <f>IFERROR(VLOOKUP(Tabla2[[#This Row],[Client]],Inflow_Outflow!A:O,12,FALSE),"")</f>
        <v>19</v>
      </c>
      <c r="AB686" s="2">
        <f>IFERROR(VLOOKUP(Tabla2[[#This Row],[Client]],Inflow_Outflow!A:O,13,FALSE),"")</f>
        <v>4</v>
      </c>
      <c r="AC686" s="2">
        <f>IFERROR(VLOOKUP(Tabla2[[#This Row],[Client]],Inflow_Outflow!A:O,14,FALSE),"")</f>
        <v>3</v>
      </c>
      <c r="AD686" s="2">
        <f>IFERROR(VLOOKUP(Tabla2[[#This Row],[Client]],Inflow_Outflow!A:O,15,FALSE),"")</f>
        <v>8</v>
      </c>
      <c r="AE686" s="2" t="str">
        <f>IFERROR(VLOOKUP(Tabla2[[#This Row],[Client]],Sales_Revenues!A:G,2,FALSE),"")</f>
        <v/>
      </c>
      <c r="AF686" s="2" t="str">
        <f>IFERROR(VLOOKUP(Tabla2[[#This Row],[Client]],Sales_Revenues!A:G,3,FALSE),"")</f>
        <v/>
      </c>
      <c r="AG686" s="2" t="str">
        <f>IFERROR(VLOOKUP(Tabla2[[#This Row],[Client]],Sales_Revenues!A:G,4,FALSE),"")</f>
        <v/>
      </c>
      <c r="AH686" s="2" t="str">
        <f>IFERROR(VLOOKUP(Tabla2[[#This Row],[Client]],Sales_Revenues!A:G,5,FALSE),"")</f>
        <v/>
      </c>
      <c r="AI686" s="2" t="str">
        <f>IFERROR(VLOOKUP(Tabla2[[#This Row],[Client]],Sales_Revenues!A:G,6,FALSE),"")</f>
        <v/>
      </c>
      <c r="AJ686" s="2" t="str">
        <f>IFERROR(VLOOKUP(Tabla2[[#This Row],[Client]],Sales_Revenues!A:G,7,FALSE),"")</f>
        <v/>
      </c>
    </row>
    <row r="687" spans="1:36">
      <c r="A687">
        <v>686</v>
      </c>
      <c r="B687">
        <v>1</v>
      </c>
      <c r="H687">
        <v>1146.8796428571429</v>
      </c>
      <c r="I687" t="s">
        <v>38</v>
      </c>
      <c r="J687" t="s">
        <v>38</v>
      </c>
      <c r="K687" t="s">
        <v>38</v>
      </c>
      <c r="L687" t="s">
        <v>38</v>
      </c>
      <c r="M687" t="s">
        <v>38</v>
      </c>
      <c r="N687" t="str">
        <f>IFERROR(VLOOKUP(Tabla2[[#This Row],[Client]],Soc_Dem!A:D,2,FALSE),"")</f>
        <v>M</v>
      </c>
      <c r="O687">
        <f>IFERROR(VLOOKUP(Tabla2[[#This Row],[Client]],Soc_Dem!A:D,3,FALSE),"")</f>
        <v>57</v>
      </c>
      <c r="P687">
        <f>IFERROR(VLOOKUP(Tabla2[[#This Row],[Client]],Soc_Dem!A:D,4,FALSE),"")</f>
        <v>51</v>
      </c>
      <c r="Q687" s="2">
        <f>IFERROR(VLOOKUP(Tabla2[[#This Row],[Client]],Inflow_Outflow!A:O,2,FALSE),"")</f>
        <v>513.35928571428565</v>
      </c>
      <c r="R687" s="2">
        <f>IFERROR(VLOOKUP(Tabla2[[#This Row],[Client]],Inflow_Outflow!A:O,3,FALSE),"")</f>
        <v>513.35928571428565</v>
      </c>
      <c r="S687" s="2">
        <f>IFERROR(VLOOKUP(Tabla2[[#This Row],[Client]],Inflow_Outflow!A:O,4,FALSE),"")</f>
        <v>3</v>
      </c>
      <c r="T687" s="2">
        <f>IFERROR(VLOOKUP(Tabla2[[#This Row],[Client]],Inflow_Outflow!A:O,5,FALSE),"")</f>
        <v>3</v>
      </c>
      <c r="U687" s="2">
        <f>IFERROR(VLOOKUP(Tabla2[[#This Row],[Client]],Inflow_Outflow!A:O,6,FALSE),"")</f>
        <v>496.73999999999995</v>
      </c>
      <c r="V687" s="2">
        <f>IFERROR(VLOOKUP(Tabla2[[#This Row],[Client]],Inflow_Outflow!A:O,7,FALSE),"")</f>
        <v>496.73999999999995</v>
      </c>
      <c r="W687" s="2">
        <f>IFERROR(VLOOKUP(Tabla2[[#This Row],[Client]],Inflow_Outflow!A:O,8,FALSE),"")</f>
        <v>0</v>
      </c>
      <c r="X687" s="2">
        <f>IFERROR(VLOOKUP(Tabla2[[#This Row],[Client]],Inflow_Outflow!A:O,9,FALSE),"")</f>
        <v>0</v>
      </c>
      <c r="Y687" s="2">
        <f>IFERROR(VLOOKUP(Tabla2[[#This Row],[Client]],Inflow_Outflow!A:O,10,FALSE),"")</f>
        <v>119.21857142857142</v>
      </c>
      <c r="Z687" s="2">
        <f>IFERROR(VLOOKUP(Tabla2[[#This Row],[Client]],Inflow_Outflow!A:O,11,FALSE),"")</f>
        <v>7</v>
      </c>
      <c r="AA687" s="2">
        <f>IFERROR(VLOOKUP(Tabla2[[#This Row],[Client]],Inflow_Outflow!A:O,12,FALSE),"")</f>
        <v>7</v>
      </c>
      <c r="AB687" s="2">
        <f>IFERROR(VLOOKUP(Tabla2[[#This Row],[Client]],Inflow_Outflow!A:O,13,FALSE),"")</f>
        <v>0</v>
      </c>
      <c r="AC687" s="2">
        <f>IFERROR(VLOOKUP(Tabla2[[#This Row],[Client]],Inflow_Outflow!A:O,14,FALSE),"")</f>
        <v>0</v>
      </c>
      <c r="AD687" s="2">
        <f>IFERROR(VLOOKUP(Tabla2[[#This Row],[Client]],Inflow_Outflow!A:O,15,FALSE),"")</f>
        <v>5</v>
      </c>
      <c r="AE687" s="2">
        <f>IFERROR(VLOOKUP(Tabla2[[#This Row],[Client]],Sales_Revenues!A:G,2,FALSE),"")</f>
        <v>1</v>
      </c>
      <c r="AF687" s="2">
        <f>IFERROR(VLOOKUP(Tabla2[[#This Row],[Client]],Sales_Revenues!A:G,3,FALSE),"")</f>
        <v>1</v>
      </c>
      <c r="AG687" s="2">
        <f>IFERROR(VLOOKUP(Tabla2[[#This Row],[Client]],Sales_Revenues!A:G,4,FALSE),"")</f>
        <v>1</v>
      </c>
      <c r="AH687" s="2">
        <f>IFERROR(VLOOKUP(Tabla2[[#This Row],[Client]],Sales_Revenues!A:G,5,FALSE),"")</f>
        <v>0.62928571428571434</v>
      </c>
      <c r="AI687" s="2">
        <f>IFERROR(VLOOKUP(Tabla2[[#This Row],[Client]],Sales_Revenues!A:G,6,FALSE),"")</f>
        <v>8.3928571428571423</v>
      </c>
      <c r="AJ687" s="2">
        <f>IFERROR(VLOOKUP(Tabla2[[#This Row],[Client]],Sales_Revenues!A:G,7,FALSE),"")</f>
        <v>18.785714285714285</v>
      </c>
    </row>
    <row r="688" spans="1:36">
      <c r="A688">
        <v>687</v>
      </c>
      <c r="B688">
        <v>2</v>
      </c>
      <c r="H688">
        <v>338.58964285714285</v>
      </c>
      <c r="I688" t="s">
        <v>38</v>
      </c>
      <c r="J688" t="s">
        <v>38</v>
      </c>
      <c r="K688" t="s">
        <v>38</v>
      </c>
      <c r="L688" t="s">
        <v>38</v>
      </c>
      <c r="M688" t="s">
        <v>38</v>
      </c>
      <c r="N688" t="str">
        <f>IFERROR(VLOOKUP(Tabla2[[#This Row],[Client]],Soc_Dem!A:D,2,FALSE),"")</f>
        <v>F</v>
      </c>
      <c r="O688">
        <f>IFERROR(VLOOKUP(Tabla2[[#This Row],[Client]],Soc_Dem!A:D,3,FALSE),"")</f>
        <v>43</v>
      </c>
      <c r="P688">
        <f>IFERROR(VLOOKUP(Tabla2[[#This Row],[Client]],Soc_Dem!A:D,4,FALSE),"")</f>
        <v>57</v>
      </c>
      <c r="Q688" s="2">
        <f>IFERROR(VLOOKUP(Tabla2[[#This Row],[Client]],Inflow_Outflow!A:O,2,FALSE),"")</f>
        <v>2610.36</v>
      </c>
      <c r="R688" s="2">
        <f>IFERROR(VLOOKUP(Tabla2[[#This Row],[Client]],Inflow_Outflow!A:O,3,FALSE),"")</f>
        <v>2610.36</v>
      </c>
      <c r="S688" s="2">
        <f>IFERROR(VLOOKUP(Tabla2[[#This Row],[Client]],Inflow_Outflow!A:O,4,FALSE),"")</f>
        <v>5</v>
      </c>
      <c r="T688" s="2">
        <f>IFERROR(VLOOKUP(Tabla2[[#This Row],[Client]],Inflow_Outflow!A:O,5,FALSE),"")</f>
        <v>5</v>
      </c>
      <c r="U688" s="2">
        <f>IFERROR(VLOOKUP(Tabla2[[#This Row],[Client]],Inflow_Outflow!A:O,6,FALSE),"")</f>
        <v>1199.0325</v>
      </c>
      <c r="V688" s="2">
        <f>IFERROR(VLOOKUP(Tabla2[[#This Row],[Client]],Inflow_Outflow!A:O,7,FALSE),"")</f>
        <v>1199.0325</v>
      </c>
      <c r="W688" s="2">
        <f>IFERROR(VLOOKUP(Tabla2[[#This Row],[Client]],Inflow_Outflow!A:O,8,FALSE),"")</f>
        <v>22.557142857142857</v>
      </c>
      <c r="X688" s="2">
        <f>IFERROR(VLOOKUP(Tabla2[[#This Row],[Client]],Inflow_Outflow!A:O,9,FALSE),"")</f>
        <v>180.32714285714286</v>
      </c>
      <c r="Y688" s="2">
        <f>IFERROR(VLOOKUP(Tabla2[[#This Row],[Client]],Inflow_Outflow!A:O,10,FALSE),"")</f>
        <v>988.53571428571433</v>
      </c>
      <c r="Z688" s="2">
        <f>IFERROR(VLOOKUP(Tabla2[[#This Row],[Client]],Inflow_Outflow!A:O,11,FALSE),"")</f>
        <v>20</v>
      </c>
      <c r="AA688" s="2">
        <f>IFERROR(VLOOKUP(Tabla2[[#This Row],[Client]],Inflow_Outflow!A:O,12,FALSE),"")</f>
        <v>20</v>
      </c>
      <c r="AB688" s="2">
        <f>IFERROR(VLOOKUP(Tabla2[[#This Row],[Client]],Inflow_Outflow!A:O,13,FALSE),"")</f>
        <v>1</v>
      </c>
      <c r="AC688" s="2">
        <f>IFERROR(VLOOKUP(Tabla2[[#This Row],[Client]],Inflow_Outflow!A:O,14,FALSE),"")</f>
        <v>8</v>
      </c>
      <c r="AD688" s="2">
        <f>IFERROR(VLOOKUP(Tabla2[[#This Row],[Client]],Inflow_Outflow!A:O,15,FALSE),"")</f>
        <v>9</v>
      </c>
      <c r="AE688" s="2">
        <f>IFERROR(VLOOKUP(Tabla2[[#This Row],[Client]],Sales_Revenues!A:G,2,FALSE),"")</f>
        <v>0</v>
      </c>
      <c r="AF688" s="2">
        <f>IFERROR(VLOOKUP(Tabla2[[#This Row],[Client]],Sales_Revenues!A:G,3,FALSE),"")</f>
        <v>0</v>
      </c>
      <c r="AG688" s="2">
        <f>IFERROR(VLOOKUP(Tabla2[[#This Row],[Client]],Sales_Revenues!A:G,4,FALSE),"")</f>
        <v>0</v>
      </c>
      <c r="AH688" s="2">
        <f>IFERROR(VLOOKUP(Tabla2[[#This Row],[Client]],Sales_Revenues!A:G,5,FALSE),"")</f>
        <v>0</v>
      </c>
      <c r="AI688" s="2">
        <f>IFERROR(VLOOKUP(Tabla2[[#This Row],[Client]],Sales_Revenues!A:G,6,FALSE),"")</f>
        <v>0</v>
      </c>
      <c r="AJ688" s="2">
        <f>IFERROR(VLOOKUP(Tabla2[[#This Row],[Client]],Sales_Revenues!A:G,7,FALSE),"")</f>
        <v>0</v>
      </c>
    </row>
    <row r="689" spans="1:36">
      <c r="A689">
        <v>688</v>
      </c>
      <c r="B689">
        <v>1</v>
      </c>
      <c r="H689">
        <v>585.08285714285716</v>
      </c>
      <c r="I689" t="s">
        <v>38</v>
      </c>
      <c r="J689" t="s">
        <v>38</v>
      </c>
      <c r="K689" t="s">
        <v>38</v>
      </c>
      <c r="L689" t="s">
        <v>38</v>
      </c>
      <c r="M689" t="s">
        <v>38</v>
      </c>
      <c r="N689" t="str">
        <f>IFERROR(VLOOKUP(Tabla2[[#This Row],[Client]],Soc_Dem!A:D,2,FALSE),"")</f>
        <v>F</v>
      </c>
      <c r="O689">
        <f>IFERROR(VLOOKUP(Tabla2[[#This Row],[Client]],Soc_Dem!A:D,3,FALSE),"")</f>
        <v>71</v>
      </c>
      <c r="P689">
        <f>IFERROR(VLOOKUP(Tabla2[[#This Row],[Client]],Soc_Dem!A:D,4,FALSE),"")</f>
        <v>100</v>
      </c>
      <c r="Q689" s="2">
        <f>IFERROR(VLOOKUP(Tabla2[[#This Row],[Client]],Inflow_Outflow!A:O,2,FALSE),"")</f>
        <v>1571.4471428571428</v>
      </c>
      <c r="R689" s="2">
        <f>IFERROR(VLOOKUP(Tabla2[[#This Row],[Client]],Inflow_Outflow!A:O,3,FALSE),"")</f>
        <v>1571.4471428571428</v>
      </c>
      <c r="S689" s="2">
        <f>IFERROR(VLOOKUP(Tabla2[[#This Row],[Client]],Inflow_Outflow!A:O,4,FALSE),"")</f>
        <v>2</v>
      </c>
      <c r="T689" s="2">
        <f>IFERROR(VLOOKUP(Tabla2[[#This Row],[Client]],Inflow_Outflow!A:O,5,FALSE),"")</f>
        <v>2</v>
      </c>
      <c r="U689" s="2">
        <f>IFERROR(VLOOKUP(Tabla2[[#This Row],[Client]],Inflow_Outflow!A:O,6,FALSE),"")</f>
        <v>1161.0214285714285</v>
      </c>
      <c r="V689" s="2">
        <f>IFERROR(VLOOKUP(Tabla2[[#This Row],[Client]],Inflow_Outflow!A:O,7,FALSE),"")</f>
        <v>1161.0214285714285</v>
      </c>
      <c r="W689" s="2">
        <f>IFERROR(VLOOKUP(Tabla2[[#This Row],[Client]],Inflow_Outflow!A:O,8,FALSE),"")</f>
        <v>0</v>
      </c>
      <c r="X689" s="2">
        <f>IFERROR(VLOOKUP(Tabla2[[#This Row],[Client]],Inflow_Outflow!A:O,9,FALSE),"")</f>
        <v>0</v>
      </c>
      <c r="Y689" s="2">
        <f>IFERROR(VLOOKUP(Tabla2[[#This Row],[Client]],Inflow_Outflow!A:O,10,FALSE),"")</f>
        <v>0</v>
      </c>
      <c r="Z689" s="2">
        <f>IFERROR(VLOOKUP(Tabla2[[#This Row],[Client]],Inflow_Outflow!A:O,11,FALSE),"")</f>
        <v>3</v>
      </c>
      <c r="AA689" s="2">
        <f>IFERROR(VLOOKUP(Tabla2[[#This Row],[Client]],Inflow_Outflow!A:O,12,FALSE),"")</f>
        <v>3</v>
      </c>
      <c r="AB689" s="2">
        <f>IFERROR(VLOOKUP(Tabla2[[#This Row],[Client]],Inflow_Outflow!A:O,13,FALSE),"")</f>
        <v>0</v>
      </c>
      <c r="AC689" s="2">
        <f>IFERROR(VLOOKUP(Tabla2[[#This Row],[Client]],Inflow_Outflow!A:O,14,FALSE),"")</f>
        <v>0</v>
      </c>
      <c r="AD689" s="2">
        <f>IFERROR(VLOOKUP(Tabla2[[#This Row],[Client]],Inflow_Outflow!A:O,15,FALSE),"")</f>
        <v>0</v>
      </c>
      <c r="AE689" s="2" t="str">
        <f>IFERROR(VLOOKUP(Tabla2[[#This Row],[Client]],Sales_Revenues!A:G,2,FALSE),"")</f>
        <v/>
      </c>
      <c r="AF689" s="2" t="str">
        <f>IFERROR(VLOOKUP(Tabla2[[#This Row],[Client]],Sales_Revenues!A:G,3,FALSE),"")</f>
        <v/>
      </c>
      <c r="AG689" s="2" t="str">
        <f>IFERROR(VLOOKUP(Tabla2[[#This Row],[Client]],Sales_Revenues!A:G,4,FALSE),"")</f>
        <v/>
      </c>
      <c r="AH689" s="2" t="str">
        <f>IFERROR(VLOOKUP(Tabla2[[#This Row],[Client]],Sales_Revenues!A:G,5,FALSE),"")</f>
        <v/>
      </c>
      <c r="AI689" s="2" t="str">
        <f>IFERROR(VLOOKUP(Tabla2[[#This Row],[Client]],Sales_Revenues!A:G,6,FALSE),"")</f>
        <v/>
      </c>
      <c r="AJ689" s="2" t="str">
        <f>IFERROR(VLOOKUP(Tabla2[[#This Row],[Client]],Sales_Revenues!A:G,7,FALSE),"")</f>
        <v/>
      </c>
    </row>
    <row r="690" spans="1:36">
      <c r="A690">
        <v>689</v>
      </c>
      <c r="B690">
        <v>1</v>
      </c>
      <c r="H690">
        <v>396.30821428571426</v>
      </c>
      <c r="I690" t="s">
        <v>38</v>
      </c>
      <c r="J690" t="s">
        <v>38</v>
      </c>
      <c r="K690" t="s">
        <v>38</v>
      </c>
      <c r="L690" t="s">
        <v>38</v>
      </c>
      <c r="M690" t="s">
        <v>38</v>
      </c>
      <c r="N690" t="str">
        <f>IFERROR(VLOOKUP(Tabla2[[#This Row],[Client]],Soc_Dem!A:D,2,FALSE),"")</f>
        <v>F</v>
      </c>
      <c r="O690">
        <f>IFERROR(VLOOKUP(Tabla2[[#This Row],[Client]],Soc_Dem!A:D,3,FALSE),"")</f>
        <v>39</v>
      </c>
      <c r="P690">
        <f>IFERROR(VLOOKUP(Tabla2[[#This Row],[Client]],Soc_Dem!A:D,4,FALSE),"")</f>
        <v>133</v>
      </c>
      <c r="Q690" s="2">
        <f>IFERROR(VLOOKUP(Tabla2[[#This Row],[Client]],Inflow_Outflow!A:O,2,FALSE),"")</f>
        <v>1071.4289285714285</v>
      </c>
      <c r="R690" s="2">
        <f>IFERROR(VLOOKUP(Tabla2[[#This Row],[Client]],Inflow_Outflow!A:O,3,FALSE),"")</f>
        <v>1071.4289285714285</v>
      </c>
      <c r="S690" s="2">
        <f>IFERROR(VLOOKUP(Tabla2[[#This Row],[Client]],Inflow_Outflow!A:O,4,FALSE),"")</f>
        <v>3</v>
      </c>
      <c r="T690" s="2">
        <f>IFERROR(VLOOKUP(Tabla2[[#This Row],[Client]],Inflow_Outflow!A:O,5,FALSE),"")</f>
        <v>3</v>
      </c>
      <c r="U690" s="2">
        <f>IFERROR(VLOOKUP(Tabla2[[#This Row],[Client]],Inflow_Outflow!A:O,6,FALSE),"")</f>
        <v>908.27499999999998</v>
      </c>
      <c r="V690" s="2">
        <f>IFERROR(VLOOKUP(Tabla2[[#This Row],[Client]],Inflow_Outflow!A:O,7,FALSE),"")</f>
        <v>908.27499999999998</v>
      </c>
      <c r="W690" s="2">
        <f>IFERROR(VLOOKUP(Tabla2[[#This Row],[Client]],Inflow_Outflow!A:O,8,FALSE),"")</f>
        <v>0</v>
      </c>
      <c r="X690" s="2">
        <f>IFERROR(VLOOKUP(Tabla2[[#This Row],[Client]],Inflow_Outflow!A:O,9,FALSE),"")</f>
        <v>10.785714285714286</v>
      </c>
      <c r="Y690" s="2">
        <f>IFERROR(VLOOKUP(Tabla2[[#This Row],[Client]],Inflow_Outflow!A:O,10,FALSE),"")</f>
        <v>0</v>
      </c>
      <c r="Z690" s="2">
        <f>IFERROR(VLOOKUP(Tabla2[[#This Row],[Client]],Inflow_Outflow!A:O,11,FALSE),"")</f>
        <v>5</v>
      </c>
      <c r="AA690" s="2">
        <f>IFERROR(VLOOKUP(Tabla2[[#This Row],[Client]],Inflow_Outflow!A:O,12,FALSE),"")</f>
        <v>5</v>
      </c>
      <c r="AB690" s="2">
        <f>IFERROR(VLOOKUP(Tabla2[[#This Row],[Client]],Inflow_Outflow!A:O,13,FALSE),"")</f>
        <v>0</v>
      </c>
      <c r="AC690" s="2">
        <f>IFERROR(VLOOKUP(Tabla2[[#This Row],[Client]],Inflow_Outflow!A:O,14,FALSE),"")</f>
        <v>3</v>
      </c>
      <c r="AD690" s="2">
        <f>IFERROR(VLOOKUP(Tabla2[[#This Row],[Client]],Inflow_Outflow!A:O,15,FALSE),"")</f>
        <v>0</v>
      </c>
      <c r="AE690" s="2">
        <f>IFERROR(VLOOKUP(Tabla2[[#This Row],[Client]],Sales_Revenues!A:G,2,FALSE),"")</f>
        <v>0</v>
      </c>
      <c r="AF690" s="2">
        <f>IFERROR(VLOOKUP(Tabla2[[#This Row],[Client]],Sales_Revenues!A:G,3,FALSE),"")</f>
        <v>0</v>
      </c>
      <c r="AG690" s="2">
        <f>IFERROR(VLOOKUP(Tabla2[[#This Row],[Client]],Sales_Revenues!A:G,4,FALSE),"")</f>
        <v>0</v>
      </c>
      <c r="AH690" s="2">
        <f>IFERROR(VLOOKUP(Tabla2[[#This Row],[Client]],Sales_Revenues!A:G,5,FALSE),"")</f>
        <v>0</v>
      </c>
      <c r="AI690" s="2">
        <f>IFERROR(VLOOKUP(Tabla2[[#This Row],[Client]],Sales_Revenues!A:G,6,FALSE),"")</f>
        <v>0</v>
      </c>
      <c r="AJ690" s="2">
        <f>IFERROR(VLOOKUP(Tabla2[[#This Row],[Client]],Sales_Revenues!A:G,7,FALSE),"")</f>
        <v>0</v>
      </c>
    </row>
    <row r="691" spans="1:36">
      <c r="A691">
        <v>690</v>
      </c>
      <c r="B691">
        <v>1</v>
      </c>
      <c r="C691">
        <v>1</v>
      </c>
      <c r="H691">
        <v>86.02428571428571</v>
      </c>
      <c r="I691">
        <v>4203.4385714285718</v>
      </c>
      <c r="J691" t="s">
        <v>38</v>
      </c>
      <c r="K691" t="s">
        <v>38</v>
      </c>
      <c r="L691" t="s">
        <v>38</v>
      </c>
      <c r="M691" t="s">
        <v>38</v>
      </c>
      <c r="N691" t="str">
        <f>IFERROR(VLOOKUP(Tabla2[[#This Row],[Client]],Soc_Dem!A:D,2,FALSE),"")</f>
        <v>F</v>
      </c>
      <c r="O691">
        <f>IFERROR(VLOOKUP(Tabla2[[#This Row],[Client]],Soc_Dem!A:D,3,FALSE),"")</f>
        <v>72</v>
      </c>
      <c r="P691">
        <f>IFERROR(VLOOKUP(Tabla2[[#This Row],[Client]],Soc_Dem!A:D,4,FALSE),"")</f>
        <v>105</v>
      </c>
      <c r="Q691" s="2">
        <f>IFERROR(VLOOKUP(Tabla2[[#This Row],[Client]],Inflow_Outflow!A:O,2,FALSE),"")</f>
        <v>0.18464285714285714</v>
      </c>
      <c r="R691" s="2">
        <f>IFERROR(VLOOKUP(Tabla2[[#This Row],[Client]],Inflow_Outflow!A:O,3,FALSE),"")</f>
        <v>0</v>
      </c>
      <c r="S691" s="2">
        <f>IFERROR(VLOOKUP(Tabla2[[#This Row],[Client]],Inflow_Outflow!A:O,4,FALSE),"")</f>
        <v>1</v>
      </c>
      <c r="T691" s="2">
        <f>IFERROR(VLOOKUP(Tabla2[[#This Row],[Client]],Inflow_Outflow!A:O,5,FALSE),"")</f>
        <v>0</v>
      </c>
      <c r="U691" s="2">
        <f>IFERROR(VLOOKUP(Tabla2[[#This Row],[Client]],Inflow_Outflow!A:O,6,FALSE),"")</f>
        <v>0.89214285714285713</v>
      </c>
      <c r="V691" s="2">
        <f>IFERROR(VLOOKUP(Tabla2[[#This Row],[Client]],Inflow_Outflow!A:O,7,FALSE),"")</f>
        <v>0.89214285714285713</v>
      </c>
      <c r="W691" s="2">
        <f>IFERROR(VLOOKUP(Tabla2[[#This Row],[Client]],Inflow_Outflow!A:O,8,FALSE),"")</f>
        <v>0</v>
      </c>
      <c r="X691" s="2">
        <f>IFERROR(VLOOKUP(Tabla2[[#This Row],[Client]],Inflow_Outflow!A:O,9,FALSE),"")</f>
        <v>0</v>
      </c>
      <c r="Y691" s="2">
        <f>IFERROR(VLOOKUP(Tabla2[[#This Row],[Client]],Inflow_Outflow!A:O,10,FALSE),"")</f>
        <v>0</v>
      </c>
      <c r="Z691" s="2">
        <f>IFERROR(VLOOKUP(Tabla2[[#This Row],[Client]],Inflow_Outflow!A:O,11,FALSE),"")</f>
        <v>1</v>
      </c>
      <c r="AA691" s="2">
        <f>IFERROR(VLOOKUP(Tabla2[[#This Row],[Client]],Inflow_Outflow!A:O,12,FALSE),"")</f>
        <v>1</v>
      </c>
      <c r="AB691" s="2">
        <f>IFERROR(VLOOKUP(Tabla2[[#This Row],[Client]],Inflow_Outflow!A:O,13,FALSE),"")</f>
        <v>0</v>
      </c>
      <c r="AC691" s="2">
        <f>IFERROR(VLOOKUP(Tabla2[[#This Row],[Client]],Inflow_Outflow!A:O,14,FALSE),"")</f>
        <v>0</v>
      </c>
      <c r="AD691" s="2">
        <f>IFERROR(VLOOKUP(Tabla2[[#This Row],[Client]],Inflow_Outflow!A:O,15,FALSE),"")</f>
        <v>0</v>
      </c>
      <c r="AE691" s="2" t="str">
        <f>IFERROR(VLOOKUP(Tabla2[[#This Row],[Client]],Sales_Revenues!A:G,2,FALSE),"")</f>
        <v/>
      </c>
      <c r="AF691" s="2" t="str">
        <f>IFERROR(VLOOKUP(Tabla2[[#This Row],[Client]],Sales_Revenues!A:G,3,FALSE),"")</f>
        <v/>
      </c>
      <c r="AG691" s="2" t="str">
        <f>IFERROR(VLOOKUP(Tabla2[[#This Row],[Client]],Sales_Revenues!A:G,4,FALSE),"")</f>
        <v/>
      </c>
      <c r="AH691" s="2" t="str">
        <f>IFERROR(VLOOKUP(Tabla2[[#This Row],[Client]],Sales_Revenues!A:G,5,FALSE),"")</f>
        <v/>
      </c>
      <c r="AI691" s="2" t="str">
        <f>IFERROR(VLOOKUP(Tabla2[[#This Row],[Client]],Sales_Revenues!A:G,6,FALSE),"")</f>
        <v/>
      </c>
      <c r="AJ691" s="2" t="str">
        <f>IFERROR(VLOOKUP(Tabla2[[#This Row],[Client]],Sales_Revenues!A:G,7,FALSE),"")</f>
        <v/>
      </c>
    </row>
    <row r="692" spans="1:36">
      <c r="A692">
        <v>691</v>
      </c>
      <c r="B692">
        <v>1</v>
      </c>
      <c r="H692">
        <v>225.86071428571429</v>
      </c>
      <c r="I692" t="s">
        <v>38</v>
      </c>
      <c r="J692" t="s">
        <v>38</v>
      </c>
      <c r="K692" t="s">
        <v>38</v>
      </c>
      <c r="L692" t="s">
        <v>38</v>
      </c>
      <c r="M692" t="s">
        <v>38</v>
      </c>
      <c r="N692" t="str">
        <f>IFERROR(VLOOKUP(Tabla2[[#This Row],[Client]],Soc_Dem!A:D,2,FALSE),"")</f>
        <v>F</v>
      </c>
      <c r="O692">
        <f>IFERROR(VLOOKUP(Tabla2[[#This Row],[Client]],Soc_Dem!A:D,3,FALSE),"")</f>
        <v>41</v>
      </c>
      <c r="P692">
        <f>IFERROR(VLOOKUP(Tabla2[[#This Row],[Client]],Soc_Dem!A:D,4,FALSE),"")</f>
        <v>216</v>
      </c>
      <c r="Q692" s="2">
        <f>IFERROR(VLOOKUP(Tabla2[[#This Row],[Client]],Inflow_Outflow!A:O,2,FALSE),"")</f>
        <v>1500.0049999999999</v>
      </c>
      <c r="R692" s="2">
        <f>IFERROR(VLOOKUP(Tabla2[[#This Row],[Client]],Inflow_Outflow!A:O,3,FALSE),"")</f>
        <v>1500.0049999999999</v>
      </c>
      <c r="S692" s="2">
        <f>IFERROR(VLOOKUP(Tabla2[[#This Row],[Client]],Inflow_Outflow!A:O,4,FALSE),"")</f>
        <v>3</v>
      </c>
      <c r="T692" s="2">
        <f>IFERROR(VLOOKUP(Tabla2[[#This Row],[Client]],Inflow_Outflow!A:O,5,FALSE),"")</f>
        <v>3</v>
      </c>
      <c r="U692" s="2">
        <f>IFERROR(VLOOKUP(Tabla2[[#This Row],[Client]],Inflow_Outflow!A:O,6,FALSE),"")</f>
        <v>1667.9392857142859</v>
      </c>
      <c r="V692" s="2">
        <f>IFERROR(VLOOKUP(Tabla2[[#This Row],[Client]],Inflow_Outflow!A:O,7,FALSE),"")</f>
        <v>1667.9392857142859</v>
      </c>
      <c r="W692" s="2">
        <f>IFERROR(VLOOKUP(Tabla2[[#This Row],[Client]],Inflow_Outflow!A:O,8,FALSE),"")</f>
        <v>142.85714285714286</v>
      </c>
      <c r="X692" s="2">
        <f>IFERROR(VLOOKUP(Tabla2[[#This Row],[Client]],Inflow_Outflow!A:O,9,FALSE),"")</f>
        <v>252.97499999999999</v>
      </c>
      <c r="Y692" s="2">
        <f>IFERROR(VLOOKUP(Tabla2[[#This Row],[Client]],Inflow_Outflow!A:O,10,FALSE),"")</f>
        <v>1264.9285714285713</v>
      </c>
      <c r="Z692" s="2">
        <f>IFERROR(VLOOKUP(Tabla2[[#This Row],[Client]],Inflow_Outflow!A:O,11,FALSE),"")</f>
        <v>38</v>
      </c>
      <c r="AA692" s="2">
        <f>IFERROR(VLOOKUP(Tabla2[[#This Row],[Client]],Inflow_Outflow!A:O,12,FALSE),"")</f>
        <v>38</v>
      </c>
      <c r="AB692" s="2">
        <f>IFERROR(VLOOKUP(Tabla2[[#This Row],[Client]],Inflow_Outflow!A:O,13,FALSE),"")</f>
        <v>2</v>
      </c>
      <c r="AC692" s="2">
        <f>IFERROR(VLOOKUP(Tabla2[[#This Row],[Client]],Inflow_Outflow!A:O,14,FALSE),"")</f>
        <v>14</v>
      </c>
      <c r="AD692" s="2">
        <f>IFERROR(VLOOKUP(Tabla2[[#This Row],[Client]],Inflow_Outflow!A:O,15,FALSE),"")</f>
        <v>19</v>
      </c>
      <c r="AE692" s="2">
        <f>IFERROR(VLOOKUP(Tabla2[[#This Row],[Client]],Sales_Revenues!A:G,2,FALSE),"")</f>
        <v>0</v>
      </c>
      <c r="AF692" s="2">
        <f>IFERROR(VLOOKUP(Tabla2[[#This Row],[Client]],Sales_Revenues!A:G,3,FALSE),"")</f>
        <v>0</v>
      </c>
      <c r="AG692" s="2">
        <f>IFERROR(VLOOKUP(Tabla2[[#This Row],[Client]],Sales_Revenues!A:G,4,FALSE),"")</f>
        <v>1</v>
      </c>
      <c r="AH692" s="2">
        <f>IFERROR(VLOOKUP(Tabla2[[#This Row],[Client]],Sales_Revenues!A:G,5,FALSE),"")</f>
        <v>0</v>
      </c>
      <c r="AI692" s="2">
        <f>IFERROR(VLOOKUP(Tabla2[[#This Row],[Client]],Sales_Revenues!A:G,6,FALSE),"")</f>
        <v>0</v>
      </c>
      <c r="AJ692" s="2">
        <f>IFERROR(VLOOKUP(Tabla2[[#This Row],[Client]],Sales_Revenues!A:G,7,FALSE),"")</f>
        <v>4.6428571428571432</v>
      </c>
    </row>
    <row r="693" spans="1:36">
      <c r="A693">
        <v>692</v>
      </c>
      <c r="B693">
        <v>1</v>
      </c>
      <c r="E693">
        <v>1</v>
      </c>
      <c r="H693">
        <v>641.12964285714293</v>
      </c>
      <c r="I693" t="s">
        <v>38</v>
      </c>
      <c r="J693" t="s">
        <v>38</v>
      </c>
      <c r="K693">
        <v>0</v>
      </c>
      <c r="L693" t="s">
        <v>38</v>
      </c>
      <c r="M693" t="s">
        <v>38</v>
      </c>
      <c r="N693" t="str">
        <f>IFERROR(VLOOKUP(Tabla2[[#This Row],[Client]],Soc_Dem!A:D,2,FALSE),"")</f>
        <v>M</v>
      </c>
      <c r="O693">
        <f>IFERROR(VLOOKUP(Tabla2[[#This Row],[Client]],Soc_Dem!A:D,3,FALSE),"")</f>
        <v>32</v>
      </c>
      <c r="P693">
        <f>IFERROR(VLOOKUP(Tabla2[[#This Row],[Client]],Soc_Dem!A:D,4,FALSE),"")</f>
        <v>126</v>
      </c>
      <c r="Q693" s="2">
        <f>IFERROR(VLOOKUP(Tabla2[[#This Row],[Client]],Inflow_Outflow!A:O,2,FALSE),"")</f>
        <v>1092.6328571428571</v>
      </c>
      <c r="R693" s="2">
        <f>IFERROR(VLOOKUP(Tabla2[[#This Row],[Client]],Inflow_Outflow!A:O,3,FALSE),"")</f>
        <v>930.53214285714296</v>
      </c>
      <c r="S693" s="2">
        <f>IFERROR(VLOOKUP(Tabla2[[#This Row],[Client]],Inflow_Outflow!A:O,4,FALSE),"")</f>
        <v>13</v>
      </c>
      <c r="T693" s="2">
        <f>IFERROR(VLOOKUP(Tabla2[[#This Row],[Client]],Inflow_Outflow!A:O,5,FALSE),"")</f>
        <v>10</v>
      </c>
      <c r="U693" s="2">
        <f>IFERROR(VLOOKUP(Tabla2[[#This Row],[Client]],Inflow_Outflow!A:O,6,FALSE),"")</f>
        <v>1142.7139285714286</v>
      </c>
      <c r="V693" s="2">
        <f>IFERROR(VLOOKUP(Tabla2[[#This Row],[Client]],Inflow_Outflow!A:O,7,FALSE),"")</f>
        <v>980.64678571428578</v>
      </c>
      <c r="W693" s="2">
        <f>IFERROR(VLOOKUP(Tabla2[[#This Row],[Client]],Inflow_Outflow!A:O,8,FALSE),"")</f>
        <v>71.428571428571431</v>
      </c>
      <c r="X693" s="2">
        <f>IFERROR(VLOOKUP(Tabla2[[#This Row],[Client]],Inflow_Outflow!A:O,9,FALSE),"")</f>
        <v>120.39285714285714</v>
      </c>
      <c r="Y693" s="2">
        <f>IFERROR(VLOOKUP(Tabla2[[#This Row],[Client]],Inflow_Outflow!A:O,10,FALSE),"")</f>
        <v>567.01035714285717</v>
      </c>
      <c r="Z693" s="2">
        <f>IFERROR(VLOOKUP(Tabla2[[#This Row],[Client]],Inflow_Outflow!A:O,11,FALSE),"")</f>
        <v>31</v>
      </c>
      <c r="AA693" s="2">
        <f>IFERROR(VLOOKUP(Tabla2[[#This Row],[Client]],Inflow_Outflow!A:O,12,FALSE),"")</f>
        <v>25</v>
      </c>
      <c r="AB693" s="2">
        <f>IFERROR(VLOOKUP(Tabla2[[#This Row],[Client]],Inflow_Outflow!A:O,13,FALSE),"")</f>
        <v>2</v>
      </c>
      <c r="AC693" s="2">
        <f>IFERROR(VLOOKUP(Tabla2[[#This Row],[Client]],Inflow_Outflow!A:O,14,FALSE),"")</f>
        <v>9</v>
      </c>
      <c r="AD693" s="2">
        <f>IFERROR(VLOOKUP(Tabla2[[#This Row],[Client]],Inflow_Outflow!A:O,15,FALSE),"")</f>
        <v>9</v>
      </c>
      <c r="AE693" s="2">
        <f>IFERROR(VLOOKUP(Tabla2[[#This Row],[Client]],Sales_Revenues!A:G,2,FALSE),"")</f>
        <v>0</v>
      </c>
      <c r="AF693" s="2">
        <f>IFERROR(VLOOKUP(Tabla2[[#This Row],[Client]],Sales_Revenues!A:G,3,FALSE),"")</f>
        <v>1</v>
      </c>
      <c r="AG693" s="2">
        <f>IFERROR(VLOOKUP(Tabla2[[#This Row],[Client]],Sales_Revenues!A:G,4,FALSE),"")</f>
        <v>1</v>
      </c>
      <c r="AH693" s="2">
        <f>IFERROR(VLOOKUP(Tabla2[[#This Row],[Client]],Sales_Revenues!A:G,5,FALSE),"")</f>
        <v>0</v>
      </c>
      <c r="AI693" s="2">
        <f>IFERROR(VLOOKUP(Tabla2[[#This Row],[Client]],Sales_Revenues!A:G,6,FALSE),"")</f>
        <v>4.2857142857142856</v>
      </c>
      <c r="AJ693" s="2">
        <f>IFERROR(VLOOKUP(Tabla2[[#This Row],[Client]],Sales_Revenues!A:G,7,FALSE),"")</f>
        <v>13.131071428571429</v>
      </c>
    </row>
    <row r="694" spans="1:36">
      <c r="A694">
        <v>693</v>
      </c>
      <c r="B694">
        <v>1</v>
      </c>
      <c r="E694">
        <v>1</v>
      </c>
      <c r="H694">
        <v>2889.7817857142859</v>
      </c>
      <c r="I694" t="s">
        <v>38</v>
      </c>
      <c r="J694" t="s">
        <v>38</v>
      </c>
      <c r="K694">
        <v>0</v>
      </c>
      <c r="L694" t="s">
        <v>38</v>
      </c>
      <c r="M694" t="s">
        <v>38</v>
      </c>
      <c r="N694" t="str">
        <f>IFERROR(VLOOKUP(Tabla2[[#This Row],[Client]],Soc_Dem!A:D,2,FALSE),"")</f>
        <v>F</v>
      </c>
      <c r="O694">
        <f>IFERROR(VLOOKUP(Tabla2[[#This Row],[Client]],Soc_Dem!A:D,3,FALSE),"")</f>
        <v>15</v>
      </c>
      <c r="P694">
        <f>IFERROR(VLOOKUP(Tabla2[[#This Row],[Client]],Soc_Dem!A:D,4,FALSE),"")</f>
        <v>54</v>
      </c>
      <c r="Q694" s="2">
        <f>IFERROR(VLOOKUP(Tabla2[[#This Row],[Client]],Inflow_Outflow!A:O,2,FALSE),"")</f>
        <v>1581.5092857142859</v>
      </c>
      <c r="R694" s="2">
        <f>IFERROR(VLOOKUP(Tabla2[[#This Row],[Client]],Inflow_Outflow!A:O,3,FALSE),"")</f>
        <v>1581.5092857142859</v>
      </c>
      <c r="S694" s="2">
        <f>IFERROR(VLOOKUP(Tabla2[[#This Row],[Client]],Inflow_Outflow!A:O,4,FALSE),"")</f>
        <v>5</v>
      </c>
      <c r="T694" s="2">
        <f>IFERROR(VLOOKUP(Tabla2[[#This Row],[Client]],Inflow_Outflow!A:O,5,FALSE),"")</f>
        <v>5</v>
      </c>
      <c r="U694" s="2">
        <f>IFERROR(VLOOKUP(Tabla2[[#This Row],[Client]],Inflow_Outflow!A:O,6,FALSE),"")</f>
        <v>1457.8482142857142</v>
      </c>
      <c r="V694" s="2">
        <f>IFERROR(VLOOKUP(Tabla2[[#This Row],[Client]],Inflow_Outflow!A:O,7,FALSE),"")</f>
        <v>1457.8482142857142</v>
      </c>
      <c r="W694" s="2">
        <f>IFERROR(VLOOKUP(Tabla2[[#This Row],[Client]],Inflow_Outflow!A:O,8,FALSE),"")</f>
        <v>292.85714285714283</v>
      </c>
      <c r="X694" s="2">
        <f>IFERROR(VLOOKUP(Tabla2[[#This Row],[Client]],Inflow_Outflow!A:O,9,FALSE),"")</f>
        <v>443.3125</v>
      </c>
      <c r="Y694" s="2">
        <f>IFERROR(VLOOKUP(Tabla2[[#This Row],[Client]],Inflow_Outflow!A:O,10,FALSE),"")</f>
        <v>712.53571428571433</v>
      </c>
      <c r="Z694" s="2">
        <f>IFERROR(VLOOKUP(Tabla2[[#This Row],[Client]],Inflow_Outflow!A:O,11,FALSE),"")</f>
        <v>65</v>
      </c>
      <c r="AA694" s="2">
        <f>IFERROR(VLOOKUP(Tabla2[[#This Row],[Client]],Inflow_Outflow!A:O,12,FALSE),"")</f>
        <v>65</v>
      </c>
      <c r="AB694" s="2">
        <f>IFERROR(VLOOKUP(Tabla2[[#This Row],[Client]],Inflow_Outflow!A:O,13,FALSE),"")</f>
        <v>10</v>
      </c>
      <c r="AC694" s="2">
        <f>IFERROR(VLOOKUP(Tabla2[[#This Row],[Client]],Inflow_Outflow!A:O,14,FALSE),"")</f>
        <v>27</v>
      </c>
      <c r="AD694" s="2">
        <f>IFERROR(VLOOKUP(Tabla2[[#This Row],[Client]],Inflow_Outflow!A:O,15,FALSE),"")</f>
        <v>21</v>
      </c>
      <c r="AE694" s="2">
        <f>IFERROR(VLOOKUP(Tabla2[[#This Row],[Client]],Sales_Revenues!A:G,2,FALSE),"")</f>
        <v>1</v>
      </c>
      <c r="AF694" s="2">
        <f>IFERROR(VLOOKUP(Tabla2[[#This Row],[Client]],Sales_Revenues!A:G,3,FALSE),"")</f>
        <v>0</v>
      </c>
      <c r="AG694" s="2">
        <f>IFERROR(VLOOKUP(Tabla2[[#This Row],[Client]],Sales_Revenues!A:G,4,FALSE),"")</f>
        <v>1</v>
      </c>
      <c r="AH694" s="2">
        <f>IFERROR(VLOOKUP(Tabla2[[#This Row],[Client]],Sales_Revenues!A:G,5,FALSE),"")</f>
        <v>0.21357142857142858</v>
      </c>
      <c r="AI694" s="2">
        <f>IFERROR(VLOOKUP(Tabla2[[#This Row],[Client]],Sales_Revenues!A:G,6,FALSE),"")</f>
        <v>0</v>
      </c>
      <c r="AJ694" s="2">
        <f>IFERROR(VLOOKUP(Tabla2[[#This Row],[Client]],Sales_Revenues!A:G,7,FALSE),"")</f>
        <v>17.107142857142858</v>
      </c>
    </row>
    <row r="695" spans="1:36">
      <c r="A695">
        <v>694</v>
      </c>
      <c r="B695">
        <v>1</v>
      </c>
      <c r="C695">
        <v>1</v>
      </c>
      <c r="G695">
        <v>1</v>
      </c>
      <c r="H695">
        <v>2.142857142857143E-3</v>
      </c>
      <c r="I695">
        <v>114458.45678571428</v>
      </c>
      <c r="J695" t="s">
        <v>38</v>
      </c>
      <c r="K695" t="s">
        <v>38</v>
      </c>
      <c r="L695" t="s">
        <v>38</v>
      </c>
      <c r="M695">
        <v>117.65392857142857</v>
      </c>
      <c r="N695" t="str">
        <f>IFERROR(VLOOKUP(Tabla2[[#This Row],[Client]],Soc_Dem!A:D,2,FALSE),"")</f>
        <v>F</v>
      </c>
      <c r="O695">
        <f>IFERROR(VLOOKUP(Tabla2[[#This Row],[Client]],Soc_Dem!A:D,3,FALSE),"")</f>
        <v>34</v>
      </c>
      <c r="P695">
        <f>IFERROR(VLOOKUP(Tabla2[[#This Row],[Client]],Soc_Dem!A:D,4,FALSE),"")</f>
        <v>40</v>
      </c>
      <c r="Q695" s="2">
        <f>IFERROR(VLOOKUP(Tabla2[[#This Row],[Client]],Inflow_Outflow!A:O,2,FALSE),"")</f>
        <v>1028.2649999999999</v>
      </c>
      <c r="R695" s="2">
        <f>IFERROR(VLOOKUP(Tabla2[[#This Row],[Client]],Inflow_Outflow!A:O,3,FALSE),"")</f>
        <v>927.13571428571424</v>
      </c>
      <c r="S695" s="2">
        <f>IFERROR(VLOOKUP(Tabla2[[#This Row],[Client]],Inflow_Outflow!A:O,4,FALSE),"")</f>
        <v>5</v>
      </c>
      <c r="T695" s="2">
        <f>IFERROR(VLOOKUP(Tabla2[[#This Row],[Client]],Inflow_Outflow!A:O,5,FALSE),"")</f>
        <v>3</v>
      </c>
      <c r="U695" s="2">
        <f>IFERROR(VLOOKUP(Tabla2[[#This Row],[Client]],Inflow_Outflow!A:O,6,FALSE),"")</f>
        <v>754.78214285714296</v>
      </c>
      <c r="V695" s="2">
        <f>IFERROR(VLOOKUP(Tabla2[[#This Row],[Client]],Inflow_Outflow!A:O,7,FALSE),"")</f>
        <v>754.78214285714296</v>
      </c>
      <c r="W695" s="2">
        <f>IFERROR(VLOOKUP(Tabla2[[#This Row],[Client]],Inflow_Outflow!A:O,8,FALSE),"")</f>
        <v>232.14285714285714</v>
      </c>
      <c r="X695" s="2">
        <f>IFERROR(VLOOKUP(Tabla2[[#This Row],[Client]],Inflow_Outflow!A:O,9,FALSE),"")</f>
        <v>182</v>
      </c>
      <c r="Y695" s="2">
        <f>IFERROR(VLOOKUP(Tabla2[[#This Row],[Client]],Inflow_Outflow!A:O,10,FALSE),"")</f>
        <v>16.964285714285715</v>
      </c>
      <c r="Z695" s="2">
        <f>IFERROR(VLOOKUP(Tabla2[[#This Row],[Client]],Inflow_Outflow!A:O,11,FALSE),"")</f>
        <v>12</v>
      </c>
      <c r="AA695" s="2">
        <f>IFERROR(VLOOKUP(Tabla2[[#This Row],[Client]],Inflow_Outflow!A:O,12,FALSE),"")</f>
        <v>12</v>
      </c>
      <c r="AB695" s="2">
        <f>IFERROR(VLOOKUP(Tabla2[[#This Row],[Client]],Inflow_Outflow!A:O,13,FALSE),"")</f>
        <v>4</v>
      </c>
      <c r="AC695" s="2">
        <f>IFERROR(VLOOKUP(Tabla2[[#This Row],[Client]],Inflow_Outflow!A:O,14,FALSE),"")</f>
        <v>3</v>
      </c>
      <c r="AD695" s="2">
        <f>IFERROR(VLOOKUP(Tabla2[[#This Row],[Client]],Inflow_Outflow!A:O,15,FALSE),"")</f>
        <v>1</v>
      </c>
      <c r="AE695" s="2">
        <f>IFERROR(VLOOKUP(Tabla2[[#This Row],[Client]],Sales_Revenues!A:G,2,FALSE),"")</f>
        <v>0</v>
      </c>
      <c r="AF695" s="2">
        <f>IFERROR(VLOOKUP(Tabla2[[#This Row],[Client]],Sales_Revenues!A:G,3,FALSE),"")</f>
        <v>1</v>
      </c>
      <c r="AG695" s="2">
        <f>IFERROR(VLOOKUP(Tabla2[[#This Row],[Client]],Sales_Revenues!A:G,4,FALSE),"")</f>
        <v>0</v>
      </c>
      <c r="AH695" s="2">
        <f>IFERROR(VLOOKUP(Tabla2[[#This Row],[Client]],Sales_Revenues!A:G,5,FALSE),"")</f>
        <v>0</v>
      </c>
      <c r="AI695" s="2">
        <f>IFERROR(VLOOKUP(Tabla2[[#This Row],[Client]],Sales_Revenues!A:G,6,FALSE),"")</f>
        <v>5.5724999999999998</v>
      </c>
      <c r="AJ695" s="2">
        <f>IFERROR(VLOOKUP(Tabla2[[#This Row],[Client]],Sales_Revenues!A:G,7,FALSE),"")</f>
        <v>0</v>
      </c>
    </row>
    <row r="696" spans="1:36">
      <c r="A696">
        <v>695</v>
      </c>
      <c r="B696">
        <v>1</v>
      </c>
      <c r="H696">
        <v>1.4999999999999999E-2</v>
      </c>
      <c r="I696" t="s">
        <v>38</v>
      </c>
      <c r="J696" t="s">
        <v>38</v>
      </c>
      <c r="K696" t="s">
        <v>38</v>
      </c>
      <c r="L696" t="s">
        <v>38</v>
      </c>
      <c r="M696" t="s">
        <v>38</v>
      </c>
      <c r="N696" t="str">
        <f>IFERROR(VLOOKUP(Tabla2[[#This Row],[Client]],Soc_Dem!A:D,2,FALSE),"")</f>
        <v>F</v>
      </c>
      <c r="O696">
        <f>IFERROR(VLOOKUP(Tabla2[[#This Row],[Client]],Soc_Dem!A:D,3,FALSE),"")</f>
        <v>34</v>
      </c>
      <c r="P696">
        <f>IFERROR(VLOOKUP(Tabla2[[#This Row],[Client]],Soc_Dem!A:D,4,FALSE),"")</f>
        <v>13</v>
      </c>
      <c r="Q696" s="2">
        <f>IFERROR(VLOOKUP(Tabla2[[#This Row],[Client]],Inflow_Outflow!A:O,2,FALSE),"")</f>
        <v>820.11214285714289</v>
      </c>
      <c r="R696" s="2">
        <f>IFERROR(VLOOKUP(Tabla2[[#This Row],[Client]],Inflow_Outflow!A:O,3,FALSE),"")</f>
        <v>820.11214285714289</v>
      </c>
      <c r="S696" s="2">
        <f>IFERROR(VLOOKUP(Tabla2[[#This Row],[Client]],Inflow_Outflow!A:O,4,FALSE),"")</f>
        <v>2</v>
      </c>
      <c r="T696" s="2">
        <f>IFERROR(VLOOKUP(Tabla2[[#This Row],[Client]],Inflow_Outflow!A:O,5,FALSE),"")</f>
        <v>2</v>
      </c>
      <c r="U696" s="2">
        <f>IFERROR(VLOOKUP(Tabla2[[#This Row],[Client]],Inflow_Outflow!A:O,6,FALSE),"")</f>
        <v>970.95821428571435</v>
      </c>
      <c r="V696" s="2">
        <f>IFERROR(VLOOKUP(Tabla2[[#This Row],[Client]],Inflow_Outflow!A:O,7,FALSE),"")</f>
        <v>970.95821428571435</v>
      </c>
      <c r="W696" s="2">
        <f>IFERROR(VLOOKUP(Tabla2[[#This Row],[Client]],Inflow_Outflow!A:O,8,FALSE),"")</f>
        <v>410.71428571428572</v>
      </c>
      <c r="X696" s="2">
        <f>IFERROR(VLOOKUP(Tabla2[[#This Row],[Client]],Inflow_Outflow!A:O,9,FALSE),"")</f>
        <v>86.386785714285708</v>
      </c>
      <c r="Y696" s="2">
        <f>IFERROR(VLOOKUP(Tabla2[[#This Row],[Client]],Inflow_Outflow!A:O,10,FALSE),"")</f>
        <v>470.46428571428572</v>
      </c>
      <c r="Z696" s="2">
        <f>IFERROR(VLOOKUP(Tabla2[[#This Row],[Client]],Inflow_Outflow!A:O,11,FALSE),"")</f>
        <v>21</v>
      </c>
      <c r="AA696" s="2">
        <f>IFERROR(VLOOKUP(Tabla2[[#This Row],[Client]],Inflow_Outflow!A:O,12,FALSE),"")</f>
        <v>21</v>
      </c>
      <c r="AB696" s="2">
        <f>IFERROR(VLOOKUP(Tabla2[[#This Row],[Client]],Inflow_Outflow!A:O,13,FALSE),"")</f>
        <v>3</v>
      </c>
      <c r="AC696" s="2">
        <f>IFERROR(VLOOKUP(Tabla2[[#This Row],[Client]],Inflow_Outflow!A:O,14,FALSE),"")</f>
        <v>8</v>
      </c>
      <c r="AD696" s="2">
        <f>IFERROR(VLOOKUP(Tabla2[[#This Row],[Client]],Inflow_Outflow!A:O,15,FALSE),"")</f>
        <v>9</v>
      </c>
      <c r="AE696" s="2" t="str">
        <f>IFERROR(VLOOKUP(Tabla2[[#This Row],[Client]],Sales_Revenues!A:G,2,FALSE),"")</f>
        <v/>
      </c>
      <c r="AF696" s="2" t="str">
        <f>IFERROR(VLOOKUP(Tabla2[[#This Row],[Client]],Sales_Revenues!A:G,3,FALSE),"")</f>
        <v/>
      </c>
      <c r="AG696" s="2" t="str">
        <f>IFERROR(VLOOKUP(Tabla2[[#This Row],[Client]],Sales_Revenues!A:G,4,FALSE),"")</f>
        <v/>
      </c>
      <c r="AH696" s="2" t="str">
        <f>IFERROR(VLOOKUP(Tabla2[[#This Row],[Client]],Sales_Revenues!A:G,5,FALSE),"")</f>
        <v/>
      </c>
      <c r="AI696" s="2" t="str">
        <f>IFERROR(VLOOKUP(Tabla2[[#This Row],[Client]],Sales_Revenues!A:G,6,FALSE),"")</f>
        <v/>
      </c>
      <c r="AJ696" s="2" t="str">
        <f>IFERROR(VLOOKUP(Tabla2[[#This Row],[Client]],Sales_Revenues!A:G,7,FALSE),"")</f>
        <v/>
      </c>
    </row>
    <row r="697" spans="1:36">
      <c r="A697">
        <v>696</v>
      </c>
      <c r="B697">
        <v>1</v>
      </c>
      <c r="G697">
        <v>1</v>
      </c>
      <c r="H697">
        <v>2644.6042857142857</v>
      </c>
      <c r="I697" t="s">
        <v>38</v>
      </c>
      <c r="J697" t="s">
        <v>38</v>
      </c>
      <c r="K697" t="s">
        <v>38</v>
      </c>
      <c r="L697" t="s">
        <v>38</v>
      </c>
      <c r="M697">
        <v>3301.6385714285716</v>
      </c>
      <c r="N697" t="str">
        <f>IFERROR(VLOOKUP(Tabla2[[#This Row],[Client]],Soc_Dem!A:D,2,FALSE),"")</f>
        <v>F</v>
      </c>
      <c r="O697">
        <f>IFERROR(VLOOKUP(Tabla2[[#This Row],[Client]],Soc_Dem!A:D,3,FALSE),"")</f>
        <v>44</v>
      </c>
      <c r="P697">
        <f>IFERROR(VLOOKUP(Tabla2[[#This Row],[Client]],Soc_Dem!A:D,4,FALSE),"")</f>
        <v>175</v>
      </c>
      <c r="Q697" s="2">
        <f>IFERROR(VLOOKUP(Tabla2[[#This Row],[Client]],Inflow_Outflow!A:O,2,FALSE),"")</f>
        <v>1521.2507142857141</v>
      </c>
      <c r="R697" s="2">
        <f>IFERROR(VLOOKUP(Tabla2[[#This Row],[Client]],Inflow_Outflow!A:O,3,FALSE),"")</f>
        <v>1459.8271428571429</v>
      </c>
      <c r="S697" s="2">
        <f>IFERROR(VLOOKUP(Tabla2[[#This Row],[Client]],Inflow_Outflow!A:O,4,FALSE),"")</f>
        <v>5</v>
      </c>
      <c r="T697" s="2">
        <f>IFERROR(VLOOKUP(Tabla2[[#This Row],[Client]],Inflow_Outflow!A:O,5,FALSE),"")</f>
        <v>4</v>
      </c>
      <c r="U697" s="2">
        <f>IFERROR(VLOOKUP(Tabla2[[#This Row],[Client]],Inflow_Outflow!A:O,6,FALSE),"")</f>
        <v>1591.1857142857141</v>
      </c>
      <c r="V697" s="2">
        <f>IFERROR(VLOOKUP(Tabla2[[#This Row],[Client]],Inflow_Outflow!A:O,7,FALSE),"")</f>
        <v>1584.5071428571428</v>
      </c>
      <c r="W697" s="2">
        <f>IFERROR(VLOOKUP(Tabla2[[#This Row],[Client]],Inflow_Outflow!A:O,8,FALSE),"")</f>
        <v>1035.7142857142858</v>
      </c>
      <c r="X697" s="2">
        <f>IFERROR(VLOOKUP(Tabla2[[#This Row],[Client]],Inflow_Outflow!A:O,9,FALSE),"")</f>
        <v>206.07857142857142</v>
      </c>
      <c r="Y697" s="2">
        <f>IFERROR(VLOOKUP(Tabla2[[#This Row],[Client]],Inflow_Outflow!A:O,10,FALSE),"")</f>
        <v>241.32142857142858</v>
      </c>
      <c r="Z697" s="2">
        <f>IFERROR(VLOOKUP(Tabla2[[#This Row],[Client]],Inflow_Outflow!A:O,11,FALSE),"")</f>
        <v>26</v>
      </c>
      <c r="AA697" s="2">
        <f>IFERROR(VLOOKUP(Tabla2[[#This Row],[Client]],Inflow_Outflow!A:O,12,FALSE),"")</f>
        <v>24</v>
      </c>
      <c r="AB697" s="2">
        <f>IFERROR(VLOOKUP(Tabla2[[#This Row],[Client]],Inflow_Outflow!A:O,13,FALSE),"")</f>
        <v>4</v>
      </c>
      <c r="AC697" s="2">
        <f>IFERROR(VLOOKUP(Tabla2[[#This Row],[Client]],Inflow_Outflow!A:O,14,FALSE),"")</f>
        <v>11</v>
      </c>
      <c r="AD697" s="2">
        <f>IFERROR(VLOOKUP(Tabla2[[#This Row],[Client]],Inflow_Outflow!A:O,15,FALSE),"")</f>
        <v>7</v>
      </c>
      <c r="AE697" s="2" t="str">
        <f>IFERROR(VLOOKUP(Tabla2[[#This Row],[Client]],Sales_Revenues!A:G,2,FALSE),"")</f>
        <v/>
      </c>
      <c r="AF697" s="2" t="str">
        <f>IFERROR(VLOOKUP(Tabla2[[#This Row],[Client]],Sales_Revenues!A:G,3,FALSE),"")</f>
        <v/>
      </c>
      <c r="AG697" s="2" t="str">
        <f>IFERROR(VLOOKUP(Tabla2[[#This Row],[Client]],Sales_Revenues!A:G,4,FALSE),"")</f>
        <v/>
      </c>
      <c r="AH697" s="2" t="str">
        <f>IFERROR(VLOOKUP(Tabla2[[#This Row],[Client]],Sales_Revenues!A:G,5,FALSE),"")</f>
        <v/>
      </c>
      <c r="AI697" s="2" t="str">
        <f>IFERROR(VLOOKUP(Tabla2[[#This Row],[Client]],Sales_Revenues!A:G,6,FALSE),"")</f>
        <v/>
      </c>
      <c r="AJ697" s="2" t="str">
        <f>IFERROR(VLOOKUP(Tabla2[[#This Row],[Client]],Sales_Revenues!A:G,7,FALSE),"")</f>
        <v/>
      </c>
    </row>
    <row r="698" spans="1:36">
      <c r="A698">
        <v>697</v>
      </c>
      <c r="B698">
        <v>1</v>
      </c>
      <c r="E698">
        <v>1</v>
      </c>
      <c r="F698">
        <v>1</v>
      </c>
      <c r="H698">
        <v>2474.8224999999998</v>
      </c>
      <c r="I698" t="s">
        <v>38</v>
      </c>
      <c r="J698" t="s">
        <v>38</v>
      </c>
      <c r="K698">
        <v>0</v>
      </c>
      <c r="L698">
        <v>642.23214285714289</v>
      </c>
      <c r="M698" t="s">
        <v>38</v>
      </c>
      <c r="N698" t="str">
        <f>IFERROR(VLOOKUP(Tabla2[[#This Row],[Client]],Soc_Dem!A:D,2,FALSE),"")</f>
        <v>F</v>
      </c>
      <c r="O698">
        <f>IFERROR(VLOOKUP(Tabla2[[#This Row],[Client]],Soc_Dem!A:D,3,FALSE),"")</f>
        <v>54</v>
      </c>
      <c r="P698">
        <f>IFERROR(VLOOKUP(Tabla2[[#This Row],[Client]],Soc_Dem!A:D,4,FALSE),"")</f>
        <v>256</v>
      </c>
      <c r="Q698" s="2">
        <f>IFERROR(VLOOKUP(Tabla2[[#This Row],[Client]],Inflow_Outflow!A:O,2,FALSE),"")</f>
        <v>6189.9253571428571</v>
      </c>
      <c r="R698" s="2">
        <f>IFERROR(VLOOKUP(Tabla2[[#This Row],[Client]],Inflow_Outflow!A:O,3,FALSE),"")</f>
        <v>4086.6110714285714</v>
      </c>
      <c r="S698" s="2">
        <f>IFERROR(VLOOKUP(Tabla2[[#This Row],[Client]],Inflow_Outflow!A:O,4,FALSE),"")</f>
        <v>44</v>
      </c>
      <c r="T698" s="2">
        <f>IFERROR(VLOOKUP(Tabla2[[#This Row],[Client]],Inflow_Outflow!A:O,5,FALSE),"")</f>
        <v>33</v>
      </c>
      <c r="U698" s="2">
        <f>IFERROR(VLOOKUP(Tabla2[[#This Row],[Client]],Inflow_Outflow!A:O,6,FALSE),"")</f>
        <v>7339.9839285714279</v>
      </c>
      <c r="V698" s="2">
        <f>IFERROR(VLOOKUP(Tabla2[[#This Row],[Client]],Inflow_Outflow!A:O,7,FALSE),"")</f>
        <v>4206.2514285714287</v>
      </c>
      <c r="W698" s="2">
        <f>IFERROR(VLOOKUP(Tabla2[[#This Row],[Client]],Inflow_Outflow!A:O,8,FALSE),"")</f>
        <v>357.14285714285717</v>
      </c>
      <c r="X698" s="2">
        <f>IFERROR(VLOOKUP(Tabla2[[#This Row],[Client]],Inflow_Outflow!A:O,9,FALSE),"")</f>
        <v>636.55071428571421</v>
      </c>
      <c r="Y698" s="2">
        <f>IFERROR(VLOOKUP(Tabla2[[#This Row],[Client]],Inflow_Outflow!A:O,10,FALSE),"")</f>
        <v>1769.9146428571428</v>
      </c>
      <c r="Z698" s="2">
        <f>IFERROR(VLOOKUP(Tabla2[[#This Row],[Client]],Inflow_Outflow!A:O,11,FALSE),"")</f>
        <v>95</v>
      </c>
      <c r="AA698" s="2">
        <f>IFERROR(VLOOKUP(Tabla2[[#This Row],[Client]],Inflow_Outflow!A:O,12,FALSE),"")</f>
        <v>39</v>
      </c>
      <c r="AB698" s="2">
        <f>IFERROR(VLOOKUP(Tabla2[[#This Row],[Client]],Inflow_Outflow!A:O,13,FALSE),"")</f>
        <v>1</v>
      </c>
      <c r="AC698" s="2">
        <f>IFERROR(VLOOKUP(Tabla2[[#This Row],[Client]],Inflow_Outflow!A:O,14,FALSE),"")</f>
        <v>25</v>
      </c>
      <c r="AD698" s="2">
        <f>IFERROR(VLOOKUP(Tabla2[[#This Row],[Client]],Inflow_Outflow!A:O,15,FALSE),"")</f>
        <v>31</v>
      </c>
      <c r="AE698" s="2" t="str">
        <f>IFERROR(VLOOKUP(Tabla2[[#This Row],[Client]],Sales_Revenues!A:G,2,FALSE),"")</f>
        <v/>
      </c>
      <c r="AF698" s="2" t="str">
        <f>IFERROR(VLOOKUP(Tabla2[[#This Row],[Client]],Sales_Revenues!A:G,3,FALSE),"")</f>
        <v/>
      </c>
      <c r="AG698" s="2" t="str">
        <f>IFERROR(VLOOKUP(Tabla2[[#This Row],[Client]],Sales_Revenues!A:G,4,FALSE),"")</f>
        <v/>
      </c>
      <c r="AH698" s="2" t="str">
        <f>IFERROR(VLOOKUP(Tabla2[[#This Row],[Client]],Sales_Revenues!A:G,5,FALSE),"")</f>
        <v/>
      </c>
      <c r="AI698" s="2" t="str">
        <f>IFERROR(VLOOKUP(Tabla2[[#This Row],[Client]],Sales_Revenues!A:G,6,FALSE),"")</f>
        <v/>
      </c>
      <c r="AJ698" s="2" t="str">
        <f>IFERROR(VLOOKUP(Tabla2[[#This Row],[Client]],Sales_Revenues!A:G,7,FALSE),"")</f>
        <v/>
      </c>
    </row>
    <row r="699" spans="1:36">
      <c r="A699">
        <v>698</v>
      </c>
      <c r="B699">
        <v>1</v>
      </c>
      <c r="C699">
        <v>1</v>
      </c>
      <c r="H699">
        <v>64.742857142857147</v>
      </c>
      <c r="I699">
        <v>1841.0621428571428</v>
      </c>
      <c r="J699" t="s">
        <v>38</v>
      </c>
      <c r="K699" t="s">
        <v>38</v>
      </c>
      <c r="L699" t="s">
        <v>38</v>
      </c>
      <c r="M699" t="s">
        <v>38</v>
      </c>
      <c r="N699" t="str">
        <f>IFERROR(VLOOKUP(Tabla2[[#This Row],[Client]],Soc_Dem!A:D,2,FALSE),"")</f>
        <v>M</v>
      </c>
      <c r="O699">
        <f>IFERROR(VLOOKUP(Tabla2[[#This Row],[Client]],Soc_Dem!A:D,3,FALSE),"")</f>
        <v>51</v>
      </c>
      <c r="P699">
        <f>IFERROR(VLOOKUP(Tabla2[[#This Row],[Client]],Soc_Dem!A:D,4,FALSE),"")</f>
        <v>102</v>
      </c>
      <c r="Q699" s="2">
        <f>IFERROR(VLOOKUP(Tabla2[[#This Row],[Client]],Inflow_Outflow!A:O,2,FALSE),"")</f>
        <v>1664.4432142857145</v>
      </c>
      <c r="R699" s="2">
        <f>IFERROR(VLOOKUP(Tabla2[[#This Row],[Client]],Inflow_Outflow!A:O,3,FALSE),"")</f>
        <v>1659.095</v>
      </c>
      <c r="S699" s="2">
        <f>IFERROR(VLOOKUP(Tabla2[[#This Row],[Client]],Inflow_Outflow!A:O,4,FALSE),"")</f>
        <v>3</v>
      </c>
      <c r="T699" s="2">
        <f>IFERROR(VLOOKUP(Tabla2[[#This Row],[Client]],Inflow_Outflow!A:O,5,FALSE),"")</f>
        <v>2</v>
      </c>
      <c r="U699" s="2">
        <f>IFERROR(VLOOKUP(Tabla2[[#This Row],[Client]],Inflow_Outflow!A:O,6,FALSE),"")</f>
        <v>28.678571428571427</v>
      </c>
      <c r="V699" s="2">
        <f>IFERROR(VLOOKUP(Tabla2[[#This Row],[Client]],Inflow_Outflow!A:O,7,FALSE),"")</f>
        <v>28.678571428571427</v>
      </c>
      <c r="W699" s="2">
        <f>IFERROR(VLOOKUP(Tabla2[[#This Row],[Client]],Inflow_Outflow!A:O,8,FALSE),"")</f>
        <v>0</v>
      </c>
      <c r="X699" s="2">
        <f>IFERROR(VLOOKUP(Tabla2[[#This Row],[Client]],Inflow_Outflow!A:O,9,FALSE),"")</f>
        <v>0</v>
      </c>
      <c r="Y699" s="2">
        <f>IFERROR(VLOOKUP(Tabla2[[#This Row],[Client]],Inflow_Outflow!A:O,10,FALSE),"")</f>
        <v>26.285714285714285</v>
      </c>
      <c r="Z699" s="2">
        <f>IFERROR(VLOOKUP(Tabla2[[#This Row],[Client]],Inflow_Outflow!A:O,11,FALSE),"")</f>
        <v>3</v>
      </c>
      <c r="AA699" s="2">
        <f>IFERROR(VLOOKUP(Tabla2[[#This Row],[Client]],Inflow_Outflow!A:O,12,FALSE),"")</f>
        <v>3</v>
      </c>
      <c r="AB699" s="2">
        <f>IFERROR(VLOOKUP(Tabla2[[#This Row],[Client]],Inflow_Outflow!A:O,13,FALSE),"")</f>
        <v>0</v>
      </c>
      <c r="AC699" s="2">
        <f>IFERROR(VLOOKUP(Tabla2[[#This Row],[Client]],Inflow_Outflow!A:O,14,FALSE),"")</f>
        <v>0</v>
      </c>
      <c r="AD699" s="2">
        <f>IFERROR(VLOOKUP(Tabla2[[#This Row],[Client]],Inflow_Outflow!A:O,15,FALSE),"")</f>
        <v>2</v>
      </c>
      <c r="AE699" s="2">
        <f>IFERROR(VLOOKUP(Tabla2[[#This Row],[Client]],Sales_Revenues!A:G,2,FALSE),"")</f>
        <v>0</v>
      </c>
      <c r="AF699" s="2">
        <f>IFERROR(VLOOKUP(Tabla2[[#This Row],[Client]],Sales_Revenues!A:G,3,FALSE),"")</f>
        <v>0</v>
      </c>
      <c r="AG699" s="2">
        <f>IFERROR(VLOOKUP(Tabla2[[#This Row],[Client]],Sales_Revenues!A:G,4,FALSE),"")</f>
        <v>0</v>
      </c>
      <c r="AH699" s="2">
        <f>IFERROR(VLOOKUP(Tabla2[[#This Row],[Client]],Sales_Revenues!A:G,5,FALSE),"")</f>
        <v>0</v>
      </c>
      <c r="AI699" s="2">
        <f>IFERROR(VLOOKUP(Tabla2[[#This Row],[Client]],Sales_Revenues!A:G,6,FALSE),"")</f>
        <v>0</v>
      </c>
      <c r="AJ699" s="2">
        <f>IFERROR(VLOOKUP(Tabla2[[#This Row],[Client]],Sales_Revenues!A:G,7,FALSE),"")</f>
        <v>0</v>
      </c>
    </row>
    <row r="700" spans="1:36">
      <c r="A700">
        <v>699</v>
      </c>
      <c r="B700">
        <v>1</v>
      </c>
      <c r="D700">
        <v>4</v>
      </c>
      <c r="E700">
        <v>1</v>
      </c>
      <c r="H700">
        <v>1823.0571428571427</v>
      </c>
      <c r="I700" t="s">
        <v>38</v>
      </c>
      <c r="J700">
        <v>18491.444285714286</v>
      </c>
      <c r="K700">
        <v>0</v>
      </c>
      <c r="L700" t="s">
        <v>38</v>
      </c>
      <c r="M700" t="s">
        <v>38</v>
      </c>
      <c r="N700" t="str">
        <f>IFERROR(VLOOKUP(Tabla2[[#This Row],[Client]],Soc_Dem!A:D,2,FALSE),"")</f>
        <v>M</v>
      </c>
      <c r="O700">
        <f>IFERROR(VLOOKUP(Tabla2[[#This Row],[Client]],Soc_Dem!A:D,3,FALSE),"")</f>
        <v>37</v>
      </c>
      <c r="P700">
        <f>IFERROR(VLOOKUP(Tabla2[[#This Row],[Client]],Soc_Dem!A:D,4,FALSE),"")</f>
        <v>175</v>
      </c>
      <c r="Q700" s="2">
        <f>IFERROR(VLOOKUP(Tabla2[[#This Row],[Client]],Inflow_Outflow!A:O,2,FALSE),"")</f>
        <v>1033.4960714285714</v>
      </c>
      <c r="R700" s="2">
        <f>IFERROR(VLOOKUP(Tabla2[[#This Row],[Client]],Inflow_Outflow!A:O,3,FALSE),"")</f>
        <v>778.37</v>
      </c>
      <c r="S700" s="2">
        <f>IFERROR(VLOOKUP(Tabla2[[#This Row],[Client]],Inflow_Outflow!A:O,4,FALSE),"")</f>
        <v>8</v>
      </c>
      <c r="T700" s="2">
        <f>IFERROR(VLOOKUP(Tabla2[[#This Row],[Client]],Inflow_Outflow!A:O,5,FALSE),"")</f>
        <v>6</v>
      </c>
      <c r="U700" s="2">
        <f>IFERROR(VLOOKUP(Tabla2[[#This Row],[Client]],Inflow_Outflow!A:O,6,FALSE),"")</f>
        <v>661.48321428571421</v>
      </c>
      <c r="V700" s="2">
        <f>IFERROR(VLOOKUP(Tabla2[[#This Row],[Client]],Inflow_Outflow!A:O,7,FALSE),"")</f>
        <v>566.12607142857144</v>
      </c>
      <c r="W700" s="2">
        <f>IFERROR(VLOOKUP(Tabla2[[#This Row],[Client]],Inflow_Outflow!A:O,8,FALSE),"")</f>
        <v>89.285714285714292</v>
      </c>
      <c r="X700" s="2">
        <f>IFERROR(VLOOKUP(Tabla2[[#This Row],[Client]],Inflow_Outflow!A:O,9,FALSE),"")</f>
        <v>0</v>
      </c>
      <c r="Y700" s="2">
        <f>IFERROR(VLOOKUP(Tabla2[[#This Row],[Client]],Inflow_Outflow!A:O,10,FALSE),"")</f>
        <v>216.89285714285714</v>
      </c>
      <c r="Z700" s="2">
        <f>IFERROR(VLOOKUP(Tabla2[[#This Row],[Client]],Inflow_Outflow!A:O,11,FALSE),"")</f>
        <v>13</v>
      </c>
      <c r="AA700" s="2">
        <f>IFERROR(VLOOKUP(Tabla2[[#This Row],[Client]],Inflow_Outflow!A:O,12,FALSE),"")</f>
        <v>10</v>
      </c>
      <c r="AB700" s="2">
        <f>IFERROR(VLOOKUP(Tabla2[[#This Row],[Client]],Inflow_Outflow!A:O,13,FALSE),"")</f>
        <v>2</v>
      </c>
      <c r="AC700" s="2">
        <f>IFERROR(VLOOKUP(Tabla2[[#This Row],[Client]],Inflow_Outflow!A:O,14,FALSE),"")</f>
        <v>0</v>
      </c>
      <c r="AD700" s="2">
        <f>IFERROR(VLOOKUP(Tabla2[[#This Row],[Client]],Inflow_Outflow!A:O,15,FALSE),"")</f>
        <v>5</v>
      </c>
      <c r="AE700" s="2" t="str">
        <f>IFERROR(VLOOKUP(Tabla2[[#This Row],[Client]],Sales_Revenues!A:G,2,FALSE),"")</f>
        <v/>
      </c>
      <c r="AF700" s="2" t="str">
        <f>IFERROR(VLOOKUP(Tabla2[[#This Row],[Client]],Sales_Revenues!A:G,3,FALSE),"")</f>
        <v/>
      </c>
      <c r="AG700" s="2" t="str">
        <f>IFERROR(VLOOKUP(Tabla2[[#This Row],[Client]],Sales_Revenues!A:G,4,FALSE),"")</f>
        <v/>
      </c>
      <c r="AH700" s="2" t="str">
        <f>IFERROR(VLOOKUP(Tabla2[[#This Row],[Client]],Sales_Revenues!A:G,5,FALSE),"")</f>
        <v/>
      </c>
      <c r="AI700" s="2" t="str">
        <f>IFERROR(VLOOKUP(Tabla2[[#This Row],[Client]],Sales_Revenues!A:G,6,FALSE),"")</f>
        <v/>
      </c>
      <c r="AJ700" s="2" t="str">
        <f>IFERROR(VLOOKUP(Tabla2[[#This Row],[Client]],Sales_Revenues!A:G,7,FALSE),"")</f>
        <v/>
      </c>
    </row>
    <row r="701" spans="1:36">
      <c r="A701">
        <v>700</v>
      </c>
      <c r="B701">
        <v>1</v>
      </c>
      <c r="H701">
        <v>345.33535714285711</v>
      </c>
      <c r="I701" t="s">
        <v>38</v>
      </c>
      <c r="J701" t="s">
        <v>38</v>
      </c>
      <c r="K701" t="s">
        <v>38</v>
      </c>
      <c r="L701" t="s">
        <v>38</v>
      </c>
      <c r="M701" t="s">
        <v>38</v>
      </c>
      <c r="N701" t="str">
        <f>IFERROR(VLOOKUP(Tabla2[[#This Row],[Client]],Soc_Dem!A:D,2,FALSE),"")</f>
        <v>M</v>
      </c>
      <c r="O701">
        <f>IFERROR(VLOOKUP(Tabla2[[#This Row],[Client]],Soc_Dem!A:D,3,FALSE),"")</f>
        <v>34</v>
      </c>
      <c r="P701">
        <f>IFERROR(VLOOKUP(Tabla2[[#This Row],[Client]],Soc_Dem!A:D,4,FALSE),"")</f>
        <v>80</v>
      </c>
      <c r="Q701" s="2">
        <f>IFERROR(VLOOKUP(Tabla2[[#This Row],[Client]],Inflow_Outflow!A:O,2,FALSE),"")</f>
        <v>60.717142857142854</v>
      </c>
      <c r="R701" s="2">
        <f>IFERROR(VLOOKUP(Tabla2[[#This Row],[Client]],Inflow_Outflow!A:O,3,FALSE),"")</f>
        <v>60.717142857142854</v>
      </c>
      <c r="S701" s="2">
        <f>IFERROR(VLOOKUP(Tabla2[[#This Row],[Client]],Inflow_Outflow!A:O,4,FALSE),"")</f>
        <v>2</v>
      </c>
      <c r="T701" s="2">
        <f>IFERROR(VLOOKUP(Tabla2[[#This Row],[Client]],Inflow_Outflow!A:O,5,FALSE),"")</f>
        <v>2</v>
      </c>
      <c r="U701" s="2">
        <f>IFERROR(VLOOKUP(Tabla2[[#This Row],[Client]],Inflow_Outflow!A:O,6,FALSE),"")</f>
        <v>0.8928571428571429</v>
      </c>
      <c r="V701" s="2">
        <f>IFERROR(VLOOKUP(Tabla2[[#This Row],[Client]],Inflow_Outflow!A:O,7,FALSE),"")</f>
        <v>0.8928571428571429</v>
      </c>
      <c r="W701" s="2">
        <f>IFERROR(VLOOKUP(Tabla2[[#This Row],[Client]],Inflow_Outflow!A:O,8,FALSE),"")</f>
        <v>0</v>
      </c>
      <c r="X701" s="2">
        <f>IFERROR(VLOOKUP(Tabla2[[#This Row],[Client]],Inflow_Outflow!A:O,9,FALSE),"")</f>
        <v>0</v>
      </c>
      <c r="Y701" s="2">
        <f>IFERROR(VLOOKUP(Tabla2[[#This Row],[Client]],Inflow_Outflow!A:O,10,FALSE),"")</f>
        <v>0</v>
      </c>
      <c r="Z701" s="2">
        <f>IFERROR(VLOOKUP(Tabla2[[#This Row],[Client]],Inflow_Outflow!A:O,11,FALSE),"")</f>
        <v>1</v>
      </c>
      <c r="AA701" s="2">
        <f>IFERROR(VLOOKUP(Tabla2[[#This Row],[Client]],Inflow_Outflow!A:O,12,FALSE),"")</f>
        <v>1</v>
      </c>
      <c r="AB701" s="2">
        <f>IFERROR(VLOOKUP(Tabla2[[#This Row],[Client]],Inflow_Outflow!A:O,13,FALSE),"")</f>
        <v>0</v>
      </c>
      <c r="AC701" s="2">
        <f>IFERROR(VLOOKUP(Tabla2[[#This Row],[Client]],Inflow_Outflow!A:O,14,FALSE),"")</f>
        <v>0</v>
      </c>
      <c r="AD701" s="2">
        <f>IFERROR(VLOOKUP(Tabla2[[#This Row],[Client]],Inflow_Outflow!A:O,15,FALSE),"")</f>
        <v>0</v>
      </c>
      <c r="AE701" s="2">
        <f>IFERROR(VLOOKUP(Tabla2[[#This Row],[Client]],Sales_Revenues!A:G,2,FALSE),"")</f>
        <v>1</v>
      </c>
      <c r="AF701" s="2">
        <f>IFERROR(VLOOKUP(Tabla2[[#This Row],[Client]],Sales_Revenues!A:G,3,FALSE),"")</f>
        <v>0</v>
      </c>
      <c r="AG701" s="2">
        <f>IFERROR(VLOOKUP(Tabla2[[#This Row],[Client]],Sales_Revenues!A:G,4,FALSE),"")</f>
        <v>0</v>
      </c>
      <c r="AH701" s="2">
        <f>IFERROR(VLOOKUP(Tabla2[[#This Row],[Client]],Sales_Revenues!A:G,5,FALSE),"")</f>
        <v>40.677857142857142</v>
      </c>
      <c r="AI701" s="2">
        <f>IFERROR(VLOOKUP(Tabla2[[#This Row],[Client]],Sales_Revenues!A:G,6,FALSE),"")</f>
        <v>0</v>
      </c>
      <c r="AJ701" s="2">
        <f>IFERROR(VLOOKUP(Tabla2[[#This Row],[Client]],Sales_Revenues!A:G,7,FALSE),"")</f>
        <v>0</v>
      </c>
    </row>
    <row r="702" spans="1:36">
      <c r="A702">
        <v>701</v>
      </c>
      <c r="B702">
        <v>3</v>
      </c>
      <c r="C702">
        <v>1</v>
      </c>
      <c r="H702">
        <v>0</v>
      </c>
      <c r="I702">
        <v>34394.555714285714</v>
      </c>
      <c r="J702" t="s">
        <v>38</v>
      </c>
      <c r="K702" t="s">
        <v>38</v>
      </c>
      <c r="L702" t="s">
        <v>38</v>
      </c>
      <c r="M702" t="s">
        <v>38</v>
      </c>
      <c r="N702" t="str">
        <f>IFERROR(VLOOKUP(Tabla2[[#This Row],[Client]],Soc_Dem!A:D,2,FALSE),"")</f>
        <v>F</v>
      </c>
      <c r="O702">
        <f>IFERROR(VLOOKUP(Tabla2[[#This Row],[Client]],Soc_Dem!A:D,3,FALSE),"")</f>
        <v>39</v>
      </c>
      <c r="P702">
        <f>IFERROR(VLOOKUP(Tabla2[[#This Row],[Client]],Soc_Dem!A:D,4,FALSE),"")</f>
        <v>151</v>
      </c>
      <c r="Q702" s="2">
        <f>IFERROR(VLOOKUP(Tabla2[[#This Row],[Client]],Inflow_Outflow!A:O,2,FALSE),"")</f>
        <v>168.465</v>
      </c>
      <c r="R702" s="2">
        <f>IFERROR(VLOOKUP(Tabla2[[#This Row],[Client]],Inflow_Outflow!A:O,3,FALSE),"")</f>
        <v>168.46464285714288</v>
      </c>
      <c r="S702" s="2">
        <f>IFERROR(VLOOKUP(Tabla2[[#This Row],[Client]],Inflow_Outflow!A:O,4,FALSE),"")</f>
        <v>4</v>
      </c>
      <c r="T702" s="2">
        <f>IFERROR(VLOOKUP(Tabla2[[#This Row],[Client]],Inflow_Outflow!A:O,5,FALSE),"")</f>
        <v>3</v>
      </c>
      <c r="U702" s="2">
        <f>IFERROR(VLOOKUP(Tabla2[[#This Row],[Client]],Inflow_Outflow!A:O,6,FALSE),"")</f>
        <v>179.05714285714288</v>
      </c>
      <c r="V702" s="2">
        <f>IFERROR(VLOOKUP(Tabla2[[#This Row],[Client]],Inflow_Outflow!A:O,7,FALSE),"")</f>
        <v>179.05714285714288</v>
      </c>
      <c r="W702" s="2">
        <f>IFERROR(VLOOKUP(Tabla2[[#This Row],[Client]],Inflow_Outflow!A:O,8,FALSE),"")</f>
        <v>153.57142857142858</v>
      </c>
      <c r="X702" s="2">
        <f>IFERROR(VLOOKUP(Tabla2[[#This Row],[Client]],Inflow_Outflow!A:O,9,FALSE),"")</f>
        <v>14.771428571428572</v>
      </c>
      <c r="Y702" s="2">
        <f>IFERROR(VLOOKUP(Tabla2[[#This Row],[Client]],Inflow_Outflow!A:O,10,FALSE),"")</f>
        <v>10.714285714285714</v>
      </c>
      <c r="Z702" s="2">
        <f>IFERROR(VLOOKUP(Tabla2[[#This Row],[Client]],Inflow_Outflow!A:O,11,FALSE),"")</f>
        <v>7</v>
      </c>
      <c r="AA702" s="2">
        <f>IFERROR(VLOOKUP(Tabla2[[#This Row],[Client]],Inflow_Outflow!A:O,12,FALSE),"")</f>
        <v>7</v>
      </c>
      <c r="AB702" s="2">
        <f>IFERROR(VLOOKUP(Tabla2[[#This Row],[Client]],Inflow_Outflow!A:O,13,FALSE),"")</f>
        <v>3</v>
      </c>
      <c r="AC702" s="2">
        <f>IFERROR(VLOOKUP(Tabla2[[#This Row],[Client]],Inflow_Outflow!A:O,14,FALSE),"")</f>
        <v>3</v>
      </c>
      <c r="AD702" s="2">
        <f>IFERROR(VLOOKUP(Tabla2[[#This Row],[Client]],Inflow_Outflow!A:O,15,FALSE),"")</f>
        <v>1</v>
      </c>
      <c r="AE702" s="2" t="str">
        <f>IFERROR(VLOOKUP(Tabla2[[#This Row],[Client]],Sales_Revenues!A:G,2,FALSE),"")</f>
        <v/>
      </c>
      <c r="AF702" s="2" t="str">
        <f>IFERROR(VLOOKUP(Tabla2[[#This Row],[Client]],Sales_Revenues!A:G,3,FALSE),"")</f>
        <v/>
      </c>
      <c r="AG702" s="2" t="str">
        <f>IFERROR(VLOOKUP(Tabla2[[#This Row],[Client]],Sales_Revenues!A:G,4,FALSE),"")</f>
        <v/>
      </c>
      <c r="AH702" s="2" t="str">
        <f>IFERROR(VLOOKUP(Tabla2[[#This Row],[Client]],Sales_Revenues!A:G,5,FALSE),"")</f>
        <v/>
      </c>
      <c r="AI702" s="2" t="str">
        <f>IFERROR(VLOOKUP(Tabla2[[#This Row],[Client]],Sales_Revenues!A:G,6,FALSE),"")</f>
        <v/>
      </c>
      <c r="AJ702" s="2" t="str">
        <f>IFERROR(VLOOKUP(Tabla2[[#This Row],[Client]],Sales_Revenues!A:G,7,FALSE),"")</f>
        <v/>
      </c>
    </row>
    <row r="703" spans="1:36">
      <c r="A703">
        <v>702</v>
      </c>
      <c r="B703">
        <v>1</v>
      </c>
      <c r="C703">
        <v>1</v>
      </c>
      <c r="D703">
        <v>1</v>
      </c>
      <c r="F703">
        <v>1</v>
      </c>
      <c r="H703">
        <v>238.22785714285715</v>
      </c>
      <c r="I703">
        <v>391.99857142857138</v>
      </c>
      <c r="J703">
        <v>4718.1260714285718</v>
      </c>
      <c r="K703" t="s">
        <v>38</v>
      </c>
      <c r="L703">
        <v>0</v>
      </c>
      <c r="M703" t="s">
        <v>38</v>
      </c>
      <c r="N703" t="str">
        <f>IFERROR(VLOOKUP(Tabla2[[#This Row],[Client]],Soc_Dem!A:D,2,FALSE),"")</f>
        <v>F</v>
      </c>
      <c r="O703">
        <f>IFERROR(VLOOKUP(Tabla2[[#This Row],[Client]],Soc_Dem!A:D,3,FALSE),"")</f>
        <v>71</v>
      </c>
      <c r="P703">
        <f>IFERROR(VLOOKUP(Tabla2[[#This Row],[Client]],Soc_Dem!A:D,4,FALSE),"")</f>
        <v>168</v>
      </c>
      <c r="Q703" s="2">
        <f>IFERROR(VLOOKUP(Tabla2[[#This Row],[Client]],Inflow_Outflow!A:O,2,FALSE),"")</f>
        <v>1846.1646428571428</v>
      </c>
      <c r="R703" s="2">
        <f>IFERROR(VLOOKUP(Tabla2[[#This Row],[Client]],Inflow_Outflow!A:O,3,FALSE),"")</f>
        <v>1677.8778571428572</v>
      </c>
      <c r="S703" s="2">
        <f>IFERROR(VLOOKUP(Tabla2[[#This Row],[Client]],Inflow_Outflow!A:O,4,FALSE),"")</f>
        <v>15</v>
      </c>
      <c r="T703" s="2">
        <f>IFERROR(VLOOKUP(Tabla2[[#This Row],[Client]],Inflow_Outflow!A:O,5,FALSE),"")</f>
        <v>8</v>
      </c>
      <c r="U703" s="2">
        <f>IFERROR(VLOOKUP(Tabla2[[#This Row],[Client]],Inflow_Outflow!A:O,6,FALSE),"")</f>
        <v>1764.9275</v>
      </c>
      <c r="V703" s="2">
        <f>IFERROR(VLOOKUP(Tabla2[[#This Row],[Client]],Inflow_Outflow!A:O,7,FALSE),"")</f>
        <v>1523.7382142857143</v>
      </c>
      <c r="W703" s="2">
        <f>IFERROR(VLOOKUP(Tabla2[[#This Row],[Client]],Inflow_Outflow!A:O,8,FALSE),"")</f>
        <v>496.42857142857144</v>
      </c>
      <c r="X703" s="2">
        <f>IFERROR(VLOOKUP(Tabla2[[#This Row],[Client]],Inflow_Outflow!A:O,9,FALSE),"")</f>
        <v>676.5346428571429</v>
      </c>
      <c r="Y703" s="2">
        <f>IFERROR(VLOOKUP(Tabla2[[#This Row],[Client]],Inflow_Outflow!A:O,10,FALSE),"")</f>
        <v>479.32142857142856</v>
      </c>
      <c r="Z703" s="2">
        <f>IFERROR(VLOOKUP(Tabla2[[#This Row],[Client]],Inflow_Outflow!A:O,11,FALSE),"")</f>
        <v>46</v>
      </c>
      <c r="AA703" s="2">
        <f>IFERROR(VLOOKUP(Tabla2[[#This Row],[Client]],Inflow_Outflow!A:O,12,FALSE),"")</f>
        <v>40</v>
      </c>
      <c r="AB703" s="2">
        <f>IFERROR(VLOOKUP(Tabla2[[#This Row],[Client]],Inflow_Outflow!A:O,13,FALSE),"")</f>
        <v>4</v>
      </c>
      <c r="AC703" s="2">
        <f>IFERROR(VLOOKUP(Tabla2[[#This Row],[Client]],Inflow_Outflow!A:O,14,FALSE),"")</f>
        <v>24</v>
      </c>
      <c r="AD703" s="2">
        <f>IFERROR(VLOOKUP(Tabla2[[#This Row],[Client]],Inflow_Outflow!A:O,15,FALSE),"")</f>
        <v>12</v>
      </c>
      <c r="AE703" s="2">
        <f>IFERROR(VLOOKUP(Tabla2[[#This Row],[Client]],Sales_Revenues!A:G,2,FALSE),"")</f>
        <v>0</v>
      </c>
      <c r="AF703" s="2">
        <f>IFERROR(VLOOKUP(Tabla2[[#This Row],[Client]],Sales_Revenues!A:G,3,FALSE),"")</f>
        <v>0</v>
      </c>
      <c r="AG703" s="2">
        <f>IFERROR(VLOOKUP(Tabla2[[#This Row],[Client]],Sales_Revenues!A:G,4,FALSE),"")</f>
        <v>0</v>
      </c>
      <c r="AH703" s="2">
        <f>IFERROR(VLOOKUP(Tabla2[[#This Row],[Client]],Sales_Revenues!A:G,5,FALSE),"")</f>
        <v>0</v>
      </c>
      <c r="AI703" s="2">
        <f>IFERROR(VLOOKUP(Tabla2[[#This Row],[Client]],Sales_Revenues!A:G,6,FALSE),"")</f>
        <v>0</v>
      </c>
      <c r="AJ703" s="2">
        <f>IFERROR(VLOOKUP(Tabla2[[#This Row],[Client]],Sales_Revenues!A:G,7,FALSE),"")</f>
        <v>0</v>
      </c>
    </row>
    <row r="704" spans="1:36">
      <c r="A704">
        <v>703</v>
      </c>
      <c r="B704">
        <v>1</v>
      </c>
      <c r="D704">
        <v>6</v>
      </c>
      <c r="H704">
        <v>198.87964285714287</v>
      </c>
      <c r="I704" t="s">
        <v>38</v>
      </c>
      <c r="J704">
        <v>125.12571428571428</v>
      </c>
      <c r="K704" t="s">
        <v>38</v>
      </c>
      <c r="L704" t="s">
        <v>38</v>
      </c>
      <c r="M704" t="s">
        <v>38</v>
      </c>
      <c r="N704" t="str">
        <f>IFERROR(VLOOKUP(Tabla2[[#This Row],[Client]],Soc_Dem!A:D,2,FALSE),"")</f>
        <v>F</v>
      </c>
      <c r="O704">
        <f>IFERROR(VLOOKUP(Tabla2[[#This Row],[Client]],Soc_Dem!A:D,3,FALSE),"")</f>
        <v>21</v>
      </c>
      <c r="P704">
        <f>IFERROR(VLOOKUP(Tabla2[[#This Row],[Client]],Soc_Dem!A:D,4,FALSE),"")</f>
        <v>149</v>
      </c>
      <c r="Q704" s="2">
        <f>IFERROR(VLOOKUP(Tabla2[[#This Row],[Client]],Inflow_Outflow!A:O,2,FALSE),"")</f>
        <v>370.14714285714291</v>
      </c>
      <c r="R704" s="2">
        <f>IFERROR(VLOOKUP(Tabla2[[#This Row],[Client]],Inflow_Outflow!A:O,3,FALSE),"")</f>
        <v>370.14714285714291</v>
      </c>
      <c r="S704" s="2">
        <f>IFERROR(VLOOKUP(Tabla2[[#This Row],[Client]],Inflow_Outflow!A:O,4,FALSE),"")</f>
        <v>5</v>
      </c>
      <c r="T704" s="2">
        <f>IFERROR(VLOOKUP(Tabla2[[#This Row],[Client]],Inflow_Outflow!A:O,5,FALSE),"")</f>
        <v>5</v>
      </c>
      <c r="U704" s="2">
        <f>IFERROR(VLOOKUP(Tabla2[[#This Row],[Client]],Inflow_Outflow!A:O,6,FALSE),"")</f>
        <v>518.81071428571431</v>
      </c>
      <c r="V704" s="2">
        <f>IFERROR(VLOOKUP(Tabla2[[#This Row],[Client]],Inflow_Outflow!A:O,7,FALSE),"")</f>
        <v>126.88214285714285</v>
      </c>
      <c r="W704" s="2">
        <f>IFERROR(VLOOKUP(Tabla2[[#This Row],[Client]],Inflow_Outflow!A:O,8,FALSE),"")</f>
        <v>71.428571428571431</v>
      </c>
      <c r="X704" s="2">
        <f>IFERROR(VLOOKUP(Tabla2[[#This Row],[Client]],Inflow_Outflow!A:O,9,FALSE),"")</f>
        <v>55.453571428571429</v>
      </c>
      <c r="Y704" s="2">
        <f>IFERROR(VLOOKUP(Tabla2[[#This Row],[Client]],Inflow_Outflow!A:O,10,FALSE),"")</f>
        <v>0</v>
      </c>
      <c r="Z704" s="2">
        <f>IFERROR(VLOOKUP(Tabla2[[#This Row],[Client]],Inflow_Outflow!A:O,11,FALSE),"")</f>
        <v>10</v>
      </c>
      <c r="AA704" s="2">
        <f>IFERROR(VLOOKUP(Tabla2[[#This Row],[Client]],Inflow_Outflow!A:O,12,FALSE),"")</f>
        <v>6</v>
      </c>
      <c r="AB704" s="2">
        <f>IFERROR(VLOOKUP(Tabla2[[#This Row],[Client]],Inflow_Outflow!A:O,13,FALSE),"")</f>
        <v>2</v>
      </c>
      <c r="AC704" s="2">
        <f>IFERROR(VLOOKUP(Tabla2[[#This Row],[Client]],Inflow_Outflow!A:O,14,FALSE),"")</f>
        <v>4</v>
      </c>
      <c r="AD704" s="2">
        <f>IFERROR(VLOOKUP(Tabla2[[#This Row],[Client]],Inflow_Outflow!A:O,15,FALSE),"")</f>
        <v>0</v>
      </c>
      <c r="AE704" s="2">
        <f>IFERROR(VLOOKUP(Tabla2[[#This Row],[Client]],Sales_Revenues!A:G,2,FALSE),"")</f>
        <v>0</v>
      </c>
      <c r="AF704" s="2">
        <f>IFERROR(VLOOKUP(Tabla2[[#This Row],[Client]],Sales_Revenues!A:G,3,FALSE),"")</f>
        <v>0</v>
      </c>
      <c r="AG704" s="2">
        <f>IFERROR(VLOOKUP(Tabla2[[#This Row],[Client]],Sales_Revenues!A:G,4,FALSE),"")</f>
        <v>1</v>
      </c>
      <c r="AH704" s="2">
        <f>IFERROR(VLOOKUP(Tabla2[[#This Row],[Client]],Sales_Revenues!A:G,5,FALSE),"")</f>
        <v>0</v>
      </c>
      <c r="AI704" s="2">
        <f>IFERROR(VLOOKUP(Tabla2[[#This Row],[Client]],Sales_Revenues!A:G,6,FALSE),"")</f>
        <v>0</v>
      </c>
      <c r="AJ704" s="2">
        <f>IFERROR(VLOOKUP(Tabla2[[#This Row],[Client]],Sales_Revenues!A:G,7,FALSE),"")</f>
        <v>2.1071428571428572</v>
      </c>
    </row>
    <row r="705" spans="1:36">
      <c r="A705">
        <v>704</v>
      </c>
      <c r="B705">
        <v>1</v>
      </c>
      <c r="H705">
        <v>403.44214285714281</v>
      </c>
      <c r="I705" t="s">
        <v>38</v>
      </c>
      <c r="J705" t="s">
        <v>38</v>
      </c>
      <c r="K705" t="s">
        <v>38</v>
      </c>
      <c r="L705" t="s">
        <v>38</v>
      </c>
      <c r="M705" t="s">
        <v>38</v>
      </c>
      <c r="N705" t="str">
        <f>IFERROR(VLOOKUP(Tabla2[[#This Row],[Client]],Soc_Dem!A:D,2,FALSE),"")</f>
        <v>F</v>
      </c>
      <c r="O705">
        <f>IFERROR(VLOOKUP(Tabla2[[#This Row],[Client]],Soc_Dem!A:D,3,FALSE),"")</f>
        <v>63</v>
      </c>
      <c r="P705">
        <f>IFERROR(VLOOKUP(Tabla2[[#This Row],[Client]],Soc_Dem!A:D,4,FALSE),"")</f>
        <v>138</v>
      </c>
      <c r="Q705" s="2">
        <f>IFERROR(VLOOKUP(Tabla2[[#This Row],[Client]],Inflow_Outflow!A:O,2,FALSE),"")</f>
        <v>213.38071428571428</v>
      </c>
      <c r="R705" s="2">
        <f>IFERROR(VLOOKUP(Tabla2[[#This Row],[Client]],Inflow_Outflow!A:O,3,FALSE),"")</f>
        <v>213.38071428571428</v>
      </c>
      <c r="S705" s="2">
        <f>IFERROR(VLOOKUP(Tabla2[[#This Row],[Client]],Inflow_Outflow!A:O,4,FALSE),"")</f>
        <v>3</v>
      </c>
      <c r="T705" s="2">
        <f>IFERROR(VLOOKUP(Tabla2[[#This Row],[Client]],Inflow_Outflow!A:O,5,FALSE),"")</f>
        <v>3</v>
      </c>
      <c r="U705" s="2">
        <f>IFERROR(VLOOKUP(Tabla2[[#This Row],[Client]],Inflow_Outflow!A:O,6,FALSE),"")</f>
        <v>379.39285714285717</v>
      </c>
      <c r="V705" s="2">
        <f>IFERROR(VLOOKUP(Tabla2[[#This Row],[Client]],Inflow_Outflow!A:O,7,FALSE),"")</f>
        <v>379.39285714285717</v>
      </c>
      <c r="W705" s="2">
        <f>IFERROR(VLOOKUP(Tabla2[[#This Row],[Client]],Inflow_Outflow!A:O,8,FALSE),"")</f>
        <v>0</v>
      </c>
      <c r="X705" s="2">
        <f>IFERROR(VLOOKUP(Tabla2[[#This Row],[Client]],Inflow_Outflow!A:O,9,FALSE),"")</f>
        <v>0</v>
      </c>
      <c r="Y705" s="2">
        <f>IFERROR(VLOOKUP(Tabla2[[#This Row],[Client]],Inflow_Outflow!A:O,10,FALSE),"")</f>
        <v>267.71428571428572</v>
      </c>
      <c r="Z705" s="2">
        <f>IFERROR(VLOOKUP(Tabla2[[#This Row],[Client]],Inflow_Outflow!A:O,11,FALSE),"")</f>
        <v>5</v>
      </c>
      <c r="AA705" s="2">
        <f>IFERROR(VLOOKUP(Tabla2[[#This Row],[Client]],Inflow_Outflow!A:O,12,FALSE),"")</f>
        <v>5</v>
      </c>
      <c r="AB705" s="2">
        <f>IFERROR(VLOOKUP(Tabla2[[#This Row],[Client]],Inflow_Outflow!A:O,13,FALSE),"")</f>
        <v>0</v>
      </c>
      <c r="AC705" s="2">
        <f>IFERROR(VLOOKUP(Tabla2[[#This Row],[Client]],Inflow_Outflow!A:O,14,FALSE),"")</f>
        <v>0</v>
      </c>
      <c r="AD705" s="2">
        <f>IFERROR(VLOOKUP(Tabla2[[#This Row],[Client]],Inflow_Outflow!A:O,15,FALSE),"")</f>
        <v>3</v>
      </c>
      <c r="AE705" s="2">
        <f>IFERROR(VLOOKUP(Tabla2[[#This Row],[Client]],Sales_Revenues!A:G,2,FALSE),"")</f>
        <v>0</v>
      </c>
      <c r="AF705" s="2">
        <f>IFERROR(VLOOKUP(Tabla2[[#This Row],[Client]],Sales_Revenues!A:G,3,FALSE),"")</f>
        <v>1</v>
      </c>
      <c r="AG705" s="2">
        <f>IFERROR(VLOOKUP(Tabla2[[#This Row],[Client]],Sales_Revenues!A:G,4,FALSE),"")</f>
        <v>0</v>
      </c>
      <c r="AH705" s="2">
        <f>IFERROR(VLOOKUP(Tabla2[[#This Row],[Client]],Sales_Revenues!A:G,5,FALSE),"")</f>
        <v>0</v>
      </c>
      <c r="AI705" s="2">
        <f>IFERROR(VLOOKUP(Tabla2[[#This Row],[Client]],Sales_Revenues!A:G,6,FALSE),"")</f>
        <v>7.1074999999999999</v>
      </c>
      <c r="AJ705" s="2">
        <f>IFERROR(VLOOKUP(Tabla2[[#This Row],[Client]],Sales_Revenues!A:G,7,FALSE),"")</f>
        <v>0</v>
      </c>
    </row>
    <row r="706" spans="1:36">
      <c r="A706">
        <v>705</v>
      </c>
      <c r="B706">
        <v>3</v>
      </c>
      <c r="H706">
        <v>191.12607142857141</v>
      </c>
      <c r="I706" t="s">
        <v>38</v>
      </c>
      <c r="J706" t="s">
        <v>38</v>
      </c>
      <c r="K706" t="s">
        <v>38</v>
      </c>
      <c r="L706" t="s">
        <v>38</v>
      </c>
      <c r="M706" t="s">
        <v>38</v>
      </c>
      <c r="N706" t="str">
        <f>IFERROR(VLOOKUP(Tabla2[[#This Row],[Client]],Soc_Dem!A:D,2,FALSE),"")</f>
        <v>M</v>
      </c>
      <c r="O706">
        <f>IFERROR(VLOOKUP(Tabla2[[#This Row],[Client]],Soc_Dem!A:D,3,FALSE),"")</f>
        <v>34</v>
      </c>
      <c r="P706">
        <f>IFERROR(VLOOKUP(Tabla2[[#This Row],[Client]],Soc_Dem!A:D,4,FALSE),"")</f>
        <v>64</v>
      </c>
      <c r="Q706" s="2">
        <f>IFERROR(VLOOKUP(Tabla2[[#This Row],[Client]],Inflow_Outflow!A:O,2,FALSE),"")</f>
        <v>992.28714285714284</v>
      </c>
      <c r="R706" s="2">
        <f>IFERROR(VLOOKUP(Tabla2[[#This Row],[Client]],Inflow_Outflow!A:O,3,FALSE),"")</f>
        <v>992.28714285714284</v>
      </c>
      <c r="S706" s="2">
        <f>IFERROR(VLOOKUP(Tabla2[[#This Row],[Client]],Inflow_Outflow!A:O,4,FALSE),"")</f>
        <v>3</v>
      </c>
      <c r="T706" s="2">
        <f>IFERROR(VLOOKUP(Tabla2[[#This Row],[Client]],Inflow_Outflow!A:O,5,FALSE),"")</f>
        <v>3</v>
      </c>
      <c r="U706" s="2">
        <f>IFERROR(VLOOKUP(Tabla2[[#This Row],[Client]],Inflow_Outflow!A:O,6,FALSE),"")</f>
        <v>959.5</v>
      </c>
      <c r="V706" s="2">
        <f>IFERROR(VLOOKUP(Tabla2[[#This Row],[Client]],Inflow_Outflow!A:O,7,FALSE),"")</f>
        <v>959.5</v>
      </c>
      <c r="W706" s="2">
        <f>IFERROR(VLOOKUP(Tabla2[[#This Row],[Client]],Inflow_Outflow!A:O,8,FALSE),"")</f>
        <v>789.28571428571433</v>
      </c>
      <c r="X706" s="2">
        <f>IFERROR(VLOOKUP(Tabla2[[#This Row],[Client]],Inflow_Outflow!A:O,9,FALSE),"")</f>
        <v>23.392857142857142</v>
      </c>
      <c r="Y706" s="2">
        <f>IFERROR(VLOOKUP(Tabla2[[#This Row],[Client]],Inflow_Outflow!A:O,10,FALSE),"")</f>
        <v>138.03571428571428</v>
      </c>
      <c r="Z706" s="2">
        <f>IFERROR(VLOOKUP(Tabla2[[#This Row],[Client]],Inflow_Outflow!A:O,11,FALSE),"")</f>
        <v>38</v>
      </c>
      <c r="AA706" s="2">
        <f>IFERROR(VLOOKUP(Tabla2[[#This Row],[Client]],Inflow_Outflow!A:O,12,FALSE),"")</f>
        <v>38</v>
      </c>
      <c r="AB706" s="2">
        <f>IFERROR(VLOOKUP(Tabla2[[#This Row],[Client]],Inflow_Outflow!A:O,13,FALSE),"")</f>
        <v>16</v>
      </c>
      <c r="AC706" s="2">
        <f>IFERROR(VLOOKUP(Tabla2[[#This Row],[Client]],Inflow_Outflow!A:O,14,FALSE),"")</f>
        <v>3</v>
      </c>
      <c r="AD706" s="2">
        <f>IFERROR(VLOOKUP(Tabla2[[#This Row],[Client]],Inflow_Outflow!A:O,15,FALSE),"")</f>
        <v>4</v>
      </c>
      <c r="AE706" s="2">
        <f>IFERROR(VLOOKUP(Tabla2[[#This Row],[Client]],Sales_Revenues!A:G,2,FALSE),"")</f>
        <v>0</v>
      </c>
      <c r="AF706" s="2">
        <f>IFERROR(VLOOKUP(Tabla2[[#This Row],[Client]],Sales_Revenues!A:G,3,FALSE),"")</f>
        <v>1</v>
      </c>
      <c r="AG706" s="2">
        <f>IFERROR(VLOOKUP(Tabla2[[#This Row],[Client]],Sales_Revenues!A:G,4,FALSE),"")</f>
        <v>0</v>
      </c>
      <c r="AH706" s="2">
        <f>IFERROR(VLOOKUP(Tabla2[[#This Row],[Client]],Sales_Revenues!A:G,5,FALSE),"")</f>
        <v>0</v>
      </c>
      <c r="AI706" s="2">
        <f>IFERROR(VLOOKUP(Tabla2[[#This Row],[Client]],Sales_Revenues!A:G,6,FALSE),"")</f>
        <v>2.1385714285714288</v>
      </c>
      <c r="AJ706" s="2">
        <f>IFERROR(VLOOKUP(Tabla2[[#This Row],[Client]],Sales_Revenues!A:G,7,FALSE),"")</f>
        <v>0</v>
      </c>
    </row>
    <row r="707" spans="1:36">
      <c r="A707">
        <v>706</v>
      </c>
      <c r="B707">
        <v>1</v>
      </c>
      <c r="H707">
        <v>1405.1271428571429</v>
      </c>
      <c r="I707" t="s">
        <v>38</v>
      </c>
      <c r="J707" t="s">
        <v>38</v>
      </c>
      <c r="K707" t="s">
        <v>38</v>
      </c>
      <c r="L707" t="s">
        <v>38</v>
      </c>
      <c r="M707" t="s">
        <v>38</v>
      </c>
      <c r="N707" t="str">
        <f>IFERROR(VLOOKUP(Tabla2[[#This Row],[Client]],Soc_Dem!A:D,2,FALSE),"")</f>
        <v>F</v>
      </c>
      <c r="O707">
        <f>IFERROR(VLOOKUP(Tabla2[[#This Row],[Client]],Soc_Dem!A:D,3,FALSE),"")</f>
        <v>31</v>
      </c>
      <c r="P707">
        <f>IFERROR(VLOOKUP(Tabla2[[#This Row],[Client]],Soc_Dem!A:D,4,FALSE),"")</f>
        <v>220</v>
      </c>
      <c r="Q707" s="2">
        <f>IFERROR(VLOOKUP(Tabla2[[#This Row],[Client]],Inflow_Outflow!A:O,2,FALSE),"")</f>
        <v>17.858214285714286</v>
      </c>
      <c r="R707" s="2">
        <f>IFERROR(VLOOKUP(Tabla2[[#This Row],[Client]],Inflow_Outflow!A:O,3,FALSE),"")</f>
        <v>17.858214285714286</v>
      </c>
      <c r="S707" s="2">
        <f>IFERROR(VLOOKUP(Tabla2[[#This Row],[Client]],Inflow_Outflow!A:O,4,FALSE),"")</f>
        <v>2</v>
      </c>
      <c r="T707" s="2">
        <f>IFERROR(VLOOKUP(Tabla2[[#This Row],[Client]],Inflow_Outflow!A:O,5,FALSE),"")</f>
        <v>2</v>
      </c>
      <c r="U707" s="2">
        <f>IFERROR(VLOOKUP(Tabla2[[#This Row],[Client]],Inflow_Outflow!A:O,6,FALSE),"")</f>
        <v>55.142857142857146</v>
      </c>
      <c r="V707" s="2">
        <f>IFERROR(VLOOKUP(Tabla2[[#This Row],[Client]],Inflow_Outflow!A:O,7,FALSE),"")</f>
        <v>55.142857142857146</v>
      </c>
      <c r="W707" s="2">
        <f>IFERROR(VLOOKUP(Tabla2[[#This Row],[Client]],Inflow_Outflow!A:O,8,FALSE),"")</f>
        <v>53.571428571428569</v>
      </c>
      <c r="X707" s="2">
        <f>IFERROR(VLOOKUP(Tabla2[[#This Row],[Client]],Inflow_Outflow!A:O,9,FALSE),"")</f>
        <v>0</v>
      </c>
      <c r="Y707" s="2">
        <f>IFERROR(VLOOKUP(Tabla2[[#This Row],[Client]],Inflow_Outflow!A:O,10,FALSE),"")</f>
        <v>0</v>
      </c>
      <c r="Z707" s="2">
        <f>IFERROR(VLOOKUP(Tabla2[[#This Row],[Client]],Inflow_Outflow!A:O,11,FALSE),"")</f>
        <v>4</v>
      </c>
      <c r="AA707" s="2">
        <f>IFERROR(VLOOKUP(Tabla2[[#This Row],[Client]],Inflow_Outflow!A:O,12,FALSE),"")</f>
        <v>4</v>
      </c>
      <c r="AB707" s="2">
        <f>IFERROR(VLOOKUP(Tabla2[[#This Row],[Client]],Inflow_Outflow!A:O,13,FALSE),"")</f>
        <v>2</v>
      </c>
      <c r="AC707" s="2">
        <f>IFERROR(VLOOKUP(Tabla2[[#This Row],[Client]],Inflow_Outflow!A:O,14,FALSE),"")</f>
        <v>0</v>
      </c>
      <c r="AD707" s="2">
        <f>IFERROR(VLOOKUP(Tabla2[[#This Row],[Client]],Inflow_Outflow!A:O,15,FALSE),"")</f>
        <v>0</v>
      </c>
      <c r="AE707" s="2" t="str">
        <f>IFERROR(VLOOKUP(Tabla2[[#This Row],[Client]],Sales_Revenues!A:G,2,FALSE),"")</f>
        <v/>
      </c>
      <c r="AF707" s="2" t="str">
        <f>IFERROR(VLOOKUP(Tabla2[[#This Row],[Client]],Sales_Revenues!A:G,3,FALSE),"")</f>
        <v/>
      </c>
      <c r="AG707" s="2" t="str">
        <f>IFERROR(VLOOKUP(Tabla2[[#This Row],[Client]],Sales_Revenues!A:G,4,FALSE),"")</f>
        <v/>
      </c>
      <c r="AH707" s="2" t="str">
        <f>IFERROR(VLOOKUP(Tabla2[[#This Row],[Client]],Sales_Revenues!A:G,5,FALSE),"")</f>
        <v/>
      </c>
      <c r="AI707" s="2" t="str">
        <f>IFERROR(VLOOKUP(Tabla2[[#This Row],[Client]],Sales_Revenues!A:G,6,FALSE),"")</f>
        <v/>
      </c>
      <c r="AJ707" s="2" t="str">
        <f>IFERROR(VLOOKUP(Tabla2[[#This Row],[Client]],Sales_Revenues!A:G,7,FALSE),"")</f>
        <v/>
      </c>
    </row>
    <row r="708" spans="1:36">
      <c r="A708">
        <v>707</v>
      </c>
      <c r="B708">
        <v>1</v>
      </c>
      <c r="H708">
        <v>317.86464285714283</v>
      </c>
      <c r="I708" t="s">
        <v>38</v>
      </c>
      <c r="J708" t="s">
        <v>38</v>
      </c>
      <c r="K708" t="s">
        <v>38</v>
      </c>
      <c r="L708" t="s">
        <v>38</v>
      </c>
      <c r="M708" t="s">
        <v>38</v>
      </c>
      <c r="N708" t="str">
        <f>IFERROR(VLOOKUP(Tabla2[[#This Row],[Client]],Soc_Dem!A:D,2,FALSE),"")</f>
        <v>M</v>
      </c>
      <c r="O708">
        <f>IFERROR(VLOOKUP(Tabla2[[#This Row],[Client]],Soc_Dem!A:D,3,FALSE),"")</f>
        <v>88</v>
      </c>
      <c r="P708">
        <f>IFERROR(VLOOKUP(Tabla2[[#This Row],[Client]],Soc_Dem!A:D,4,FALSE),"")</f>
        <v>75</v>
      </c>
      <c r="Q708" s="2">
        <f>IFERROR(VLOOKUP(Tabla2[[#This Row],[Client]],Inflow_Outflow!A:O,2,FALSE),"")</f>
        <v>52.443928571428572</v>
      </c>
      <c r="R708" s="2">
        <f>IFERROR(VLOOKUP(Tabla2[[#This Row],[Client]],Inflow_Outflow!A:O,3,FALSE),"")</f>
        <v>52.443928571428572</v>
      </c>
      <c r="S708" s="2">
        <f>IFERROR(VLOOKUP(Tabla2[[#This Row],[Client]],Inflow_Outflow!A:O,4,FALSE),"")</f>
        <v>2</v>
      </c>
      <c r="T708" s="2">
        <f>IFERROR(VLOOKUP(Tabla2[[#This Row],[Client]],Inflow_Outflow!A:O,5,FALSE),"")</f>
        <v>2</v>
      </c>
      <c r="U708" s="2">
        <f>IFERROR(VLOOKUP(Tabla2[[#This Row],[Client]],Inflow_Outflow!A:O,6,FALSE),"")</f>
        <v>1.9642857142857142</v>
      </c>
      <c r="V708" s="2">
        <f>IFERROR(VLOOKUP(Tabla2[[#This Row],[Client]],Inflow_Outflow!A:O,7,FALSE),"")</f>
        <v>1.9642857142857142</v>
      </c>
      <c r="W708" s="2">
        <f>IFERROR(VLOOKUP(Tabla2[[#This Row],[Client]],Inflow_Outflow!A:O,8,FALSE),"")</f>
        <v>0</v>
      </c>
      <c r="X708" s="2">
        <f>IFERROR(VLOOKUP(Tabla2[[#This Row],[Client]],Inflow_Outflow!A:O,9,FALSE),"")</f>
        <v>0</v>
      </c>
      <c r="Y708" s="2">
        <f>IFERROR(VLOOKUP(Tabla2[[#This Row],[Client]],Inflow_Outflow!A:O,10,FALSE),"")</f>
        <v>0</v>
      </c>
      <c r="Z708" s="2">
        <f>IFERROR(VLOOKUP(Tabla2[[#This Row],[Client]],Inflow_Outflow!A:O,11,FALSE),"")</f>
        <v>1</v>
      </c>
      <c r="AA708" s="2">
        <f>IFERROR(VLOOKUP(Tabla2[[#This Row],[Client]],Inflow_Outflow!A:O,12,FALSE),"")</f>
        <v>1</v>
      </c>
      <c r="AB708" s="2">
        <f>IFERROR(VLOOKUP(Tabla2[[#This Row],[Client]],Inflow_Outflow!A:O,13,FALSE),"")</f>
        <v>0</v>
      </c>
      <c r="AC708" s="2">
        <f>IFERROR(VLOOKUP(Tabla2[[#This Row],[Client]],Inflow_Outflow!A:O,14,FALSE),"")</f>
        <v>0</v>
      </c>
      <c r="AD708" s="2">
        <f>IFERROR(VLOOKUP(Tabla2[[#This Row],[Client]],Inflow_Outflow!A:O,15,FALSE),"")</f>
        <v>0</v>
      </c>
      <c r="AE708" s="2" t="str">
        <f>IFERROR(VLOOKUP(Tabla2[[#This Row],[Client]],Sales_Revenues!A:G,2,FALSE),"")</f>
        <v/>
      </c>
      <c r="AF708" s="2" t="str">
        <f>IFERROR(VLOOKUP(Tabla2[[#This Row],[Client]],Sales_Revenues!A:G,3,FALSE),"")</f>
        <v/>
      </c>
      <c r="AG708" s="2" t="str">
        <f>IFERROR(VLOOKUP(Tabla2[[#This Row],[Client]],Sales_Revenues!A:G,4,FALSE),"")</f>
        <v/>
      </c>
      <c r="AH708" s="2" t="str">
        <f>IFERROR(VLOOKUP(Tabla2[[#This Row],[Client]],Sales_Revenues!A:G,5,FALSE),"")</f>
        <v/>
      </c>
      <c r="AI708" s="2" t="str">
        <f>IFERROR(VLOOKUP(Tabla2[[#This Row],[Client]],Sales_Revenues!A:G,6,FALSE),"")</f>
        <v/>
      </c>
      <c r="AJ708" s="2" t="str">
        <f>IFERROR(VLOOKUP(Tabla2[[#This Row],[Client]],Sales_Revenues!A:G,7,FALSE),"")</f>
        <v/>
      </c>
    </row>
    <row r="709" spans="1:36">
      <c r="A709">
        <v>708</v>
      </c>
      <c r="B709">
        <v>1</v>
      </c>
      <c r="H709">
        <v>0</v>
      </c>
      <c r="I709" t="s">
        <v>38</v>
      </c>
      <c r="J709" t="s">
        <v>38</v>
      </c>
      <c r="K709" t="s">
        <v>38</v>
      </c>
      <c r="L709" t="s">
        <v>38</v>
      </c>
      <c r="M709" t="s">
        <v>38</v>
      </c>
      <c r="N709" t="str">
        <f>IFERROR(VLOOKUP(Tabla2[[#This Row],[Client]],Soc_Dem!A:D,2,FALSE),"")</f>
        <v>M</v>
      </c>
      <c r="O709">
        <f>IFERROR(VLOOKUP(Tabla2[[#This Row],[Client]],Soc_Dem!A:D,3,FALSE),"")</f>
        <v>49</v>
      </c>
      <c r="P709">
        <f>IFERROR(VLOOKUP(Tabla2[[#This Row],[Client]],Soc_Dem!A:D,4,FALSE),"")</f>
        <v>181</v>
      </c>
      <c r="Q709" s="2">
        <f>IFERROR(VLOOKUP(Tabla2[[#This Row],[Client]],Inflow_Outflow!A:O,2,FALSE),"")</f>
        <v>2.1785714285714284</v>
      </c>
      <c r="R709" s="2">
        <f>IFERROR(VLOOKUP(Tabla2[[#This Row],[Client]],Inflow_Outflow!A:O,3,FALSE),"")</f>
        <v>2.1785714285714284</v>
      </c>
      <c r="S709" s="2">
        <f>IFERROR(VLOOKUP(Tabla2[[#This Row],[Client]],Inflow_Outflow!A:O,4,FALSE),"")</f>
        <v>1</v>
      </c>
      <c r="T709" s="2">
        <f>IFERROR(VLOOKUP(Tabla2[[#This Row],[Client]],Inflow_Outflow!A:O,5,FALSE),"")</f>
        <v>1</v>
      </c>
      <c r="U709" s="2">
        <f>IFERROR(VLOOKUP(Tabla2[[#This Row],[Client]],Inflow_Outflow!A:O,6,FALSE),"")</f>
        <v>22.085714285714285</v>
      </c>
      <c r="V709" s="2">
        <f>IFERROR(VLOOKUP(Tabla2[[#This Row],[Client]],Inflow_Outflow!A:O,7,FALSE),"")</f>
        <v>22.085714285714285</v>
      </c>
      <c r="W709" s="2">
        <f>IFERROR(VLOOKUP(Tabla2[[#This Row],[Client]],Inflow_Outflow!A:O,8,FALSE),"")</f>
        <v>14.285714285714286</v>
      </c>
      <c r="X709" s="2">
        <f>IFERROR(VLOOKUP(Tabla2[[#This Row],[Client]],Inflow_Outflow!A:O,9,FALSE),"")</f>
        <v>7.8</v>
      </c>
      <c r="Y709" s="2">
        <f>IFERROR(VLOOKUP(Tabla2[[#This Row],[Client]],Inflow_Outflow!A:O,10,FALSE),"")</f>
        <v>0</v>
      </c>
      <c r="Z709" s="2">
        <f>IFERROR(VLOOKUP(Tabla2[[#This Row],[Client]],Inflow_Outflow!A:O,11,FALSE),"")</f>
        <v>3</v>
      </c>
      <c r="AA709" s="2">
        <f>IFERROR(VLOOKUP(Tabla2[[#This Row],[Client]],Inflow_Outflow!A:O,12,FALSE),"")</f>
        <v>3</v>
      </c>
      <c r="AB709" s="2">
        <f>IFERROR(VLOOKUP(Tabla2[[#This Row],[Client]],Inflow_Outflow!A:O,13,FALSE),"")</f>
        <v>1</v>
      </c>
      <c r="AC709" s="2">
        <f>IFERROR(VLOOKUP(Tabla2[[#This Row],[Client]],Inflow_Outflow!A:O,14,FALSE),"")</f>
        <v>2</v>
      </c>
      <c r="AD709" s="2">
        <f>IFERROR(VLOOKUP(Tabla2[[#This Row],[Client]],Inflow_Outflow!A:O,15,FALSE),"")</f>
        <v>0</v>
      </c>
      <c r="AE709" s="2" t="str">
        <f>IFERROR(VLOOKUP(Tabla2[[#This Row],[Client]],Sales_Revenues!A:G,2,FALSE),"")</f>
        <v/>
      </c>
      <c r="AF709" s="2" t="str">
        <f>IFERROR(VLOOKUP(Tabla2[[#This Row],[Client]],Sales_Revenues!A:G,3,FALSE),"")</f>
        <v/>
      </c>
      <c r="AG709" s="2" t="str">
        <f>IFERROR(VLOOKUP(Tabla2[[#This Row],[Client]],Sales_Revenues!A:G,4,FALSE),"")</f>
        <v/>
      </c>
      <c r="AH709" s="2" t="str">
        <f>IFERROR(VLOOKUP(Tabla2[[#This Row],[Client]],Sales_Revenues!A:G,5,FALSE),"")</f>
        <v/>
      </c>
      <c r="AI709" s="2" t="str">
        <f>IFERROR(VLOOKUP(Tabla2[[#This Row],[Client]],Sales_Revenues!A:G,6,FALSE),"")</f>
        <v/>
      </c>
      <c r="AJ709" s="2" t="str">
        <f>IFERROR(VLOOKUP(Tabla2[[#This Row],[Client]],Sales_Revenues!A:G,7,FALSE),"")</f>
        <v/>
      </c>
    </row>
    <row r="710" spans="1:36">
      <c r="A710">
        <v>709</v>
      </c>
      <c r="B710">
        <v>1</v>
      </c>
      <c r="H710">
        <v>683.57142857142856</v>
      </c>
      <c r="I710" t="s">
        <v>38</v>
      </c>
      <c r="J710" t="s">
        <v>38</v>
      </c>
      <c r="K710" t="s">
        <v>38</v>
      </c>
      <c r="L710" t="s">
        <v>38</v>
      </c>
      <c r="M710" t="s">
        <v>38</v>
      </c>
      <c r="N710" t="str">
        <f>IFERROR(VLOOKUP(Tabla2[[#This Row],[Client]],Soc_Dem!A:D,2,FALSE),"")</f>
        <v>M</v>
      </c>
      <c r="O710">
        <f>IFERROR(VLOOKUP(Tabla2[[#This Row],[Client]],Soc_Dem!A:D,3,FALSE),"")</f>
        <v>26</v>
      </c>
      <c r="P710">
        <f>IFERROR(VLOOKUP(Tabla2[[#This Row],[Client]],Soc_Dem!A:D,4,FALSE),"")</f>
        <v>25</v>
      </c>
      <c r="Q710" s="2">
        <f>IFERROR(VLOOKUP(Tabla2[[#This Row],[Client]],Inflow_Outflow!A:O,2,FALSE),"")</f>
        <v>5259.26</v>
      </c>
      <c r="R710" s="2">
        <f>IFERROR(VLOOKUP(Tabla2[[#This Row],[Client]],Inflow_Outflow!A:O,3,FALSE),"")</f>
        <v>5259.26</v>
      </c>
      <c r="S710" s="2">
        <f>IFERROR(VLOOKUP(Tabla2[[#This Row],[Client]],Inflow_Outflow!A:O,4,FALSE),"")</f>
        <v>2</v>
      </c>
      <c r="T710" s="2">
        <f>IFERROR(VLOOKUP(Tabla2[[#This Row],[Client]],Inflow_Outflow!A:O,5,FALSE),"")</f>
        <v>2</v>
      </c>
      <c r="U710" s="2">
        <f>IFERROR(VLOOKUP(Tabla2[[#This Row],[Client]],Inflow_Outflow!A:O,6,FALSE),"")</f>
        <v>8651.0249999999996</v>
      </c>
      <c r="V710" s="2">
        <f>IFERROR(VLOOKUP(Tabla2[[#This Row],[Client]],Inflow_Outflow!A:O,7,FALSE),"")</f>
        <v>8651.0249999999996</v>
      </c>
      <c r="W710" s="2">
        <f>IFERROR(VLOOKUP(Tabla2[[#This Row],[Client]],Inflow_Outflow!A:O,8,FALSE),"")</f>
        <v>214.28571428571428</v>
      </c>
      <c r="X710" s="2">
        <f>IFERROR(VLOOKUP(Tabla2[[#This Row],[Client]],Inflow_Outflow!A:O,9,FALSE),"")</f>
        <v>94.096428571428561</v>
      </c>
      <c r="Y710" s="2">
        <f>IFERROR(VLOOKUP(Tabla2[[#This Row],[Client]],Inflow_Outflow!A:O,10,FALSE),"")</f>
        <v>8337.5357142857138</v>
      </c>
      <c r="Z710" s="2">
        <f>IFERROR(VLOOKUP(Tabla2[[#This Row],[Client]],Inflow_Outflow!A:O,11,FALSE),"")</f>
        <v>16</v>
      </c>
      <c r="AA710" s="2">
        <f>IFERROR(VLOOKUP(Tabla2[[#This Row],[Client]],Inflow_Outflow!A:O,12,FALSE),"")</f>
        <v>16</v>
      </c>
      <c r="AB710" s="2">
        <f>IFERROR(VLOOKUP(Tabla2[[#This Row],[Client]],Inflow_Outflow!A:O,13,FALSE),"")</f>
        <v>2</v>
      </c>
      <c r="AC710" s="2">
        <f>IFERROR(VLOOKUP(Tabla2[[#This Row],[Client]],Inflow_Outflow!A:O,14,FALSE),"")</f>
        <v>3</v>
      </c>
      <c r="AD710" s="2">
        <f>IFERROR(VLOOKUP(Tabla2[[#This Row],[Client]],Inflow_Outflow!A:O,15,FALSE),"")</f>
        <v>8</v>
      </c>
      <c r="AE710" s="2">
        <f>IFERROR(VLOOKUP(Tabla2[[#This Row],[Client]],Sales_Revenues!A:G,2,FALSE),"")</f>
        <v>0</v>
      </c>
      <c r="AF710" s="2">
        <f>IFERROR(VLOOKUP(Tabla2[[#This Row],[Client]],Sales_Revenues!A:G,3,FALSE),"")</f>
        <v>1</v>
      </c>
      <c r="AG710" s="2">
        <f>IFERROR(VLOOKUP(Tabla2[[#This Row],[Client]],Sales_Revenues!A:G,4,FALSE),"")</f>
        <v>0</v>
      </c>
      <c r="AH710" s="2">
        <f>IFERROR(VLOOKUP(Tabla2[[#This Row],[Client]],Sales_Revenues!A:G,5,FALSE),"")</f>
        <v>0</v>
      </c>
      <c r="AI710" s="2">
        <f>IFERROR(VLOOKUP(Tabla2[[#This Row],[Client]],Sales_Revenues!A:G,6,FALSE),"")</f>
        <v>3.965357142857143</v>
      </c>
      <c r="AJ710" s="2">
        <f>IFERROR(VLOOKUP(Tabla2[[#This Row],[Client]],Sales_Revenues!A:G,7,FALSE),"")</f>
        <v>0</v>
      </c>
    </row>
    <row r="711" spans="1:36">
      <c r="A711">
        <v>710</v>
      </c>
      <c r="B711">
        <v>1</v>
      </c>
      <c r="H711">
        <v>1026.117857142857</v>
      </c>
      <c r="I711" t="s">
        <v>38</v>
      </c>
      <c r="J711" t="s">
        <v>38</v>
      </c>
      <c r="K711" t="s">
        <v>38</v>
      </c>
      <c r="L711" t="s">
        <v>38</v>
      </c>
      <c r="M711" t="s">
        <v>38</v>
      </c>
      <c r="N711" t="str">
        <f>IFERROR(VLOOKUP(Tabla2[[#This Row],[Client]],Soc_Dem!A:D,2,FALSE),"")</f>
        <v>F</v>
      </c>
      <c r="O711">
        <f>IFERROR(VLOOKUP(Tabla2[[#This Row],[Client]],Soc_Dem!A:D,3,FALSE),"")</f>
        <v>33</v>
      </c>
      <c r="P711">
        <f>IFERROR(VLOOKUP(Tabla2[[#This Row],[Client]],Soc_Dem!A:D,4,FALSE),"")</f>
        <v>179</v>
      </c>
      <c r="Q711" s="2">
        <f>IFERROR(VLOOKUP(Tabla2[[#This Row],[Client]],Inflow_Outflow!A:O,2,FALSE),"")</f>
        <v>492.60750000000002</v>
      </c>
      <c r="R711" s="2">
        <f>IFERROR(VLOOKUP(Tabla2[[#This Row],[Client]],Inflow_Outflow!A:O,3,FALSE),"")</f>
        <v>492.60750000000002</v>
      </c>
      <c r="S711" s="2">
        <f>IFERROR(VLOOKUP(Tabla2[[#This Row],[Client]],Inflow_Outflow!A:O,4,FALSE),"")</f>
        <v>6</v>
      </c>
      <c r="T711" s="2">
        <f>IFERROR(VLOOKUP(Tabla2[[#This Row],[Client]],Inflow_Outflow!A:O,5,FALSE),"")</f>
        <v>6</v>
      </c>
      <c r="U711" s="2">
        <f>IFERROR(VLOOKUP(Tabla2[[#This Row],[Client]],Inflow_Outflow!A:O,6,FALSE),"")</f>
        <v>487.91428571428571</v>
      </c>
      <c r="V711" s="2">
        <f>IFERROR(VLOOKUP(Tabla2[[#This Row],[Client]],Inflow_Outflow!A:O,7,FALSE),"")</f>
        <v>487.91428571428571</v>
      </c>
      <c r="W711" s="2">
        <f>IFERROR(VLOOKUP(Tabla2[[#This Row],[Client]],Inflow_Outflow!A:O,8,FALSE),"")</f>
        <v>432.14285714285717</v>
      </c>
      <c r="X711" s="2">
        <f>IFERROR(VLOOKUP(Tabla2[[#This Row],[Client]],Inflow_Outflow!A:O,9,FALSE),"")</f>
        <v>55.771428571428565</v>
      </c>
      <c r="Y711" s="2">
        <f>IFERROR(VLOOKUP(Tabla2[[#This Row],[Client]],Inflow_Outflow!A:O,10,FALSE),"")</f>
        <v>0</v>
      </c>
      <c r="Z711" s="2">
        <f>IFERROR(VLOOKUP(Tabla2[[#This Row],[Client]],Inflow_Outflow!A:O,11,FALSE),"")</f>
        <v>20</v>
      </c>
      <c r="AA711" s="2">
        <f>IFERROR(VLOOKUP(Tabla2[[#This Row],[Client]],Inflow_Outflow!A:O,12,FALSE),"")</f>
        <v>20</v>
      </c>
      <c r="AB711" s="2">
        <f>IFERROR(VLOOKUP(Tabla2[[#This Row],[Client]],Inflow_Outflow!A:O,13,FALSE),"")</f>
        <v>10</v>
      </c>
      <c r="AC711" s="2">
        <f>IFERROR(VLOOKUP(Tabla2[[#This Row],[Client]],Inflow_Outflow!A:O,14,FALSE),"")</f>
        <v>10</v>
      </c>
      <c r="AD711" s="2">
        <f>IFERROR(VLOOKUP(Tabla2[[#This Row],[Client]],Inflow_Outflow!A:O,15,FALSE),"")</f>
        <v>0</v>
      </c>
      <c r="AE711" s="2" t="str">
        <f>IFERROR(VLOOKUP(Tabla2[[#This Row],[Client]],Sales_Revenues!A:G,2,FALSE),"")</f>
        <v/>
      </c>
      <c r="AF711" s="2" t="str">
        <f>IFERROR(VLOOKUP(Tabla2[[#This Row],[Client]],Sales_Revenues!A:G,3,FALSE),"")</f>
        <v/>
      </c>
      <c r="AG711" s="2" t="str">
        <f>IFERROR(VLOOKUP(Tabla2[[#This Row],[Client]],Sales_Revenues!A:G,4,FALSE),"")</f>
        <v/>
      </c>
      <c r="AH711" s="2" t="str">
        <f>IFERROR(VLOOKUP(Tabla2[[#This Row],[Client]],Sales_Revenues!A:G,5,FALSE),"")</f>
        <v/>
      </c>
      <c r="AI711" s="2" t="str">
        <f>IFERROR(VLOOKUP(Tabla2[[#This Row],[Client]],Sales_Revenues!A:G,6,FALSE),"")</f>
        <v/>
      </c>
      <c r="AJ711" s="2" t="str">
        <f>IFERROR(VLOOKUP(Tabla2[[#This Row],[Client]],Sales_Revenues!A:G,7,FALSE),"")</f>
        <v/>
      </c>
    </row>
    <row r="712" spans="1:36">
      <c r="A712">
        <v>711</v>
      </c>
      <c r="B712">
        <v>1</v>
      </c>
      <c r="H712">
        <v>111.12678571428572</v>
      </c>
      <c r="I712" t="s">
        <v>38</v>
      </c>
      <c r="J712" t="s">
        <v>38</v>
      </c>
      <c r="K712" t="s">
        <v>38</v>
      </c>
      <c r="L712" t="s">
        <v>38</v>
      </c>
      <c r="M712" t="s">
        <v>38</v>
      </c>
      <c r="N712" t="str">
        <f>IFERROR(VLOOKUP(Tabla2[[#This Row],[Client]],Soc_Dem!A:D,2,FALSE),"")</f>
        <v>F</v>
      </c>
      <c r="O712">
        <f>IFERROR(VLOOKUP(Tabla2[[#This Row],[Client]],Soc_Dem!A:D,3,FALSE),"")</f>
        <v>26</v>
      </c>
      <c r="P712">
        <f>IFERROR(VLOOKUP(Tabla2[[#This Row],[Client]],Soc_Dem!A:D,4,FALSE),"")</f>
        <v>150</v>
      </c>
      <c r="Q712" s="2">
        <f>IFERROR(VLOOKUP(Tabla2[[#This Row],[Client]],Inflow_Outflow!A:O,2,FALSE),"")</f>
        <v>396.07357142857143</v>
      </c>
      <c r="R712" s="2">
        <f>IFERROR(VLOOKUP(Tabla2[[#This Row],[Client]],Inflow_Outflow!A:O,3,FALSE),"")</f>
        <v>396.07357142857143</v>
      </c>
      <c r="S712" s="2">
        <f>IFERROR(VLOOKUP(Tabla2[[#This Row],[Client]],Inflow_Outflow!A:O,4,FALSE),"")</f>
        <v>3</v>
      </c>
      <c r="T712" s="2">
        <f>IFERROR(VLOOKUP(Tabla2[[#This Row],[Client]],Inflow_Outflow!A:O,5,FALSE),"")</f>
        <v>3</v>
      </c>
      <c r="U712" s="2">
        <f>IFERROR(VLOOKUP(Tabla2[[#This Row],[Client]],Inflow_Outflow!A:O,6,FALSE),"")</f>
        <v>704.94285714285718</v>
      </c>
      <c r="V712" s="2">
        <f>IFERROR(VLOOKUP(Tabla2[[#This Row],[Client]],Inflow_Outflow!A:O,7,FALSE),"")</f>
        <v>704.94285714285718</v>
      </c>
      <c r="W712" s="2">
        <f>IFERROR(VLOOKUP(Tabla2[[#This Row],[Client]],Inflow_Outflow!A:O,8,FALSE),"")</f>
        <v>0</v>
      </c>
      <c r="X712" s="2">
        <f>IFERROR(VLOOKUP(Tabla2[[#This Row],[Client]],Inflow_Outflow!A:O,9,FALSE),"")</f>
        <v>369.70714285714286</v>
      </c>
      <c r="Y712" s="2">
        <f>IFERROR(VLOOKUP(Tabla2[[#This Row],[Client]],Inflow_Outflow!A:O,10,FALSE),"")</f>
        <v>0</v>
      </c>
      <c r="Z712" s="2">
        <f>IFERROR(VLOOKUP(Tabla2[[#This Row],[Client]],Inflow_Outflow!A:O,11,FALSE),"")</f>
        <v>4</v>
      </c>
      <c r="AA712" s="2">
        <f>IFERROR(VLOOKUP(Tabla2[[#This Row],[Client]],Inflow_Outflow!A:O,12,FALSE),"")</f>
        <v>4</v>
      </c>
      <c r="AB712" s="2">
        <f>IFERROR(VLOOKUP(Tabla2[[#This Row],[Client]],Inflow_Outflow!A:O,13,FALSE),"")</f>
        <v>0</v>
      </c>
      <c r="AC712" s="2">
        <f>IFERROR(VLOOKUP(Tabla2[[#This Row],[Client]],Inflow_Outflow!A:O,14,FALSE),"")</f>
        <v>1</v>
      </c>
      <c r="AD712" s="2">
        <f>IFERROR(VLOOKUP(Tabla2[[#This Row],[Client]],Inflow_Outflow!A:O,15,FALSE),"")</f>
        <v>0</v>
      </c>
      <c r="AE712" s="2">
        <f>IFERROR(VLOOKUP(Tabla2[[#This Row],[Client]],Sales_Revenues!A:G,2,FALSE),"")</f>
        <v>0</v>
      </c>
      <c r="AF712" s="2">
        <f>IFERROR(VLOOKUP(Tabla2[[#This Row],[Client]],Sales_Revenues!A:G,3,FALSE),"")</f>
        <v>0</v>
      </c>
      <c r="AG712" s="2">
        <f>IFERROR(VLOOKUP(Tabla2[[#This Row],[Client]],Sales_Revenues!A:G,4,FALSE),"")</f>
        <v>0</v>
      </c>
      <c r="AH712" s="2">
        <f>IFERROR(VLOOKUP(Tabla2[[#This Row],[Client]],Sales_Revenues!A:G,5,FALSE),"")</f>
        <v>0</v>
      </c>
      <c r="AI712" s="2">
        <f>IFERROR(VLOOKUP(Tabla2[[#This Row],[Client]],Sales_Revenues!A:G,6,FALSE),"")</f>
        <v>0</v>
      </c>
      <c r="AJ712" s="2">
        <f>IFERROR(VLOOKUP(Tabla2[[#This Row],[Client]],Sales_Revenues!A:G,7,FALSE),"")</f>
        <v>0</v>
      </c>
    </row>
    <row r="713" spans="1:36">
      <c r="A713">
        <v>712</v>
      </c>
      <c r="B713">
        <v>1</v>
      </c>
      <c r="E713">
        <v>1</v>
      </c>
      <c r="G713">
        <v>1</v>
      </c>
      <c r="H713">
        <v>3551.878214285714</v>
      </c>
      <c r="I713" t="s">
        <v>38</v>
      </c>
      <c r="J713" t="s">
        <v>38</v>
      </c>
      <c r="K713">
        <v>0</v>
      </c>
      <c r="L713" t="s">
        <v>38</v>
      </c>
      <c r="M713">
        <v>1985.3728571428571</v>
      </c>
      <c r="N713" t="str">
        <f>IFERROR(VLOOKUP(Tabla2[[#This Row],[Client]],Soc_Dem!A:D,2,FALSE),"")</f>
        <v>F</v>
      </c>
      <c r="O713">
        <f>IFERROR(VLOOKUP(Tabla2[[#This Row],[Client]],Soc_Dem!A:D,3,FALSE),"")</f>
        <v>51</v>
      </c>
      <c r="P713">
        <f>IFERROR(VLOOKUP(Tabla2[[#This Row],[Client]],Soc_Dem!A:D,4,FALSE),"")</f>
        <v>48</v>
      </c>
      <c r="Q713" s="2">
        <f>IFERROR(VLOOKUP(Tabla2[[#This Row],[Client]],Inflow_Outflow!A:O,2,FALSE),"")</f>
        <v>999.03750000000002</v>
      </c>
      <c r="R713" s="2">
        <f>IFERROR(VLOOKUP(Tabla2[[#This Row],[Client]],Inflow_Outflow!A:O,3,FALSE),"")</f>
        <v>683.74857142857138</v>
      </c>
      <c r="S713" s="2">
        <f>IFERROR(VLOOKUP(Tabla2[[#This Row],[Client]],Inflow_Outflow!A:O,4,FALSE),"")</f>
        <v>8</v>
      </c>
      <c r="T713" s="2">
        <f>IFERROR(VLOOKUP(Tabla2[[#This Row],[Client]],Inflow_Outflow!A:O,5,FALSE),"")</f>
        <v>5</v>
      </c>
      <c r="U713" s="2">
        <f>IFERROR(VLOOKUP(Tabla2[[#This Row],[Client]],Inflow_Outflow!A:O,6,FALSE),"")</f>
        <v>948.71142857142854</v>
      </c>
      <c r="V713" s="2">
        <f>IFERROR(VLOOKUP(Tabla2[[#This Row],[Client]],Inflow_Outflow!A:O,7,FALSE),"")</f>
        <v>683.74857142857138</v>
      </c>
      <c r="W713" s="2">
        <f>IFERROR(VLOOKUP(Tabla2[[#This Row],[Client]],Inflow_Outflow!A:O,8,FALSE),"")</f>
        <v>346.42857142857144</v>
      </c>
      <c r="X713" s="2">
        <f>IFERROR(VLOOKUP(Tabla2[[#This Row],[Client]],Inflow_Outflow!A:O,9,FALSE),"")</f>
        <v>0</v>
      </c>
      <c r="Y713" s="2">
        <f>IFERROR(VLOOKUP(Tabla2[[#This Row],[Client]],Inflow_Outflow!A:O,10,FALSE),"")</f>
        <v>0</v>
      </c>
      <c r="Z713" s="2">
        <f>IFERROR(VLOOKUP(Tabla2[[#This Row],[Client]],Inflow_Outflow!A:O,11,FALSE),"")</f>
        <v>10</v>
      </c>
      <c r="AA713" s="2">
        <f>IFERROR(VLOOKUP(Tabla2[[#This Row],[Client]],Inflow_Outflow!A:O,12,FALSE),"")</f>
        <v>5</v>
      </c>
      <c r="AB713" s="2">
        <f>IFERROR(VLOOKUP(Tabla2[[#This Row],[Client]],Inflow_Outflow!A:O,13,FALSE),"")</f>
        <v>1</v>
      </c>
      <c r="AC713" s="2">
        <f>IFERROR(VLOOKUP(Tabla2[[#This Row],[Client]],Inflow_Outflow!A:O,14,FALSE),"")</f>
        <v>0</v>
      </c>
      <c r="AD713" s="2">
        <f>IFERROR(VLOOKUP(Tabla2[[#This Row],[Client]],Inflow_Outflow!A:O,15,FALSE),"")</f>
        <v>0</v>
      </c>
      <c r="AE713" s="2">
        <f>IFERROR(VLOOKUP(Tabla2[[#This Row],[Client]],Sales_Revenues!A:G,2,FALSE),"")</f>
        <v>0</v>
      </c>
      <c r="AF713" s="2">
        <f>IFERROR(VLOOKUP(Tabla2[[#This Row],[Client]],Sales_Revenues!A:G,3,FALSE),"")</f>
        <v>0</v>
      </c>
      <c r="AG713" s="2">
        <f>IFERROR(VLOOKUP(Tabla2[[#This Row],[Client]],Sales_Revenues!A:G,4,FALSE),"")</f>
        <v>0</v>
      </c>
      <c r="AH713" s="2">
        <f>IFERROR(VLOOKUP(Tabla2[[#This Row],[Client]],Sales_Revenues!A:G,5,FALSE),"")</f>
        <v>0</v>
      </c>
      <c r="AI713" s="2">
        <f>IFERROR(VLOOKUP(Tabla2[[#This Row],[Client]],Sales_Revenues!A:G,6,FALSE),"")</f>
        <v>0</v>
      </c>
      <c r="AJ713" s="2">
        <f>IFERROR(VLOOKUP(Tabla2[[#This Row],[Client]],Sales_Revenues!A:G,7,FALSE),"")</f>
        <v>0</v>
      </c>
    </row>
    <row r="714" spans="1:36">
      <c r="A714">
        <v>713</v>
      </c>
      <c r="B714">
        <v>1</v>
      </c>
      <c r="E714">
        <v>1</v>
      </c>
      <c r="H714">
        <v>113.40928571428572</v>
      </c>
      <c r="I714" t="s">
        <v>38</v>
      </c>
      <c r="J714" t="s">
        <v>38</v>
      </c>
      <c r="K714">
        <v>350.11357142857145</v>
      </c>
      <c r="L714" t="s">
        <v>38</v>
      </c>
      <c r="M714" t="s">
        <v>38</v>
      </c>
      <c r="N714" t="str">
        <f>IFERROR(VLOOKUP(Tabla2[[#This Row],[Client]],Soc_Dem!A:D,2,FALSE),"")</f>
        <v>M</v>
      </c>
      <c r="O714">
        <f>IFERROR(VLOOKUP(Tabla2[[#This Row],[Client]],Soc_Dem!A:D,3,FALSE),"")</f>
        <v>50</v>
      </c>
      <c r="P714">
        <f>IFERROR(VLOOKUP(Tabla2[[#This Row],[Client]],Soc_Dem!A:D,4,FALSE),"")</f>
        <v>67</v>
      </c>
      <c r="Q714" s="2">
        <f>IFERROR(VLOOKUP(Tabla2[[#This Row],[Client]],Inflow_Outflow!A:O,2,FALSE),"")</f>
        <v>860.505</v>
      </c>
      <c r="R714" s="2">
        <f>IFERROR(VLOOKUP(Tabla2[[#This Row],[Client]],Inflow_Outflow!A:O,3,FALSE),"")</f>
        <v>860.505</v>
      </c>
      <c r="S714" s="2">
        <f>IFERROR(VLOOKUP(Tabla2[[#This Row],[Client]],Inflow_Outflow!A:O,4,FALSE),"")</f>
        <v>3</v>
      </c>
      <c r="T714" s="2">
        <f>IFERROR(VLOOKUP(Tabla2[[#This Row],[Client]],Inflow_Outflow!A:O,5,FALSE),"")</f>
        <v>3</v>
      </c>
      <c r="U714" s="2">
        <f>IFERROR(VLOOKUP(Tabla2[[#This Row],[Client]],Inflow_Outflow!A:O,6,FALSE),"")</f>
        <v>871.16071428571433</v>
      </c>
      <c r="V714" s="2">
        <f>IFERROR(VLOOKUP(Tabla2[[#This Row],[Client]],Inflow_Outflow!A:O,7,FALSE),"")</f>
        <v>871.16071428571433</v>
      </c>
      <c r="W714" s="2">
        <f>IFERROR(VLOOKUP(Tabla2[[#This Row],[Client]],Inflow_Outflow!A:O,8,FALSE),"")</f>
        <v>521.42857142857144</v>
      </c>
      <c r="X714" s="2">
        <f>IFERROR(VLOOKUP(Tabla2[[#This Row],[Client]],Inflow_Outflow!A:O,9,FALSE),"")</f>
        <v>278.73214285714283</v>
      </c>
      <c r="Y714" s="2">
        <f>IFERROR(VLOOKUP(Tabla2[[#This Row],[Client]],Inflow_Outflow!A:O,10,FALSE),"")</f>
        <v>67.392857142857139</v>
      </c>
      <c r="Z714" s="2">
        <f>IFERROR(VLOOKUP(Tabla2[[#This Row],[Client]],Inflow_Outflow!A:O,11,FALSE),"")</f>
        <v>29</v>
      </c>
      <c r="AA714" s="2">
        <f>IFERROR(VLOOKUP(Tabla2[[#This Row],[Client]],Inflow_Outflow!A:O,12,FALSE),"")</f>
        <v>29</v>
      </c>
      <c r="AB714" s="2">
        <f>IFERROR(VLOOKUP(Tabla2[[#This Row],[Client]],Inflow_Outflow!A:O,13,FALSE),"")</f>
        <v>6</v>
      </c>
      <c r="AC714" s="2">
        <f>IFERROR(VLOOKUP(Tabla2[[#This Row],[Client]],Inflow_Outflow!A:O,14,FALSE),"")</f>
        <v>16</v>
      </c>
      <c r="AD714" s="2">
        <f>IFERROR(VLOOKUP(Tabla2[[#This Row],[Client]],Inflow_Outflow!A:O,15,FALSE),"")</f>
        <v>5</v>
      </c>
      <c r="AE714" s="2">
        <f>IFERROR(VLOOKUP(Tabla2[[#This Row],[Client]],Sales_Revenues!A:G,2,FALSE),"")</f>
        <v>0</v>
      </c>
      <c r="AF714" s="2">
        <f>IFERROR(VLOOKUP(Tabla2[[#This Row],[Client]],Sales_Revenues!A:G,3,FALSE),"")</f>
        <v>0</v>
      </c>
      <c r="AG714" s="2">
        <f>IFERROR(VLOOKUP(Tabla2[[#This Row],[Client]],Sales_Revenues!A:G,4,FALSE),"")</f>
        <v>1</v>
      </c>
      <c r="AH714" s="2">
        <f>IFERROR(VLOOKUP(Tabla2[[#This Row],[Client]],Sales_Revenues!A:G,5,FALSE),"")</f>
        <v>0</v>
      </c>
      <c r="AI714" s="2">
        <f>IFERROR(VLOOKUP(Tabla2[[#This Row],[Client]],Sales_Revenues!A:G,6,FALSE),"")</f>
        <v>0</v>
      </c>
      <c r="AJ714" s="2">
        <f>IFERROR(VLOOKUP(Tabla2[[#This Row],[Client]],Sales_Revenues!A:G,7,FALSE),"")</f>
        <v>11.875</v>
      </c>
    </row>
    <row r="715" spans="1:36">
      <c r="A715">
        <v>714</v>
      </c>
      <c r="B715">
        <v>1</v>
      </c>
      <c r="C715">
        <v>1</v>
      </c>
      <c r="H715">
        <v>224.44250000000002</v>
      </c>
      <c r="I715">
        <v>5495.8610714285705</v>
      </c>
      <c r="J715" t="s">
        <v>38</v>
      </c>
      <c r="K715" t="s">
        <v>38</v>
      </c>
      <c r="L715" t="s">
        <v>38</v>
      </c>
      <c r="M715" t="s">
        <v>38</v>
      </c>
      <c r="N715" t="str">
        <f>IFERROR(VLOOKUP(Tabla2[[#This Row],[Client]],Soc_Dem!A:D,2,FALSE),"")</f>
        <v>M</v>
      </c>
      <c r="O715">
        <f>IFERROR(VLOOKUP(Tabla2[[#This Row],[Client]],Soc_Dem!A:D,3,FALSE),"")</f>
        <v>52</v>
      </c>
      <c r="P715">
        <f>IFERROR(VLOOKUP(Tabla2[[#This Row],[Client]],Soc_Dem!A:D,4,FALSE),"")</f>
        <v>181</v>
      </c>
      <c r="Q715" s="2">
        <f>IFERROR(VLOOKUP(Tabla2[[#This Row],[Client]],Inflow_Outflow!A:O,2,FALSE),"")</f>
        <v>23.684642857142855</v>
      </c>
      <c r="R715" s="2">
        <f>IFERROR(VLOOKUP(Tabla2[[#This Row],[Client]],Inflow_Outflow!A:O,3,FALSE),"")</f>
        <v>2.0714285714285713E-2</v>
      </c>
      <c r="S715" s="2">
        <f>IFERROR(VLOOKUP(Tabla2[[#This Row],[Client]],Inflow_Outflow!A:O,4,FALSE),"")</f>
        <v>4</v>
      </c>
      <c r="T715" s="2">
        <f>IFERROR(VLOOKUP(Tabla2[[#This Row],[Client]],Inflow_Outflow!A:O,5,FALSE),"")</f>
        <v>2</v>
      </c>
      <c r="U715" s="2">
        <f>IFERROR(VLOOKUP(Tabla2[[#This Row],[Client]],Inflow_Outflow!A:O,6,FALSE),"")</f>
        <v>111.1417857142857</v>
      </c>
      <c r="V715" s="2">
        <f>IFERROR(VLOOKUP(Tabla2[[#This Row],[Client]],Inflow_Outflow!A:O,7,FALSE),"")</f>
        <v>111.1417857142857</v>
      </c>
      <c r="W715" s="2">
        <f>IFERROR(VLOOKUP(Tabla2[[#This Row],[Client]],Inflow_Outflow!A:O,8,FALSE),"")</f>
        <v>0</v>
      </c>
      <c r="X715" s="2">
        <f>IFERROR(VLOOKUP(Tabla2[[#This Row],[Client]],Inflow_Outflow!A:O,9,FALSE),"")</f>
        <v>0</v>
      </c>
      <c r="Y715" s="2">
        <f>IFERROR(VLOOKUP(Tabla2[[#This Row],[Client]],Inflow_Outflow!A:O,10,FALSE),"")</f>
        <v>107.21392857142857</v>
      </c>
      <c r="Z715" s="2">
        <f>IFERROR(VLOOKUP(Tabla2[[#This Row],[Client]],Inflow_Outflow!A:O,11,FALSE),"")</f>
        <v>6</v>
      </c>
      <c r="AA715" s="2">
        <f>IFERROR(VLOOKUP(Tabla2[[#This Row],[Client]],Inflow_Outflow!A:O,12,FALSE),"")</f>
        <v>6</v>
      </c>
      <c r="AB715" s="2">
        <f>IFERROR(VLOOKUP(Tabla2[[#This Row],[Client]],Inflow_Outflow!A:O,13,FALSE),"")</f>
        <v>0</v>
      </c>
      <c r="AC715" s="2">
        <f>IFERROR(VLOOKUP(Tabla2[[#This Row],[Client]],Inflow_Outflow!A:O,14,FALSE),"")</f>
        <v>0</v>
      </c>
      <c r="AD715" s="2">
        <f>IFERROR(VLOOKUP(Tabla2[[#This Row],[Client]],Inflow_Outflow!A:O,15,FALSE),"")</f>
        <v>4</v>
      </c>
      <c r="AE715" s="2">
        <f>IFERROR(VLOOKUP(Tabla2[[#This Row],[Client]],Sales_Revenues!A:G,2,FALSE),"")</f>
        <v>0</v>
      </c>
      <c r="AF715" s="2">
        <f>IFERROR(VLOOKUP(Tabla2[[#This Row],[Client]],Sales_Revenues!A:G,3,FALSE),"")</f>
        <v>1</v>
      </c>
      <c r="AG715" s="2">
        <f>IFERROR(VLOOKUP(Tabla2[[#This Row],[Client]],Sales_Revenues!A:G,4,FALSE),"")</f>
        <v>0</v>
      </c>
      <c r="AH715" s="2">
        <f>IFERROR(VLOOKUP(Tabla2[[#This Row],[Client]],Sales_Revenues!A:G,5,FALSE),"")</f>
        <v>0</v>
      </c>
      <c r="AI715" s="2">
        <f>IFERROR(VLOOKUP(Tabla2[[#This Row],[Client]],Sales_Revenues!A:G,6,FALSE),"")</f>
        <v>0.21428571428571427</v>
      </c>
      <c r="AJ715" s="2">
        <f>IFERROR(VLOOKUP(Tabla2[[#This Row],[Client]],Sales_Revenues!A:G,7,FALSE),"")</f>
        <v>0</v>
      </c>
    </row>
    <row r="716" spans="1:36">
      <c r="A716">
        <v>715</v>
      </c>
      <c r="B716">
        <v>1</v>
      </c>
      <c r="C716">
        <v>1</v>
      </c>
      <c r="F716">
        <v>1</v>
      </c>
      <c r="H716">
        <v>4661.0196428571426</v>
      </c>
      <c r="I716">
        <v>20.544642857142858</v>
      </c>
      <c r="J716" t="s">
        <v>38</v>
      </c>
      <c r="K716" t="s">
        <v>38</v>
      </c>
      <c r="L716">
        <v>0.7142857142857143</v>
      </c>
      <c r="M716" t="s">
        <v>38</v>
      </c>
      <c r="N716" t="str">
        <f>IFERROR(VLOOKUP(Tabla2[[#This Row],[Client]],Soc_Dem!A:D,2,FALSE),"")</f>
        <v>M</v>
      </c>
      <c r="O716">
        <f>IFERROR(VLOOKUP(Tabla2[[#This Row],[Client]],Soc_Dem!A:D,3,FALSE),"")</f>
        <v>37</v>
      </c>
      <c r="P716">
        <f>IFERROR(VLOOKUP(Tabla2[[#This Row],[Client]],Soc_Dem!A:D,4,FALSE),"")</f>
        <v>63</v>
      </c>
      <c r="Q716" s="2">
        <f>IFERROR(VLOOKUP(Tabla2[[#This Row],[Client]],Inflow_Outflow!A:O,2,FALSE),"")</f>
        <v>15399.604285714286</v>
      </c>
      <c r="R716" s="2">
        <f>IFERROR(VLOOKUP(Tabla2[[#This Row],[Client]],Inflow_Outflow!A:O,3,FALSE),"")</f>
        <v>15348.495714285715</v>
      </c>
      <c r="S716" s="2">
        <f>IFERROR(VLOOKUP(Tabla2[[#This Row],[Client]],Inflow_Outflow!A:O,4,FALSE),"")</f>
        <v>10</v>
      </c>
      <c r="T716" s="2">
        <f>IFERROR(VLOOKUP(Tabla2[[#This Row],[Client]],Inflow_Outflow!A:O,5,FALSE),"")</f>
        <v>4</v>
      </c>
      <c r="U716" s="2">
        <f>IFERROR(VLOOKUP(Tabla2[[#This Row],[Client]],Inflow_Outflow!A:O,6,FALSE),"")</f>
        <v>14994.734642857144</v>
      </c>
      <c r="V716" s="2">
        <f>IFERROR(VLOOKUP(Tabla2[[#This Row],[Client]],Inflow_Outflow!A:O,7,FALSE),"")</f>
        <v>14992.377500000001</v>
      </c>
      <c r="W716" s="2">
        <f>IFERROR(VLOOKUP(Tabla2[[#This Row],[Client]],Inflow_Outflow!A:O,8,FALSE),"")</f>
        <v>357.14285714285717</v>
      </c>
      <c r="X716" s="2">
        <f>IFERROR(VLOOKUP(Tabla2[[#This Row],[Client]],Inflow_Outflow!A:O,9,FALSE),"")</f>
        <v>288.46428571428572</v>
      </c>
      <c r="Y716" s="2">
        <f>IFERROR(VLOOKUP(Tabla2[[#This Row],[Client]],Inflow_Outflow!A:O,10,FALSE),"")</f>
        <v>14294.663214285714</v>
      </c>
      <c r="Z716" s="2">
        <f>IFERROR(VLOOKUP(Tabla2[[#This Row],[Client]],Inflow_Outflow!A:O,11,FALSE),"")</f>
        <v>38</v>
      </c>
      <c r="AA716" s="2">
        <f>IFERROR(VLOOKUP(Tabla2[[#This Row],[Client]],Inflow_Outflow!A:O,12,FALSE),"")</f>
        <v>34</v>
      </c>
      <c r="AB716" s="2">
        <f>IFERROR(VLOOKUP(Tabla2[[#This Row],[Client]],Inflow_Outflow!A:O,13,FALSE),"")</f>
        <v>2</v>
      </c>
      <c r="AC716" s="2">
        <f>IFERROR(VLOOKUP(Tabla2[[#This Row],[Client]],Inflow_Outflow!A:O,14,FALSE),"")</f>
        <v>10</v>
      </c>
      <c r="AD716" s="2">
        <f>IFERROR(VLOOKUP(Tabla2[[#This Row],[Client]],Inflow_Outflow!A:O,15,FALSE),"")</f>
        <v>19</v>
      </c>
      <c r="AE716" s="2" t="str">
        <f>IFERROR(VLOOKUP(Tabla2[[#This Row],[Client]],Sales_Revenues!A:G,2,FALSE),"")</f>
        <v/>
      </c>
      <c r="AF716" s="2" t="str">
        <f>IFERROR(VLOOKUP(Tabla2[[#This Row],[Client]],Sales_Revenues!A:G,3,FALSE),"")</f>
        <v/>
      </c>
      <c r="AG716" s="2" t="str">
        <f>IFERROR(VLOOKUP(Tabla2[[#This Row],[Client]],Sales_Revenues!A:G,4,FALSE),"")</f>
        <v/>
      </c>
      <c r="AH716" s="2" t="str">
        <f>IFERROR(VLOOKUP(Tabla2[[#This Row],[Client]],Sales_Revenues!A:G,5,FALSE),"")</f>
        <v/>
      </c>
      <c r="AI716" s="2" t="str">
        <f>IFERROR(VLOOKUP(Tabla2[[#This Row],[Client]],Sales_Revenues!A:G,6,FALSE),"")</f>
        <v/>
      </c>
      <c r="AJ716" s="2" t="str">
        <f>IFERROR(VLOOKUP(Tabla2[[#This Row],[Client]],Sales_Revenues!A:G,7,FALSE),"")</f>
        <v/>
      </c>
    </row>
    <row r="717" spans="1:36">
      <c r="A717">
        <v>716</v>
      </c>
      <c r="B717">
        <v>1</v>
      </c>
      <c r="H717">
        <v>5070.6596428571429</v>
      </c>
      <c r="I717" t="s">
        <v>38</v>
      </c>
      <c r="J717" t="s">
        <v>38</v>
      </c>
      <c r="K717" t="s">
        <v>38</v>
      </c>
      <c r="L717" t="s">
        <v>38</v>
      </c>
      <c r="M717" t="s">
        <v>38</v>
      </c>
      <c r="N717" t="str">
        <f>IFERROR(VLOOKUP(Tabla2[[#This Row],[Client]],Soc_Dem!A:D,2,FALSE),"")</f>
        <v>F</v>
      </c>
      <c r="O717">
        <f>IFERROR(VLOOKUP(Tabla2[[#This Row],[Client]],Soc_Dem!A:D,3,FALSE),"")</f>
        <v>37</v>
      </c>
      <c r="P717">
        <f>IFERROR(VLOOKUP(Tabla2[[#This Row],[Client]],Soc_Dem!A:D,4,FALSE),"")</f>
        <v>107</v>
      </c>
      <c r="Q717" s="2">
        <f>IFERROR(VLOOKUP(Tabla2[[#This Row],[Client]],Inflow_Outflow!A:O,2,FALSE),"")</f>
        <v>115.44892857142858</v>
      </c>
      <c r="R717" s="2">
        <f>IFERROR(VLOOKUP(Tabla2[[#This Row],[Client]],Inflow_Outflow!A:O,3,FALSE),"")</f>
        <v>115.44892857142858</v>
      </c>
      <c r="S717" s="2">
        <f>IFERROR(VLOOKUP(Tabla2[[#This Row],[Client]],Inflow_Outflow!A:O,4,FALSE),"")</f>
        <v>2</v>
      </c>
      <c r="T717" s="2">
        <f>IFERROR(VLOOKUP(Tabla2[[#This Row],[Client]],Inflow_Outflow!A:O,5,FALSE),"")</f>
        <v>2</v>
      </c>
      <c r="U717" s="2">
        <f>IFERROR(VLOOKUP(Tabla2[[#This Row],[Client]],Inflow_Outflow!A:O,6,FALSE),"")</f>
        <v>115.65357142857144</v>
      </c>
      <c r="V717" s="2">
        <f>IFERROR(VLOOKUP(Tabla2[[#This Row],[Client]],Inflow_Outflow!A:O,7,FALSE),"")</f>
        <v>115.65357142857144</v>
      </c>
      <c r="W717" s="2">
        <f>IFERROR(VLOOKUP(Tabla2[[#This Row],[Client]],Inflow_Outflow!A:O,8,FALSE),"")</f>
        <v>0</v>
      </c>
      <c r="X717" s="2">
        <f>IFERROR(VLOOKUP(Tabla2[[#This Row],[Client]],Inflow_Outflow!A:O,9,FALSE),"")</f>
        <v>14.475</v>
      </c>
      <c r="Y717" s="2">
        <f>IFERROR(VLOOKUP(Tabla2[[#This Row],[Client]],Inflow_Outflow!A:O,10,FALSE),"")</f>
        <v>100.75</v>
      </c>
      <c r="Z717" s="2">
        <f>IFERROR(VLOOKUP(Tabla2[[#This Row],[Client]],Inflow_Outflow!A:O,11,FALSE),"")</f>
        <v>7</v>
      </c>
      <c r="AA717" s="2">
        <f>IFERROR(VLOOKUP(Tabla2[[#This Row],[Client]],Inflow_Outflow!A:O,12,FALSE),"")</f>
        <v>7</v>
      </c>
      <c r="AB717" s="2">
        <f>IFERROR(VLOOKUP(Tabla2[[#This Row],[Client]],Inflow_Outflow!A:O,13,FALSE),"")</f>
        <v>0</v>
      </c>
      <c r="AC717" s="2">
        <f>IFERROR(VLOOKUP(Tabla2[[#This Row],[Client]],Inflow_Outflow!A:O,14,FALSE),"")</f>
        <v>4</v>
      </c>
      <c r="AD717" s="2">
        <f>IFERROR(VLOOKUP(Tabla2[[#This Row],[Client]],Inflow_Outflow!A:O,15,FALSE),"")</f>
        <v>1</v>
      </c>
      <c r="AE717" s="2">
        <f>IFERROR(VLOOKUP(Tabla2[[#This Row],[Client]],Sales_Revenues!A:G,2,FALSE),"")</f>
        <v>0</v>
      </c>
      <c r="AF717" s="2">
        <f>IFERROR(VLOOKUP(Tabla2[[#This Row],[Client]],Sales_Revenues!A:G,3,FALSE),"")</f>
        <v>0</v>
      </c>
      <c r="AG717" s="2">
        <f>IFERROR(VLOOKUP(Tabla2[[#This Row],[Client]],Sales_Revenues!A:G,4,FALSE),"")</f>
        <v>0</v>
      </c>
      <c r="AH717" s="2">
        <f>IFERROR(VLOOKUP(Tabla2[[#This Row],[Client]],Sales_Revenues!A:G,5,FALSE),"")</f>
        <v>0</v>
      </c>
      <c r="AI717" s="2">
        <f>IFERROR(VLOOKUP(Tabla2[[#This Row],[Client]],Sales_Revenues!A:G,6,FALSE),"")</f>
        <v>0</v>
      </c>
      <c r="AJ717" s="2">
        <f>IFERROR(VLOOKUP(Tabla2[[#This Row],[Client]],Sales_Revenues!A:G,7,FALSE),"")</f>
        <v>0</v>
      </c>
    </row>
    <row r="718" spans="1:36">
      <c r="A718">
        <v>717</v>
      </c>
      <c r="B718">
        <v>2</v>
      </c>
      <c r="H718">
        <v>3136.7346428571432</v>
      </c>
      <c r="I718" t="s">
        <v>38</v>
      </c>
      <c r="J718" t="s">
        <v>38</v>
      </c>
      <c r="K718" t="s">
        <v>38</v>
      </c>
      <c r="L718" t="s">
        <v>38</v>
      </c>
      <c r="M718" t="s">
        <v>38</v>
      </c>
      <c r="N718" t="str">
        <f>IFERROR(VLOOKUP(Tabla2[[#This Row],[Client]],Soc_Dem!A:D,2,FALSE),"")</f>
        <v>M</v>
      </c>
      <c r="O718">
        <f>IFERROR(VLOOKUP(Tabla2[[#This Row],[Client]],Soc_Dem!A:D,3,FALSE),"")</f>
        <v>24</v>
      </c>
      <c r="P718">
        <f>IFERROR(VLOOKUP(Tabla2[[#This Row],[Client]],Soc_Dem!A:D,4,FALSE),"")</f>
        <v>147</v>
      </c>
      <c r="Q718" s="2">
        <f>IFERROR(VLOOKUP(Tabla2[[#This Row],[Client]],Inflow_Outflow!A:O,2,FALSE),"")</f>
        <v>407.15857142857146</v>
      </c>
      <c r="R718" s="2">
        <f>IFERROR(VLOOKUP(Tabla2[[#This Row],[Client]],Inflow_Outflow!A:O,3,FALSE),"")</f>
        <v>407.15857142857146</v>
      </c>
      <c r="S718" s="2">
        <f>IFERROR(VLOOKUP(Tabla2[[#This Row],[Client]],Inflow_Outflow!A:O,4,FALSE),"")</f>
        <v>2</v>
      </c>
      <c r="T718" s="2">
        <f>IFERROR(VLOOKUP(Tabla2[[#This Row],[Client]],Inflow_Outflow!A:O,5,FALSE),"")</f>
        <v>2</v>
      </c>
      <c r="U718" s="2">
        <f>IFERROR(VLOOKUP(Tabla2[[#This Row],[Client]],Inflow_Outflow!A:O,6,FALSE),"")</f>
        <v>430.42500000000001</v>
      </c>
      <c r="V718" s="2">
        <f>IFERROR(VLOOKUP(Tabla2[[#This Row],[Client]],Inflow_Outflow!A:O,7,FALSE),"")</f>
        <v>430.42500000000001</v>
      </c>
      <c r="W718" s="2">
        <f>IFERROR(VLOOKUP(Tabla2[[#This Row],[Client]],Inflow_Outflow!A:O,8,FALSE),"")</f>
        <v>0</v>
      </c>
      <c r="X718" s="2">
        <f>IFERROR(VLOOKUP(Tabla2[[#This Row],[Client]],Inflow_Outflow!A:O,9,FALSE),"")</f>
        <v>0</v>
      </c>
      <c r="Y718" s="2">
        <f>IFERROR(VLOOKUP(Tabla2[[#This Row],[Client]],Inflow_Outflow!A:O,10,FALSE),"")</f>
        <v>0</v>
      </c>
      <c r="Z718" s="2">
        <f>IFERROR(VLOOKUP(Tabla2[[#This Row],[Client]],Inflow_Outflow!A:O,11,FALSE),"")</f>
        <v>3</v>
      </c>
      <c r="AA718" s="2">
        <f>IFERROR(VLOOKUP(Tabla2[[#This Row],[Client]],Inflow_Outflow!A:O,12,FALSE),"")</f>
        <v>3</v>
      </c>
      <c r="AB718" s="2">
        <f>IFERROR(VLOOKUP(Tabla2[[#This Row],[Client]],Inflow_Outflow!A:O,13,FALSE),"")</f>
        <v>0</v>
      </c>
      <c r="AC718" s="2">
        <f>IFERROR(VLOOKUP(Tabla2[[#This Row],[Client]],Inflow_Outflow!A:O,14,FALSE),"")</f>
        <v>0</v>
      </c>
      <c r="AD718" s="2">
        <f>IFERROR(VLOOKUP(Tabla2[[#This Row],[Client]],Inflow_Outflow!A:O,15,FALSE),"")</f>
        <v>0</v>
      </c>
      <c r="AE718" s="2" t="str">
        <f>IFERROR(VLOOKUP(Tabla2[[#This Row],[Client]],Sales_Revenues!A:G,2,FALSE),"")</f>
        <v/>
      </c>
      <c r="AF718" s="2" t="str">
        <f>IFERROR(VLOOKUP(Tabla2[[#This Row],[Client]],Sales_Revenues!A:G,3,FALSE),"")</f>
        <v/>
      </c>
      <c r="AG718" s="2" t="str">
        <f>IFERROR(VLOOKUP(Tabla2[[#This Row],[Client]],Sales_Revenues!A:G,4,FALSE),"")</f>
        <v/>
      </c>
      <c r="AH718" s="2" t="str">
        <f>IFERROR(VLOOKUP(Tabla2[[#This Row],[Client]],Sales_Revenues!A:G,5,FALSE),"")</f>
        <v/>
      </c>
      <c r="AI718" s="2" t="str">
        <f>IFERROR(VLOOKUP(Tabla2[[#This Row],[Client]],Sales_Revenues!A:G,6,FALSE),"")</f>
        <v/>
      </c>
      <c r="AJ718" s="2" t="str">
        <f>IFERROR(VLOOKUP(Tabla2[[#This Row],[Client]],Sales_Revenues!A:G,7,FALSE),"")</f>
        <v/>
      </c>
    </row>
    <row r="719" spans="1:36">
      <c r="A719">
        <v>718</v>
      </c>
      <c r="B719">
        <v>1</v>
      </c>
      <c r="E719">
        <v>1</v>
      </c>
      <c r="G719">
        <v>1</v>
      </c>
      <c r="H719">
        <v>273.42857142857144</v>
      </c>
      <c r="I719" t="s">
        <v>38</v>
      </c>
      <c r="J719" t="s">
        <v>38</v>
      </c>
      <c r="K719">
        <v>215.49</v>
      </c>
      <c r="L719" t="s">
        <v>38</v>
      </c>
      <c r="M719">
        <v>1057.9571428571428</v>
      </c>
      <c r="N719" t="str">
        <f>IFERROR(VLOOKUP(Tabla2[[#This Row],[Client]],Soc_Dem!A:D,2,FALSE),"")</f>
        <v>F</v>
      </c>
      <c r="O719">
        <f>IFERROR(VLOOKUP(Tabla2[[#This Row],[Client]],Soc_Dem!A:D,3,FALSE),"")</f>
        <v>2</v>
      </c>
      <c r="P719">
        <f>IFERROR(VLOOKUP(Tabla2[[#This Row],[Client]],Soc_Dem!A:D,4,FALSE),"")</f>
        <v>13</v>
      </c>
      <c r="Q719" s="2">
        <f>IFERROR(VLOOKUP(Tabla2[[#This Row],[Client]],Inflow_Outflow!A:O,2,FALSE),"")</f>
        <v>1075.4146428571428</v>
      </c>
      <c r="R719" s="2">
        <f>IFERROR(VLOOKUP(Tabla2[[#This Row],[Client]],Inflow_Outflow!A:O,3,FALSE),"")</f>
        <v>826.05214285714283</v>
      </c>
      <c r="S719" s="2">
        <f>IFERROR(VLOOKUP(Tabla2[[#This Row],[Client]],Inflow_Outflow!A:O,4,FALSE),"")</f>
        <v>13</v>
      </c>
      <c r="T719" s="2">
        <f>IFERROR(VLOOKUP(Tabla2[[#This Row],[Client]],Inflow_Outflow!A:O,5,FALSE),"")</f>
        <v>10</v>
      </c>
      <c r="U719" s="2">
        <f>IFERROR(VLOOKUP(Tabla2[[#This Row],[Client]],Inflow_Outflow!A:O,6,FALSE),"")</f>
        <v>873.96035714285711</v>
      </c>
      <c r="V719" s="2">
        <f>IFERROR(VLOOKUP(Tabla2[[#This Row],[Client]],Inflow_Outflow!A:O,7,FALSE),"")</f>
        <v>826.05214285714283</v>
      </c>
      <c r="W719" s="2">
        <f>IFERROR(VLOOKUP(Tabla2[[#This Row],[Client]],Inflow_Outflow!A:O,8,FALSE),"")</f>
        <v>382.14285714285717</v>
      </c>
      <c r="X719" s="2">
        <f>IFERROR(VLOOKUP(Tabla2[[#This Row],[Client]],Inflow_Outflow!A:O,9,FALSE),"")</f>
        <v>0</v>
      </c>
      <c r="Y719" s="2">
        <f>IFERROR(VLOOKUP(Tabla2[[#This Row],[Client]],Inflow_Outflow!A:O,10,FALSE),"")</f>
        <v>35.714285714285715</v>
      </c>
      <c r="Z719" s="2">
        <f>IFERROR(VLOOKUP(Tabla2[[#This Row],[Client]],Inflow_Outflow!A:O,11,FALSE),"")</f>
        <v>24</v>
      </c>
      <c r="AA719" s="2">
        <f>IFERROR(VLOOKUP(Tabla2[[#This Row],[Client]],Inflow_Outflow!A:O,12,FALSE),"")</f>
        <v>15</v>
      </c>
      <c r="AB719" s="2">
        <f>IFERROR(VLOOKUP(Tabla2[[#This Row],[Client]],Inflow_Outflow!A:O,13,FALSE),"")</f>
        <v>3</v>
      </c>
      <c r="AC719" s="2">
        <f>IFERROR(VLOOKUP(Tabla2[[#This Row],[Client]],Inflow_Outflow!A:O,14,FALSE),"")</f>
        <v>0</v>
      </c>
      <c r="AD719" s="2">
        <f>IFERROR(VLOOKUP(Tabla2[[#This Row],[Client]],Inflow_Outflow!A:O,15,FALSE),"")</f>
        <v>1</v>
      </c>
      <c r="AE719" s="2">
        <f>IFERROR(VLOOKUP(Tabla2[[#This Row],[Client]],Sales_Revenues!A:G,2,FALSE),"")</f>
        <v>1</v>
      </c>
      <c r="AF719" s="2">
        <f>IFERROR(VLOOKUP(Tabla2[[#This Row],[Client]],Sales_Revenues!A:G,3,FALSE),"")</f>
        <v>0</v>
      </c>
      <c r="AG719" s="2">
        <f>IFERROR(VLOOKUP(Tabla2[[#This Row],[Client]],Sales_Revenues!A:G,4,FALSE),"")</f>
        <v>0</v>
      </c>
      <c r="AH719" s="2">
        <f>IFERROR(VLOOKUP(Tabla2[[#This Row],[Client]],Sales_Revenues!A:G,5,FALSE),"")</f>
        <v>8.3017857142857139</v>
      </c>
      <c r="AI719" s="2">
        <f>IFERROR(VLOOKUP(Tabla2[[#This Row],[Client]],Sales_Revenues!A:G,6,FALSE),"")</f>
        <v>0</v>
      </c>
      <c r="AJ719" s="2">
        <f>IFERROR(VLOOKUP(Tabla2[[#This Row],[Client]],Sales_Revenues!A:G,7,FALSE),"")</f>
        <v>0</v>
      </c>
    </row>
    <row r="720" spans="1:36">
      <c r="A720">
        <v>719</v>
      </c>
      <c r="B720">
        <v>1</v>
      </c>
      <c r="H720">
        <v>79.39892857142857</v>
      </c>
      <c r="I720" t="s">
        <v>38</v>
      </c>
      <c r="J720" t="s">
        <v>38</v>
      </c>
      <c r="K720" t="s">
        <v>38</v>
      </c>
      <c r="L720" t="s">
        <v>38</v>
      </c>
      <c r="M720" t="s">
        <v>38</v>
      </c>
      <c r="N720" t="str">
        <f>IFERROR(VLOOKUP(Tabla2[[#This Row],[Client]],Soc_Dem!A:D,2,FALSE),"")</f>
        <v>F</v>
      </c>
      <c r="O720">
        <f>IFERROR(VLOOKUP(Tabla2[[#This Row],[Client]],Soc_Dem!A:D,3,FALSE),"")</f>
        <v>35</v>
      </c>
      <c r="P720">
        <f>IFERROR(VLOOKUP(Tabla2[[#This Row],[Client]],Soc_Dem!A:D,4,FALSE),"")</f>
        <v>95</v>
      </c>
      <c r="Q720" s="2">
        <f>IFERROR(VLOOKUP(Tabla2[[#This Row],[Client]],Inflow_Outflow!A:O,2,FALSE),"")</f>
        <v>250.00214285714287</v>
      </c>
      <c r="R720" s="2">
        <f>IFERROR(VLOOKUP(Tabla2[[#This Row],[Client]],Inflow_Outflow!A:O,3,FALSE),"")</f>
        <v>250.00214285714287</v>
      </c>
      <c r="S720" s="2">
        <f>IFERROR(VLOOKUP(Tabla2[[#This Row],[Client]],Inflow_Outflow!A:O,4,FALSE),"")</f>
        <v>2</v>
      </c>
      <c r="T720" s="2">
        <f>IFERROR(VLOOKUP(Tabla2[[#This Row],[Client]],Inflow_Outflow!A:O,5,FALSE),"")</f>
        <v>2</v>
      </c>
      <c r="U720" s="2">
        <f>IFERROR(VLOOKUP(Tabla2[[#This Row],[Client]],Inflow_Outflow!A:O,6,FALSE),"")</f>
        <v>303.35714285714283</v>
      </c>
      <c r="V720" s="2">
        <f>IFERROR(VLOOKUP(Tabla2[[#This Row],[Client]],Inflow_Outflow!A:O,7,FALSE),"")</f>
        <v>303.35714285714283</v>
      </c>
      <c r="W720" s="2">
        <f>IFERROR(VLOOKUP(Tabla2[[#This Row],[Client]],Inflow_Outflow!A:O,8,FALSE),"")</f>
        <v>32.142857142857146</v>
      </c>
      <c r="X720" s="2">
        <f>IFERROR(VLOOKUP(Tabla2[[#This Row],[Client]],Inflow_Outflow!A:O,9,FALSE),"")</f>
        <v>142.64285714285714</v>
      </c>
      <c r="Y720" s="2">
        <f>IFERROR(VLOOKUP(Tabla2[[#This Row],[Client]],Inflow_Outflow!A:O,10,FALSE),"")</f>
        <v>128.57142857142858</v>
      </c>
      <c r="Z720" s="2">
        <f>IFERROR(VLOOKUP(Tabla2[[#This Row],[Client]],Inflow_Outflow!A:O,11,FALSE),"")</f>
        <v>11</v>
      </c>
      <c r="AA720" s="2">
        <f>IFERROR(VLOOKUP(Tabla2[[#This Row],[Client]],Inflow_Outflow!A:O,12,FALSE),"")</f>
        <v>11</v>
      </c>
      <c r="AB720" s="2">
        <f>IFERROR(VLOOKUP(Tabla2[[#This Row],[Client]],Inflow_Outflow!A:O,13,FALSE),"")</f>
        <v>1</v>
      </c>
      <c r="AC720" s="2">
        <f>IFERROR(VLOOKUP(Tabla2[[#This Row],[Client]],Inflow_Outflow!A:O,14,FALSE),"")</f>
        <v>8</v>
      </c>
      <c r="AD720" s="2">
        <f>IFERROR(VLOOKUP(Tabla2[[#This Row],[Client]],Inflow_Outflow!A:O,15,FALSE),"")</f>
        <v>2</v>
      </c>
      <c r="AE720" s="2">
        <f>IFERROR(VLOOKUP(Tabla2[[#This Row],[Client]],Sales_Revenues!A:G,2,FALSE),"")</f>
        <v>0</v>
      </c>
      <c r="AF720" s="2">
        <f>IFERROR(VLOOKUP(Tabla2[[#This Row],[Client]],Sales_Revenues!A:G,3,FALSE),"")</f>
        <v>0</v>
      </c>
      <c r="AG720" s="2">
        <f>IFERROR(VLOOKUP(Tabla2[[#This Row],[Client]],Sales_Revenues!A:G,4,FALSE),"")</f>
        <v>0</v>
      </c>
      <c r="AH720" s="2">
        <f>IFERROR(VLOOKUP(Tabla2[[#This Row],[Client]],Sales_Revenues!A:G,5,FALSE),"")</f>
        <v>0</v>
      </c>
      <c r="AI720" s="2">
        <f>IFERROR(VLOOKUP(Tabla2[[#This Row],[Client]],Sales_Revenues!A:G,6,FALSE),"")</f>
        <v>0</v>
      </c>
      <c r="AJ720" s="2">
        <f>IFERROR(VLOOKUP(Tabla2[[#This Row],[Client]],Sales_Revenues!A:G,7,FALSE),"")</f>
        <v>0</v>
      </c>
    </row>
    <row r="721" spans="1:36">
      <c r="A721">
        <v>720</v>
      </c>
      <c r="B721">
        <v>1</v>
      </c>
      <c r="H721">
        <v>0</v>
      </c>
      <c r="I721" t="s">
        <v>38</v>
      </c>
      <c r="J721" t="s">
        <v>38</v>
      </c>
      <c r="K721" t="s">
        <v>38</v>
      </c>
      <c r="L721" t="s">
        <v>38</v>
      </c>
      <c r="M721" t="s">
        <v>38</v>
      </c>
      <c r="N721" t="str">
        <f>IFERROR(VLOOKUP(Tabla2[[#This Row],[Client]],Soc_Dem!A:D,2,FALSE),"")</f>
        <v>M</v>
      </c>
      <c r="O721">
        <f>IFERROR(VLOOKUP(Tabla2[[#This Row],[Client]],Soc_Dem!A:D,3,FALSE),"")</f>
        <v>21</v>
      </c>
      <c r="P721">
        <f>IFERROR(VLOOKUP(Tabla2[[#This Row],[Client]],Soc_Dem!A:D,4,FALSE),"")</f>
        <v>150</v>
      </c>
      <c r="Q721" s="2">
        <f>IFERROR(VLOOKUP(Tabla2[[#This Row],[Client]],Inflow_Outflow!A:O,2,FALSE),"")</f>
        <v>406.25107142857144</v>
      </c>
      <c r="R721" s="2">
        <f>IFERROR(VLOOKUP(Tabla2[[#This Row],[Client]],Inflow_Outflow!A:O,3,FALSE),"")</f>
        <v>406.25107142857144</v>
      </c>
      <c r="S721" s="2">
        <f>IFERROR(VLOOKUP(Tabla2[[#This Row],[Client]],Inflow_Outflow!A:O,4,FALSE),"")</f>
        <v>4</v>
      </c>
      <c r="T721" s="2">
        <f>IFERROR(VLOOKUP(Tabla2[[#This Row],[Client]],Inflow_Outflow!A:O,5,FALSE),"")</f>
        <v>4</v>
      </c>
      <c r="U721" s="2">
        <f>IFERROR(VLOOKUP(Tabla2[[#This Row],[Client]],Inflow_Outflow!A:O,6,FALSE),"")</f>
        <v>487.10714285714283</v>
      </c>
      <c r="V721" s="2">
        <f>IFERROR(VLOOKUP(Tabla2[[#This Row],[Client]],Inflow_Outflow!A:O,7,FALSE),"")</f>
        <v>487.10714285714283</v>
      </c>
      <c r="W721" s="2">
        <f>IFERROR(VLOOKUP(Tabla2[[#This Row],[Client]],Inflow_Outflow!A:O,8,FALSE),"")</f>
        <v>482.14285714285717</v>
      </c>
      <c r="X721" s="2">
        <f>IFERROR(VLOOKUP(Tabla2[[#This Row],[Client]],Inflow_Outflow!A:O,9,FALSE),"")</f>
        <v>0</v>
      </c>
      <c r="Y721" s="2">
        <f>IFERROR(VLOOKUP(Tabla2[[#This Row],[Client]],Inflow_Outflow!A:O,10,FALSE),"")</f>
        <v>0</v>
      </c>
      <c r="Z721" s="2">
        <f>IFERROR(VLOOKUP(Tabla2[[#This Row],[Client]],Inflow_Outflow!A:O,11,FALSE),"")</f>
        <v>7</v>
      </c>
      <c r="AA721" s="2">
        <f>IFERROR(VLOOKUP(Tabla2[[#This Row],[Client]],Inflow_Outflow!A:O,12,FALSE),"")</f>
        <v>7</v>
      </c>
      <c r="AB721" s="2">
        <f>IFERROR(VLOOKUP(Tabla2[[#This Row],[Client]],Inflow_Outflow!A:O,13,FALSE),"")</f>
        <v>4</v>
      </c>
      <c r="AC721" s="2">
        <f>IFERROR(VLOOKUP(Tabla2[[#This Row],[Client]],Inflow_Outflow!A:O,14,FALSE),"")</f>
        <v>0</v>
      </c>
      <c r="AD721" s="2">
        <f>IFERROR(VLOOKUP(Tabla2[[#This Row],[Client]],Inflow_Outflow!A:O,15,FALSE),"")</f>
        <v>0</v>
      </c>
      <c r="AE721" s="2">
        <f>IFERROR(VLOOKUP(Tabla2[[#This Row],[Client]],Sales_Revenues!A:G,2,FALSE),"")</f>
        <v>0</v>
      </c>
      <c r="AF721" s="2">
        <f>IFERROR(VLOOKUP(Tabla2[[#This Row],[Client]],Sales_Revenues!A:G,3,FALSE),"")</f>
        <v>0</v>
      </c>
      <c r="AG721" s="2">
        <f>IFERROR(VLOOKUP(Tabla2[[#This Row],[Client]],Sales_Revenues!A:G,4,FALSE),"")</f>
        <v>1</v>
      </c>
      <c r="AH721" s="2">
        <f>IFERROR(VLOOKUP(Tabla2[[#This Row],[Client]],Sales_Revenues!A:G,5,FALSE),"")</f>
        <v>0</v>
      </c>
      <c r="AI721" s="2">
        <f>IFERROR(VLOOKUP(Tabla2[[#This Row],[Client]],Sales_Revenues!A:G,6,FALSE),"")</f>
        <v>0</v>
      </c>
      <c r="AJ721" s="2">
        <f>IFERROR(VLOOKUP(Tabla2[[#This Row],[Client]],Sales_Revenues!A:G,7,FALSE),"")</f>
        <v>10.157500000000001</v>
      </c>
    </row>
    <row r="722" spans="1:36">
      <c r="A722">
        <v>721</v>
      </c>
      <c r="B722">
        <v>1</v>
      </c>
      <c r="C722">
        <v>1</v>
      </c>
      <c r="E722">
        <v>1</v>
      </c>
      <c r="H722">
        <v>218.69464285714284</v>
      </c>
      <c r="I722">
        <v>27896.886785714283</v>
      </c>
      <c r="J722" t="s">
        <v>38</v>
      </c>
      <c r="K722">
        <v>526.48892857142857</v>
      </c>
      <c r="L722" t="s">
        <v>38</v>
      </c>
      <c r="M722" t="s">
        <v>38</v>
      </c>
      <c r="N722" t="str">
        <f>IFERROR(VLOOKUP(Tabla2[[#This Row],[Client]],Soc_Dem!A:D,2,FALSE),"")</f>
        <v>F</v>
      </c>
      <c r="O722">
        <f>IFERROR(VLOOKUP(Tabla2[[#This Row],[Client]],Soc_Dem!A:D,3,FALSE),"")</f>
        <v>67</v>
      </c>
      <c r="P722">
        <f>IFERROR(VLOOKUP(Tabla2[[#This Row],[Client]],Soc_Dem!A:D,4,FALSE),"")</f>
        <v>82</v>
      </c>
      <c r="Q722" s="2">
        <f>IFERROR(VLOOKUP(Tabla2[[#This Row],[Client]],Inflow_Outflow!A:O,2,FALSE),"")</f>
        <v>1197.4842857142855</v>
      </c>
      <c r="R722" s="2">
        <f>IFERROR(VLOOKUP(Tabla2[[#This Row],[Client]],Inflow_Outflow!A:O,3,FALSE),"")</f>
        <v>1190.4464285714287</v>
      </c>
      <c r="S722" s="2">
        <f>IFERROR(VLOOKUP(Tabla2[[#This Row],[Client]],Inflow_Outflow!A:O,4,FALSE),"")</f>
        <v>6</v>
      </c>
      <c r="T722" s="2">
        <f>IFERROR(VLOOKUP(Tabla2[[#This Row],[Client]],Inflow_Outflow!A:O,5,FALSE),"")</f>
        <v>5</v>
      </c>
      <c r="U722" s="2">
        <f>IFERROR(VLOOKUP(Tabla2[[#This Row],[Client]],Inflow_Outflow!A:O,6,FALSE),"")</f>
        <v>1147.9000000000001</v>
      </c>
      <c r="V722" s="2">
        <f>IFERROR(VLOOKUP(Tabla2[[#This Row],[Client]],Inflow_Outflow!A:O,7,FALSE),"")</f>
        <v>1147.9000000000001</v>
      </c>
      <c r="W722" s="2">
        <f>IFERROR(VLOOKUP(Tabla2[[#This Row],[Client]],Inflow_Outflow!A:O,8,FALSE),"")</f>
        <v>178.57142857142858</v>
      </c>
      <c r="X722" s="2">
        <f>IFERROR(VLOOKUP(Tabla2[[#This Row],[Client]],Inflow_Outflow!A:O,9,FALSE),"")</f>
        <v>151.95357142857142</v>
      </c>
      <c r="Y722" s="2">
        <f>IFERROR(VLOOKUP(Tabla2[[#This Row],[Client]],Inflow_Outflow!A:O,10,FALSE),"")</f>
        <v>813.875</v>
      </c>
      <c r="Z722" s="2">
        <f>IFERROR(VLOOKUP(Tabla2[[#This Row],[Client]],Inflow_Outflow!A:O,11,FALSE),"")</f>
        <v>17</v>
      </c>
      <c r="AA722" s="2">
        <f>IFERROR(VLOOKUP(Tabla2[[#This Row],[Client]],Inflow_Outflow!A:O,12,FALSE),"")</f>
        <v>17</v>
      </c>
      <c r="AB722" s="2">
        <f>IFERROR(VLOOKUP(Tabla2[[#This Row],[Client]],Inflow_Outflow!A:O,13,FALSE),"")</f>
        <v>1</v>
      </c>
      <c r="AC722" s="2">
        <f>IFERROR(VLOOKUP(Tabla2[[#This Row],[Client]],Inflow_Outflow!A:O,14,FALSE),"")</f>
        <v>4</v>
      </c>
      <c r="AD722" s="2">
        <f>IFERROR(VLOOKUP(Tabla2[[#This Row],[Client]],Inflow_Outflow!A:O,15,FALSE),"")</f>
        <v>11</v>
      </c>
      <c r="AE722" s="2">
        <f>IFERROR(VLOOKUP(Tabla2[[#This Row],[Client]],Sales_Revenues!A:G,2,FALSE),"")</f>
        <v>0</v>
      </c>
      <c r="AF722" s="2">
        <f>IFERROR(VLOOKUP(Tabla2[[#This Row],[Client]],Sales_Revenues!A:G,3,FALSE),"")</f>
        <v>1</v>
      </c>
      <c r="AG722" s="2">
        <f>IFERROR(VLOOKUP(Tabla2[[#This Row],[Client]],Sales_Revenues!A:G,4,FALSE),"")</f>
        <v>0</v>
      </c>
      <c r="AH722" s="2">
        <f>IFERROR(VLOOKUP(Tabla2[[#This Row],[Client]],Sales_Revenues!A:G,5,FALSE),"")</f>
        <v>0</v>
      </c>
      <c r="AI722" s="2">
        <f>IFERROR(VLOOKUP(Tabla2[[#This Row],[Client]],Sales_Revenues!A:G,6,FALSE),"")</f>
        <v>4.4642857142857144</v>
      </c>
      <c r="AJ722" s="2">
        <f>IFERROR(VLOOKUP(Tabla2[[#This Row],[Client]],Sales_Revenues!A:G,7,FALSE),"")</f>
        <v>0</v>
      </c>
    </row>
    <row r="723" spans="1:36">
      <c r="A723">
        <v>722</v>
      </c>
      <c r="B723">
        <v>1</v>
      </c>
      <c r="C723">
        <v>1</v>
      </c>
      <c r="D723">
        <v>6</v>
      </c>
      <c r="H723">
        <v>4933.7489285714282</v>
      </c>
      <c r="I723">
        <v>465.5371428571429</v>
      </c>
      <c r="J723">
        <v>1942.8571428571429</v>
      </c>
      <c r="K723" t="s">
        <v>38</v>
      </c>
      <c r="L723" t="s">
        <v>38</v>
      </c>
      <c r="M723" t="s">
        <v>38</v>
      </c>
      <c r="N723" t="str">
        <f>IFERROR(VLOOKUP(Tabla2[[#This Row],[Client]],Soc_Dem!A:D,2,FALSE),"")</f>
        <v>F</v>
      </c>
      <c r="O723">
        <f>IFERROR(VLOOKUP(Tabla2[[#This Row],[Client]],Soc_Dem!A:D,3,FALSE),"")</f>
        <v>26</v>
      </c>
      <c r="P723">
        <f>IFERROR(VLOOKUP(Tabla2[[#This Row],[Client]],Soc_Dem!A:D,4,FALSE),"")</f>
        <v>83</v>
      </c>
      <c r="Q723" s="2">
        <f>IFERROR(VLOOKUP(Tabla2[[#This Row],[Client]],Inflow_Outflow!A:O,2,FALSE),"")</f>
        <v>334.56714285714281</v>
      </c>
      <c r="R723" s="2">
        <f>IFERROR(VLOOKUP(Tabla2[[#This Row],[Client]],Inflow_Outflow!A:O,3,FALSE),"")</f>
        <v>7.4999999999999997E-3</v>
      </c>
      <c r="S723" s="2">
        <f>IFERROR(VLOOKUP(Tabla2[[#This Row],[Client]],Inflow_Outflow!A:O,4,FALSE),"")</f>
        <v>3</v>
      </c>
      <c r="T723" s="2">
        <f>IFERROR(VLOOKUP(Tabla2[[#This Row],[Client]],Inflow_Outflow!A:O,5,FALSE),"")</f>
        <v>1</v>
      </c>
      <c r="U723" s="2">
        <f>IFERROR(VLOOKUP(Tabla2[[#This Row],[Client]],Inflow_Outflow!A:O,6,FALSE),"")</f>
        <v>429.67857142857144</v>
      </c>
      <c r="V723" s="2">
        <f>IFERROR(VLOOKUP(Tabla2[[#This Row],[Client]],Inflow_Outflow!A:O,7,FALSE),"")</f>
        <v>429.67857142857144</v>
      </c>
      <c r="W723" s="2">
        <f>IFERROR(VLOOKUP(Tabla2[[#This Row],[Client]],Inflow_Outflow!A:O,8,FALSE),"")</f>
        <v>428.57142857142856</v>
      </c>
      <c r="X723" s="2">
        <f>IFERROR(VLOOKUP(Tabla2[[#This Row],[Client]],Inflow_Outflow!A:O,9,FALSE),"")</f>
        <v>0</v>
      </c>
      <c r="Y723" s="2">
        <f>IFERROR(VLOOKUP(Tabla2[[#This Row],[Client]],Inflow_Outflow!A:O,10,FALSE),"")</f>
        <v>0</v>
      </c>
      <c r="Z723" s="2">
        <f>IFERROR(VLOOKUP(Tabla2[[#This Row],[Client]],Inflow_Outflow!A:O,11,FALSE),"")</f>
        <v>3</v>
      </c>
      <c r="AA723" s="2">
        <f>IFERROR(VLOOKUP(Tabla2[[#This Row],[Client]],Inflow_Outflow!A:O,12,FALSE),"")</f>
        <v>3</v>
      </c>
      <c r="AB723" s="2">
        <f>IFERROR(VLOOKUP(Tabla2[[#This Row],[Client]],Inflow_Outflow!A:O,13,FALSE),"")</f>
        <v>1</v>
      </c>
      <c r="AC723" s="2">
        <f>IFERROR(VLOOKUP(Tabla2[[#This Row],[Client]],Inflow_Outflow!A:O,14,FALSE),"")</f>
        <v>0</v>
      </c>
      <c r="AD723" s="2">
        <f>IFERROR(VLOOKUP(Tabla2[[#This Row],[Client]],Inflow_Outflow!A:O,15,FALSE),"")</f>
        <v>0</v>
      </c>
      <c r="AE723" s="2">
        <f>IFERROR(VLOOKUP(Tabla2[[#This Row],[Client]],Sales_Revenues!A:G,2,FALSE),"")</f>
        <v>0</v>
      </c>
      <c r="AF723" s="2">
        <f>IFERROR(VLOOKUP(Tabla2[[#This Row],[Client]],Sales_Revenues!A:G,3,FALSE),"")</f>
        <v>0</v>
      </c>
      <c r="AG723" s="2">
        <f>IFERROR(VLOOKUP(Tabla2[[#This Row],[Client]],Sales_Revenues!A:G,4,FALSE),"")</f>
        <v>0</v>
      </c>
      <c r="AH723" s="2">
        <f>IFERROR(VLOOKUP(Tabla2[[#This Row],[Client]],Sales_Revenues!A:G,5,FALSE),"")</f>
        <v>0</v>
      </c>
      <c r="AI723" s="2">
        <f>IFERROR(VLOOKUP(Tabla2[[#This Row],[Client]],Sales_Revenues!A:G,6,FALSE),"")</f>
        <v>0</v>
      </c>
      <c r="AJ723" s="2">
        <f>IFERROR(VLOOKUP(Tabla2[[#This Row],[Client]],Sales_Revenues!A:G,7,FALSE),"")</f>
        <v>0</v>
      </c>
    </row>
    <row r="724" spans="1:36">
      <c r="A724">
        <v>723</v>
      </c>
      <c r="B724">
        <v>1</v>
      </c>
      <c r="H724">
        <v>444.29</v>
      </c>
      <c r="I724" t="s">
        <v>38</v>
      </c>
      <c r="J724" t="s">
        <v>38</v>
      </c>
      <c r="K724" t="s">
        <v>38</v>
      </c>
      <c r="L724" t="s">
        <v>38</v>
      </c>
      <c r="M724" t="s">
        <v>38</v>
      </c>
      <c r="N724" t="str">
        <f>IFERROR(VLOOKUP(Tabla2[[#This Row],[Client]],Soc_Dem!A:D,2,FALSE),"")</f>
        <v>M</v>
      </c>
      <c r="O724">
        <f>IFERROR(VLOOKUP(Tabla2[[#This Row],[Client]],Soc_Dem!A:D,3,FALSE),"")</f>
        <v>59</v>
      </c>
      <c r="P724">
        <f>IFERROR(VLOOKUP(Tabla2[[#This Row],[Client]],Soc_Dem!A:D,4,FALSE),"")</f>
        <v>0</v>
      </c>
      <c r="Q724" s="2" t="str">
        <f>IFERROR(VLOOKUP(Tabla2[[#This Row],[Client]],Inflow_Outflow!A:O,2,FALSE),"")</f>
        <v/>
      </c>
      <c r="R724" s="2" t="str">
        <f>IFERROR(VLOOKUP(Tabla2[[#This Row],[Client]],Inflow_Outflow!A:O,3,FALSE),"")</f>
        <v/>
      </c>
      <c r="S724" s="2" t="str">
        <f>IFERROR(VLOOKUP(Tabla2[[#This Row],[Client]],Inflow_Outflow!A:O,4,FALSE),"")</f>
        <v/>
      </c>
      <c r="T724" s="2" t="str">
        <f>IFERROR(VLOOKUP(Tabla2[[#This Row],[Client]],Inflow_Outflow!A:O,5,FALSE),"")</f>
        <v/>
      </c>
      <c r="U724" s="2" t="str">
        <f>IFERROR(VLOOKUP(Tabla2[[#This Row],[Client]],Inflow_Outflow!A:O,6,FALSE),"")</f>
        <v/>
      </c>
      <c r="V724" s="2" t="str">
        <f>IFERROR(VLOOKUP(Tabla2[[#This Row],[Client]],Inflow_Outflow!A:O,7,FALSE),"")</f>
        <v/>
      </c>
      <c r="W724" s="2" t="str">
        <f>IFERROR(VLOOKUP(Tabla2[[#This Row],[Client]],Inflow_Outflow!A:O,8,FALSE),"")</f>
        <v/>
      </c>
      <c r="X724" s="2" t="str">
        <f>IFERROR(VLOOKUP(Tabla2[[#This Row],[Client]],Inflow_Outflow!A:O,9,FALSE),"")</f>
        <v/>
      </c>
      <c r="Y724" s="2" t="str">
        <f>IFERROR(VLOOKUP(Tabla2[[#This Row],[Client]],Inflow_Outflow!A:O,10,FALSE),"")</f>
        <v/>
      </c>
      <c r="Z724" s="2" t="str">
        <f>IFERROR(VLOOKUP(Tabla2[[#This Row],[Client]],Inflow_Outflow!A:O,11,FALSE),"")</f>
        <v/>
      </c>
      <c r="AA724" s="2" t="str">
        <f>IFERROR(VLOOKUP(Tabla2[[#This Row],[Client]],Inflow_Outflow!A:O,12,FALSE),"")</f>
        <v/>
      </c>
      <c r="AB724" s="2" t="str">
        <f>IFERROR(VLOOKUP(Tabla2[[#This Row],[Client]],Inflow_Outflow!A:O,13,FALSE),"")</f>
        <v/>
      </c>
      <c r="AC724" s="2" t="str">
        <f>IFERROR(VLOOKUP(Tabla2[[#This Row],[Client]],Inflow_Outflow!A:O,14,FALSE),"")</f>
        <v/>
      </c>
      <c r="AD724" s="2" t="str">
        <f>IFERROR(VLOOKUP(Tabla2[[#This Row],[Client]],Inflow_Outflow!A:O,15,FALSE),"")</f>
        <v/>
      </c>
      <c r="AE724" s="2">
        <f>IFERROR(VLOOKUP(Tabla2[[#This Row],[Client]],Sales_Revenues!A:G,2,FALSE),"")</f>
        <v>0</v>
      </c>
      <c r="AF724" s="2">
        <f>IFERROR(VLOOKUP(Tabla2[[#This Row],[Client]],Sales_Revenues!A:G,3,FALSE),"")</f>
        <v>0</v>
      </c>
      <c r="AG724" s="2">
        <f>IFERROR(VLOOKUP(Tabla2[[#This Row],[Client]],Sales_Revenues!A:G,4,FALSE),"")</f>
        <v>0</v>
      </c>
      <c r="AH724" s="2">
        <f>IFERROR(VLOOKUP(Tabla2[[#This Row],[Client]],Sales_Revenues!A:G,5,FALSE),"")</f>
        <v>0</v>
      </c>
      <c r="AI724" s="2">
        <f>IFERROR(VLOOKUP(Tabla2[[#This Row],[Client]],Sales_Revenues!A:G,6,FALSE),"")</f>
        <v>0</v>
      </c>
      <c r="AJ724" s="2">
        <f>IFERROR(VLOOKUP(Tabla2[[#This Row],[Client]],Sales_Revenues!A:G,7,FALSE),"")</f>
        <v>0</v>
      </c>
    </row>
    <row r="725" spans="1:36">
      <c r="A725">
        <v>724</v>
      </c>
      <c r="B725">
        <v>1</v>
      </c>
      <c r="H725">
        <v>102.2325</v>
      </c>
      <c r="I725" t="s">
        <v>38</v>
      </c>
      <c r="J725" t="s">
        <v>38</v>
      </c>
      <c r="K725" t="s">
        <v>38</v>
      </c>
      <c r="L725" t="s">
        <v>38</v>
      </c>
      <c r="M725" t="s">
        <v>38</v>
      </c>
      <c r="N725" t="str">
        <f>IFERROR(VLOOKUP(Tabla2[[#This Row],[Client]],Soc_Dem!A:D,2,FALSE),"")</f>
        <v>F</v>
      </c>
      <c r="O725">
        <f>IFERROR(VLOOKUP(Tabla2[[#This Row],[Client]],Soc_Dem!A:D,3,FALSE),"")</f>
        <v>39</v>
      </c>
      <c r="P725">
        <f>IFERROR(VLOOKUP(Tabla2[[#This Row],[Client]],Soc_Dem!A:D,4,FALSE),"")</f>
        <v>176</v>
      </c>
      <c r="Q725" s="2">
        <f>IFERROR(VLOOKUP(Tabla2[[#This Row],[Client]],Inflow_Outflow!A:O,2,FALSE),"")</f>
        <v>5.0357142857142857E-2</v>
      </c>
      <c r="R725" s="2">
        <f>IFERROR(VLOOKUP(Tabla2[[#This Row],[Client]],Inflow_Outflow!A:O,3,FALSE),"")</f>
        <v>5.0357142857142857E-2</v>
      </c>
      <c r="S725" s="2">
        <f>IFERROR(VLOOKUP(Tabla2[[#This Row],[Client]],Inflow_Outflow!A:O,4,FALSE),"")</f>
        <v>1</v>
      </c>
      <c r="T725" s="2">
        <f>IFERROR(VLOOKUP(Tabla2[[#This Row],[Client]],Inflow_Outflow!A:O,5,FALSE),"")</f>
        <v>1</v>
      </c>
      <c r="U725" s="2">
        <f>IFERROR(VLOOKUP(Tabla2[[#This Row],[Client]],Inflow_Outflow!A:O,6,FALSE),"")</f>
        <v>2.5303571428571425</v>
      </c>
      <c r="V725" s="2">
        <f>IFERROR(VLOOKUP(Tabla2[[#This Row],[Client]],Inflow_Outflow!A:O,7,FALSE),"")</f>
        <v>2.5303571428571425</v>
      </c>
      <c r="W725" s="2">
        <f>IFERROR(VLOOKUP(Tabla2[[#This Row],[Client]],Inflow_Outflow!A:O,8,FALSE),"")</f>
        <v>0</v>
      </c>
      <c r="X725" s="2">
        <f>IFERROR(VLOOKUP(Tabla2[[#This Row],[Client]],Inflow_Outflow!A:O,9,FALSE),"")</f>
        <v>0</v>
      </c>
      <c r="Y725" s="2">
        <f>IFERROR(VLOOKUP(Tabla2[[#This Row],[Client]],Inflow_Outflow!A:O,10,FALSE),"")</f>
        <v>0</v>
      </c>
      <c r="Z725" s="2">
        <f>IFERROR(VLOOKUP(Tabla2[[#This Row],[Client]],Inflow_Outflow!A:O,11,FALSE),"")</f>
        <v>2</v>
      </c>
      <c r="AA725" s="2">
        <f>IFERROR(VLOOKUP(Tabla2[[#This Row],[Client]],Inflow_Outflow!A:O,12,FALSE),"")</f>
        <v>2</v>
      </c>
      <c r="AB725" s="2">
        <f>IFERROR(VLOOKUP(Tabla2[[#This Row],[Client]],Inflow_Outflow!A:O,13,FALSE),"")</f>
        <v>0</v>
      </c>
      <c r="AC725" s="2">
        <f>IFERROR(VLOOKUP(Tabla2[[#This Row],[Client]],Inflow_Outflow!A:O,14,FALSE),"")</f>
        <v>0</v>
      </c>
      <c r="AD725" s="2">
        <f>IFERROR(VLOOKUP(Tabla2[[#This Row],[Client]],Inflow_Outflow!A:O,15,FALSE),"")</f>
        <v>0</v>
      </c>
      <c r="AE725" s="2" t="str">
        <f>IFERROR(VLOOKUP(Tabla2[[#This Row],[Client]],Sales_Revenues!A:G,2,FALSE),"")</f>
        <v/>
      </c>
      <c r="AF725" s="2" t="str">
        <f>IFERROR(VLOOKUP(Tabla2[[#This Row],[Client]],Sales_Revenues!A:G,3,FALSE),"")</f>
        <v/>
      </c>
      <c r="AG725" s="2" t="str">
        <f>IFERROR(VLOOKUP(Tabla2[[#This Row],[Client]],Sales_Revenues!A:G,4,FALSE),"")</f>
        <v/>
      </c>
      <c r="AH725" s="2" t="str">
        <f>IFERROR(VLOOKUP(Tabla2[[#This Row],[Client]],Sales_Revenues!A:G,5,FALSE),"")</f>
        <v/>
      </c>
      <c r="AI725" s="2" t="str">
        <f>IFERROR(VLOOKUP(Tabla2[[#This Row],[Client]],Sales_Revenues!A:G,6,FALSE),"")</f>
        <v/>
      </c>
      <c r="AJ725" s="2" t="str">
        <f>IFERROR(VLOOKUP(Tabla2[[#This Row],[Client]],Sales_Revenues!A:G,7,FALSE),"")</f>
        <v/>
      </c>
    </row>
    <row r="726" spans="1:36">
      <c r="A726">
        <v>725</v>
      </c>
      <c r="B726">
        <v>1</v>
      </c>
      <c r="D726">
        <v>20</v>
      </c>
      <c r="H726">
        <v>374.22428571428571</v>
      </c>
      <c r="I726" t="s">
        <v>38</v>
      </c>
      <c r="J726">
        <v>0</v>
      </c>
      <c r="K726" t="s">
        <v>38</v>
      </c>
      <c r="L726" t="s">
        <v>38</v>
      </c>
      <c r="M726" t="s">
        <v>38</v>
      </c>
      <c r="N726" t="str">
        <f>IFERROR(VLOOKUP(Tabla2[[#This Row],[Client]],Soc_Dem!A:D,2,FALSE),"")</f>
        <v>F</v>
      </c>
      <c r="O726">
        <f>IFERROR(VLOOKUP(Tabla2[[#This Row],[Client]],Soc_Dem!A:D,3,FALSE),"")</f>
        <v>31</v>
      </c>
      <c r="P726">
        <f>IFERROR(VLOOKUP(Tabla2[[#This Row],[Client]],Soc_Dem!A:D,4,FALSE),"")</f>
        <v>74</v>
      </c>
      <c r="Q726" s="2">
        <f>IFERROR(VLOOKUP(Tabla2[[#This Row],[Client]],Inflow_Outflow!A:O,2,FALSE),"")</f>
        <v>1156.5575000000001</v>
      </c>
      <c r="R726" s="2">
        <f>IFERROR(VLOOKUP(Tabla2[[#This Row],[Client]],Inflow_Outflow!A:O,3,FALSE),"")</f>
        <v>1156.5575000000001</v>
      </c>
      <c r="S726" s="2">
        <f>IFERROR(VLOOKUP(Tabla2[[#This Row],[Client]],Inflow_Outflow!A:O,4,FALSE),"")</f>
        <v>6</v>
      </c>
      <c r="T726" s="2">
        <f>IFERROR(VLOOKUP(Tabla2[[#This Row],[Client]],Inflow_Outflow!A:O,5,FALSE),"")</f>
        <v>6</v>
      </c>
      <c r="U726" s="2">
        <f>IFERROR(VLOOKUP(Tabla2[[#This Row],[Client]],Inflow_Outflow!A:O,6,FALSE),"")</f>
        <v>0</v>
      </c>
      <c r="V726" s="2">
        <f>IFERROR(VLOOKUP(Tabla2[[#This Row],[Client]],Inflow_Outflow!A:O,7,FALSE),"")</f>
        <v>0</v>
      </c>
      <c r="W726" s="2">
        <f>IFERROR(VLOOKUP(Tabla2[[#This Row],[Client]],Inflow_Outflow!A:O,8,FALSE),"")</f>
        <v>0</v>
      </c>
      <c r="X726" s="2">
        <f>IFERROR(VLOOKUP(Tabla2[[#This Row],[Client]],Inflow_Outflow!A:O,9,FALSE),"")</f>
        <v>0</v>
      </c>
      <c r="Y726" s="2">
        <f>IFERROR(VLOOKUP(Tabla2[[#This Row],[Client]],Inflow_Outflow!A:O,10,FALSE),"")</f>
        <v>0</v>
      </c>
      <c r="Z726" s="2">
        <f>IFERROR(VLOOKUP(Tabla2[[#This Row],[Client]],Inflow_Outflow!A:O,11,FALSE),"")</f>
        <v>0</v>
      </c>
      <c r="AA726" s="2">
        <f>IFERROR(VLOOKUP(Tabla2[[#This Row],[Client]],Inflow_Outflow!A:O,12,FALSE),"")</f>
        <v>0</v>
      </c>
      <c r="AB726" s="2">
        <f>IFERROR(VLOOKUP(Tabla2[[#This Row],[Client]],Inflow_Outflow!A:O,13,FALSE),"")</f>
        <v>0</v>
      </c>
      <c r="AC726" s="2">
        <f>IFERROR(VLOOKUP(Tabla2[[#This Row],[Client]],Inflow_Outflow!A:O,14,FALSE),"")</f>
        <v>0</v>
      </c>
      <c r="AD726" s="2">
        <f>IFERROR(VLOOKUP(Tabla2[[#This Row],[Client]],Inflow_Outflow!A:O,15,FALSE),"")</f>
        <v>0</v>
      </c>
      <c r="AE726" s="2">
        <f>IFERROR(VLOOKUP(Tabla2[[#This Row],[Client]],Sales_Revenues!A:G,2,FALSE),"")</f>
        <v>1</v>
      </c>
      <c r="AF726" s="2">
        <f>IFERROR(VLOOKUP(Tabla2[[#This Row],[Client]],Sales_Revenues!A:G,3,FALSE),"")</f>
        <v>0</v>
      </c>
      <c r="AG726" s="2">
        <f>IFERROR(VLOOKUP(Tabla2[[#This Row],[Client]],Sales_Revenues!A:G,4,FALSE),"")</f>
        <v>0</v>
      </c>
      <c r="AH726" s="2">
        <f>IFERROR(VLOOKUP(Tabla2[[#This Row],[Client]],Sales_Revenues!A:G,5,FALSE),"")</f>
        <v>2.5944642857142854</v>
      </c>
      <c r="AI726" s="2">
        <f>IFERROR(VLOOKUP(Tabla2[[#This Row],[Client]],Sales_Revenues!A:G,6,FALSE),"")</f>
        <v>0</v>
      </c>
      <c r="AJ726" s="2">
        <f>IFERROR(VLOOKUP(Tabla2[[#This Row],[Client]],Sales_Revenues!A:G,7,FALSE),"")</f>
        <v>0</v>
      </c>
    </row>
    <row r="727" spans="1:36">
      <c r="A727">
        <v>726</v>
      </c>
      <c r="B727">
        <v>1</v>
      </c>
      <c r="E727">
        <v>1</v>
      </c>
      <c r="H727">
        <v>2963.085</v>
      </c>
      <c r="I727" t="s">
        <v>38</v>
      </c>
      <c r="J727" t="s">
        <v>38</v>
      </c>
      <c r="K727">
        <v>260.87</v>
      </c>
      <c r="L727" t="s">
        <v>38</v>
      </c>
      <c r="M727" t="s">
        <v>38</v>
      </c>
      <c r="N727" t="str">
        <f>IFERROR(VLOOKUP(Tabla2[[#This Row],[Client]],Soc_Dem!A:D,2,FALSE),"")</f>
        <v>F</v>
      </c>
      <c r="O727">
        <f>IFERROR(VLOOKUP(Tabla2[[#This Row],[Client]],Soc_Dem!A:D,3,FALSE),"")</f>
        <v>60</v>
      </c>
      <c r="P727">
        <f>IFERROR(VLOOKUP(Tabla2[[#This Row],[Client]],Soc_Dem!A:D,4,FALSE),"")</f>
        <v>67</v>
      </c>
      <c r="Q727" s="2">
        <f>IFERROR(VLOOKUP(Tabla2[[#This Row],[Client]],Inflow_Outflow!A:O,2,FALSE),"")</f>
        <v>1077.2414285714285</v>
      </c>
      <c r="R727" s="2">
        <f>IFERROR(VLOOKUP(Tabla2[[#This Row],[Client]],Inflow_Outflow!A:O,3,FALSE),"")</f>
        <v>1023.6492857142857</v>
      </c>
      <c r="S727" s="2">
        <f>IFERROR(VLOOKUP(Tabla2[[#This Row],[Client]],Inflow_Outflow!A:O,4,FALSE),"")</f>
        <v>19</v>
      </c>
      <c r="T727" s="2">
        <f>IFERROR(VLOOKUP(Tabla2[[#This Row],[Client]],Inflow_Outflow!A:O,5,FALSE),"")</f>
        <v>16</v>
      </c>
      <c r="U727" s="2">
        <f>IFERROR(VLOOKUP(Tabla2[[#This Row],[Client]],Inflow_Outflow!A:O,6,FALSE),"")</f>
        <v>1236.154642857143</v>
      </c>
      <c r="V727" s="2">
        <f>IFERROR(VLOOKUP(Tabla2[[#This Row],[Client]],Inflow_Outflow!A:O,7,FALSE),"")</f>
        <v>1041.5064285714286</v>
      </c>
      <c r="W727" s="2">
        <f>IFERROR(VLOOKUP(Tabla2[[#This Row],[Client]],Inflow_Outflow!A:O,8,FALSE),"")</f>
        <v>178.57142857142858</v>
      </c>
      <c r="X727" s="2">
        <f>IFERROR(VLOOKUP(Tabla2[[#This Row],[Client]],Inflow_Outflow!A:O,9,FALSE),"")</f>
        <v>222.23571428571429</v>
      </c>
      <c r="Y727" s="2">
        <f>IFERROR(VLOOKUP(Tabla2[[#This Row],[Client]],Inflow_Outflow!A:O,10,FALSE),"")</f>
        <v>578.57142857142856</v>
      </c>
      <c r="Z727" s="2">
        <f>IFERROR(VLOOKUP(Tabla2[[#This Row],[Client]],Inflow_Outflow!A:O,11,FALSE),"")</f>
        <v>42</v>
      </c>
      <c r="AA727" s="2">
        <f>IFERROR(VLOOKUP(Tabla2[[#This Row],[Client]],Inflow_Outflow!A:O,12,FALSE),"")</f>
        <v>28</v>
      </c>
      <c r="AB727" s="2">
        <f>IFERROR(VLOOKUP(Tabla2[[#This Row],[Client]],Inflow_Outflow!A:O,13,FALSE),"")</f>
        <v>7</v>
      </c>
      <c r="AC727" s="2">
        <f>IFERROR(VLOOKUP(Tabla2[[#This Row],[Client]],Inflow_Outflow!A:O,14,FALSE),"")</f>
        <v>10</v>
      </c>
      <c r="AD727" s="2">
        <f>IFERROR(VLOOKUP(Tabla2[[#This Row],[Client]],Inflow_Outflow!A:O,15,FALSE),"")</f>
        <v>2</v>
      </c>
      <c r="AE727" s="2" t="str">
        <f>IFERROR(VLOOKUP(Tabla2[[#This Row],[Client]],Sales_Revenues!A:G,2,FALSE),"")</f>
        <v/>
      </c>
      <c r="AF727" s="2" t="str">
        <f>IFERROR(VLOOKUP(Tabla2[[#This Row],[Client]],Sales_Revenues!A:G,3,FALSE),"")</f>
        <v/>
      </c>
      <c r="AG727" s="2" t="str">
        <f>IFERROR(VLOOKUP(Tabla2[[#This Row],[Client]],Sales_Revenues!A:G,4,FALSE),"")</f>
        <v/>
      </c>
      <c r="AH727" s="2" t="str">
        <f>IFERROR(VLOOKUP(Tabla2[[#This Row],[Client]],Sales_Revenues!A:G,5,FALSE),"")</f>
        <v/>
      </c>
      <c r="AI727" s="2" t="str">
        <f>IFERROR(VLOOKUP(Tabla2[[#This Row],[Client]],Sales_Revenues!A:G,6,FALSE),"")</f>
        <v/>
      </c>
      <c r="AJ727" s="2" t="str">
        <f>IFERROR(VLOOKUP(Tabla2[[#This Row],[Client]],Sales_Revenues!A:G,7,FALSE),"")</f>
        <v/>
      </c>
    </row>
    <row r="728" spans="1:36">
      <c r="A728">
        <v>727</v>
      </c>
      <c r="B728">
        <v>1</v>
      </c>
      <c r="C728">
        <v>1</v>
      </c>
      <c r="D728">
        <v>1</v>
      </c>
      <c r="H728">
        <v>48.933571428571433</v>
      </c>
      <c r="I728">
        <v>35768.388571428572</v>
      </c>
      <c r="J728">
        <v>14484.083928571428</v>
      </c>
      <c r="K728" t="s">
        <v>38</v>
      </c>
      <c r="L728" t="s">
        <v>38</v>
      </c>
      <c r="M728" t="s">
        <v>38</v>
      </c>
      <c r="N728" t="str">
        <f>IFERROR(VLOOKUP(Tabla2[[#This Row],[Client]],Soc_Dem!A:D,2,FALSE),"")</f>
        <v>F</v>
      </c>
      <c r="O728">
        <f>IFERROR(VLOOKUP(Tabla2[[#This Row],[Client]],Soc_Dem!A:D,3,FALSE),"")</f>
        <v>53</v>
      </c>
      <c r="P728">
        <f>IFERROR(VLOOKUP(Tabla2[[#This Row],[Client]],Soc_Dem!A:D,4,FALSE),"")</f>
        <v>209</v>
      </c>
      <c r="Q728" s="2">
        <f>IFERROR(VLOOKUP(Tabla2[[#This Row],[Client]],Inflow_Outflow!A:O,2,FALSE),"")</f>
        <v>720.11928571428575</v>
      </c>
      <c r="R728" s="2">
        <f>IFERROR(VLOOKUP(Tabla2[[#This Row],[Client]],Inflow_Outflow!A:O,3,FALSE),"")</f>
        <v>719.33607142857147</v>
      </c>
      <c r="S728" s="2">
        <f>IFERROR(VLOOKUP(Tabla2[[#This Row],[Client]],Inflow_Outflow!A:O,4,FALSE),"")</f>
        <v>9</v>
      </c>
      <c r="T728" s="2">
        <f>IFERROR(VLOOKUP(Tabla2[[#This Row],[Client]],Inflow_Outflow!A:O,5,FALSE),"")</f>
        <v>7</v>
      </c>
      <c r="U728" s="2">
        <f>IFERROR(VLOOKUP(Tabla2[[#This Row],[Client]],Inflow_Outflow!A:O,6,FALSE),"")</f>
        <v>262.85714285714283</v>
      </c>
      <c r="V728" s="2">
        <f>IFERROR(VLOOKUP(Tabla2[[#This Row],[Client]],Inflow_Outflow!A:O,7,FALSE),"")</f>
        <v>262.85714285714283</v>
      </c>
      <c r="W728" s="2">
        <f>IFERROR(VLOOKUP(Tabla2[[#This Row],[Client]],Inflow_Outflow!A:O,8,FALSE),"")</f>
        <v>0</v>
      </c>
      <c r="X728" s="2">
        <f>IFERROR(VLOOKUP(Tabla2[[#This Row],[Client]],Inflow_Outflow!A:O,9,FALSE),"")</f>
        <v>0</v>
      </c>
      <c r="Y728" s="2">
        <f>IFERROR(VLOOKUP(Tabla2[[#This Row],[Client]],Inflow_Outflow!A:O,10,FALSE),"")</f>
        <v>262.64285714285717</v>
      </c>
      <c r="Z728" s="2">
        <f>IFERROR(VLOOKUP(Tabla2[[#This Row],[Client]],Inflow_Outflow!A:O,11,FALSE),"")</f>
        <v>9</v>
      </c>
      <c r="AA728" s="2">
        <f>IFERROR(VLOOKUP(Tabla2[[#This Row],[Client]],Inflow_Outflow!A:O,12,FALSE),"")</f>
        <v>9</v>
      </c>
      <c r="AB728" s="2">
        <f>IFERROR(VLOOKUP(Tabla2[[#This Row],[Client]],Inflow_Outflow!A:O,13,FALSE),"")</f>
        <v>0</v>
      </c>
      <c r="AC728" s="2">
        <f>IFERROR(VLOOKUP(Tabla2[[#This Row],[Client]],Inflow_Outflow!A:O,14,FALSE),"")</f>
        <v>0</v>
      </c>
      <c r="AD728" s="2">
        <f>IFERROR(VLOOKUP(Tabla2[[#This Row],[Client]],Inflow_Outflow!A:O,15,FALSE),"")</f>
        <v>8</v>
      </c>
      <c r="AE728" s="2" t="str">
        <f>IFERROR(VLOOKUP(Tabla2[[#This Row],[Client]],Sales_Revenues!A:G,2,FALSE),"")</f>
        <v/>
      </c>
      <c r="AF728" s="2" t="str">
        <f>IFERROR(VLOOKUP(Tabla2[[#This Row],[Client]],Sales_Revenues!A:G,3,FALSE),"")</f>
        <v/>
      </c>
      <c r="AG728" s="2" t="str">
        <f>IFERROR(VLOOKUP(Tabla2[[#This Row],[Client]],Sales_Revenues!A:G,4,FALSE),"")</f>
        <v/>
      </c>
      <c r="AH728" s="2" t="str">
        <f>IFERROR(VLOOKUP(Tabla2[[#This Row],[Client]],Sales_Revenues!A:G,5,FALSE),"")</f>
        <v/>
      </c>
      <c r="AI728" s="2" t="str">
        <f>IFERROR(VLOOKUP(Tabla2[[#This Row],[Client]],Sales_Revenues!A:G,6,FALSE),"")</f>
        <v/>
      </c>
      <c r="AJ728" s="2" t="str">
        <f>IFERROR(VLOOKUP(Tabla2[[#This Row],[Client]],Sales_Revenues!A:G,7,FALSE),"")</f>
        <v/>
      </c>
    </row>
    <row r="729" spans="1:36">
      <c r="A729">
        <v>728</v>
      </c>
      <c r="B729">
        <v>1</v>
      </c>
      <c r="H729">
        <v>1194.7971428571429</v>
      </c>
      <c r="I729" t="s">
        <v>38</v>
      </c>
      <c r="J729" t="s">
        <v>38</v>
      </c>
      <c r="K729" t="s">
        <v>38</v>
      </c>
      <c r="L729" t="s">
        <v>38</v>
      </c>
      <c r="M729" t="s">
        <v>38</v>
      </c>
      <c r="N729" t="str">
        <f>IFERROR(VLOOKUP(Tabla2[[#This Row],[Client]],Soc_Dem!A:D,2,FALSE),"")</f>
        <v>F</v>
      </c>
      <c r="O729">
        <f>IFERROR(VLOOKUP(Tabla2[[#This Row],[Client]],Soc_Dem!A:D,3,FALSE),"")</f>
        <v>37</v>
      </c>
      <c r="P729">
        <f>IFERROR(VLOOKUP(Tabla2[[#This Row],[Client]],Soc_Dem!A:D,4,FALSE),"")</f>
        <v>158</v>
      </c>
      <c r="Q729" s="2">
        <f>IFERROR(VLOOKUP(Tabla2[[#This Row],[Client]],Inflow_Outflow!A:O,2,FALSE),"")</f>
        <v>443.09785714285715</v>
      </c>
      <c r="R729" s="2">
        <f>IFERROR(VLOOKUP(Tabla2[[#This Row],[Client]],Inflow_Outflow!A:O,3,FALSE),"")</f>
        <v>443.09785714285715</v>
      </c>
      <c r="S729" s="2">
        <f>IFERROR(VLOOKUP(Tabla2[[#This Row],[Client]],Inflow_Outflow!A:O,4,FALSE),"")</f>
        <v>2</v>
      </c>
      <c r="T729" s="2">
        <f>IFERROR(VLOOKUP(Tabla2[[#This Row],[Client]],Inflow_Outflow!A:O,5,FALSE),"")</f>
        <v>2</v>
      </c>
      <c r="U729" s="2">
        <f>IFERROR(VLOOKUP(Tabla2[[#This Row],[Client]],Inflow_Outflow!A:O,6,FALSE),"")</f>
        <v>27.392857142857142</v>
      </c>
      <c r="V729" s="2">
        <f>IFERROR(VLOOKUP(Tabla2[[#This Row],[Client]],Inflow_Outflow!A:O,7,FALSE),"")</f>
        <v>27.392857142857142</v>
      </c>
      <c r="W729" s="2">
        <f>IFERROR(VLOOKUP(Tabla2[[#This Row],[Client]],Inflow_Outflow!A:O,8,FALSE),"")</f>
        <v>0</v>
      </c>
      <c r="X729" s="2">
        <f>IFERROR(VLOOKUP(Tabla2[[#This Row],[Client]],Inflow_Outflow!A:O,9,FALSE),"")</f>
        <v>0</v>
      </c>
      <c r="Y729" s="2">
        <f>IFERROR(VLOOKUP(Tabla2[[#This Row],[Client]],Inflow_Outflow!A:O,10,FALSE),"")</f>
        <v>25</v>
      </c>
      <c r="Z729" s="2">
        <f>IFERROR(VLOOKUP(Tabla2[[#This Row],[Client]],Inflow_Outflow!A:O,11,FALSE),"")</f>
        <v>3</v>
      </c>
      <c r="AA729" s="2">
        <f>IFERROR(VLOOKUP(Tabla2[[#This Row],[Client]],Inflow_Outflow!A:O,12,FALSE),"")</f>
        <v>3</v>
      </c>
      <c r="AB729" s="2">
        <f>IFERROR(VLOOKUP(Tabla2[[#This Row],[Client]],Inflow_Outflow!A:O,13,FALSE),"")</f>
        <v>0</v>
      </c>
      <c r="AC729" s="2">
        <f>IFERROR(VLOOKUP(Tabla2[[#This Row],[Client]],Inflow_Outflow!A:O,14,FALSE),"")</f>
        <v>0</v>
      </c>
      <c r="AD729" s="2">
        <f>IFERROR(VLOOKUP(Tabla2[[#This Row],[Client]],Inflow_Outflow!A:O,15,FALSE),"")</f>
        <v>2</v>
      </c>
      <c r="AE729" s="2" t="str">
        <f>IFERROR(VLOOKUP(Tabla2[[#This Row],[Client]],Sales_Revenues!A:G,2,FALSE),"")</f>
        <v/>
      </c>
      <c r="AF729" s="2" t="str">
        <f>IFERROR(VLOOKUP(Tabla2[[#This Row],[Client]],Sales_Revenues!A:G,3,FALSE),"")</f>
        <v/>
      </c>
      <c r="AG729" s="2" t="str">
        <f>IFERROR(VLOOKUP(Tabla2[[#This Row],[Client]],Sales_Revenues!A:G,4,FALSE),"")</f>
        <v/>
      </c>
      <c r="AH729" s="2" t="str">
        <f>IFERROR(VLOOKUP(Tabla2[[#This Row],[Client]],Sales_Revenues!A:G,5,FALSE),"")</f>
        <v/>
      </c>
      <c r="AI729" s="2" t="str">
        <f>IFERROR(VLOOKUP(Tabla2[[#This Row],[Client]],Sales_Revenues!A:G,6,FALSE),"")</f>
        <v/>
      </c>
      <c r="AJ729" s="2" t="str">
        <f>IFERROR(VLOOKUP(Tabla2[[#This Row],[Client]],Sales_Revenues!A:G,7,FALSE),"")</f>
        <v/>
      </c>
    </row>
    <row r="730" spans="1:36">
      <c r="A730">
        <v>729</v>
      </c>
      <c r="B730">
        <v>1</v>
      </c>
      <c r="C730">
        <v>1</v>
      </c>
      <c r="D730">
        <v>1</v>
      </c>
      <c r="E730">
        <v>1</v>
      </c>
      <c r="H730">
        <v>2082.3089285714286</v>
      </c>
      <c r="I730">
        <v>0</v>
      </c>
      <c r="J730">
        <v>0</v>
      </c>
      <c r="K730">
        <v>0</v>
      </c>
      <c r="L730" t="s">
        <v>38</v>
      </c>
      <c r="M730" t="s">
        <v>38</v>
      </c>
      <c r="N730" t="str">
        <f>IFERROR(VLOOKUP(Tabla2[[#This Row],[Client]],Soc_Dem!A:D,2,FALSE),"")</f>
        <v>M</v>
      </c>
      <c r="O730">
        <f>IFERROR(VLOOKUP(Tabla2[[#This Row],[Client]],Soc_Dem!A:D,3,FALSE),"")</f>
        <v>17</v>
      </c>
      <c r="P730">
        <f>IFERROR(VLOOKUP(Tabla2[[#This Row],[Client]],Soc_Dem!A:D,4,FALSE),"")</f>
        <v>85</v>
      </c>
      <c r="Q730" s="2">
        <f>IFERROR(VLOOKUP(Tabla2[[#This Row],[Client]],Inflow_Outflow!A:O,2,FALSE),"")</f>
        <v>1069.8657142857144</v>
      </c>
      <c r="R730" s="2">
        <f>IFERROR(VLOOKUP(Tabla2[[#This Row],[Client]],Inflow_Outflow!A:O,3,FALSE),"")</f>
        <v>1069.8110714285715</v>
      </c>
      <c r="S730" s="2">
        <f>IFERROR(VLOOKUP(Tabla2[[#This Row],[Client]],Inflow_Outflow!A:O,4,FALSE),"")</f>
        <v>6</v>
      </c>
      <c r="T730" s="2">
        <f>IFERROR(VLOOKUP(Tabla2[[#This Row],[Client]],Inflow_Outflow!A:O,5,FALSE),"")</f>
        <v>5</v>
      </c>
      <c r="U730" s="2">
        <f>IFERROR(VLOOKUP(Tabla2[[#This Row],[Client]],Inflow_Outflow!A:O,6,FALSE),"")</f>
        <v>4748.7142857142853</v>
      </c>
      <c r="V730" s="2">
        <f>IFERROR(VLOOKUP(Tabla2[[#This Row],[Client]],Inflow_Outflow!A:O,7,FALSE),"")</f>
        <v>4748.7142857142853</v>
      </c>
      <c r="W730" s="2">
        <f>IFERROR(VLOOKUP(Tabla2[[#This Row],[Client]],Inflow_Outflow!A:O,8,FALSE),"")</f>
        <v>0</v>
      </c>
      <c r="X730" s="2">
        <f>IFERROR(VLOOKUP(Tabla2[[#This Row],[Client]],Inflow_Outflow!A:O,9,FALSE),"")</f>
        <v>0</v>
      </c>
      <c r="Y730" s="2">
        <f>IFERROR(VLOOKUP(Tabla2[[#This Row],[Client]],Inflow_Outflow!A:O,10,FALSE),"")</f>
        <v>462.78571428571428</v>
      </c>
      <c r="Z730" s="2">
        <f>IFERROR(VLOOKUP(Tabla2[[#This Row],[Client]],Inflow_Outflow!A:O,11,FALSE),"")</f>
        <v>14</v>
      </c>
      <c r="AA730" s="2">
        <f>IFERROR(VLOOKUP(Tabla2[[#This Row],[Client]],Inflow_Outflow!A:O,12,FALSE),"")</f>
        <v>14</v>
      </c>
      <c r="AB730" s="2">
        <f>IFERROR(VLOOKUP(Tabla2[[#This Row],[Client]],Inflow_Outflow!A:O,13,FALSE),"")</f>
        <v>0</v>
      </c>
      <c r="AC730" s="2">
        <f>IFERROR(VLOOKUP(Tabla2[[#This Row],[Client]],Inflow_Outflow!A:O,14,FALSE),"")</f>
        <v>0</v>
      </c>
      <c r="AD730" s="2">
        <f>IFERROR(VLOOKUP(Tabla2[[#This Row],[Client]],Inflow_Outflow!A:O,15,FALSE),"")</f>
        <v>11</v>
      </c>
      <c r="AE730" s="2">
        <f>IFERROR(VLOOKUP(Tabla2[[#This Row],[Client]],Sales_Revenues!A:G,2,FALSE),"")</f>
        <v>0</v>
      </c>
      <c r="AF730" s="2">
        <f>IFERROR(VLOOKUP(Tabla2[[#This Row],[Client]],Sales_Revenues!A:G,3,FALSE),"")</f>
        <v>1</v>
      </c>
      <c r="AG730" s="2">
        <f>IFERROR(VLOOKUP(Tabla2[[#This Row],[Client]],Sales_Revenues!A:G,4,FALSE),"")</f>
        <v>1</v>
      </c>
      <c r="AH730" s="2">
        <f>IFERROR(VLOOKUP(Tabla2[[#This Row],[Client]],Sales_Revenues!A:G,5,FALSE),"")</f>
        <v>0</v>
      </c>
      <c r="AI730" s="2">
        <f>IFERROR(VLOOKUP(Tabla2[[#This Row],[Client]],Sales_Revenues!A:G,6,FALSE),"")</f>
        <v>3.5021428571428572</v>
      </c>
      <c r="AJ730" s="2">
        <f>IFERROR(VLOOKUP(Tabla2[[#This Row],[Client]],Sales_Revenues!A:G,7,FALSE),"")</f>
        <v>28.14892857142857</v>
      </c>
    </row>
    <row r="731" spans="1:36">
      <c r="A731">
        <v>730</v>
      </c>
      <c r="B731">
        <v>1</v>
      </c>
      <c r="E731">
        <v>1</v>
      </c>
      <c r="H731">
        <v>331.72964285714289</v>
      </c>
      <c r="I731" t="s">
        <v>38</v>
      </c>
      <c r="J731" t="s">
        <v>38</v>
      </c>
      <c r="K731">
        <v>0</v>
      </c>
      <c r="L731" t="s">
        <v>38</v>
      </c>
      <c r="M731" t="s">
        <v>38</v>
      </c>
      <c r="N731" t="str">
        <f>IFERROR(VLOOKUP(Tabla2[[#This Row],[Client]],Soc_Dem!A:D,2,FALSE),"")</f>
        <v>M</v>
      </c>
      <c r="O731">
        <f>IFERROR(VLOOKUP(Tabla2[[#This Row],[Client]],Soc_Dem!A:D,3,FALSE),"")</f>
        <v>59</v>
      </c>
      <c r="P731">
        <f>IFERROR(VLOOKUP(Tabla2[[#This Row],[Client]],Soc_Dem!A:D,4,FALSE),"")</f>
        <v>38</v>
      </c>
      <c r="Q731" s="2">
        <f>IFERROR(VLOOKUP(Tabla2[[#This Row],[Client]],Inflow_Outflow!A:O,2,FALSE),"")</f>
        <v>654.33821428571434</v>
      </c>
      <c r="R731" s="2">
        <f>IFERROR(VLOOKUP(Tabla2[[#This Row],[Client]],Inflow_Outflow!A:O,3,FALSE),"")</f>
        <v>654.33821428571434</v>
      </c>
      <c r="S731" s="2">
        <f>IFERROR(VLOOKUP(Tabla2[[#This Row],[Client]],Inflow_Outflow!A:O,4,FALSE),"")</f>
        <v>3</v>
      </c>
      <c r="T731" s="2">
        <f>IFERROR(VLOOKUP(Tabla2[[#This Row],[Client]],Inflow_Outflow!A:O,5,FALSE),"")</f>
        <v>3</v>
      </c>
      <c r="U731" s="2">
        <f>IFERROR(VLOOKUP(Tabla2[[#This Row],[Client]],Inflow_Outflow!A:O,6,FALSE),"")</f>
        <v>323.13178571428574</v>
      </c>
      <c r="V731" s="2">
        <f>IFERROR(VLOOKUP(Tabla2[[#This Row],[Client]],Inflow_Outflow!A:O,7,FALSE),"")</f>
        <v>323.13178571428574</v>
      </c>
      <c r="W731" s="2">
        <f>IFERROR(VLOOKUP(Tabla2[[#This Row],[Client]],Inflow_Outflow!A:O,8,FALSE),"")</f>
        <v>64.285714285714292</v>
      </c>
      <c r="X731" s="2">
        <f>IFERROR(VLOOKUP(Tabla2[[#This Row],[Client]],Inflow_Outflow!A:O,9,FALSE),"")</f>
        <v>0</v>
      </c>
      <c r="Y731" s="2">
        <f>IFERROR(VLOOKUP(Tabla2[[#This Row],[Client]],Inflow_Outflow!A:O,10,FALSE),"")</f>
        <v>256.66749999999996</v>
      </c>
      <c r="Z731" s="2">
        <f>IFERROR(VLOOKUP(Tabla2[[#This Row],[Client]],Inflow_Outflow!A:O,11,FALSE),"")</f>
        <v>4</v>
      </c>
      <c r="AA731" s="2">
        <f>IFERROR(VLOOKUP(Tabla2[[#This Row],[Client]],Inflow_Outflow!A:O,12,FALSE),"")</f>
        <v>4</v>
      </c>
      <c r="AB731" s="2">
        <f>IFERROR(VLOOKUP(Tabla2[[#This Row],[Client]],Inflow_Outflow!A:O,13,FALSE),"")</f>
        <v>1</v>
      </c>
      <c r="AC731" s="2">
        <f>IFERROR(VLOOKUP(Tabla2[[#This Row],[Client]],Inflow_Outflow!A:O,14,FALSE),"")</f>
        <v>0</v>
      </c>
      <c r="AD731" s="2">
        <f>IFERROR(VLOOKUP(Tabla2[[#This Row],[Client]],Inflow_Outflow!A:O,15,FALSE),"")</f>
        <v>2</v>
      </c>
      <c r="AE731" s="2">
        <f>IFERROR(VLOOKUP(Tabla2[[#This Row],[Client]],Sales_Revenues!A:G,2,FALSE),"")</f>
        <v>0</v>
      </c>
      <c r="AF731" s="2">
        <f>IFERROR(VLOOKUP(Tabla2[[#This Row],[Client]],Sales_Revenues!A:G,3,FALSE),"")</f>
        <v>1</v>
      </c>
      <c r="AG731" s="2">
        <f>IFERROR(VLOOKUP(Tabla2[[#This Row],[Client]],Sales_Revenues!A:G,4,FALSE),"")</f>
        <v>1</v>
      </c>
      <c r="AH731" s="2">
        <f>IFERROR(VLOOKUP(Tabla2[[#This Row],[Client]],Sales_Revenues!A:G,5,FALSE),"")</f>
        <v>0</v>
      </c>
      <c r="AI731" s="2">
        <f>IFERROR(VLOOKUP(Tabla2[[#This Row],[Client]],Sales_Revenues!A:G,6,FALSE),"")</f>
        <v>7.5357142857142856</v>
      </c>
      <c r="AJ731" s="2">
        <f>IFERROR(VLOOKUP(Tabla2[[#This Row],[Client]],Sales_Revenues!A:G,7,FALSE),"")</f>
        <v>2.4285714285714284</v>
      </c>
    </row>
    <row r="732" spans="1:36">
      <c r="A732">
        <v>731</v>
      </c>
      <c r="B732">
        <v>1</v>
      </c>
      <c r="H732">
        <v>957.00714285714287</v>
      </c>
      <c r="I732" t="s">
        <v>38</v>
      </c>
      <c r="J732" t="s">
        <v>38</v>
      </c>
      <c r="K732" t="s">
        <v>38</v>
      </c>
      <c r="L732" t="s">
        <v>38</v>
      </c>
      <c r="M732" t="s">
        <v>38</v>
      </c>
      <c r="N732" t="str">
        <f>IFERROR(VLOOKUP(Tabla2[[#This Row],[Client]],Soc_Dem!A:D,2,FALSE),"")</f>
        <v>F</v>
      </c>
      <c r="O732">
        <f>IFERROR(VLOOKUP(Tabla2[[#This Row],[Client]],Soc_Dem!A:D,3,FALSE),"")</f>
        <v>21</v>
      </c>
      <c r="P732">
        <f>IFERROR(VLOOKUP(Tabla2[[#This Row],[Client]],Soc_Dem!A:D,4,FALSE),"")</f>
        <v>181</v>
      </c>
      <c r="Q732" s="2">
        <f>IFERROR(VLOOKUP(Tabla2[[#This Row],[Client]],Inflow_Outflow!A:O,2,FALSE),"")</f>
        <v>886.79142857142858</v>
      </c>
      <c r="R732" s="2">
        <f>IFERROR(VLOOKUP(Tabla2[[#This Row],[Client]],Inflow_Outflow!A:O,3,FALSE),"")</f>
        <v>886.79142857142858</v>
      </c>
      <c r="S732" s="2">
        <f>IFERROR(VLOOKUP(Tabla2[[#This Row],[Client]],Inflow_Outflow!A:O,4,FALSE),"")</f>
        <v>3</v>
      </c>
      <c r="T732" s="2">
        <f>IFERROR(VLOOKUP(Tabla2[[#This Row],[Client]],Inflow_Outflow!A:O,5,FALSE),"")</f>
        <v>3</v>
      </c>
      <c r="U732" s="2">
        <f>IFERROR(VLOOKUP(Tabla2[[#This Row],[Client]],Inflow_Outflow!A:O,6,FALSE),"")</f>
        <v>820.67857142857144</v>
      </c>
      <c r="V732" s="2">
        <f>IFERROR(VLOOKUP(Tabla2[[#This Row],[Client]],Inflow_Outflow!A:O,7,FALSE),"")</f>
        <v>820.67857142857144</v>
      </c>
      <c r="W732" s="2">
        <f>IFERROR(VLOOKUP(Tabla2[[#This Row],[Client]],Inflow_Outflow!A:O,8,FALSE),"")</f>
        <v>817.85714285714289</v>
      </c>
      <c r="X732" s="2">
        <f>IFERROR(VLOOKUP(Tabla2[[#This Row],[Client]],Inflow_Outflow!A:O,9,FALSE),"")</f>
        <v>0</v>
      </c>
      <c r="Y732" s="2">
        <f>IFERROR(VLOOKUP(Tabla2[[#This Row],[Client]],Inflow_Outflow!A:O,10,FALSE),"")</f>
        <v>0</v>
      </c>
      <c r="Z732" s="2">
        <f>IFERROR(VLOOKUP(Tabla2[[#This Row],[Client]],Inflow_Outflow!A:O,11,FALSE),"")</f>
        <v>11</v>
      </c>
      <c r="AA732" s="2">
        <f>IFERROR(VLOOKUP(Tabla2[[#This Row],[Client]],Inflow_Outflow!A:O,12,FALSE),"")</f>
        <v>11</v>
      </c>
      <c r="AB732" s="2">
        <f>IFERROR(VLOOKUP(Tabla2[[#This Row],[Client]],Inflow_Outflow!A:O,13,FALSE),"")</f>
        <v>6</v>
      </c>
      <c r="AC732" s="2">
        <f>IFERROR(VLOOKUP(Tabla2[[#This Row],[Client]],Inflow_Outflow!A:O,14,FALSE),"")</f>
        <v>0</v>
      </c>
      <c r="AD732" s="2">
        <f>IFERROR(VLOOKUP(Tabla2[[#This Row],[Client]],Inflow_Outflow!A:O,15,FALSE),"")</f>
        <v>0</v>
      </c>
      <c r="AE732" s="2" t="str">
        <f>IFERROR(VLOOKUP(Tabla2[[#This Row],[Client]],Sales_Revenues!A:G,2,FALSE),"")</f>
        <v/>
      </c>
      <c r="AF732" s="2" t="str">
        <f>IFERROR(VLOOKUP(Tabla2[[#This Row],[Client]],Sales_Revenues!A:G,3,FALSE),"")</f>
        <v/>
      </c>
      <c r="AG732" s="2" t="str">
        <f>IFERROR(VLOOKUP(Tabla2[[#This Row],[Client]],Sales_Revenues!A:G,4,FALSE),"")</f>
        <v/>
      </c>
      <c r="AH732" s="2" t="str">
        <f>IFERROR(VLOOKUP(Tabla2[[#This Row],[Client]],Sales_Revenues!A:G,5,FALSE),"")</f>
        <v/>
      </c>
      <c r="AI732" s="2" t="str">
        <f>IFERROR(VLOOKUP(Tabla2[[#This Row],[Client]],Sales_Revenues!A:G,6,FALSE),"")</f>
        <v/>
      </c>
      <c r="AJ732" s="2" t="str">
        <f>IFERROR(VLOOKUP(Tabla2[[#This Row],[Client]],Sales_Revenues!A:G,7,FALSE),"")</f>
        <v/>
      </c>
    </row>
    <row r="733" spans="1:36">
      <c r="A733">
        <v>732</v>
      </c>
      <c r="B733">
        <v>3</v>
      </c>
      <c r="C733">
        <v>1</v>
      </c>
      <c r="D733">
        <v>6</v>
      </c>
      <c r="H733">
        <v>301.15607142857147</v>
      </c>
      <c r="I733">
        <v>347.41714285714289</v>
      </c>
      <c r="J733">
        <v>49993.39928571428</v>
      </c>
      <c r="K733" t="s">
        <v>38</v>
      </c>
      <c r="L733" t="s">
        <v>38</v>
      </c>
      <c r="M733" t="s">
        <v>38</v>
      </c>
      <c r="N733" t="str">
        <f>IFERROR(VLOOKUP(Tabla2[[#This Row],[Client]],Soc_Dem!A:D,2,FALSE),"")</f>
        <v>M</v>
      </c>
      <c r="O733">
        <f>IFERROR(VLOOKUP(Tabla2[[#This Row],[Client]],Soc_Dem!A:D,3,FALSE),"")</f>
        <v>43</v>
      </c>
      <c r="P733">
        <f>IFERROR(VLOOKUP(Tabla2[[#This Row],[Client]],Soc_Dem!A:D,4,FALSE),"")</f>
        <v>63</v>
      </c>
      <c r="Q733" s="2">
        <f>IFERROR(VLOOKUP(Tabla2[[#This Row],[Client]],Inflow_Outflow!A:O,2,FALSE),"")</f>
        <v>329.63892857142855</v>
      </c>
      <c r="R733" s="2">
        <f>IFERROR(VLOOKUP(Tabla2[[#This Row],[Client]],Inflow_Outflow!A:O,3,FALSE),"")</f>
        <v>328.89714285714291</v>
      </c>
      <c r="S733" s="2">
        <f>IFERROR(VLOOKUP(Tabla2[[#This Row],[Client]],Inflow_Outflow!A:O,4,FALSE),"")</f>
        <v>3</v>
      </c>
      <c r="T733" s="2">
        <f>IFERROR(VLOOKUP(Tabla2[[#This Row],[Client]],Inflow_Outflow!A:O,5,FALSE),"")</f>
        <v>2</v>
      </c>
      <c r="U733" s="2">
        <f>IFERROR(VLOOKUP(Tabla2[[#This Row],[Client]],Inflow_Outflow!A:O,6,FALSE),"")</f>
        <v>450.15714285714284</v>
      </c>
      <c r="V733" s="2">
        <f>IFERROR(VLOOKUP(Tabla2[[#This Row],[Client]],Inflow_Outflow!A:O,7,FALSE),"")</f>
        <v>450.15714285714284</v>
      </c>
      <c r="W733" s="2">
        <f>IFERROR(VLOOKUP(Tabla2[[#This Row],[Client]],Inflow_Outflow!A:O,8,FALSE),"")</f>
        <v>0</v>
      </c>
      <c r="X733" s="2">
        <f>IFERROR(VLOOKUP(Tabla2[[#This Row],[Client]],Inflow_Outflow!A:O,9,FALSE),"")</f>
        <v>315.90714285714284</v>
      </c>
      <c r="Y733" s="2">
        <f>IFERROR(VLOOKUP(Tabla2[[#This Row],[Client]],Inflow_Outflow!A:O,10,FALSE),"")</f>
        <v>129.71428571428572</v>
      </c>
      <c r="Z733" s="2">
        <f>IFERROR(VLOOKUP(Tabla2[[#This Row],[Client]],Inflow_Outflow!A:O,11,FALSE),"")</f>
        <v>9</v>
      </c>
      <c r="AA733" s="2">
        <f>IFERROR(VLOOKUP(Tabla2[[#This Row],[Client]],Inflow_Outflow!A:O,12,FALSE),"")</f>
        <v>9</v>
      </c>
      <c r="AB733" s="2">
        <f>IFERROR(VLOOKUP(Tabla2[[#This Row],[Client]],Inflow_Outflow!A:O,13,FALSE),"")</f>
        <v>0</v>
      </c>
      <c r="AC733" s="2">
        <f>IFERROR(VLOOKUP(Tabla2[[#This Row],[Client]],Inflow_Outflow!A:O,14,FALSE),"")</f>
        <v>4</v>
      </c>
      <c r="AD733" s="2">
        <f>IFERROR(VLOOKUP(Tabla2[[#This Row],[Client]],Inflow_Outflow!A:O,15,FALSE),"")</f>
        <v>4</v>
      </c>
      <c r="AE733" s="2">
        <f>IFERROR(VLOOKUP(Tabla2[[#This Row],[Client]],Sales_Revenues!A:G,2,FALSE),"")</f>
        <v>1</v>
      </c>
      <c r="AF733" s="2">
        <f>IFERROR(VLOOKUP(Tabla2[[#This Row],[Client]],Sales_Revenues!A:G,3,FALSE),"")</f>
        <v>0</v>
      </c>
      <c r="AG733" s="2">
        <f>IFERROR(VLOOKUP(Tabla2[[#This Row],[Client]],Sales_Revenues!A:G,4,FALSE),"")</f>
        <v>1</v>
      </c>
      <c r="AH733" s="2">
        <f>IFERROR(VLOOKUP(Tabla2[[#This Row],[Client]],Sales_Revenues!A:G,5,FALSE),"")</f>
        <v>3.0301785714285714</v>
      </c>
      <c r="AI733" s="2">
        <f>IFERROR(VLOOKUP(Tabla2[[#This Row],[Client]],Sales_Revenues!A:G,6,FALSE),"")</f>
        <v>0</v>
      </c>
      <c r="AJ733" s="2">
        <f>IFERROR(VLOOKUP(Tabla2[[#This Row],[Client]],Sales_Revenues!A:G,7,FALSE),"")</f>
        <v>10.214285714285714</v>
      </c>
    </row>
    <row r="734" spans="1:36">
      <c r="A734">
        <v>733</v>
      </c>
      <c r="B734">
        <v>1</v>
      </c>
      <c r="C734">
        <v>1</v>
      </c>
      <c r="H734">
        <v>5.7067857142857141</v>
      </c>
      <c r="I734">
        <v>10778.983928571428</v>
      </c>
      <c r="J734" t="s">
        <v>38</v>
      </c>
      <c r="K734" t="s">
        <v>38</v>
      </c>
      <c r="L734" t="s">
        <v>38</v>
      </c>
      <c r="M734" t="s">
        <v>38</v>
      </c>
      <c r="N734" t="str">
        <f>IFERROR(VLOOKUP(Tabla2[[#This Row],[Client]],Soc_Dem!A:D,2,FALSE),"")</f>
        <v>M</v>
      </c>
      <c r="O734">
        <f>IFERROR(VLOOKUP(Tabla2[[#This Row],[Client]],Soc_Dem!A:D,3,FALSE),"")</f>
        <v>17</v>
      </c>
      <c r="P734">
        <f>IFERROR(VLOOKUP(Tabla2[[#This Row],[Client]],Soc_Dem!A:D,4,FALSE),"")</f>
        <v>4</v>
      </c>
      <c r="Q734" s="2">
        <f>IFERROR(VLOOKUP(Tabla2[[#This Row],[Client]],Inflow_Outflow!A:O,2,FALSE),"")</f>
        <v>15.653571428571428</v>
      </c>
      <c r="R734" s="2">
        <f>IFERROR(VLOOKUP(Tabla2[[#This Row],[Client]],Inflow_Outflow!A:O,3,FALSE),"")</f>
        <v>0</v>
      </c>
      <c r="S734" s="2">
        <f>IFERROR(VLOOKUP(Tabla2[[#This Row],[Client]],Inflow_Outflow!A:O,4,FALSE),"")</f>
        <v>1</v>
      </c>
      <c r="T734" s="2">
        <f>IFERROR(VLOOKUP(Tabla2[[#This Row],[Client]],Inflow_Outflow!A:O,5,FALSE),"")</f>
        <v>0</v>
      </c>
      <c r="U734" s="2">
        <f>IFERROR(VLOOKUP(Tabla2[[#This Row],[Client]],Inflow_Outflow!A:O,6,FALSE),"")</f>
        <v>0</v>
      </c>
      <c r="V734" s="2">
        <f>IFERROR(VLOOKUP(Tabla2[[#This Row],[Client]],Inflow_Outflow!A:O,7,FALSE),"")</f>
        <v>0</v>
      </c>
      <c r="W734" s="2">
        <f>IFERROR(VLOOKUP(Tabla2[[#This Row],[Client]],Inflow_Outflow!A:O,8,FALSE),"")</f>
        <v>0</v>
      </c>
      <c r="X734" s="2">
        <f>IFERROR(VLOOKUP(Tabla2[[#This Row],[Client]],Inflow_Outflow!A:O,9,FALSE),"")</f>
        <v>0</v>
      </c>
      <c r="Y734" s="2">
        <f>IFERROR(VLOOKUP(Tabla2[[#This Row],[Client]],Inflow_Outflow!A:O,10,FALSE),"")</f>
        <v>0</v>
      </c>
      <c r="Z734" s="2">
        <f>IFERROR(VLOOKUP(Tabla2[[#This Row],[Client]],Inflow_Outflow!A:O,11,FALSE),"")</f>
        <v>0</v>
      </c>
      <c r="AA734" s="2">
        <f>IFERROR(VLOOKUP(Tabla2[[#This Row],[Client]],Inflow_Outflow!A:O,12,FALSE),"")</f>
        <v>0</v>
      </c>
      <c r="AB734" s="2">
        <f>IFERROR(VLOOKUP(Tabla2[[#This Row],[Client]],Inflow_Outflow!A:O,13,FALSE),"")</f>
        <v>0</v>
      </c>
      <c r="AC734" s="2">
        <f>IFERROR(VLOOKUP(Tabla2[[#This Row],[Client]],Inflow_Outflow!A:O,14,FALSE),"")</f>
        <v>0</v>
      </c>
      <c r="AD734" s="2">
        <f>IFERROR(VLOOKUP(Tabla2[[#This Row],[Client]],Inflow_Outflow!A:O,15,FALSE),"")</f>
        <v>0</v>
      </c>
      <c r="AE734" s="2" t="str">
        <f>IFERROR(VLOOKUP(Tabla2[[#This Row],[Client]],Sales_Revenues!A:G,2,FALSE),"")</f>
        <v/>
      </c>
      <c r="AF734" s="2" t="str">
        <f>IFERROR(VLOOKUP(Tabla2[[#This Row],[Client]],Sales_Revenues!A:G,3,FALSE),"")</f>
        <v/>
      </c>
      <c r="AG734" s="2" t="str">
        <f>IFERROR(VLOOKUP(Tabla2[[#This Row],[Client]],Sales_Revenues!A:G,4,FALSE),"")</f>
        <v/>
      </c>
      <c r="AH734" s="2" t="str">
        <f>IFERROR(VLOOKUP(Tabla2[[#This Row],[Client]],Sales_Revenues!A:G,5,FALSE),"")</f>
        <v/>
      </c>
      <c r="AI734" s="2" t="str">
        <f>IFERROR(VLOOKUP(Tabla2[[#This Row],[Client]],Sales_Revenues!A:G,6,FALSE),"")</f>
        <v/>
      </c>
      <c r="AJ734" s="2" t="str">
        <f>IFERROR(VLOOKUP(Tabla2[[#This Row],[Client]],Sales_Revenues!A:G,7,FALSE),"")</f>
        <v/>
      </c>
    </row>
    <row r="735" spans="1:36">
      <c r="A735">
        <v>734</v>
      </c>
      <c r="B735">
        <v>1</v>
      </c>
      <c r="C735">
        <v>1</v>
      </c>
      <c r="H735">
        <v>69.511071428571427</v>
      </c>
      <c r="I735">
        <v>57901.679285714286</v>
      </c>
      <c r="J735" t="s">
        <v>38</v>
      </c>
      <c r="K735" t="s">
        <v>38</v>
      </c>
      <c r="L735" t="s">
        <v>38</v>
      </c>
      <c r="M735" t="s">
        <v>38</v>
      </c>
      <c r="N735" t="str">
        <f>IFERROR(VLOOKUP(Tabla2[[#This Row],[Client]],Soc_Dem!A:D,2,FALSE),"")</f>
        <v>M</v>
      </c>
      <c r="O735">
        <f>IFERROR(VLOOKUP(Tabla2[[#This Row],[Client]],Soc_Dem!A:D,3,FALSE),"")</f>
        <v>64</v>
      </c>
      <c r="P735">
        <f>IFERROR(VLOOKUP(Tabla2[[#This Row],[Client]],Soc_Dem!A:D,4,FALSE),"")</f>
        <v>134</v>
      </c>
      <c r="Q735" s="2">
        <f>IFERROR(VLOOKUP(Tabla2[[#This Row],[Client]],Inflow_Outflow!A:O,2,FALSE),"")</f>
        <v>9000.1982142857141</v>
      </c>
      <c r="R735" s="2">
        <f>IFERROR(VLOOKUP(Tabla2[[#This Row],[Client]],Inflow_Outflow!A:O,3,FALSE),"")</f>
        <v>8470.1885714285709</v>
      </c>
      <c r="S735" s="2">
        <f>IFERROR(VLOOKUP(Tabla2[[#This Row],[Client]],Inflow_Outflow!A:O,4,FALSE),"")</f>
        <v>17</v>
      </c>
      <c r="T735" s="2">
        <f>IFERROR(VLOOKUP(Tabla2[[#This Row],[Client]],Inflow_Outflow!A:O,5,FALSE),"")</f>
        <v>14</v>
      </c>
      <c r="U735" s="2">
        <f>IFERROR(VLOOKUP(Tabla2[[#This Row],[Client]],Inflow_Outflow!A:O,6,FALSE),"")</f>
        <v>11324.370714285715</v>
      </c>
      <c r="V735" s="2">
        <f>IFERROR(VLOOKUP(Tabla2[[#This Row],[Client]],Inflow_Outflow!A:O,7,FALSE),"")</f>
        <v>7752.9421428571432</v>
      </c>
      <c r="W735" s="2">
        <f>IFERROR(VLOOKUP(Tabla2[[#This Row],[Client]],Inflow_Outflow!A:O,8,FALSE),"")</f>
        <v>3535.7142857142858</v>
      </c>
      <c r="X735" s="2">
        <f>IFERROR(VLOOKUP(Tabla2[[#This Row],[Client]],Inflow_Outflow!A:O,9,FALSE),"")</f>
        <v>402.95357142857148</v>
      </c>
      <c r="Y735" s="2">
        <f>IFERROR(VLOOKUP(Tabla2[[#This Row],[Client]],Inflow_Outflow!A:O,10,FALSE),"")</f>
        <v>3631.9528571428568</v>
      </c>
      <c r="Z735" s="2">
        <f>IFERROR(VLOOKUP(Tabla2[[#This Row],[Client]],Inflow_Outflow!A:O,11,FALSE),"")</f>
        <v>37</v>
      </c>
      <c r="AA735" s="2">
        <f>IFERROR(VLOOKUP(Tabla2[[#This Row],[Client]],Inflow_Outflow!A:O,12,FALSE),"")</f>
        <v>35</v>
      </c>
      <c r="AB735" s="2">
        <f>IFERROR(VLOOKUP(Tabla2[[#This Row],[Client]],Inflow_Outflow!A:O,13,FALSE),"")</f>
        <v>6</v>
      </c>
      <c r="AC735" s="2">
        <f>IFERROR(VLOOKUP(Tabla2[[#This Row],[Client]],Inflow_Outflow!A:O,14,FALSE),"")</f>
        <v>5</v>
      </c>
      <c r="AD735" s="2">
        <f>IFERROR(VLOOKUP(Tabla2[[#This Row],[Client]],Inflow_Outflow!A:O,15,FALSE),"")</f>
        <v>20</v>
      </c>
      <c r="AE735" s="2">
        <f>IFERROR(VLOOKUP(Tabla2[[#This Row],[Client]],Sales_Revenues!A:G,2,FALSE),"")</f>
        <v>0</v>
      </c>
      <c r="AF735" s="2">
        <f>IFERROR(VLOOKUP(Tabla2[[#This Row],[Client]],Sales_Revenues!A:G,3,FALSE),"")</f>
        <v>1</v>
      </c>
      <c r="AG735" s="2">
        <f>IFERROR(VLOOKUP(Tabla2[[#This Row],[Client]],Sales_Revenues!A:G,4,FALSE),"")</f>
        <v>0</v>
      </c>
      <c r="AH735" s="2">
        <f>IFERROR(VLOOKUP(Tabla2[[#This Row],[Client]],Sales_Revenues!A:G,5,FALSE),"")</f>
        <v>0</v>
      </c>
      <c r="AI735" s="2">
        <f>IFERROR(VLOOKUP(Tabla2[[#This Row],[Client]],Sales_Revenues!A:G,6,FALSE),"")</f>
        <v>4.5010714285714286</v>
      </c>
      <c r="AJ735" s="2">
        <f>IFERROR(VLOOKUP(Tabla2[[#This Row],[Client]],Sales_Revenues!A:G,7,FALSE),"")</f>
        <v>0</v>
      </c>
    </row>
    <row r="736" spans="1:36">
      <c r="A736">
        <v>735</v>
      </c>
      <c r="B736">
        <v>1</v>
      </c>
      <c r="H736">
        <v>188.99464285714288</v>
      </c>
      <c r="I736" t="s">
        <v>38</v>
      </c>
      <c r="J736" t="s">
        <v>38</v>
      </c>
      <c r="K736" t="s">
        <v>38</v>
      </c>
      <c r="L736" t="s">
        <v>38</v>
      </c>
      <c r="M736" t="s">
        <v>38</v>
      </c>
      <c r="N736" t="str">
        <f>IFERROR(VLOOKUP(Tabla2[[#This Row],[Client]],Soc_Dem!A:D,2,FALSE),"")</f>
        <v>M</v>
      </c>
      <c r="O736">
        <f>IFERROR(VLOOKUP(Tabla2[[#This Row],[Client]],Soc_Dem!A:D,3,FALSE),"")</f>
        <v>23</v>
      </c>
      <c r="P736">
        <f>IFERROR(VLOOKUP(Tabla2[[#This Row],[Client]],Soc_Dem!A:D,4,FALSE),"")</f>
        <v>53</v>
      </c>
      <c r="Q736" s="2">
        <f>IFERROR(VLOOKUP(Tabla2[[#This Row],[Client]],Inflow_Outflow!A:O,2,FALSE),"")</f>
        <v>326.28678571428571</v>
      </c>
      <c r="R736" s="2">
        <f>IFERROR(VLOOKUP(Tabla2[[#This Row],[Client]],Inflow_Outflow!A:O,3,FALSE),"")</f>
        <v>326.28678571428571</v>
      </c>
      <c r="S736" s="2">
        <f>IFERROR(VLOOKUP(Tabla2[[#This Row],[Client]],Inflow_Outflow!A:O,4,FALSE),"")</f>
        <v>6</v>
      </c>
      <c r="T736" s="2">
        <f>IFERROR(VLOOKUP(Tabla2[[#This Row],[Client]],Inflow_Outflow!A:O,5,FALSE),"")</f>
        <v>6</v>
      </c>
      <c r="U736" s="2">
        <f>IFERROR(VLOOKUP(Tabla2[[#This Row],[Client]],Inflow_Outflow!A:O,6,FALSE),"")</f>
        <v>339.93571428571431</v>
      </c>
      <c r="V736" s="2">
        <f>IFERROR(VLOOKUP(Tabla2[[#This Row],[Client]],Inflow_Outflow!A:O,7,FALSE),"")</f>
        <v>339.93571428571431</v>
      </c>
      <c r="W736" s="2">
        <f>IFERROR(VLOOKUP(Tabla2[[#This Row],[Client]],Inflow_Outflow!A:O,8,FALSE),"")</f>
        <v>214.28571428571428</v>
      </c>
      <c r="X736" s="2">
        <f>IFERROR(VLOOKUP(Tabla2[[#This Row],[Client]],Inflow_Outflow!A:O,9,FALSE),"")</f>
        <v>104.75714285714285</v>
      </c>
      <c r="Y736" s="2">
        <f>IFERROR(VLOOKUP(Tabla2[[#This Row],[Client]],Inflow_Outflow!A:O,10,FALSE),"")</f>
        <v>16.5</v>
      </c>
      <c r="Z736" s="2">
        <f>IFERROR(VLOOKUP(Tabla2[[#This Row],[Client]],Inflow_Outflow!A:O,11,FALSE),"")</f>
        <v>20</v>
      </c>
      <c r="AA736" s="2">
        <f>IFERROR(VLOOKUP(Tabla2[[#This Row],[Client]],Inflow_Outflow!A:O,12,FALSE),"")</f>
        <v>20</v>
      </c>
      <c r="AB736" s="2">
        <f>IFERROR(VLOOKUP(Tabla2[[#This Row],[Client]],Inflow_Outflow!A:O,13,FALSE),"")</f>
        <v>6</v>
      </c>
      <c r="AC736" s="2">
        <f>IFERROR(VLOOKUP(Tabla2[[#This Row],[Client]],Inflow_Outflow!A:O,14,FALSE),"")</f>
        <v>8</v>
      </c>
      <c r="AD736" s="2">
        <f>IFERROR(VLOOKUP(Tabla2[[#This Row],[Client]],Inflow_Outflow!A:O,15,FALSE),"")</f>
        <v>1</v>
      </c>
      <c r="AE736" s="2">
        <f>IFERROR(VLOOKUP(Tabla2[[#This Row],[Client]],Sales_Revenues!A:G,2,FALSE),"")</f>
        <v>1</v>
      </c>
      <c r="AF736" s="2">
        <f>IFERROR(VLOOKUP(Tabla2[[#This Row],[Client]],Sales_Revenues!A:G,3,FALSE),"")</f>
        <v>0</v>
      </c>
      <c r="AG736" s="2">
        <f>IFERROR(VLOOKUP(Tabla2[[#This Row],[Client]],Sales_Revenues!A:G,4,FALSE),"")</f>
        <v>0</v>
      </c>
      <c r="AH736" s="2">
        <f>IFERROR(VLOOKUP(Tabla2[[#This Row],[Client]],Sales_Revenues!A:G,5,FALSE),"")</f>
        <v>4.3737500000000002</v>
      </c>
      <c r="AI736" s="2">
        <f>IFERROR(VLOOKUP(Tabla2[[#This Row],[Client]],Sales_Revenues!A:G,6,FALSE),"")</f>
        <v>0</v>
      </c>
      <c r="AJ736" s="2">
        <f>IFERROR(VLOOKUP(Tabla2[[#This Row],[Client]],Sales_Revenues!A:G,7,FALSE),"")</f>
        <v>0</v>
      </c>
    </row>
    <row r="737" spans="1:36">
      <c r="A737">
        <v>736</v>
      </c>
      <c r="B737">
        <v>1</v>
      </c>
      <c r="H737">
        <v>285.71428571428572</v>
      </c>
      <c r="I737" t="s">
        <v>38</v>
      </c>
      <c r="J737" t="s">
        <v>38</v>
      </c>
      <c r="K737" t="s">
        <v>38</v>
      </c>
      <c r="L737" t="s">
        <v>38</v>
      </c>
      <c r="M737" t="s">
        <v>38</v>
      </c>
      <c r="N737" t="str">
        <f>IFERROR(VLOOKUP(Tabla2[[#This Row],[Client]],Soc_Dem!A:D,2,FALSE),"")</f>
        <v>F</v>
      </c>
      <c r="O737">
        <f>IFERROR(VLOOKUP(Tabla2[[#This Row],[Client]],Soc_Dem!A:D,3,FALSE),"")</f>
        <v>74</v>
      </c>
      <c r="P737">
        <f>IFERROR(VLOOKUP(Tabla2[[#This Row],[Client]],Soc_Dem!A:D,4,FALSE),"")</f>
        <v>233</v>
      </c>
      <c r="Q737" s="2">
        <f>IFERROR(VLOOKUP(Tabla2[[#This Row],[Client]],Inflow_Outflow!A:O,2,FALSE),"")</f>
        <v>3392.1182142857142</v>
      </c>
      <c r="R737" s="2">
        <f>IFERROR(VLOOKUP(Tabla2[[#This Row],[Client]],Inflow_Outflow!A:O,3,FALSE),"")</f>
        <v>3392.1182142857142</v>
      </c>
      <c r="S737" s="2">
        <f>IFERROR(VLOOKUP(Tabla2[[#This Row],[Client]],Inflow_Outflow!A:O,4,FALSE),"")</f>
        <v>4</v>
      </c>
      <c r="T737" s="2">
        <f>IFERROR(VLOOKUP(Tabla2[[#This Row],[Client]],Inflow_Outflow!A:O,5,FALSE),"")</f>
        <v>4</v>
      </c>
      <c r="U737" s="2">
        <f>IFERROR(VLOOKUP(Tabla2[[#This Row],[Client]],Inflow_Outflow!A:O,6,FALSE),"")</f>
        <v>4963.6942857142858</v>
      </c>
      <c r="V737" s="2">
        <f>IFERROR(VLOOKUP(Tabla2[[#This Row],[Client]],Inflow_Outflow!A:O,7,FALSE),"")</f>
        <v>4963.6942857142858</v>
      </c>
      <c r="W737" s="2">
        <f>IFERROR(VLOOKUP(Tabla2[[#This Row],[Client]],Inflow_Outflow!A:O,8,FALSE),"")</f>
        <v>1607.1428571428571</v>
      </c>
      <c r="X737" s="2">
        <f>IFERROR(VLOOKUP(Tabla2[[#This Row],[Client]],Inflow_Outflow!A:O,9,FALSE),"")</f>
        <v>1889.9764285714284</v>
      </c>
      <c r="Y737" s="2">
        <f>IFERROR(VLOOKUP(Tabla2[[#This Row],[Client]],Inflow_Outflow!A:O,10,FALSE),"")</f>
        <v>1272.6428571428571</v>
      </c>
      <c r="Z737" s="2">
        <f>IFERROR(VLOOKUP(Tabla2[[#This Row],[Client]],Inflow_Outflow!A:O,11,FALSE),"")</f>
        <v>48</v>
      </c>
      <c r="AA737" s="2">
        <f>IFERROR(VLOOKUP(Tabla2[[#This Row],[Client]],Inflow_Outflow!A:O,12,FALSE),"")</f>
        <v>48</v>
      </c>
      <c r="AB737" s="2">
        <f>IFERROR(VLOOKUP(Tabla2[[#This Row],[Client]],Inflow_Outflow!A:O,13,FALSE),"")</f>
        <v>5</v>
      </c>
      <c r="AC737" s="2">
        <f>IFERROR(VLOOKUP(Tabla2[[#This Row],[Client]],Inflow_Outflow!A:O,14,FALSE),"")</f>
        <v>26</v>
      </c>
      <c r="AD737" s="2">
        <f>IFERROR(VLOOKUP(Tabla2[[#This Row],[Client]],Inflow_Outflow!A:O,15,FALSE),"")</f>
        <v>13</v>
      </c>
      <c r="AE737" s="2">
        <f>IFERROR(VLOOKUP(Tabla2[[#This Row],[Client]],Sales_Revenues!A:G,2,FALSE),"")</f>
        <v>0</v>
      </c>
      <c r="AF737" s="2">
        <f>IFERROR(VLOOKUP(Tabla2[[#This Row],[Client]],Sales_Revenues!A:G,3,FALSE),"")</f>
        <v>0</v>
      </c>
      <c r="AG737" s="2">
        <f>IFERROR(VLOOKUP(Tabla2[[#This Row],[Client]],Sales_Revenues!A:G,4,FALSE),"")</f>
        <v>0</v>
      </c>
      <c r="AH737" s="2">
        <f>IFERROR(VLOOKUP(Tabla2[[#This Row],[Client]],Sales_Revenues!A:G,5,FALSE),"")</f>
        <v>0</v>
      </c>
      <c r="AI737" s="2">
        <f>IFERROR(VLOOKUP(Tabla2[[#This Row],[Client]],Sales_Revenues!A:G,6,FALSE),"")</f>
        <v>0</v>
      </c>
      <c r="AJ737" s="2">
        <f>IFERROR(VLOOKUP(Tabla2[[#This Row],[Client]],Sales_Revenues!A:G,7,FALSE),"")</f>
        <v>0</v>
      </c>
    </row>
    <row r="738" spans="1:36">
      <c r="A738">
        <v>737</v>
      </c>
      <c r="B738">
        <v>3</v>
      </c>
      <c r="H738">
        <v>3175.2646428571429</v>
      </c>
      <c r="I738" t="s">
        <v>38</v>
      </c>
      <c r="J738" t="s">
        <v>38</v>
      </c>
      <c r="K738" t="s">
        <v>38</v>
      </c>
      <c r="L738" t="s">
        <v>38</v>
      </c>
      <c r="M738" t="s">
        <v>38</v>
      </c>
      <c r="N738" t="str">
        <f>IFERROR(VLOOKUP(Tabla2[[#This Row],[Client]],Soc_Dem!A:D,2,FALSE),"")</f>
        <v>F</v>
      </c>
      <c r="O738">
        <f>IFERROR(VLOOKUP(Tabla2[[#This Row],[Client]],Soc_Dem!A:D,3,FALSE),"")</f>
        <v>55</v>
      </c>
      <c r="P738">
        <f>IFERROR(VLOOKUP(Tabla2[[#This Row],[Client]],Soc_Dem!A:D,4,FALSE),"")</f>
        <v>31</v>
      </c>
      <c r="Q738" s="2">
        <f>IFERROR(VLOOKUP(Tabla2[[#This Row],[Client]],Inflow_Outflow!A:O,2,FALSE),"")</f>
        <v>357.1439285714286</v>
      </c>
      <c r="R738" s="2">
        <f>IFERROR(VLOOKUP(Tabla2[[#This Row],[Client]],Inflow_Outflow!A:O,3,FALSE),"")</f>
        <v>357.1439285714286</v>
      </c>
      <c r="S738" s="2">
        <f>IFERROR(VLOOKUP(Tabla2[[#This Row],[Client]],Inflow_Outflow!A:O,4,FALSE),"")</f>
        <v>2</v>
      </c>
      <c r="T738" s="2">
        <f>IFERROR(VLOOKUP(Tabla2[[#This Row],[Client]],Inflow_Outflow!A:O,5,FALSE),"")</f>
        <v>2</v>
      </c>
      <c r="U738" s="2">
        <f>IFERROR(VLOOKUP(Tabla2[[#This Row],[Client]],Inflow_Outflow!A:O,6,FALSE),"")</f>
        <v>404.00535714285712</v>
      </c>
      <c r="V738" s="2">
        <f>IFERROR(VLOOKUP(Tabla2[[#This Row],[Client]],Inflow_Outflow!A:O,7,FALSE),"")</f>
        <v>404.00535714285712</v>
      </c>
      <c r="W738" s="2">
        <f>IFERROR(VLOOKUP(Tabla2[[#This Row],[Client]],Inflow_Outflow!A:O,8,FALSE),"")</f>
        <v>0</v>
      </c>
      <c r="X738" s="2">
        <f>IFERROR(VLOOKUP(Tabla2[[#This Row],[Client]],Inflow_Outflow!A:O,9,FALSE),"")</f>
        <v>0</v>
      </c>
      <c r="Y738" s="2">
        <f>IFERROR(VLOOKUP(Tabla2[[#This Row],[Client]],Inflow_Outflow!A:O,10,FALSE),"")</f>
        <v>0</v>
      </c>
      <c r="Z738" s="2">
        <f>IFERROR(VLOOKUP(Tabla2[[#This Row],[Client]],Inflow_Outflow!A:O,11,FALSE),"")</f>
        <v>7</v>
      </c>
      <c r="AA738" s="2">
        <f>IFERROR(VLOOKUP(Tabla2[[#This Row],[Client]],Inflow_Outflow!A:O,12,FALSE),"")</f>
        <v>7</v>
      </c>
      <c r="AB738" s="2">
        <f>IFERROR(VLOOKUP(Tabla2[[#This Row],[Client]],Inflow_Outflow!A:O,13,FALSE),"")</f>
        <v>0</v>
      </c>
      <c r="AC738" s="2">
        <f>IFERROR(VLOOKUP(Tabla2[[#This Row],[Client]],Inflow_Outflow!A:O,14,FALSE),"")</f>
        <v>0</v>
      </c>
      <c r="AD738" s="2">
        <f>IFERROR(VLOOKUP(Tabla2[[#This Row],[Client]],Inflow_Outflow!A:O,15,FALSE),"")</f>
        <v>0</v>
      </c>
      <c r="AE738" s="2">
        <f>IFERROR(VLOOKUP(Tabla2[[#This Row],[Client]],Sales_Revenues!A:G,2,FALSE),"")</f>
        <v>0</v>
      </c>
      <c r="AF738" s="2">
        <f>IFERROR(VLOOKUP(Tabla2[[#This Row],[Client]],Sales_Revenues!A:G,3,FALSE),"")</f>
        <v>0</v>
      </c>
      <c r="AG738" s="2">
        <f>IFERROR(VLOOKUP(Tabla2[[#This Row],[Client]],Sales_Revenues!A:G,4,FALSE),"")</f>
        <v>0</v>
      </c>
      <c r="AH738" s="2">
        <f>IFERROR(VLOOKUP(Tabla2[[#This Row],[Client]],Sales_Revenues!A:G,5,FALSE),"")</f>
        <v>0</v>
      </c>
      <c r="AI738" s="2">
        <f>IFERROR(VLOOKUP(Tabla2[[#This Row],[Client]],Sales_Revenues!A:G,6,FALSE),"")</f>
        <v>0</v>
      </c>
      <c r="AJ738" s="2">
        <f>IFERROR(VLOOKUP(Tabla2[[#This Row],[Client]],Sales_Revenues!A:G,7,FALSE),"")</f>
        <v>0</v>
      </c>
    </row>
    <row r="739" spans="1:36">
      <c r="A739">
        <v>738</v>
      </c>
      <c r="B739">
        <v>1</v>
      </c>
      <c r="H739">
        <v>1953.7857142857142</v>
      </c>
      <c r="I739" t="s">
        <v>38</v>
      </c>
      <c r="J739" t="s">
        <v>38</v>
      </c>
      <c r="K739" t="s">
        <v>38</v>
      </c>
      <c r="L739" t="s">
        <v>38</v>
      </c>
      <c r="M739" t="s">
        <v>38</v>
      </c>
      <c r="N739" t="str">
        <f>IFERROR(VLOOKUP(Tabla2[[#This Row],[Client]],Soc_Dem!A:D,2,FALSE),"")</f>
        <v>M</v>
      </c>
      <c r="O739">
        <f>IFERROR(VLOOKUP(Tabla2[[#This Row],[Client]],Soc_Dem!A:D,3,FALSE),"")</f>
        <v>49</v>
      </c>
      <c r="P739">
        <f>IFERROR(VLOOKUP(Tabla2[[#This Row],[Client]],Soc_Dem!A:D,4,FALSE),"")</f>
        <v>123</v>
      </c>
      <c r="Q739" s="2">
        <f>IFERROR(VLOOKUP(Tabla2[[#This Row],[Client]],Inflow_Outflow!A:O,2,FALSE),"")</f>
        <v>2.1071428571428571E-2</v>
      </c>
      <c r="R739" s="2">
        <f>IFERROR(VLOOKUP(Tabla2[[#This Row],[Client]],Inflow_Outflow!A:O,3,FALSE),"")</f>
        <v>2.1071428571428571E-2</v>
      </c>
      <c r="S739" s="2">
        <f>IFERROR(VLOOKUP(Tabla2[[#This Row],[Client]],Inflow_Outflow!A:O,4,FALSE),"")</f>
        <v>1</v>
      </c>
      <c r="T739" s="2">
        <f>IFERROR(VLOOKUP(Tabla2[[#This Row],[Client]],Inflow_Outflow!A:O,5,FALSE),"")</f>
        <v>1</v>
      </c>
      <c r="U739" s="2">
        <f>IFERROR(VLOOKUP(Tabla2[[#This Row],[Client]],Inflow_Outflow!A:O,6,FALSE),"")</f>
        <v>699.92142857142858</v>
      </c>
      <c r="V739" s="2">
        <f>IFERROR(VLOOKUP(Tabla2[[#This Row],[Client]],Inflow_Outflow!A:O,7,FALSE),"")</f>
        <v>699.92142857142858</v>
      </c>
      <c r="W739" s="2">
        <f>IFERROR(VLOOKUP(Tabla2[[#This Row],[Client]],Inflow_Outflow!A:O,8,FALSE),"")</f>
        <v>0</v>
      </c>
      <c r="X739" s="2">
        <f>IFERROR(VLOOKUP(Tabla2[[#This Row],[Client]],Inflow_Outflow!A:O,9,FALSE),"")</f>
        <v>0</v>
      </c>
      <c r="Y739" s="2">
        <f>IFERROR(VLOOKUP(Tabla2[[#This Row],[Client]],Inflow_Outflow!A:O,10,FALSE),"")</f>
        <v>0</v>
      </c>
      <c r="Z739" s="2">
        <f>IFERROR(VLOOKUP(Tabla2[[#This Row],[Client]],Inflow_Outflow!A:O,11,FALSE),"")</f>
        <v>3</v>
      </c>
      <c r="AA739" s="2">
        <f>IFERROR(VLOOKUP(Tabla2[[#This Row],[Client]],Inflow_Outflow!A:O,12,FALSE),"")</f>
        <v>3</v>
      </c>
      <c r="AB739" s="2">
        <f>IFERROR(VLOOKUP(Tabla2[[#This Row],[Client]],Inflow_Outflow!A:O,13,FALSE),"")</f>
        <v>0</v>
      </c>
      <c r="AC739" s="2">
        <f>IFERROR(VLOOKUP(Tabla2[[#This Row],[Client]],Inflow_Outflow!A:O,14,FALSE),"")</f>
        <v>0</v>
      </c>
      <c r="AD739" s="2">
        <f>IFERROR(VLOOKUP(Tabla2[[#This Row],[Client]],Inflow_Outflow!A:O,15,FALSE),"")</f>
        <v>0</v>
      </c>
      <c r="AE739" s="2" t="str">
        <f>IFERROR(VLOOKUP(Tabla2[[#This Row],[Client]],Sales_Revenues!A:G,2,FALSE),"")</f>
        <v/>
      </c>
      <c r="AF739" s="2" t="str">
        <f>IFERROR(VLOOKUP(Tabla2[[#This Row],[Client]],Sales_Revenues!A:G,3,FALSE),"")</f>
        <v/>
      </c>
      <c r="AG739" s="2" t="str">
        <f>IFERROR(VLOOKUP(Tabla2[[#This Row],[Client]],Sales_Revenues!A:G,4,FALSE),"")</f>
        <v/>
      </c>
      <c r="AH739" s="2" t="str">
        <f>IFERROR(VLOOKUP(Tabla2[[#This Row],[Client]],Sales_Revenues!A:G,5,FALSE),"")</f>
        <v/>
      </c>
      <c r="AI739" s="2" t="str">
        <f>IFERROR(VLOOKUP(Tabla2[[#This Row],[Client]],Sales_Revenues!A:G,6,FALSE),"")</f>
        <v/>
      </c>
      <c r="AJ739" s="2" t="str">
        <f>IFERROR(VLOOKUP(Tabla2[[#This Row],[Client]],Sales_Revenues!A:G,7,FALSE),"")</f>
        <v/>
      </c>
    </row>
    <row r="740" spans="1:36">
      <c r="A740">
        <v>739</v>
      </c>
      <c r="B740">
        <v>1</v>
      </c>
      <c r="C740">
        <v>1</v>
      </c>
      <c r="D740">
        <v>8</v>
      </c>
      <c r="E740">
        <v>1</v>
      </c>
      <c r="G740">
        <v>1</v>
      </c>
      <c r="H740">
        <v>5519.3089285714286</v>
      </c>
      <c r="I740">
        <v>0</v>
      </c>
      <c r="J740">
        <v>9824.2367857142854</v>
      </c>
      <c r="K740">
        <v>0</v>
      </c>
      <c r="L740" t="s">
        <v>38</v>
      </c>
      <c r="M740">
        <v>3868.6796428571429</v>
      </c>
      <c r="N740" t="str">
        <f>IFERROR(VLOOKUP(Tabla2[[#This Row],[Client]],Soc_Dem!A:D,2,FALSE),"")</f>
        <v>M</v>
      </c>
      <c r="O740">
        <f>IFERROR(VLOOKUP(Tabla2[[#This Row],[Client]],Soc_Dem!A:D,3,FALSE),"")</f>
        <v>69</v>
      </c>
      <c r="P740">
        <f>IFERROR(VLOOKUP(Tabla2[[#This Row],[Client]],Soc_Dem!A:D,4,FALSE),"")</f>
        <v>55</v>
      </c>
      <c r="Q740" s="2">
        <f>IFERROR(VLOOKUP(Tabla2[[#This Row],[Client]],Inflow_Outflow!A:O,2,FALSE),"")</f>
        <v>208.44678571428571</v>
      </c>
      <c r="R740" s="2">
        <f>IFERROR(VLOOKUP(Tabla2[[#This Row],[Client]],Inflow_Outflow!A:O,3,FALSE),"")</f>
        <v>150.00357142857143</v>
      </c>
      <c r="S740" s="2">
        <f>IFERROR(VLOOKUP(Tabla2[[#This Row],[Client]],Inflow_Outflow!A:O,4,FALSE),"")</f>
        <v>4</v>
      </c>
      <c r="T740" s="2">
        <f>IFERROR(VLOOKUP(Tabla2[[#This Row],[Client]],Inflow_Outflow!A:O,5,FALSE),"")</f>
        <v>2</v>
      </c>
      <c r="U740" s="2">
        <f>IFERROR(VLOOKUP(Tabla2[[#This Row],[Client]],Inflow_Outflow!A:O,6,FALSE),"")</f>
        <v>287.00357142857143</v>
      </c>
      <c r="V740" s="2">
        <f>IFERROR(VLOOKUP(Tabla2[[#This Row],[Client]],Inflow_Outflow!A:O,7,FALSE),"")</f>
        <v>282.57499999999999</v>
      </c>
      <c r="W740" s="2">
        <f>IFERROR(VLOOKUP(Tabla2[[#This Row],[Client]],Inflow_Outflow!A:O,8,FALSE),"")</f>
        <v>0</v>
      </c>
      <c r="X740" s="2">
        <f>IFERROR(VLOOKUP(Tabla2[[#This Row],[Client]],Inflow_Outflow!A:O,9,FALSE),"")</f>
        <v>211.18214285714288</v>
      </c>
      <c r="Y740" s="2">
        <f>IFERROR(VLOOKUP(Tabla2[[#This Row],[Client]],Inflow_Outflow!A:O,10,FALSE),"")</f>
        <v>0</v>
      </c>
      <c r="Z740" s="2">
        <f>IFERROR(VLOOKUP(Tabla2[[#This Row],[Client]],Inflow_Outflow!A:O,11,FALSE),"")</f>
        <v>7</v>
      </c>
      <c r="AA740" s="2">
        <f>IFERROR(VLOOKUP(Tabla2[[#This Row],[Client]],Inflow_Outflow!A:O,12,FALSE),"")</f>
        <v>5</v>
      </c>
      <c r="AB740" s="2">
        <f>IFERROR(VLOOKUP(Tabla2[[#This Row],[Client]],Inflow_Outflow!A:O,13,FALSE),"")</f>
        <v>0</v>
      </c>
      <c r="AC740" s="2">
        <f>IFERROR(VLOOKUP(Tabla2[[#This Row],[Client]],Inflow_Outflow!A:O,14,FALSE),"")</f>
        <v>3</v>
      </c>
      <c r="AD740" s="2">
        <f>IFERROR(VLOOKUP(Tabla2[[#This Row],[Client]],Inflow_Outflow!A:O,15,FALSE),"")</f>
        <v>0</v>
      </c>
      <c r="AE740" s="2">
        <f>IFERROR(VLOOKUP(Tabla2[[#This Row],[Client]],Sales_Revenues!A:G,2,FALSE),"")</f>
        <v>0</v>
      </c>
      <c r="AF740" s="2">
        <f>IFERROR(VLOOKUP(Tabla2[[#This Row],[Client]],Sales_Revenues!A:G,3,FALSE),"")</f>
        <v>1</v>
      </c>
      <c r="AG740" s="2">
        <f>IFERROR(VLOOKUP(Tabla2[[#This Row],[Client]],Sales_Revenues!A:G,4,FALSE),"")</f>
        <v>1</v>
      </c>
      <c r="AH740" s="2">
        <f>IFERROR(VLOOKUP(Tabla2[[#This Row],[Client]],Sales_Revenues!A:G,5,FALSE),"")</f>
        <v>0</v>
      </c>
      <c r="AI740" s="2">
        <f>IFERROR(VLOOKUP(Tabla2[[#This Row],[Client]],Sales_Revenues!A:G,6,FALSE),"")</f>
        <v>2.1385714285714288</v>
      </c>
      <c r="AJ740" s="2">
        <f>IFERROR(VLOOKUP(Tabla2[[#This Row],[Client]],Sales_Revenues!A:G,7,FALSE),"")</f>
        <v>7.7857142857142856</v>
      </c>
    </row>
    <row r="741" spans="1:36">
      <c r="A741">
        <v>740</v>
      </c>
      <c r="B741">
        <v>1</v>
      </c>
      <c r="D741">
        <v>2</v>
      </c>
      <c r="H741">
        <v>314.6092857142857</v>
      </c>
      <c r="I741" t="s">
        <v>38</v>
      </c>
      <c r="J741">
        <v>24739.064285714288</v>
      </c>
      <c r="K741" t="s">
        <v>38</v>
      </c>
      <c r="L741" t="s">
        <v>38</v>
      </c>
      <c r="M741" t="s">
        <v>38</v>
      </c>
      <c r="N741" t="str">
        <f>IFERROR(VLOOKUP(Tabla2[[#This Row],[Client]],Soc_Dem!A:D,2,FALSE),"")</f>
        <v>F</v>
      </c>
      <c r="O741">
        <f>IFERROR(VLOOKUP(Tabla2[[#This Row],[Client]],Soc_Dem!A:D,3,FALSE),"")</f>
        <v>71</v>
      </c>
      <c r="P741">
        <f>IFERROR(VLOOKUP(Tabla2[[#This Row],[Client]],Soc_Dem!A:D,4,FALSE),"")</f>
        <v>1</v>
      </c>
      <c r="Q741" s="2">
        <f>IFERROR(VLOOKUP(Tabla2[[#This Row],[Client]],Inflow_Outflow!A:O,2,FALSE),"")</f>
        <v>420.76357142857142</v>
      </c>
      <c r="R741" s="2">
        <f>IFERROR(VLOOKUP(Tabla2[[#This Row],[Client]],Inflow_Outflow!A:O,3,FALSE),"")</f>
        <v>420.76357142857142</v>
      </c>
      <c r="S741" s="2">
        <f>IFERROR(VLOOKUP(Tabla2[[#This Row],[Client]],Inflow_Outflow!A:O,4,FALSE),"")</f>
        <v>2</v>
      </c>
      <c r="T741" s="2">
        <f>IFERROR(VLOOKUP(Tabla2[[#This Row],[Client]],Inflow_Outflow!A:O,5,FALSE),"")</f>
        <v>2</v>
      </c>
      <c r="U741" s="2">
        <f>IFERROR(VLOOKUP(Tabla2[[#This Row],[Client]],Inflow_Outflow!A:O,6,FALSE),"")</f>
        <v>876.53571428571433</v>
      </c>
      <c r="V741" s="2">
        <f>IFERROR(VLOOKUP(Tabla2[[#This Row],[Client]],Inflow_Outflow!A:O,7,FALSE),"")</f>
        <v>876.53571428571433</v>
      </c>
      <c r="W741" s="2">
        <f>IFERROR(VLOOKUP(Tabla2[[#This Row],[Client]],Inflow_Outflow!A:O,8,FALSE),"")</f>
        <v>857.14285714285711</v>
      </c>
      <c r="X741" s="2">
        <f>IFERROR(VLOOKUP(Tabla2[[#This Row],[Client]],Inflow_Outflow!A:O,9,FALSE),"")</f>
        <v>0</v>
      </c>
      <c r="Y741" s="2">
        <f>IFERROR(VLOOKUP(Tabla2[[#This Row],[Client]],Inflow_Outflow!A:O,10,FALSE),"")</f>
        <v>17.857142857142858</v>
      </c>
      <c r="Z741" s="2">
        <f>IFERROR(VLOOKUP(Tabla2[[#This Row],[Client]],Inflow_Outflow!A:O,11,FALSE),"")</f>
        <v>6</v>
      </c>
      <c r="AA741" s="2">
        <f>IFERROR(VLOOKUP(Tabla2[[#This Row],[Client]],Inflow_Outflow!A:O,12,FALSE),"")</f>
        <v>6</v>
      </c>
      <c r="AB741" s="2">
        <f>IFERROR(VLOOKUP(Tabla2[[#This Row],[Client]],Inflow_Outflow!A:O,13,FALSE),"")</f>
        <v>2</v>
      </c>
      <c r="AC741" s="2">
        <f>IFERROR(VLOOKUP(Tabla2[[#This Row],[Client]],Inflow_Outflow!A:O,14,FALSE),"")</f>
        <v>0</v>
      </c>
      <c r="AD741" s="2">
        <f>IFERROR(VLOOKUP(Tabla2[[#This Row],[Client]],Inflow_Outflow!A:O,15,FALSE),"")</f>
        <v>1</v>
      </c>
      <c r="AE741" s="2">
        <f>IFERROR(VLOOKUP(Tabla2[[#This Row],[Client]],Sales_Revenues!A:G,2,FALSE),"")</f>
        <v>0</v>
      </c>
      <c r="AF741" s="2">
        <f>IFERROR(VLOOKUP(Tabla2[[#This Row],[Client]],Sales_Revenues!A:G,3,FALSE),"")</f>
        <v>0</v>
      </c>
      <c r="AG741" s="2">
        <f>IFERROR(VLOOKUP(Tabla2[[#This Row],[Client]],Sales_Revenues!A:G,4,FALSE),"")</f>
        <v>0</v>
      </c>
      <c r="AH741" s="2">
        <f>IFERROR(VLOOKUP(Tabla2[[#This Row],[Client]],Sales_Revenues!A:G,5,FALSE),"")</f>
        <v>0</v>
      </c>
      <c r="AI741" s="2">
        <f>IFERROR(VLOOKUP(Tabla2[[#This Row],[Client]],Sales_Revenues!A:G,6,FALSE),"")</f>
        <v>0</v>
      </c>
      <c r="AJ741" s="2">
        <f>IFERROR(VLOOKUP(Tabla2[[#This Row],[Client]],Sales_Revenues!A:G,7,FALSE),"")</f>
        <v>0</v>
      </c>
    </row>
    <row r="742" spans="1:36">
      <c r="A742">
        <v>741</v>
      </c>
      <c r="B742">
        <v>1</v>
      </c>
      <c r="H742">
        <v>58.583928571428565</v>
      </c>
      <c r="I742" t="s">
        <v>38</v>
      </c>
      <c r="J742" t="s">
        <v>38</v>
      </c>
      <c r="K742" t="s">
        <v>38</v>
      </c>
      <c r="L742" t="s">
        <v>38</v>
      </c>
      <c r="M742" t="s">
        <v>38</v>
      </c>
      <c r="N742" t="str">
        <f>IFERROR(VLOOKUP(Tabla2[[#This Row],[Client]],Soc_Dem!A:D,2,FALSE),"")</f>
        <v>M</v>
      </c>
      <c r="O742">
        <f>IFERROR(VLOOKUP(Tabla2[[#This Row],[Client]],Soc_Dem!A:D,3,FALSE),"")</f>
        <v>67</v>
      </c>
      <c r="P742">
        <f>IFERROR(VLOOKUP(Tabla2[[#This Row],[Client]],Soc_Dem!A:D,4,FALSE),"")</f>
        <v>77</v>
      </c>
      <c r="Q742" s="2" t="str">
        <f>IFERROR(VLOOKUP(Tabla2[[#This Row],[Client]],Inflow_Outflow!A:O,2,FALSE),"")</f>
        <v/>
      </c>
      <c r="R742" s="2" t="str">
        <f>IFERROR(VLOOKUP(Tabla2[[#This Row],[Client]],Inflow_Outflow!A:O,3,FALSE),"")</f>
        <v/>
      </c>
      <c r="S742" s="2" t="str">
        <f>IFERROR(VLOOKUP(Tabla2[[#This Row],[Client]],Inflow_Outflow!A:O,4,FALSE),"")</f>
        <v/>
      </c>
      <c r="T742" s="2" t="str">
        <f>IFERROR(VLOOKUP(Tabla2[[#This Row],[Client]],Inflow_Outflow!A:O,5,FALSE),"")</f>
        <v/>
      </c>
      <c r="U742" s="2" t="str">
        <f>IFERROR(VLOOKUP(Tabla2[[#This Row],[Client]],Inflow_Outflow!A:O,6,FALSE),"")</f>
        <v/>
      </c>
      <c r="V742" s="2" t="str">
        <f>IFERROR(VLOOKUP(Tabla2[[#This Row],[Client]],Inflow_Outflow!A:O,7,FALSE),"")</f>
        <v/>
      </c>
      <c r="W742" s="2" t="str">
        <f>IFERROR(VLOOKUP(Tabla2[[#This Row],[Client]],Inflow_Outflow!A:O,8,FALSE),"")</f>
        <v/>
      </c>
      <c r="X742" s="2" t="str">
        <f>IFERROR(VLOOKUP(Tabla2[[#This Row],[Client]],Inflow_Outflow!A:O,9,FALSE),"")</f>
        <v/>
      </c>
      <c r="Y742" s="2" t="str">
        <f>IFERROR(VLOOKUP(Tabla2[[#This Row],[Client]],Inflow_Outflow!A:O,10,FALSE),"")</f>
        <v/>
      </c>
      <c r="Z742" s="2" t="str">
        <f>IFERROR(VLOOKUP(Tabla2[[#This Row],[Client]],Inflow_Outflow!A:O,11,FALSE),"")</f>
        <v/>
      </c>
      <c r="AA742" s="2" t="str">
        <f>IFERROR(VLOOKUP(Tabla2[[#This Row],[Client]],Inflow_Outflow!A:O,12,FALSE),"")</f>
        <v/>
      </c>
      <c r="AB742" s="2" t="str">
        <f>IFERROR(VLOOKUP(Tabla2[[#This Row],[Client]],Inflow_Outflow!A:O,13,FALSE),"")</f>
        <v/>
      </c>
      <c r="AC742" s="2" t="str">
        <f>IFERROR(VLOOKUP(Tabla2[[#This Row],[Client]],Inflow_Outflow!A:O,14,FALSE),"")</f>
        <v/>
      </c>
      <c r="AD742" s="2" t="str">
        <f>IFERROR(VLOOKUP(Tabla2[[#This Row],[Client]],Inflow_Outflow!A:O,15,FALSE),"")</f>
        <v/>
      </c>
      <c r="AE742" s="2">
        <f>IFERROR(VLOOKUP(Tabla2[[#This Row],[Client]],Sales_Revenues!A:G,2,FALSE),"")</f>
        <v>0</v>
      </c>
      <c r="AF742" s="2">
        <f>IFERROR(VLOOKUP(Tabla2[[#This Row],[Client]],Sales_Revenues!A:G,3,FALSE),"")</f>
        <v>1</v>
      </c>
      <c r="AG742" s="2">
        <f>IFERROR(VLOOKUP(Tabla2[[#This Row],[Client]],Sales_Revenues!A:G,4,FALSE),"")</f>
        <v>0</v>
      </c>
      <c r="AH742" s="2">
        <f>IFERROR(VLOOKUP(Tabla2[[#This Row],[Client]],Sales_Revenues!A:G,5,FALSE),"")</f>
        <v>0</v>
      </c>
      <c r="AI742" s="2">
        <f>IFERROR(VLOOKUP(Tabla2[[#This Row],[Client]],Sales_Revenues!A:G,6,FALSE),"")</f>
        <v>8.9342857142857142</v>
      </c>
      <c r="AJ742" s="2">
        <f>IFERROR(VLOOKUP(Tabla2[[#This Row],[Client]],Sales_Revenues!A:G,7,FALSE),"")</f>
        <v>0</v>
      </c>
    </row>
    <row r="743" spans="1:36">
      <c r="A743">
        <v>742</v>
      </c>
      <c r="B743">
        <v>1</v>
      </c>
      <c r="H743">
        <v>267.54357142857145</v>
      </c>
      <c r="I743" t="s">
        <v>38</v>
      </c>
      <c r="J743" t="s">
        <v>38</v>
      </c>
      <c r="K743" t="s">
        <v>38</v>
      </c>
      <c r="L743" t="s">
        <v>38</v>
      </c>
      <c r="M743" t="s">
        <v>38</v>
      </c>
      <c r="N743" t="str">
        <f>IFERROR(VLOOKUP(Tabla2[[#This Row],[Client]],Soc_Dem!A:D,2,FALSE),"")</f>
        <v>M</v>
      </c>
      <c r="O743">
        <f>IFERROR(VLOOKUP(Tabla2[[#This Row],[Client]],Soc_Dem!A:D,3,FALSE),"")</f>
        <v>45</v>
      </c>
      <c r="P743">
        <f>IFERROR(VLOOKUP(Tabla2[[#This Row],[Client]],Soc_Dem!A:D,4,FALSE),"")</f>
        <v>104</v>
      </c>
      <c r="Q743" s="2">
        <f>IFERROR(VLOOKUP(Tabla2[[#This Row],[Client]],Inflow_Outflow!A:O,2,FALSE),"")</f>
        <v>571.42892857142863</v>
      </c>
      <c r="R743" s="2">
        <f>IFERROR(VLOOKUP(Tabla2[[#This Row],[Client]],Inflow_Outflow!A:O,3,FALSE),"")</f>
        <v>571.42892857142863</v>
      </c>
      <c r="S743" s="2">
        <f>IFERROR(VLOOKUP(Tabla2[[#This Row],[Client]],Inflow_Outflow!A:O,4,FALSE),"")</f>
        <v>2</v>
      </c>
      <c r="T743" s="2">
        <f>IFERROR(VLOOKUP(Tabla2[[#This Row],[Client]],Inflow_Outflow!A:O,5,FALSE),"")</f>
        <v>2</v>
      </c>
      <c r="U743" s="2">
        <f>IFERROR(VLOOKUP(Tabla2[[#This Row],[Client]],Inflow_Outflow!A:O,6,FALSE),"")</f>
        <v>567.41428571428571</v>
      </c>
      <c r="V743" s="2">
        <f>IFERROR(VLOOKUP(Tabla2[[#This Row],[Client]],Inflow_Outflow!A:O,7,FALSE),"")</f>
        <v>567.41428571428571</v>
      </c>
      <c r="W743" s="2">
        <f>IFERROR(VLOOKUP(Tabla2[[#This Row],[Client]],Inflow_Outflow!A:O,8,FALSE),"")</f>
        <v>0</v>
      </c>
      <c r="X743" s="2">
        <f>IFERROR(VLOOKUP(Tabla2[[#This Row],[Client]],Inflow_Outflow!A:O,9,FALSE),"")</f>
        <v>0</v>
      </c>
      <c r="Y743" s="2">
        <f>IFERROR(VLOOKUP(Tabla2[[#This Row],[Client]],Inflow_Outflow!A:O,10,FALSE),"")</f>
        <v>142.85714285714286</v>
      </c>
      <c r="Z743" s="2">
        <f>IFERROR(VLOOKUP(Tabla2[[#This Row],[Client]],Inflow_Outflow!A:O,11,FALSE),"")</f>
        <v>4</v>
      </c>
      <c r="AA743" s="2">
        <f>IFERROR(VLOOKUP(Tabla2[[#This Row],[Client]],Inflow_Outflow!A:O,12,FALSE),"")</f>
        <v>4</v>
      </c>
      <c r="AB743" s="2">
        <f>IFERROR(VLOOKUP(Tabla2[[#This Row],[Client]],Inflow_Outflow!A:O,13,FALSE),"")</f>
        <v>0</v>
      </c>
      <c r="AC743" s="2">
        <f>IFERROR(VLOOKUP(Tabla2[[#This Row],[Client]],Inflow_Outflow!A:O,14,FALSE),"")</f>
        <v>0</v>
      </c>
      <c r="AD743" s="2">
        <f>IFERROR(VLOOKUP(Tabla2[[#This Row],[Client]],Inflow_Outflow!A:O,15,FALSE),"")</f>
        <v>1</v>
      </c>
      <c r="AE743" s="2">
        <f>IFERROR(VLOOKUP(Tabla2[[#This Row],[Client]],Sales_Revenues!A:G,2,FALSE),"")</f>
        <v>0</v>
      </c>
      <c r="AF743" s="2">
        <f>IFERROR(VLOOKUP(Tabla2[[#This Row],[Client]],Sales_Revenues!A:G,3,FALSE),"")</f>
        <v>0</v>
      </c>
      <c r="AG743" s="2">
        <f>IFERROR(VLOOKUP(Tabla2[[#This Row],[Client]],Sales_Revenues!A:G,4,FALSE),"")</f>
        <v>0</v>
      </c>
      <c r="AH743" s="2">
        <f>IFERROR(VLOOKUP(Tabla2[[#This Row],[Client]],Sales_Revenues!A:G,5,FALSE),"")</f>
        <v>0</v>
      </c>
      <c r="AI743" s="2">
        <f>IFERROR(VLOOKUP(Tabla2[[#This Row],[Client]],Sales_Revenues!A:G,6,FALSE),"")</f>
        <v>0</v>
      </c>
      <c r="AJ743" s="2">
        <f>IFERROR(VLOOKUP(Tabla2[[#This Row],[Client]],Sales_Revenues!A:G,7,FALSE),"")</f>
        <v>0</v>
      </c>
    </row>
    <row r="744" spans="1:36">
      <c r="A744">
        <v>743</v>
      </c>
      <c r="B744">
        <v>1</v>
      </c>
      <c r="H744">
        <v>1928.7057142857143</v>
      </c>
      <c r="I744" t="s">
        <v>38</v>
      </c>
      <c r="J744" t="s">
        <v>38</v>
      </c>
      <c r="K744" t="s">
        <v>38</v>
      </c>
      <c r="L744" t="s">
        <v>38</v>
      </c>
      <c r="M744" t="s">
        <v>38</v>
      </c>
      <c r="N744" t="str">
        <f>IFERROR(VLOOKUP(Tabla2[[#This Row],[Client]],Soc_Dem!A:D,2,FALSE),"")</f>
        <v>M</v>
      </c>
      <c r="O744">
        <f>IFERROR(VLOOKUP(Tabla2[[#This Row],[Client]],Soc_Dem!A:D,3,FALSE),"")</f>
        <v>57</v>
      </c>
      <c r="P744">
        <f>IFERROR(VLOOKUP(Tabla2[[#This Row],[Client]],Soc_Dem!A:D,4,FALSE),"")</f>
        <v>203</v>
      </c>
      <c r="Q744" s="2">
        <f>IFERROR(VLOOKUP(Tabla2[[#This Row],[Client]],Inflow_Outflow!A:O,2,FALSE),"")</f>
        <v>1586.9685714285715</v>
      </c>
      <c r="R744" s="2">
        <f>IFERROR(VLOOKUP(Tabla2[[#This Row],[Client]],Inflow_Outflow!A:O,3,FALSE),"")</f>
        <v>1586.9685714285715</v>
      </c>
      <c r="S744" s="2">
        <f>IFERROR(VLOOKUP(Tabla2[[#This Row],[Client]],Inflow_Outflow!A:O,4,FALSE),"")</f>
        <v>3</v>
      </c>
      <c r="T744" s="2">
        <f>IFERROR(VLOOKUP(Tabla2[[#This Row],[Client]],Inflow_Outflow!A:O,5,FALSE),"")</f>
        <v>3</v>
      </c>
      <c r="U744" s="2">
        <f>IFERROR(VLOOKUP(Tabla2[[#This Row],[Client]],Inflow_Outflow!A:O,6,FALSE),"")</f>
        <v>1630.1628571428571</v>
      </c>
      <c r="V744" s="2">
        <f>IFERROR(VLOOKUP(Tabla2[[#This Row],[Client]],Inflow_Outflow!A:O,7,FALSE),"")</f>
        <v>1630.1628571428571</v>
      </c>
      <c r="W744" s="2">
        <f>IFERROR(VLOOKUP(Tabla2[[#This Row],[Client]],Inflow_Outflow!A:O,8,FALSE),"")</f>
        <v>285.71428571428572</v>
      </c>
      <c r="X744" s="2">
        <f>IFERROR(VLOOKUP(Tabla2[[#This Row],[Client]],Inflow_Outflow!A:O,9,FALSE),"")</f>
        <v>341.40928571428566</v>
      </c>
      <c r="Y744" s="2">
        <f>IFERROR(VLOOKUP(Tabla2[[#This Row],[Client]],Inflow_Outflow!A:O,10,FALSE),"")</f>
        <v>596.96428571428567</v>
      </c>
      <c r="Z744" s="2">
        <f>IFERROR(VLOOKUP(Tabla2[[#This Row],[Client]],Inflow_Outflow!A:O,11,FALSE),"")</f>
        <v>39</v>
      </c>
      <c r="AA744" s="2">
        <f>IFERROR(VLOOKUP(Tabla2[[#This Row],[Client]],Inflow_Outflow!A:O,12,FALSE),"")</f>
        <v>39</v>
      </c>
      <c r="AB744" s="2">
        <f>IFERROR(VLOOKUP(Tabla2[[#This Row],[Client]],Inflow_Outflow!A:O,13,FALSE),"")</f>
        <v>3</v>
      </c>
      <c r="AC744" s="2">
        <f>IFERROR(VLOOKUP(Tabla2[[#This Row],[Client]],Inflow_Outflow!A:O,14,FALSE),"")</f>
        <v>20</v>
      </c>
      <c r="AD744" s="2">
        <f>IFERROR(VLOOKUP(Tabla2[[#This Row],[Client]],Inflow_Outflow!A:O,15,FALSE),"")</f>
        <v>13</v>
      </c>
      <c r="AE744" s="2">
        <f>IFERROR(VLOOKUP(Tabla2[[#This Row],[Client]],Sales_Revenues!A:G,2,FALSE),"")</f>
        <v>0</v>
      </c>
      <c r="AF744" s="2">
        <f>IFERROR(VLOOKUP(Tabla2[[#This Row],[Client]],Sales_Revenues!A:G,3,FALSE),"")</f>
        <v>0</v>
      </c>
      <c r="AG744" s="2">
        <f>IFERROR(VLOOKUP(Tabla2[[#This Row],[Client]],Sales_Revenues!A:G,4,FALSE),"")</f>
        <v>0</v>
      </c>
      <c r="AH744" s="2">
        <f>IFERROR(VLOOKUP(Tabla2[[#This Row],[Client]],Sales_Revenues!A:G,5,FALSE),"")</f>
        <v>0</v>
      </c>
      <c r="AI744" s="2">
        <f>IFERROR(VLOOKUP(Tabla2[[#This Row],[Client]],Sales_Revenues!A:G,6,FALSE),"")</f>
        <v>0</v>
      </c>
      <c r="AJ744" s="2">
        <f>IFERROR(VLOOKUP(Tabla2[[#This Row],[Client]],Sales_Revenues!A:G,7,FALSE),"")</f>
        <v>0</v>
      </c>
    </row>
    <row r="745" spans="1:36">
      <c r="A745">
        <v>744</v>
      </c>
      <c r="B745">
        <v>2</v>
      </c>
      <c r="G745">
        <v>1</v>
      </c>
      <c r="H745">
        <v>7881.3110714285713</v>
      </c>
      <c r="I745" t="s">
        <v>38</v>
      </c>
      <c r="J745" t="s">
        <v>38</v>
      </c>
      <c r="K745" t="s">
        <v>38</v>
      </c>
      <c r="L745" t="s">
        <v>38</v>
      </c>
      <c r="M745">
        <v>9055.5846428571422</v>
      </c>
      <c r="N745" t="str">
        <f>IFERROR(VLOOKUP(Tabla2[[#This Row],[Client]],Soc_Dem!A:D,2,FALSE),"")</f>
        <v>M</v>
      </c>
      <c r="O745">
        <f>IFERROR(VLOOKUP(Tabla2[[#This Row],[Client]],Soc_Dem!A:D,3,FALSE),"")</f>
        <v>33</v>
      </c>
      <c r="P745">
        <f>IFERROR(VLOOKUP(Tabla2[[#This Row],[Client]],Soc_Dem!A:D,4,FALSE),"")</f>
        <v>107</v>
      </c>
      <c r="Q745" s="2">
        <f>IFERROR(VLOOKUP(Tabla2[[#This Row],[Client]],Inflow_Outflow!A:O,2,FALSE),"")</f>
        <v>1380.6439285714284</v>
      </c>
      <c r="R745" s="2">
        <f>IFERROR(VLOOKUP(Tabla2[[#This Row],[Client]],Inflow_Outflow!A:O,3,FALSE),"")</f>
        <v>1296.8960714285713</v>
      </c>
      <c r="S745" s="2">
        <f>IFERROR(VLOOKUP(Tabla2[[#This Row],[Client]],Inflow_Outflow!A:O,4,FALSE),"")</f>
        <v>4</v>
      </c>
      <c r="T745" s="2">
        <f>IFERROR(VLOOKUP(Tabla2[[#This Row],[Client]],Inflow_Outflow!A:O,5,FALSE),"")</f>
        <v>3</v>
      </c>
      <c r="U745" s="2">
        <f>IFERROR(VLOOKUP(Tabla2[[#This Row],[Client]],Inflow_Outflow!A:O,6,FALSE),"")</f>
        <v>1395.8942857142858</v>
      </c>
      <c r="V745" s="2">
        <f>IFERROR(VLOOKUP(Tabla2[[#This Row],[Client]],Inflow_Outflow!A:O,7,FALSE),"")</f>
        <v>1384.6085714285714</v>
      </c>
      <c r="W745" s="2">
        <f>IFERROR(VLOOKUP(Tabla2[[#This Row],[Client]],Inflow_Outflow!A:O,8,FALSE),"")</f>
        <v>71.428571428571431</v>
      </c>
      <c r="X745" s="2">
        <f>IFERROR(VLOOKUP(Tabla2[[#This Row],[Client]],Inflow_Outflow!A:O,9,FALSE),"")</f>
        <v>247.00142857142856</v>
      </c>
      <c r="Y745" s="2">
        <f>IFERROR(VLOOKUP(Tabla2[[#This Row],[Client]],Inflow_Outflow!A:O,10,FALSE),"")</f>
        <v>868.75</v>
      </c>
      <c r="Z745" s="2">
        <f>IFERROR(VLOOKUP(Tabla2[[#This Row],[Client]],Inflow_Outflow!A:O,11,FALSE),"")</f>
        <v>37</v>
      </c>
      <c r="AA745" s="2">
        <f>IFERROR(VLOOKUP(Tabla2[[#This Row],[Client]],Inflow_Outflow!A:O,12,FALSE),"")</f>
        <v>35</v>
      </c>
      <c r="AB745" s="2">
        <f>IFERROR(VLOOKUP(Tabla2[[#This Row],[Client]],Inflow_Outflow!A:O,13,FALSE),"")</f>
        <v>2</v>
      </c>
      <c r="AC745" s="2">
        <f>IFERROR(VLOOKUP(Tabla2[[#This Row],[Client]],Inflow_Outflow!A:O,14,FALSE),"")</f>
        <v>12</v>
      </c>
      <c r="AD745" s="2">
        <f>IFERROR(VLOOKUP(Tabla2[[#This Row],[Client]],Inflow_Outflow!A:O,15,FALSE),"")</f>
        <v>19</v>
      </c>
      <c r="AE745" s="2">
        <f>IFERROR(VLOOKUP(Tabla2[[#This Row],[Client]],Sales_Revenues!A:G,2,FALSE),"")</f>
        <v>0</v>
      </c>
      <c r="AF745" s="2">
        <f>IFERROR(VLOOKUP(Tabla2[[#This Row],[Client]],Sales_Revenues!A:G,3,FALSE),"")</f>
        <v>0</v>
      </c>
      <c r="AG745" s="2">
        <f>IFERROR(VLOOKUP(Tabla2[[#This Row],[Client]],Sales_Revenues!A:G,4,FALSE),"")</f>
        <v>0</v>
      </c>
      <c r="AH745" s="2">
        <f>IFERROR(VLOOKUP(Tabla2[[#This Row],[Client]],Sales_Revenues!A:G,5,FALSE),"")</f>
        <v>0</v>
      </c>
      <c r="AI745" s="2">
        <f>IFERROR(VLOOKUP(Tabla2[[#This Row],[Client]],Sales_Revenues!A:G,6,FALSE),"")</f>
        <v>0</v>
      </c>
      <c r="AJ745" s="2">
        <f>IFERROR(VLOOKUP(Tabla2[[#This Row],[Client]],Sales_Revenues!A:G,7,FALSE),"")</f>
        <v>0</v>
      </c>
    </row>
    <row r="746" spans="1:36">
      <c r="A746">
        <v>745</v>
      </c>
      <c r="B746">
        <v>1</v>
      </c>
      <c r="E746">
        <v>1</v>
      </c>
      <c r="H746">
        <v>3688.1567857142859</v>
      </c>
      <c r="I746" t="s">
        <v>38</v>
      </c>
      <c r="J746" t="s">
        <v>38</v>
      </c>
      <c r="K746">
        <v>0</v>
      </c>
      <c r="L746" t="s">
        <v>38</v>
      </c>
      <c r="M746" t="s">
        <v>38</v>
      </c>
      <c r="N746" t="str">
        <f>IFERROR(VLOOKUP(Tabla2[[#This Row],[Client]],Soc_Dem!A:D,2,FALSE),"")</f>
        <v>M</v>
      </c>
      <c r="O746">
        <f>IFERROR(VLOOKUP(Tabla2[[#This Row],[Client]],Soc_Dem!A:D,3,FALSE),"")</f>
        <v>26</v>
      </c>
      <c r="P746">
        <f>IFERROR(VLOOKUP(Tabla2[[#This Row],[Client]],Soc_Dem!A:D,4,FALSE),"")</f>
        <v>76</v>
      </c>
      <c r="Q746" s="2">
        <f>IFERROR(VLOOKUP(Tabla2[[#This Row],[Client]],Inflow_Outflow!A:O,2,FALSE),"")</f>
        <v>901.99285714285713</v>
      </c>
      <c r="R746" s="2">
        <f>IFERROR(VLOOKUP(Tabla2[[#This Row],[Client]],Inflow_Outflow!A:O,3,FALSE),"")</f>
        <v>901.99285714285713</v>
      </c>
      <c r="S746" s="2">
        <f>IFERROR(VLOOKUP(Tabla2[[#This Row],[Client]],Inflow_Outflow!A:O,4,FALSE),"")</f>
        <v>2</v>
      </c>
      <c r="T746" s="2">
        <f>IFERROR(VLOOKUP(Tabla2[[#This Row],[Client]],Inflow_Outflow!A:O,5,FALSE),"")</f>
        <v>2</v>
      </c>
      <c r="U746" s="2">
        <f>IFERROR(VLOOKUP(Tabla2[[#This Row],[Client]],Inflow_Outflow!A:O,6,FALSE),"")</f>
        <v>1019.5714285714286</v>
      </c>
      <c r="V746" s="2">
        <f>IFERROR(VLOOKUP(Tabla2[[#This Row],[Client]],Inflow_Outflow!A:O,7,FALSE),"")</f>
        <v>1019.5714285714286</v>
      </c>
      <c r="W746" s="2">
        <f>IFERROR(VLOOKUP(Tabla2[[#This Row],[Client]],Inflow_Outflow!A:O,8,FALSE),"")</f>
        <v>785.71428571428567</v>
      </c>
      <c r="X746" s="2">
        <f>IFERROR(VLOOKUP(Tabla2[[#This Row],[Client]],Inflow_Outflow!A:O,9,FALSE),"")</f>
        <v>0</v>
      </c>
      <c r="Y746" s="2">
        <f>IFERROR(VLOOKUP(Tabla2[[#This Row],[Client]],Inflow_Outflow!A:O,10,FALSE),"")</f>
        <v>231.25</v>
      </c>
      <c r="Z746" s="2">
        <f>IFERROR(VLOOKUP(Tabla2[[#This Row],[Client]],Inflow_Outflow!A:O,11,FALSE),"")</f>
        <v>6</v>
      </c>
      <c r="AA746" s="2">
        <f>IFERROR(VLOOKUP(Tabla2[[#This Row],[Client]],Inflow_Outflow!A:O,12,FALSE),"")</f>
        <v>6</v>
      </c>
      <c r="AB746" s="2">
        <f>IFERROR(VLOOKUP(Tabla2[[#This Row],[Client]],Inflow_Outflow!A:O,13,FALSE),"")</f>
        <v>2</v>
      </c>
      <c r="AC746" s="2">
        <f>IFERROR(VLOOKUP(Tabla2[[#This Row],[Client]],Inflow_Outflow!A:O,14,FALSE),"")</f>
        <v>0</v>
      </c>
      <c r="AD746" s="2">
        <f>IFERROR(VLOOKUP(Tabla2[[#This Row],[Client]],Inflow_Outflow!A:O,15,FALSE),"")</f>
        <v>3</v>
      </c>
      <c r="AE746" s="2">
        <f>IFERROR(VLOOKUP(Tabla2[[#This Row],[Client]],Sales_Revenues!A:G,2,FALSE),"")</f>
        <v>0</v>
      </c>
      <c r="AF746" s="2">
        <f>IFERROR(VLOOKUP(Tabla2[[#This Row],[Client]],Sales_Revenues!A:G,3,FALSE),"")</f>
        <v>0</v>
      </c>
      <c r="AG746" s="2">
        <f>IFERROR(VLOOKUP(Tabla2[[#This Row],[Client]],Sales_Revenues!A:G,4,FALSE),"")</f>
        <v>0</v>
      </c>
      <c r="AH746" s="2">
        <f>IFERROR(VLOOKUP(Tabla2[[#This Row],[Client]],Sales_Revenues!A:G,5,FALSE),"")</f>
        <v>0</v>
      </c>
      <c r="AI746" s="2">
        <f>IFERROR(VLOOKUP(Tabla2[[#This Row],[Client]],Sales_Revenues!A:G,6,FALSE),"")</f>
        <v>0</v>
      </c>
      <c r="AJ746" s="2">
        <f>IFERROR(VLOOKUP(Tabla2[[#This Row],[Client]],Sales_Revenues!A:G,7,FALSE),"")</f>
        <v>0</v>
      </c>
    </row>
    <row r="747" spans="1:36">
      <c r="A747">
        <v>746</v>
      </c>
      <c r="B747">
        <v>1</v>
      </c>
      <c r="D747">
        <v>1</v>
      </c>
      <c r="H747">
        <v>16436.327142857142</v>
      </c>
      <c r="I747" t="s">
        <v>38</v>
      </c>
      <c r="J747">
        <v>49030.410714285717</v>
      </c>
      <c r="K747" t="s">
        <v>38</v>
      </c>
      <c r="L747" t="s">
        <v>38</v>
      </c>
      <c r="M747" t="s">
        <v>38</v>
      </c>
      <c r="N747" t="str">
        <f>IFERROR(VLOOKUP(Tabla2[[#This Row],[Client]],Soc_Dem!A:D,2,FALSE),"")</f>
        <v>M</v>
      </c>
      <c r="O747">
        <f>IFERROR(VLOOKUP(Tabla2[[#This Row],[Client]],Soc_Dem!A:D,3,FALSE),"")</f>
        <v>46</v>
      </c>
      <c r="P747">
        <f>IFERROR(VLOOKUP(Tabla2[[#This Row],[Client]],Soc_Dem!A:D,4,FALSE),"")</f>
        <v>163</v>
      </c>
      <c r="Q747" s="2">
        <f>IFERROR(VLOOKUP(Tabla2[[#This Row],[Client]],Inflow_Outflow!A:O,2,FALSE),"")</f>
        <v>7.1428571428571435E-3</v>
      </c>
      <c r="R747" s="2">
        <f>IFERROR(VLOOKUP(Tabla2[[#This Row],[Client]],Inflow_Outflow!A:O,3,FALSE),"")</f>
        <v>7.1428571428571435E-3</v>
      </c>
      <c r="S747" s="2">
        <f>IFERROR(VLOOKUP(Tabla2[[#This Row],[Client]],Inflow_Outflow!A:O,4,FALSE),"")</f>
        <v>1</v>
      </c>
      <c r="T747" s="2">
        <f>IFERROR(VLOOKUP(Tabla2[[#This Row],[Client]],Inflow_Outflow!A:O,5,FALSE),"")</f>
        <v>1</v>
      </c>
      <c r="U747" s="2">
        <f>IFERROR(VLOOKUP(Tabla2[[#This Row],[Client]],Inflow_Outflow!A:O,6,FALSE),"")</f>
        <v>0</v>
      </c>
      <c r="V747" s="2">
        <f>IFERROR(VLOOKUP(Tabla2[[#This Row],[Client]],Inflow_Outflow!A:O,7,FALSE),"")</f>
        <v>0</v>
      </c>
      <c r="W747" s="2">
        <f>IFERROR(VLOOKUP(Tabla2[[#This Row],[Client]],Inflow_Outflow!A:O,8,FALSE),"")</f>
        <v>0</v>
      </c>
      <c r="X747" s="2">
        <f>IFERROR(VLOOKUP(Tabla2[[#This Row],[Client]],Inflow_Outflow!A:O,9,FALSE),"")</f>
        <v>0</v>
      </c>
      <c r="Y747" s="2">
        <f>IFERROR(VLOOKUP(Tabla2[[#This Row],[Client]],Inflow_Outflow!A:O,10,FALSE),"")</f>
        <v>0</v>
      </c>
      <c r="Z747" s="2">
        <f>IFERROR(VLOOKUP(Tabla2[[#This Row],[Client]],Inflow_Outflow!A:O,11,FALSE),"")</f>
        <v>0</v>
      </c>
      <c r="AA747" s="2">
        <f>IFERROR(VLOOKUP(Tabla2[[#This Row],[Client]],Inflow_Outflow!A:O,12,FALSE),"")</f>
        <v>0</v>
      </c>
      <c r="AB747" s="2">
        <f>IFERROR(VLOOKUP(Tabla2[[#This Row],[Client]],Inflow_Outflow!A:O,13,FALSE),"")</f>
        <v>0</v>
      </c>
      <c r="AC747" s="2">
        <f>IFERROR(VLOOKUP(Tabla2[[#This Row],[Client]],Inflow_Outflow!A:O,14,FALSE),"")</f>
        <v>0</v>
      </c>
      <c r="AD747" s="2">
        <f>IFERROR(VLOOKUP(Tabla2[[#This Row],[Client]],Inflow_Outflow!A:O,15,FALSE),"")</f>
        <v>0</v>
      </c>
      <c r="AE747" s="2">
        <f>IFERROR(VLOOKUP(Tabla2[[#This Row],[Client]],Sales_Revenues!A:G,2,FALSE),"")</f>
        <v>0</v>
      </c>
      <c r="AF747" s="2">
        <f>IFERROR(VLOOKUP(Tabla2[[#This Row],[Client]],Sales_Revenues!A:G,3,FALSE),"")</f>
        <v>0</v>
      </c>
      <c r="AG747" s="2">
        <f>IFERROR(VLOOKUP(Tabla2[[#This Row],[Client]],Sales_Revenues!A:G,4,FALSE),"")</f>
        <v>0</v>
      </c>
      <c r="AH747" s="2">
        <f>IFERROR(VLOOKUP(Tabla2[[#This Row],[Client]],Sales_Revenues!A:G,5,FALSE),"")</f>
        <v>0</v>
      </c>
      <c r="AI747" s="2">
        <f>IFERROR(VLOOKUP(Tabla2[[#This Row],[Client]],Sales_Revenues!A:G,6,FALSE),"")</f>
        <v>0</v>
      </c>
      <c r="AJ747" s="2">
        <f>IFERROR(VLOOKUP(Tabla2[[#This Row],[Client]],Sales_Revenues!A:G,7,FALSE),"")</f>
        <v>0</v>
      </c>
    </row>
    <row r="748" spans="1:36">
      <c r="A748">
        <v>747</v>
      </c>
      <c r="B748">
        <v>1</v>
      </c>
      <c r="E748">
        <v>1</v>
      </c>
      <c r="H748">
        <v>43.13</v>
      </c>
      <c r="I748" t="s">
        <v>38</v>
      </c>
      <c r="J748" t="s">
        <v>38</v>
      </c>
      <c r="K748">
        <v>1459.457142857143</v>
      </c>
      <c r="L748" t="s">
        <v>38</v>
      </c>
      <c r="M748" t="s">
        <v>38</v>
      </c>
      <c r="N748" t="str">
        <f>IFERROR(VLOOKUP(Tabla2[[#This Row],[Client]],Soc_Dem!A:D,2,FALSE),"")</f>
        <v>M</v>
      </c>
      <c r="O748">
        <f>IFERROR(VLOOKUP(Tabla2[[#This Row],[Client]],Soc_Dem!A:D,3,FALSE),"")</f>
        <v>31</v>
      </c>
      <c r="P748">
        <f>IFERROR(VLOOKUP(Tabla2[[#This Row],[Client]],Soc_Dem!A:D,4,FALSE),"")</f>
        <v>20</v>
      </c>
      <c r="Q748" s="2">
        <f>IFERROR(VLOOKUP(Tabla2[[#This Row],[Client]],Inflow_Outflow!A:O,2,FALSE),"")</f>
        <v>1322.7310714285716</v>
      </c>
      <c r="R748" s="2">
        <f>IFERROR(VLOOKUP(Tabla2[[#This Row],[Client]],Inflow_Outflow!A:O,3,FALSE),"")</f>
        <v>1322.7192857142857</v>
      </c>
      <c r="S748" s="2">
        <f>IFERROR(VLOOKUP(Tabla2[[#This Row],[Client]],Inflow_Outflow!A:O,4,FALSE),"")</f>
        <v>18</v>
      </c>
      <c r="T748" s="2">
        <f>IFERROR(VLOOKUP(Tabla2[[#This Row],[Client]],Inflow_Outflow!A:O,5,FALSE),"")</f>
        <v>17</v>
      </c>
      <c r="U748" s="2">
        <f>IFERROR(VLOOKUP(Tabla2[[#This Row],[Client]],Inflow_Outflow!A:O,6,FALSE),"")</f>
        <v>1270.2</v>
      </c>
      <c r="V748" s="2">
        <f>IFERROR(VLOOKUP(Tabla2[[#This Row],[Client]],Inflow_Outflow!A:O,7,FALSE),"")</f>
        <v>1243.0249999999999</v>
      </c>
      <c r="W748" s="2">
        <f>IFERROR(VLOOKUP(Tabla2[[#This Row],[Client]],Inflow_Outflow!A:O,8,FALSE),"")</f>
        <v>535.71428571428567</v>
      </c>
      <c r="X748" s="2">
        <f>IFERROR(VLOOKUP(Tabla2[[#This Row],[Client]],Inflow_Outflow!A:O,9,FALSE),"")</f>
        <v>75.906071428571423</v>
      </c>
      <c r="Y748" s="2">
        <f>IFERROR(VLOOKUP(Tabla2[[#This Row],[Client]],Inflow_Outflow!A:O,10,FALSE),"")</f>
        <v>624.42857142857144</v>
      </c>
      <c r="Z748" s="2">
        <f>IFERROR(VLOOKUP(Tabla2[[#This Row],[Client]],Inflow_Outflow!A:O,11,FALSE),"")</f>
        <v>36</v>
      </c>
      <c r="AA748" s="2">
        <f>IFERROR(VLOOKUP(Tabla2[[#This Row],[Client]],Inflow_Outflow!A:O,12,FALSE),"")</f>
        <v>33</v>
      </c>
      <c r="AB748" s="2">
        <f>IFERROR(VLOOKUP(Tabla2[[#This Row],[Client]],Inflow_Outflow!A:O,13,FALSE),"")</f>
        <v>3</v>
      </c>
      <c r="AC748" s="2">
        <f>IFERROR(VLOOKUP(Tabla2[[#This Row],[Client]],Inflow_Outflow!A:O,14,FALSE),"")</f>
        <v>3</v>
      </c>
      <c r="AD748" s="2">
        <f>IFERROR(VLOOKUP(Tabla2[[#This Row],[Client]],Inflow_Outflow!A:O,15,FALSE),"")</f>
        <v>24</v>
      </c>
      <c r="AE748" s="2">
        <f>IFERROR(VLOOKUP(Tabla2[[#This Row],[Client]],Sales_Revenues!A:G,2,FALSE),"")</f>
        <v>1</v>
      </c>
      <c r="AF748" s="2">
        <f>IFERROR(VLOOKUP(Tabla2[[#This Row],[Client]],Sales_Revenues!A:G,3,FALSE),"")</f>
        <v>0</v>
      </c>
      <c r="AG748" s="2">
        <f>IFERROR(VLOOKUP(Tabla2[[#This Row],[Client]],Sales_Revenues!A:G,4,FALSE),"")</f>
        <v>1</v>
      </c>
      <c r="AH748" s="2">
        <f>IFERROR(VLOOKUP(Tabla2[[#This Row],[Client]],Sales_Revenues!A:G,5,FALSE),"")</f>
        <v>0.25</v>
      </c>
      <c r="AI748" s="2">
        <f>IFERROR(VLOOKUP(Tabla2[[#This Row],[Client]],Sales_Revenues!A:G,6,FALSE),"")</f>
        <v>0</v>
      </c>
      <c r="AJ748" s="2">
        <f>IFERROR(VLOOKUP(Tabla2[[#This Row],[Client]],Sales_Revenues!A:G,7,FALSE),"")</f>
        <v>3.8928571428571428</v>
      </c>
    </row>
    <row r="749" spans="1:36">
      <c r="A749">
        <v>748</v>
      </c>
      <c r="B749">
        <v>1</v>
      </c>
      <c r="E749">
        <v>1</v>
      </c>
      <c r="H749">
        <v>1155.467142857143</v>
      </c>
      <c r="I749" t="s">
        <v>38</v>
      </c>
      <c r="J749" t="s">
        <v>38</v>
      </c>
      <c r="K749">
        <v>0</v>
      </c>
      <c r="L749" t="s">
        <v>38</v>
      </c>
      <c r="M749" t="s">
        <v>38</v>
      </c>
      <c r="N749" t="str">
        <f>IFERROR(VLOOKUP(Tabla2[[#This Row],[Client]],Soc_Dem!A:D,2,FALSE),"")</f>
        <v>F</v>
      </c>
      <c r="O749">
        <f>IFERROR(VLOOKUP(Tabla2[[#This Row],[Client]],Soc_Dem!A:D,3,FALSE),"")</f>
        <v>67</v>
      </c>
      <c r="P749">
        <f>IFERROR(VLOOKUP(Tabla2[[#This Row],[Client]],Soc_Dem!A:D,4,FALSE),"")</f>
        <v>181</v>
      </c>
      <c r="Q749" s="2">
        <f>IFERROR(VLOOKUP(Tabla2[[#This Row],[Client]],Inflow_Outflow!A:O,2,FALSE),"")</f>
        <v>13.119642857142859</v>
      </c>
      <c r="R749" s="2">
        <f>IFERROR(VLOOKUP(Tabla2[[#This Row],[Client]],Inflow_Outflow!A:O,3,FALSE),"")</f>
        <v>13.065357142857142</v>
      </c>
      <c r="S749" s="2">
        <f>IFERROR(VLOOKUP(Tabla2[[#This Row],[Client]],Inflow_Outflow!A:O,4,FALSE),"")</f>
        <v>5</v>
      </c>
      <c r="T749" s="2">
        <f>IFERROR(VLOOKUP(Tabla2[[#This Row],[Client]],Inflow_Outflow!A:O,5,FALSE),"")</f>
        <v>2</v>
      </c>
      <c r="U749" s="2">
        <f>IFERROR(VLOOKUP(Tabla2[[#This Row],[Client]],Inflow_Outflow!A:O,6,FALSE),"")</f>
        <v>62.906071428571423</v>
      </c>
      <c r="V749" s="2">
        <f>IFERROR(VLOOKUP(Tabla2[[#This Row],[Client]],Inflow_Outflow!A:O,7,FALSE),"")</f>
        <v>49.836785714285718</v>
      </c>
      <c r="W749" s="2">
        <f>IFERROR(VLOOKUP(Tabla2[[#This Row],[Client]],Inflow_Outflow!A:O,8,FALSE),"")</f>
        <v>35.714285714285715</v>
      </c>
      <c r="X749" s="2">
        <f>IFERROR(VLOOKUP(Tabla2[[#This Row],[Client]],Inflow_Outflow!A:O,9,FALSE),"")</f>
        <v>10.678571428571429</v>
      </c>
      <c r="Y749" s="2">
        <f>IFERROR(VLOOKUP(Tabla2[[#This Row],[Client]],Inflow_Outflow!A:O,10,FALSE),"")</f>
        <v>0</v>
      </c>
      <c r="Z749" s="2">
        <f>IFERROR(VLOOKUP(Tabla2[[#This Row],[Client]],Inflow_Outflow!A:O,11,FALSE),"")</f>
        <v>8</v>
      </c>
      <c r="AA749" s="2">
        <f>IFERROR(VLOOKUP(Tabla2[[#This Row],[Client]],Inflow_Outflow!A:O,12,FALSE),"")</f>
        <v>5</v>
      </c>
      <c r="AB749" s="2">
        <f>IFERROR(VLOOKUP(Tabla2[[#This Row],[Client]],Inflow_Outflow!A:O,13,FALSE),"")</f>
        <v>1</v>
      </c>
      <c r="AC749" s="2">
        <f>IFERROR(VLOOKUP(Tabla2[[#This Row],[Client]],Inflow_Outflow!A:O,14,FALSE),"")</f>
        <v>1</v>
      </c>
      <c r="AD749" s="2">
        <f>IFERROR(VLOOKUP(Tabla2[[#This Row],[Client]],Inflow_Outflow!A:O,15,FALSE),"")</f>
        <v>0</v>
      </c>
      <c r="AE749" s="2" t="str">
        <f>IFERROR(VLOOKUP(Tabla2[[#This Row],[Client]],Sales_Revenues!A:G,2,FALSE),"")</f>
        <v/>
      </c>
      <c r="AF749" s="2" t="str">
        <f>IFERROR(VLOOKUP(Tabla2[[#This Row],[Client]],Sales_Revenues!A:G,3,FALSE),"")</f>
        <v/>
      </c>
      <c r="AG749" s="2" t="str">
        <f>IFERROR(VLOOKUP(Tabla2[[#This Row],[Client]],Sales_Revenues!A:G,4,FALSE),"")</f>
        <v/>
      </c>
      <c r="AH749" s="2" t="str">
        <f>IFERROR(VLOOKUP(Tabla2[[#This Row],[Client]],Sales_Revenues!A:G,5,FALSE),"")</f>
        <v/>
      </c>
      <c r="AI749" s="2" t="str">
        <f>IFERROR(VLOOKUP(Tabla2[[#This Row],[Client]],Sales_Revenues!A:G,6,FALSE),"")</f>
        <v/>
      </c>
      <c r="AJ749" s="2" t="str">
        <f>IFERROR(VLOOKUP(Tabla2[[#This Row],[Client]],Sales_Revenues!A:G,7,FALSE),"")</f>
        <v/>
      </c>
    </row>
    <row r="750" spans="1:36">
      <c r="A750">
        <v>749</v>
      </c>
      <c r="B750">
        <v>1</v>
      </c>
      <c r="H750">
        <v>0.19178571428571428</v>
      </c>
      <c r="I750" t="s">
        <v>38</v>
      </c>
      <c r="J750" t="s">
        <v>38</v>
      </c>
      <c r="K750" t="s">
        <v>38</v>
      </c>
      <c r="L750" t="s">
        <v>38</v>
      </c>
      <c r="M750" t="s">
        <v>38</v>
      </c>
      <c r="N750" t="str">
        <f>IFERROR(VLOOKUP(Tabla2[[#This Row],[Client]],Soc_Dem!A:D,2,FALSE),"")</f>
        <v>M</v>
      </c>
      <c r="O750">
        <f>IFERROR(VLOOKUP(Tabla2[[#This Row],[Client]],Soc_Dem!A:D,3,FALSE),"")</f>
        <v>30</v>
      </c>
      <c r="P750">
        <f>IFERROR(VLOOKUP(Tabla2[[#This Row],[Client]],Soc_Dem!A:D,4,FALSE),"")</f>
        <v>9</v>
      </c>
      <c r="Q750" s="2">
        <f>IFERROR(VLOOKUP(Tabla2[[#This Row],[Client]],Inflow_Outflow!A:O,2,FALSE),"")</f>
        <v>379.36464285714283</v>
      </c>
      <c r="R750" s="2">
        <f>IFERROR(VLOOKUP(Tabla2[[#This Row],[Client]],Inflow_Outflow!A:O,3,FALSE),"")</f>
        <v>379.36464285714283</v>
      </c>
      <c r="S750" s="2">
        <f>IFERROR(VLOOKUP(Tabla2[[#This Row],[Client]],Inflow_Outflow!A:O,4,FALSE),"")</f>
        <v>2</v>
      </c>
      <c r="T750" s="2">
        <f>IFERROR(VLOOKUP(Tabla2[[#This Row],[Client]],Inflow_Outflow!A:O,5,FALSE),"")</f>
        <v>2</v>
      </c>
      <c r="U750" s="2">
        <f>IFERROR(VLOOKUP(Tabla2[[#This Row],[Client]],Inflow_Outflow!A:O,6,FALSE),"")</f>
        <v>380.53571428571428</v>
      </c>
      <c r="V750" s="2">
        <f>IFERROR(VLOOKUP(Tabla2[[#This Row],[Client]],Inflow_Outflow!A:O,7,FALSE),"")</f>
        <v>380.53571428571428</v>
      </c>
      <c r="W750" s="2">
        <f>IFERROR(VLOOKUP(Tabla2[[#This Row],[Client]],Inflow_Outflow!A:O,8,FALSE),"")</f>
        <v>378.57142857142856</v>
      </c>
      <c r="X750" s="2">
        <f>IFERROR(VLOOKUP(Tabla2[[#This Row],[Client]],Inflow_Outflow!A:O,9,FALSE),"")</f>
        <v>0</v>
      </c>
      <c r="Y750" s="2">
        <f>IFERROR(VLOOKUP(Tabla2[[#This Row],[Client]],Inflow_Outflow!A:O,10,FALSE),"")</f>
        <v>0</v>
      </c>
      <c r="Z750" s="2">
        <f>IFERROR(VLOOKUP(Tabla2[[#This Row],[Client]],Inflow_Outflow!A:O,11,FALSE),"")</f>
        <v>3</v>
      </c>
      <c r="AA750" s="2">
        <f>IFERROR(VLOOKUP(Tabla2[[#This Row],[Client]],Inflow_Outflow!A:O,12,FALSE),"")</f>
        <v>3</v>
      </c>
      <c r="AB750" s="2">
        <f>IFERROR(VLOOKUP(Tabla2[[#This Row],[Client]],Inflow_Outflow!A:O,13,FALSE),"")</f>
        <v>2</v>
      </c>
      <c r="AC750" s="2">
        <f>IFERROR(VLOOKUP(Tabla2[[#This Row],[Client]],Inflow_Outflow!A:O,14,FALSE),"")</f>
        <v>0</v>
      </c>
      <c r="AD750" s="2">
        <f>IFERROR(VLOOKUP(Tabla2[[#This Row],[Client]],Inflow_Outflow!A:O,15,FALSE),"")</f>
        <v>0</v>
      </c>
      <c r="AE750" s="2" t="str">
        <f>IFERROR(VLOOKUP(Tabla2[[#This Row],[Client]],Sales_Revenues!A:G,2,FALSE),"")</f>
        <v/>
      </c>
      <c r="AF750" s="2" t="str">
        <f>IFERROR(VLOOKUP(Tabla2[[#This Row],[Client]],Sales_Revenues!A:G,3,FALSE),"")</f>
        <v/>
      </c>
      <c r="AG750" s="2" t="str">
        <f>IFERROR(VLOOKUP(Tabla2[[#This Row],[Client]],Sales_Revenues!A:G,4,FALSE),"")</f>
        <v/>
      </c>
      <c r="AH750" s="2" t="str">
        <f>IFERROR(VLOOKUP(Tabla2[[#This Row],[Client]],Sales_Revenues!A:G,5,FALSE),"")</f>
        <v/>
      </c>
      <c r="AI750" s="2" t="str">
        <f>IFERROR(VLOOKUP(Tabla2[[#This Row],[Client]],Sales_Revenues!A:G,6,FALSE),"")</f>
        <v/>
      </c>
      <c r="AJ750" s="2" t="str">
        <f>IFERROR(VLOOKUP(Tabla2[[#This Row],[Client]],Sales_Revenues!A:G,7,FALSE),"")</f>
        <v/>
      </c>
    </row>
    <row r="751" spans="1:36">
      <c r="A751">
        <v>750</v>
      </c>
      <c r="B751">
        <v>1</v>
      </c>
      <c r="G751">
        <v>1</v>
      </c>
      <c r="H751">
        <v>710.49250000000006</v>
      </c>
      <c r="I751" t="s">
        <v>38</v>
      </c>
      <c r="J751" t="s">
        <v>38</v>
      </c>
      <c r="K751" t="s">
        <v>38</v>
      </c>
      <c r="L751" t="s">
        <v>38</v>
      </c>
      <c r="M751">
        <v>2893.0267857142858</v>
      </c>
      <c r="N751" t="str">
        <f>IFERROR(VLOOKUP(Tabla2[[#This Row],[Client]],Soc_Dem!A:D,2,FALSE),"")</f>
        <v>F</v>
      </c>
      <c r="O751">
        <f>IFERROR(VLOOKUP(Tabla2[[#This Row],[Client]],Soc_Dem!A:D,3,FALSE),"")</f>
        <v>40</v>
      </c>
      <c r="P751">
        <f>IFERROR(VLOOKUP(Tabla2[[#This Row],[Client]],Soc_Dem!A:D,4,FALSE),"")</f>
        <v>173</v>
      </c>
      <c r="Q751" s="2">
        <f>IFERROR(VLOOKUP(Tabla2[[#This Row],[Client]],Inflow_Outflow!A:O,2,FALSE),"")</f>
        <v>1056.9264285714285</v>
      </c>
      <c r="R751" s="2">
        <f>IFERROR(VLOOKUP(Tabla2[[#This Row],[Client]],Inflow_Outflow!A:O,3,FALSE),"")</f>
        <v>1001.36</v>
      </c>
      <c r="S751" s="2">
        <f>IFERROR(VLOOKUP(Tabla2[[#This Row],[Client]],Inflow_Outflow!A:O,4,FALSE),"")</f>
        <v>3</v>
      </c>
      <c r="T751" s="2">
        <f>IFERROR(VLOOKUP(Tabla2[[#This Row],[Client]],Inflow_Outflow!A:O,5,FALSE),"")</f>
        <v>2</v>
      </c>
      <c r="U751" s="2">
        <f>IFERROR(VLOOKUP(Tabla2[[#This Row],[Client]],Inflow_Outflow!A:O,6,FALSE),"")</f>
        <v>1376.6785714285713</v>
      </c>
      <c r="V751" s="2">
        <f>IFERROR(VLOOKUP(Tabla2[[#This Row],[Client]],Inflow_Outflow!A:O,7,FALSE),"")</f>
        <v>1374.5714285714287</v>
      </c>
      <c r="W751" s="2">
        <f>IFERROR(VLOOKUP(Tabla2[[#This Row],[Client]],Inflow_Outflow!A:O,8,FALSE),"")</f>
        <v>0</v>
      </c>
      <c r="X751" s="2">
        <f>IFERROR(VLOOKUP(Tabla2[[#This Row],[Client]],Inflow_Outflow!A:O,9,FALSE),"")</f>
        <v>32.107142857142854</v>
      </c>
      <c r="Y751" s="2">
        <f>IFERROR(VLOOKUP(Tabla2[[#This Row],[Client]],Inflow_Outflow!A:O,10,FALSE),"")</f>
        <v>1124</v>
      </c>
      <c r="Z751" s="2">
        <f>IFERROR(VLOOKUP(Tabla2[[#This Row],[Client]],Inflow_Outflow!A:O,11,FALSE),"")</f>
        <v>17</v>
      </c>
      <c r="AA751" s="2">
        <f>IFERROR(VLOOKUP(Tabla2[[#This Row],[Client]],Inflow_Outflow!A:O,12,FALSE),"")</f>
        <v>16</v>
      </c>
      <c r="AB751" s="2">
        <f>IFERROR(VLOOKUP(Tabla2[[#This Row],[Client]],Inflow_Outflow!A:O,13,FALSE),"")</f>
        <v>0</v>
      </c>
      <c r="AC751" s="2">
        <f>IFERROR(VLOOKUP(Tabla2[[#This Row],[Client]],Inflow_Outflow!A:O,14,FALSE),"")</f>
        <v>1</v>
      </c>
      <c r="AD751" s="2">
        <f>IFERROR(VLOOKUP(Tabla2[[#This Row],[Client]],Inflow_Outflow!A:O,15,FALSE),"")</f>
        <v>13</v>
      </c>
      <c r="AE751" s="2" t="str">
        <f>IFERROR(VLOOKUP(Tabla2[[#This Row],[Client]],Sales_Revenues!A:G,2,FALSE),"")</f>
        <v/>
      </c>
      <c r="AF751" s="2" t="str">
        <f>IFERROR(VLOOKUP(Tabla2[[#This Row],[Client]],Sales_Revenues!A:G,3,FALSE),"")</f>
        <v/>
      </c>
      <c r="AG751" s="2" t="str">
        <f>IFERROR(VLOOKUP(Tabla2[[#This Row],[Client]],Sales_Revenues!A:G,4,FALSE),"")</f>
        <v/>
      </c>
      <c r="AH751" s="2" t="str">
        <f>IFERROR(VLOOKUP(Tabla2[[#This Row],[Client]],Sales_Revenues!A:G,5,FALSE),"")</f>
        <v/>
      </c>
      <c r="AI751" s="2" t="str">
        <f>IFERROR(VLOOKUP(Tabla2[[#This Row],[Client]],Sales_Revenues!A:G,6,FALSE),"")</f>
        <v/>
      </c>
      <c r="AJ751" s="2" t="str">
        <f>IFERROR(VLOOKUP(Tabla2[[#This Row],[Client]],Sales_Revenues!A:G,7,FALSE),"")</f>
        <v/>
      </c>
    </row>
    <row r="752" spans="1:36">
      <c r="A752">
        <v>751</v>
      </c>
      <c r="B752">
        <v>1</v>
      </c>
      <c r="H752">
        <v>38.655714285714282</v>
      </c>
      <c r="I752" t="s">
        <v>38</v>
      </c>
      <c r="J752" t="s">
        <v>38</v>
      </c>
      <c r="K752" t="s">
        <v>38</v>
      </c>
      <c r="L752" t="s">
        <v>38</v>
      </c>
      <c r="M752" t="s">
        <v>38</v>
      </c>
      <c r="N752" t="str">
        <f>IFERROR(VLOOKUP(Tabla2[[#This Row],[Client]],Soc_Dem!A:D,2,FALSE),"")</f>
        <v>M</v>
      </c>
      <c r="O752">
        <f>IFERROR(VLOOKUP(Tabla2[[#This Row],[Client]],Soc_Dem!A:D,3,FALSE),"")</f>
        <v>59</v>
      </c>
      <c r="P752">
        <f>IFERROR(VLOOKUP(Tabla2[[#This Row],[Client]],Soc_Dem!A:D,4,FALSE),"")</f>
        <v>20</v>
      </c>
      <c r="Q752" s="2">
        <f>IFERROR(VLOOKUP(Tabla2[[#This Row],[Client]],Inflow_Outflow!A:O,2,FALSE),"")</f>
        <v>470.90392857142854</v>
      </c>
      <c r="R752" s="2">
        <f>IFERROR(VLOOKUP(Tabla2[[#This Row],[Client]],Inflow_Outflow!A:O,3,FALSE),"")</f>
        <v>470.90392857142854</v>
      </c>
      <c r="S752" s="2">
        <f>IFERROR(VLOOKUP(Tabla2[[#This Row],[Client]],Inflow_Outflow!A:O,4,FALSE),"")</f>
        <v>3</v>
      </c>
      <c r="T752" s="2">
        <f>IFERROR(VLOOKUP(Tabla2[[#This Row],[Client]],Inflow_Outflow!A:O,5,FALSE),"")</f>
        <v>3</v>
      </c>
      <c r="U752" s="2">
        <f>IFERROR(VLOOKUP(Tabla2[[#This Row],[Client]],Inflow_Outflow!A:O,6,FALSE),"")</f>
        <v>1014.7607142857142</v>
      </c>
      <c r="V752" s="2">
        <f>IFERROR(VLOOKUP(Tabla2[[#This Row],[Client]],Inflow_Outflow!A:O,7,FALSE),"")</f>
        <v>1014.7607142857142</v>
      </c>
      <c r="W752" s="2">
        <f>IFERROR(VLOOKUP(Tabla2[[#This Row],[Client]],Inflow_Outflow!A:O,8,FALSE),"")</f>
        <v>357.14285714285717</v>
      </c>
      <c r="X752" s="2">
        <f>IFERROR(VLOOKUP(Tabla2[[#This Row],[Client]],Inflow_Outflow!A:O,9,FALSE),"")</f>
        <v>490.11785714285713</v>
      </c>
      <c r="Y752" s="2">
        <f>IFERROR(VLOOKUP(Tabla2[[#This Row],[Client]],Inflow_Outflow!A:O,10,FALSE),"")</f>
        <v>165.21428571428572</v>
      </c>
      <c r="Z752" s="2">
        <f>IFERROR(VLOOKUP(Tabla2[[#This Row],[Client]],Inflow_Outflow!A:O,11,FALSE),"")</f>
        <v>9</v>
      </c>
      <c r="AA752" s="2">
        <f>IFERROR(VLOOKUP(Tabla2[[#This Row],[Client]],Inflow_Outflow!A:O,12,FALSE),"")</f>
        <v>9</v>
      </c>
      <c r="AB752" s="2">
        <f>IFERROR(VLOOKUP(Tabla2[[#This Row],[Client]],Inflow_Outflow!A:O,13,FALSE),"")</f>
        <v>1</v>
      </c>
      <c r="AC752" s="2">
        <f>IFERROR(VLOOKUP(Tabla2[[#This Row],[Client]],Inflow_Outflow!A:O,14,FALSE),"")</f>
        <v>3</v>
      </c>
      <c r="AD752" s="2">
        <f>IFERROR(VLOOKUP(Tabla2[[#This Row],[Client]],Inflow_Outflow!A:O,15,FALSE),"")</f>
        <v>4</v>
      </c>
      <c r="AE752" s="2">
        <f>IFERROR(VLOOKUP(Tabla2[[#This Row],[Client]],Sales_Revenues!A:G,2,FALSE),"")</f>
        <v>0</v>
      </c>
      <c r="AF752" s="2">
        <f>IFERROR(VLOOKUP(Tabla2[[#This Row],[Client]],Sales_Revenues!A:G,3,FALSE),"")</f>
        <v>0</v>
      </c>
      <c r="AG752" s="2">
        <f>IFERROR(VLOOKUP(Tabla2[[#This Row],[Client]],Sales_Revenues!A:G,4,FALSE),"")</f>
        <v>0</v>
      </c>
      <c r="AH752" s="2">
        <f>IFERROR(VLOOKUP(Tabla2[[#This Row],[Client]],Sales_Revenues!A:G,5,FALSE),"")</f>
        <v>0</v>
      </c>
      <c r="AI752" s="2">
        <f>IFERROR(VLOOKUP(Tabla2[[#This Row],[Client]],Sales_Revenues!A:G,6,FALSE),"")</f>
        <v>0</v>
      </c>
      <c r="AJ752" s="2">
        <f>IFERROR(VLOOKUP(Tabla2[[#This Row],[Client]],Sales_Revenues!A:G,7,FALSE),"")</f>
        <v>0</v>
      </c>
    </row>
    <row r="753" spans="1:36">
      <c r="A753">
        <v>752</v>
      </c>
      <c r="B753">
        <v>1</v>
      </c>
      <c r="C753">
        <v>1</v>
      </c>
      <c r="H753">
        <v>60.113928571428573</v>
      </c>
      <c r="I753">
        <v>14680.954285714284</v>
      </c>
      <c r="J753" t="s">
        <v>38</v>
      </c>
      <c r="K753" t="s">
        <v>38</v>
      </c>
      <c r="L753" t="s">
        <v>38</v>
      </c>
      <c r="M753" t="s">
        <v>38</v>
      </c>
      <c r="N753" t="str">
        <f>IFERROR(VLOOKUP(Tabla2[[#This Row],[Client]],Soc_Dem!A:D,2,FALSE),"")</f>
        <v>M</v>
      </c>
      <c r="O753">
        <f>IFERROR(VLOOKUP(Tabla2[[#This Row],[Client]],Soc_Dem!A:D,3,FALSE),"")</f>
        <v>58</v>
      </c>
      <c r="P753">
        <f>IFERROR(VLOOKUP(Tabla2[[#This Row],[Client]],Soc_Dem!A:D,4,FALSE),"")</f>
        <v>37</v>
      </c>
      <c r="Q753" s="2">
        <f>IFERROR(VLOOKUP(Tabla2[[#This Row],[Client]],Inflow_Outflow!A:O,2,FALSE),"")</f>
        <v>1036.5678571428573</v>
      </c>
      <c r="R753" s="2">
        <f>IFERROR(VLOOKUP(Tabla2[[#This Row],[Client]],Inflow_Outflow!A:O,3,FALSE),"")</f>
        <v>1034.4203571428573</v>
      </c>
      <c r="S753" s="2">
        <f>IFERROR(VLOOKUP(Tabla2[[#This Row],[Client]],Inflow_Outflow!A:O,4,FALSE),"")</f>
        <v>3</v>
      </c>
      <c r="T753" s="2">
        <f>IFERROR(VLOOKUP(Tabla2[[#This Row],[Client]],Inflow_Outflow!A:O,5,FALSE),"")</f>
        <v>2</v>
      </c>
      <c r="U753" s="2">
        <f>IFERROR(VLOOKUP(Tabla2[[#This Row],[Client]],Inflow_Outflow!A:O,6,FALSE),"")</f>
        <v>1248.6428571428571</v>
      </c>
      <c r="V753" s="2">
        <f>IFERROR(VLOOKUP(Tabla2[[#This Row],[Client]],Inflow_Outflow!A:O,7,FALSE),"")</f>
        <v>1248.6428571428571</v>
      </c>
      <c r="W753" s="2">
        <f>IFERROR(VLOOKUP(Tabla2[[#This Row],[Client]],Inflow_Outflow!A:O,8,FALSE),"")</f>
        <v>0</v>
      </c>
      <c r="X753" s="2">
        <f>IFERROR(VLOOKUP(Tabla2[[#This Row],[Client]],Inflow_Outflow!A:O,9,FALSE),"")</f>
        <v>182.67857142857142</v>
      </c>
      <c r="Y753" s="2">
        <f>IFERROR(VLOOKUP(Tabla2[[#This Row],[Client]],Inflow_Outflow!A:O,10,FALSE),"")</f>
        <v>1053.6428571428571</v>
      </c>
      <c r="Z753" s="2">
        <f>IFERROR(VLOOKUP(Tabla2[[#This Row],[Client]],Inflow_Outflow!A:O,11,FALSE),"")</f>
        <v>7</v>
      </c>
      <c r="AA753" s="2">
        <f>IFERROR(VLOOKUP(Tabla2[[#This Row],[Client]],Inflow_Outflow!A:O,12,FALSE),"")</f>
        <v>7</v>
      </c>
      <c r="AB753" s="2">
        <f>IFERROR(VLOOKUP(Tabla2[[#This Row],[Client]],Inflow_Outflow!A:O,13,FALSE),"")</f>
        <v>0</v>
      </c>
      <c r="AC753" s="2">
        <f>IFERROR(VLOOKUP(Tabla2[[#This Row],[Client]],Inflow_Outflow!A:O,14,FALSE),"")</f>
        <v>2</v>
      </c>
      <c r="AD753" s="2">
        <f>IFERROR(VLOOKUP(Tabla2[[#This Row],[Client]],Inflow_Outflow!A:O,15,FALSE),"")</f>
        <v>3</v>
      </c>
      <c r="AE753" s="2" t="str">
        <f>IFERROR(VLOOKUP(Tabla2[[#This Row],[Client]],Sales_Revenues!A:G,2,FALSE),"")</f>
        <v/>
      </c>
      <c r="AF753" s="2" t="str">
        <f>IFERROR(VLOOKUP(Tabla2[[#This Row],[Client]],Sales_Revenues!A:G,3,FALSE),"")</f>
        <v/>
      </c>
      <c r="AG753" s="2" t="str">
        <f>IFERROR(VLOOKUP(Tabla2[[#This Row],[Client]],Sales_Revenues!A:G,4,FALSE),"")</f>
        <v/>
      </c>
      <c r="AH753" s="2" t="str">
        <f>IFERROR(VLOOKUP(Tabla2[[#This Row],[Client]],Sales_Revenues!A:G,5,FALSE),"")</f>
        <v/>
      </c>
      <c r="AI753" s="2" t="str">
        <f>IFERROR(VLOOKUP(Tabla2[[#This Row],[Client]],Sales_Revenues!A:G,6,FALSE),"")</f>
        <v/>
      </c>
      <c r="AJ753" s="2" t="str">
        <f>IFERROR(VLOOKUP(Tabla2[[#This Row],[Client]],Sales_Revenues!A:G,7,FALSE),"")</f>
        <v/>
      </c>
    </row>
    <row r="754" spans="1:36">
      <c r="A754">
        <v>753</v>
      </c>
      <c r="B754">
        <v>1</v>
      </c>
      <c r="H754">
        <v>16357.576785714287</v>
      </c>
      <c r="I754" t="s">
        <v>38</v>
      </c>
      <c r="J754" t="s">
        <v>38</v>
      </c>
      <c r="K754" t="s">
        <v>38</v>
      </c>
      <c r="L754" t="s">
        <v>38</v>
      </c>
      <c r="M754" t="s">
        <v>38</v>
      </c>
      <c r="N754" t="str">
        <f>IFERROR(VLOOKUP(Tabla2[[#This Row],[Client]],Soc_Dem!A:D,2,FALSE),"")</f>
        <v>M</v>
      </c>
      <c r="O754">
        <f>IFERROR(VLOOKUP(Tabla2[[#This Row],[Client]],Soc_Dem!A:D,3,FALSE),"")</f>
        <v>45</v>
      </c>
      <c r="P754">
        <f>IFERROR(VLOOKUP(Tabla2[[#This Row],[Client]],Soc_Dem!A:D,4,FALSE),"")</f>
        <v>52</v>
      </c>
      <c r="Q754" s="2">
        <f>IFERROR(VLOOKUP(Tabla2[[#This Row],[Client]],Inflow_Outflow!A:O,2,FALSE),"")</f>
        <v>215.17964285714285</v>
      </c>
      <c r="R754" s="2">
        <f>IFERROR(VLOOKUP(Tabla2[[#This Row],[Client]],Inflow_Outflow!A:O,3,FALSE),"")</f>
        <v>215.17964285714285</v>
      </c>
      <c r="S754" s="2">
        <f>IFERROR(VLOOKUP(Tabla2[[#This Row],[Client]],Inflow_Outflow!A:O,4,FALSE),"")</f>
        <v>3</v>
      </c>
      <c r="T754" s="2">
        <f>IFERROR(VLOOKUP(Tabla2[[#This Row],[Client]],Inflow_Outflow!A:O,5,FALSE),"")</f>
        <v>3</v>
      </c>
      <c r="U754" s="2">
        <f>IFERROR(VLOOKUP(Tabla2[[#This Row],[Client]],Inflow_Outflow!A:O,6,FALSE),"")</f>
        <v>0</v>
      </c>
      <c r="V754" s="2">
        <f>IFERROR(VLOOKUP(Tabla2[[#This Row],[Client]],Inflow_Outflow!A:O,7,FALSE),"")</f>
        <v>0</v>
      </c>
      <c r="W754" s="2">
        <f>IFERROR(VLOOKUP(Tabla2[[#This Row],[Client]],Inflow_Outflow!A:O,8,FALSE),"")</f>
        <v>0</v>
      </c>
      <c r="X754" s="2">
        <f>IFERROR(VLOOKUP(Tabla2[[#This Row],[Client]],Inflow_Outflow!A:O,9,FALSE),"")</f>
        <v>0</v>
      </c>
      <c r="Y754" s="2">
        <f>IFERROR(VLOOKUP(Tabla2[[#This Row],[Client]],Inflow_Outflow!A:O,10,FALSE),"")</f>
        <v>0</v>
      </c>
      <c r="Z754" s="2">
        <f>IFERROR(VLOOKUP(Tabla2[[#This Row],[Client]],Inflow_Outflow!A:O,11,FALSE),"")</f>
        <v>0</v>
      </c>
      <c r="AA754" s="2">
        <f>IFERROR(VLOOKUP(Tabla2[[#This Row],[Client]],Inflow_Outflow!A:O,12,FALSE),"")</f>
        <v>0</v>
      </c>
      <c r="AB754" s="2">
        <f>IFERROR(VLOOKUP(Tabla2[[#This Row],[Client]],Inflow_Outflow!A:O,13,FALSE),"")</f>
        <v>0</v>
      </c>
      <c r="AC754" s="2">
        <f>IFERROR(VLOOKUP(Tabla2[[#This Row],[Client]],Inflow_Outflow!A:O,14,FALSE),"")</f>
        <v>0</v>
      </c>
      <c r="AD754" s="2">
        <f>IFERROR(VLOOKUP(Tabla2[[#This Row],[Client]],Inflow_Outflow!A:O,15,FALSE),"")</f>
        <v>0</v>
      </c>
      <c r="AE754" s="2">
        <f>IFERROR(VLOOKUP(Tabla2[[#This Row],[Client]],Sales_Revenues!A:G,2,FALSE),"")</f>
        <v>0</v>
      </c>
      <c r="AF754" s="2">
        <f>IFERROR(VLOOKUP(Tabla2[[#This Row],[Client]],Sales_Revenues!A:G,3,FALSE),"")</f>
        <v>0</v>
      </c>
      <c r="AG754" s="2">
        <f>IFERROR(VLOOKUP(Tabla2[[#This Row],[Client]],Sales_Revenues!A:G,4,FALSE),"")</f>
        <v>0</v>
      </c>
      <c r="AH754" s="2">
        <f>IFERROR(VLOOKUP(Tabla2[[#This Row],[Client]],Sales_Revenues!A:G,5,FALSE),"")</f>
        <v>0</v>
      </c>
      <c r="AI754" s="2">
        <f>IFERROR(VLOOKUP(Tabla2[[#This Row],[Client]],Sales_Revenues!A:G,6,FALSE),"")</f>
        <v>0</v>
      </c>
      <c r="AJ754" s="2">
        <f>IFERROR(VLOOKUP(Tabla2[[#This Row],[Client]],Sales_Revenues!A:G,7,FALSE),"")</f>
        <v>0</v>
      </c>
    </row>
    <row r="755" spans="1:36">
      <c r="A755">
        <v>754</v>
      </c>
      <c r="B755">
        <v>1</v>
      </c>
      <c r="H755">
        <v>13.0425</v>
      </c>
      <c r="I755" t="s">
        <v>38</v>
      </c>
      <c r="J755" t="s">
        <v>38</v>
      </c>
      <c r="K755" t="s">
        <v>38</v>
      </c>
      <c r="L755" t="s">
        <v>38</v>
      </c>
      <c r="M755" t="s">
        <v>38</v>
      </c>
      <c r="N755" t="str">
        <f>IFERROR(VLOOKUP(Tabla2[[#This Row],[Client]],Soc_Dem!A:D,2,FALSE),"")</f>
        <v>F</v>
      </c>
      <c r="O755">
        <f>IFERROR(VLOOKUP(Tabla2[[#This Row],[Client]],Soc_Dem!A:D,3,FALSE),"")</f>
        <v>36</v>
      </c>
      <c r="P755">
        <f>IFERROR(VLOOKUP(Tabla2[[#This Row],[Client]],Soc_Dem!A:D,4,FALSE),"")</f>
        <v>196</v>
      </c>
      <c r="Q755" s="2">
        <f>IFERROR(VLOOKUP(Tabla2[[#This Row],[Client]],Inflow_Outflow!A:O,2,FALSE),"")</f>
        <v>565.78678571428577</v>
      </c>
      <c r="R755" s="2">
        <f>IFERROR(VLOOKUP(Tabla2[[#This Row],[Client]],Inflow_Outflow!A:O,3,FALSE),"")</f>
        <v>565.78678571428577</v>
      </c>
      <c r="S755" s="2">
        <f>IFERROR(VLOOKUP(Tabla2[[#This Row],[Client]],Inflow_Outflow!A:O,4,FALSE),"")</f>
        <v>2</v>
      </c>
      <c r="T755" s="2">
        <f>IFERROR(VLOOKUP(Tabla2[[#This Row],[Client]],Inflow_Outflow!A:O,5,FALSE),"")</f>
        <v>2</v>
      </c>
      <c r="U755" s="2">
        <f>IFERROR(VLOOKUP(Tabla2[[#This Row],[Client]],Inflow_Outflow!A:O,6,FALSE),"")</f>
        <v>3.0128571428571429</v>
      </c>
      <c r="V755" s="2">
        <f>IFERROR(VLOOKUP(Tabla2[[#This Row],[Client]],Inflow_Outflow!A:O,7,FALSE),"")</f>
        <v>3.0128571428571429</v>
      </c>
      <c r="W755" s="2">
        <f>IFERROR(VLOOKUP(Tabla2[[#This Row],[Client]],Inflow_Outflow!A:O,8,FALSE),"")</f>
        <v>0</v>
      </c>
      <c r="X755" s="2">
        <f>IFERROR(VLOOKUP(Tabla2[[#This Row],[Client]],Inflow_Outflow!A:O,9,FALSE),"")</f>
        <v>0</v>
      </c>
      <c r="Y755" s="2">
        <f>IFERROR(VLOOKUP(Tabla2[[#This Row],[Client]],Inflow_Outflow!A:O,10,FALSE),"")</f>
        <v>0</v>
      </c>
      <c r="Z755" s="2">
        <f>IFERROR(VLOOKUP(Tabla2[[#This Row],[Client]],Inflow_Outflow!A:O,11,FALSE),"")</f>
        <v>2</v>
      </c>
      <c r="AA755" s="2">
        <f>IFERROR(VLOOKUP(Tabla2[[#This Row],[Client]],Inflow_Outflow!A:O,12,FALSE),"")</f>
        <v>2</v>
      </c>
      <c r="AB755" s="2">
        <f>IFERROR(VLOOKUP(Tabla2[[#This Row],[Client]],Inflow_Outflow!A:O,13,FALSE),"")</f>
        <v>0</v>
      </c>
      <c r="AC755" s="2">
        <f>IFERROR(VLOOKUP(Tabla2[[#This Row],[Client]],Inflow_Outflow!A:O,14,FALSE),"")</f>
        <v>0</v>
      </c>
      <c r="AD755" s="2">
        <f>IFERROR(VLOOKUP(Tabla2[[#This Row],[Client]],Inflow_Outflow!A:O,15,FALSE),"")</f>
        <v>0</v>
      </c>
      <c r="AE755" s="2">
        <f>IFERROR(VLOOKUP(Tabla2[[#This Row],[Client]],Sales_Revenues!A:G,2,FALSE),"")</f>
        <v>0</v>
      </c>
      <c r="AF755" s="2">
        <f>IFERROR(VLOOKUP(Tabla2[[#This Row],[Client]],Sales_Revenues!A:G,3,FALSE),"")</f>
        <v>1</v>
      </c>
      <c r="AG755" s="2">
        <f>IFERROR(VLOOKUP(Tabla2[[#This Row],[Client]],Sales_Revenues!A:G,4,FALSE),"")</f>
        <v>1</v>
      </c>
      <c r="AH755" s="2">
        <f>IFERROR(VLOOKUP(Tabla2[[#This Row],[Client]],Sales_Revenues!A:G,5,FALSE),"")</f>
        <v>0</v>
      </c>
      <c r="AI755" s="2">
        <f>IFERROR(VLOOKUP(Tabla2[[#This Row],[Client]],Sales_Revenues!A:G,6,FALSE),"")</f>
        <v>39.276785714285715</v>
      </c>
      <c r="AJ755" s="2">
        <f>IFERROR(VLOOKUP(Tabla2[[#This Row],[Client]],Sales_Revenues!A:G,7,FALSE),"")</f>
        <v>9.1767857142857139</v>
      </c>
    </row>
    <row r="756" spans="1:36">
      <c r="A756">
        <v>755</v>
      </c>
      <c r="B756">
        <v>1</v>
      </c>
      <c r="D756">
        <v>11</v>
      </c>
      <c r="H756">
        <v>590.41035714285715</v>
      </c>
      <c r="I756" t="s">
        <v>38</v>
      </c>
      <c r="J756">
        <v>2165.8228571428572</v>
      </c>
      <c r="K756" t="s">
        <v>38</v>
      </c>
      <c r="L756" t="s">
        <v>38</v>
      </c>
      <c r="M756" t="s">
        <v>38</v>
      </c>
      <c r="N756" t="str">
        <f>IFERROR(VLOOKUP(Tabla2[[#This Row],[Client]],Soc_Dem!A:D,2,FALSE),"")</f>
        <v>M</v>
      </c>
      <c r="O756">
        <f>IFERROR(VLOOKUP(Tabla2[[#This Row],[Client]],Soc_Dem!A:D,3,FALSE),"")</f>
        <v>34</v>
      </c>
      <c r="P756">
        <f>IFERROR(VLOOKUP(Tabla2[[#This Row],[Client]],Soc_Dem!A:D,4,FALSE),"")</f>
        <v>55</v>
      </c>
      <c r="Q756" s="2">
        <f>IFERROR(VLOOKUP(Tabla2[[#This Row],[Client]],Inflow_Outflow!A:O,2,FALSE),"")</f>
        <v>619.92714285714283</v>
      </c>
      <c r="R756" s="2">
        <f>IFERROR(VLOOKUP(Tabla2[[#This Row],[Client]],Inflow_Outflow!A:O,3,FALSE),"")</f>
        <v>619.92714285714283</v>
      </c>
      <c r="S756" s="2">
        <f>IFERROR(VLOOKUP(Tabla2[[#This Row],[Client]],Inflow_Outflow!A:O,4,FALSE),"")</f>
        <v>2</v>
      </c>
      <c r="T756" s="2">
        <f>IFERROR(VLOOKUP(Tabla2[[#This Row],[Client]],Inflow_Outflow!A:O,5,FALSE),"")</f>
        <v>2</v>
      </c>
      <c r="U756" s="2">
        <f>IFERROR(VLOOKUP(Tabla2[[#This Row],[Client]],Inflow_Outflow!A:O,6,FALSE),"")</f>
        <v>607.75</v>
      </c>
      <c r="V756" s="2">
        <f>IFERROR(VLOOKUP(Tabla2[[#This Row],[Client]],Inflow_Outflow!A:O,7,FALSE),"")</f>
        <v>607.75</v>
      </c>
      <c r="W756" s="2">
        <f>IFERROR(VLOOKUP(Tabla2[[#This Row],[Client]],Inflow_Outflow!A:O,8,FALSE),"")</f>
        <v>107.14285714285714</v>
      </c>
      <c r="X756" s="2">
        <f>IFERROR(VLOOKUP(Tabla2[[#This Row],[Client]],Inflow_Outflow!A:O,9,FALSE),"")</f>
        <v>0</v>
      </c>
      <c r="Y756" s="2">
        <f>IFERROR(VLOOKUP(Tabla2[[#This Row],[Client]],Inflow_Outflow!A:O,10,FALSE),"")</f>
        <v>138.71428571428572</v>
      </c>
      <c r="Z756" s="2">
        <f>IFERROR(VLOOKUP(Tabla2[[#This Row],[Client]],Inflow_Outflow!A:O,11,FALSE),"")</f>
        <v>6</v>
      </c>
      <c r="AA756" s="2">
        <f>IFERROR(VLOOKUP(Tabla2[[#This Row],[Client]],Inflow_Outflow!A:O,12,FALSE),"")</f>
        <v>6</v>
      </c>
      <c r="AB756" s="2">
        <f>IFERROR(VLOOKUP(Tabla2[[#This Row],[Client]],Inflow_Outflow!A:O,13,FALSE),"")</f>
        <v>1</v>
      </c>
      <c r="AC756" s="2">
        <f>IFERROR(VLOOKUP(Tabla2[[#This Row],[Client]],Inflow_Outflow!A:O,14,FALSE),"")</f>
        <v>0</v>
      </c>
      <c r="AD756" s="2">
        <f>IFERROR(VLOOKUP(Tabla2[[#This Row],[Client]],Inflow_Outflow!A:O,15,FALSE),"")</f>
        <v>3</v>
      </c>
      <c r="AE756" s="2">
        <f>IFERROR(VLOOKUP(Tabla2[[#This Row],[Client]],Sales_Revenues!A:G,2,FALSE),"")</f>
        <v>0</v>
      </c>
      <c r="AF756" s="2">
        <f>IFERROR(VLOOKUP(Tabla2[[#This Row],[Client]],Sales_Revenues!A:G,3,FALSE),"")</f>
        <v>0</v>
      </c>
      <c r="AG756" s="2">
        <f>IFERROR(VLOOKUP(Tabla2[[#This Row],[Client]],Sales_Revenues!A:G,4,FALSE),"")</f>
        <v>0</v>
      </c>
      <c r="AH756" s="2">
        <f>IFERROR(VLOOKUP(Tabla2[[#This Row],[Client]],Sales_Revenues!A:G,5,FALSE),"")</f>
        <v>0</v>
      </c>
      <c r="AI756" s="2">
        <f>IFERROR(VLOOKUP(Tabla2[[#This Row],[Client]],Sales_Revenues!A:G,6,FALSE),"")</f>
        <v>0</v>
      </c>
      <c r="AJ756" s="2">
        <f>IFERROR(VLOOKUP(Tabla2[[#This Row],[Client]],Sales_Revenues!A:G,7,FALSE),"")</f>
        <v>0</v>
      </c>
    </row>
    <row r="757" spans="1:36">
      <c r="A757">
        <v>756</v>
      </c>
      <c r="B757">
        <v>1</v>
      </c>
      <c r="D757">
        <v>3</v>
      </c>
      <c r="E757">
        <v>1</v>
      </c>
      <c r="F757">
        <v>1</v>
      </c>
      <c r="G757">
        <v>1</v>
      </c>
      <c r="H757">
        <v>1782.3600000000001</v>
      </c>
      <c r="I757" t="s">
        <v>38</v>
      </c>
      <c r="J757">
        <v>2322.8010714285715</v>
      </c>
      <c r="K757">
        <v>250.88035714285712</v>
      </c>
      <c r="L757">
        <v>966.61892857142868</v>
      </c>
      <c r="M757">
        <v>3141.9</v>
      </c>
      <c r="N757" t="str">
        <f>IFERROR(VLOOKUP(Tabla2[[#This Row],[Client]],Soc_Dem!A:D,2,FALSE),"")</f>
        <v>M</v>
      </c>
      <c r="O757">
        <f>IFERROR(VLOOKUP(Tabla2[[#This Row],[Client]],Soc_Dem!A:D,3,FALSE),"")</f>
        <v>29</v>
      </c>
      <c r="P757">
        <f>IFERROR(VLOOKUP(Tabla2[[#This Row],[Client]],Soc_Dem!A:D,4,FALSE),"")</f>
        <v>149</v>
      </c>
      <c r="Q757" s="2">
        <f>IFERROR(VLOOKUP(Tabla2[[#This Row],[Client]],Inflow_Outflow!A:O,2,FALSE),"")</f>
        <v>5619.9507142857137</v>
      </c>
      <c r="R757" s="2">
        <f>IFERROR(VLOOKUP(Tabla2[[#This Row],[Client]],Inflow_Outflow!A:O,3,FALSE),"")</f>
        <v>4429.7928571428574</v>
      </c>
      <c r="S757" s="2">
        <f>IFERROR(VLOOKUP(Tabla2[[#This Row],[Client]],Inflow_Outflow!A:O,4,FALSE),"")</f>
        <v>37</v>
      </c>
      <c r="T757" s="2">
        <f>IFERROR(VLOOKUP(Tabla2[[#This Row],[Client]],Inflow_Outflow!A:O,5,FALSE),"")</f>
        <v>30</v>
      </c>
      <c r="U757" s="2">
        <f>IFERROR(VLOOKUP(Tabla2[[#This Row],[Client]],Inflow_Outflow!A:O,6,FALSE),"")</f>
        <v>6812.0803571428569</v>
      </c>
      <c r="V757" s="2">
        <f>IFERROR(VLOOKUP(Tabla2[[#This Row],[Client]],Inflow_Outflow!A:O,7,FALSE),"")</f>
        <v>4438.2714285714292</v>
      </c>
      <c r="W757" s="2">
        <f>IFERROR(VLOOKUP(Tabla2[[#This Row],[Client]],Inflow_Outflow!A:O,8,FALSE),"")</f>
        <v>867.85714285714289</v>
      </c>
      <c r="X757" s="2">
        <f>IFERROR(VLOOKUP(Tabla2[[#This Row],[Client]],Inflow_Outflow!A:O,9,FALSE),"")</f>
        <v>911.56357142857144</v>
      </c>
      <c r="Y757" s="2">
        <f>IFERROR(VLOOKUP(Tabla2[[#This Row],[Client]],Inflow_Outflow!A:O,10,FALSE),"")</f>
        <v>832.80142857142857</v>
      </c>
      <c r="Z757" s="2">
        <f>IFERROR(VLOOKUP(Tabla2[[#This Row],[Client]],Inflow_Outflow!A:O,11,FALSE),"")</f>
        <v>86</v>
      </c>
      <c r="AA757" s="2">
        <f>IFERROR(VLOOKUP(Tabla2[[#This Row],[Client]],Inflow_Outflow!A:O,12,FALSE),"")</f>
        <v>53</v>
      </c>
      <c r="AB757" s="2">
        <f>IFERROR(VLOOKUP(Tabla2[[#This Row],[Client]],Inflow_Outflow!A:O,13,FALSE),"")</f>
        <v>6</v>
      </c>
      <c r="AC757" s="2">
        <f>IFERROR(VLOOKUP(Tabla2[[#This Row],[Client]],Inflow_Outflow!A:O,14,FALSE),"")</f>
        <v>23</v>
      </c>
      <c r="AD757" s="2">
        <f>IFERROR(VLOOKUP(Tabla2[[#This Row],[Client]],Inflow_Outflow!A:O,15,FALSE),"")</f>
        <v>14</v>
      </c>
      <c r="AE757" s="2" t="str">
        <f>IFERROR(VLOOKUP(Tabla2[[#This Row],[Client]],Sales_Revenues!A:G,2,FALSE),"")</f>
        <v/>
      </c>
      <c r="AF757" s="2" t="str">
        <f>IFERROR(VLOOKUP(Tabla2[[#This Row],[Client]],Sales_Revenues!A:G,3,FALSE),"")</f>
        <v/>
      </c>
      <c r="AG757" s="2" t="str">
        <f>IFERROR(VLOOKUP(Tabla2[[#This Row],[Client]],Sales_Revenues!A:G,4,FALSE),"")</f>
        <v/>
      </c>
      <c r="AH757" s="2" t="str">
        <f>IFERROR(VLOOKUP(Tabla2[[#This Row],[Client]],Sales_Revenues!A:G,5,FALSE),"")</f>
        <v/>
      </c>
      <c r="AI757" s="2" t="str">
        <f>IFERROR(VLOOKUP(Tabla2[[#This Row],[Client]],Sales_Revenues!A:G,6,FALSE),"")</f>
        <v/>
      </c>
      <c r="AJ757" s="2" t="str">
        <f>IFERROR(VLOOKUP(Tabla2[[#This Row],[Client]],Sales_Revenues!A:G,7,FALSE),"")</f>
        <v/>
      </c>
    </row>
    <row r="758" spans="1:36">
      <c r="A758">
        <v>757</v>
      </c>
      <c r="B758">
        <v>1</v>
      </c>
      <c r="H758">
        <v>1202.2350000000001</v>
      </c>
      <c r="I758" t="s">
        <v>38</v>
      </c>
      <c r="J758" t="s">
        <v>38</v>
      </c>
      <c r="K758" t="s">
        <v>38</v>
      </c>
      <c r="L758" t="s">
        <v>38</v>
      </c>
      <c r="M758" t="s">
        <v>38</v>
      </c>
      <c r="N758" t="str">
        <f>IFERROR(VLOOKUP(Tabla2[[#This Row],[Client]],Soc_Dem!A:D,2,FALSE),"")</f>
        <v>F</v>
      </c>
      <c r="O758">
        <f>IFERROR(VLOOKUP(Tabla2[[#This Row],[Client]],Soc_Dem!A:D,3,FALSE),"")</f>
        <v>50</v>
      </c>
      <c r="P758">
        <f>IFERROR(VLOOKUP(Tabla2[[#This Row],[Client]],Soc_Dem!A:D,4,FALSE),"")</f>
        <v>108</v>
      </c>
      <c r="Q758" s="2">
        <f>IFERROR(VLOOKUP(Tabla2[[#This Row],[Client]],Inflow_Outflow!A:O,2,FALSE),"")</f>
        <v>1183.3957142857143</v>
      </c>
      <c r="R758" s="2">
        <f>IFERROR(VLOOKUP(Tabla2[[#This Row],[Client]],Inflow_Outflow!A:O,3,FALSE),"")</f>
        <v>1183.3957142857143</v>
      </c>
      <c r="S758" s="2">
        <f>IFERROR(VLOOKUP(Tabla2[[#This Row],[Client]],Inflow_Outflow!A:O,4,FALSE),"")</f>
        <v>5</v>
      </c>
      <c r="T758" s="2">
        <f>IFERROR(VLOOKUP(Tabla2[[#This Row],[Client]],Inflow_Outflow!A:O,5,FALSE),"")</f>
        <v>5</v>
      </c>
      <c r="U758" s="2">
        <f>IFERROR(VLOOKUP(Tabla2[[#This Row],[Client]],Inflow_Outflow!A:O,6,FALSE),"")</f>
        <v>1117.882142857143</v>
      </c>
      <c r="V758" s="2">
        <f>IFERROR(VLOOKUP(Tabla2[[#This Row],[Client]],Inflow_Outflow!A:O,7,FALSE),"")</f>
        <v>1117.882142857143</v>
      </c>
      <c r="W758" s="2">
        <f>IFERROR(VLOOKUP(Tabla2[[#This Row],[Client]],Inflow_Outflow!A:O,8,FALSE),"")</f>
        <v>535.71428571428567</v>
      </c>
      <c r="X758" s="2">
        <f>IFERROR(VLOOKUP(Tabla2[[#This Row],[Client]],Inflow_Outflow!A:O,9,FALSE),"")</f>
        <v>0</v>
      </c>
      <c r="Y758" s="2">
        <f>IFERROR(VLOOKUP(Tabla2[[#This Row],[Client]],Inflow_Outflow!A:O,10,FALSE),"")</f>
        <v>363.89285714285717</v>
      </c>
      <c r="Z758" s="2">
        <f>IFERROR(VLOOKUP(Tabla2[[#This Row],[Client]],Inflow_Outflow!A:O,11,FALSE),"")</f>
        <v>7</v>
      </c>
      <c r="AA758" s="2">
        <f>IFERROR(VLOOKUP(Tabla2[[#This Row],[Client]],Inflow_Outflow!A:O,12,FALSE),"")</f>
        <v>7</v>
      </c>
      <c r="AB758" s="2">
        <f>IFERROR(VLOOKUP(Tabla2[[#This Row],[Client]],Inflow_Outflow!A:O,13,FALSE),"")</f>
        <v>2</v>
      </c>
      <c r="AC758" s="2">
        <f>IFERROR(VLOOKUP(Tabla2[[#This Row],[Client]],Inflow_Outflow!A:O,14,FALSE),"")</f>
        <v>0</v>
      </c>
      <c r="AD758" s="2">
        <f>IFERROR(VLOOKUP(Tabla2[[#This Row],[Client]],Inflow_Outflow!A:O,15,FALSE),"")</f>
        <v>2</v>
      </c>
      <c r="AE758" s="2">
        <f>IFERROR(VLOOKUP(Tabla2[[#This Row],[Client]],Sales_Revenues!A:G,2,FALSE),"")</f>
        <v>1</v>
      </c>
      <c r="AF758" s="2">
        <f>IFERROR(VLOOKUP(Tabla2[[#This Row],[Client]],Sales_Revenues!A:G,3,FALSE),"")</f>
        <v>0</v>
      </c>
      <c r="AG758" s="2">
        <f>IFERROR(VLOOKUP(Tabla2[[#This Row],[Client]],Sales_Revenues!A:G,4,FALSE),"")</f>
        <v>0</v>
      </c>
      <c r="AH758" s="2">
        <f>IFERROR(VLOOKUP(Tabla2[[#This Row],[Client]],Sales_Revenues!A:G,5,FALSE),"")</f>
        <v>9.9398214285714293</v>
      </c>
      <c r="AI758" s="2">
        <f>IFERROR(VLOOKUP(Tabla2[[#This Row],[Client]],Sales_Revenues!A:G,6,FALSE),"")</f>
        <v>0</v>
      </c>
      <c r="AJ758" s="2">
        <f>IFERROR(VLOOKUP(Tabla2[[#This Row],[Client]],Sales_Revenues!A:G,7,FALSE),"")</f>
        <v>0</v>
      </c>
    </row>
    <row r="759" spans="1:36">
      <c r="A759">
        <v>758</v>
      </c>
      <c r="B759">
        <v>1</v>
      </c>
      <c r="C759">
        <v>1</v>
      </c>
      <c r="H759">
        <v>8826.6442857142865</v>
      </c>
      <c r="I759">
        <v>9129.4874999999993</v>
      </c>
      <c r="J759" t="s">
        <v>38</v>
      </c>
      <c r="K759" t="s">
        <v>38</v>
      </c>
      <c r="L759" t="s">
        <v>38</v>
      </c>
      <c r="M759" t="s">
        <v>38</v>
      </c>
      <c r="N759" t="str">
        <f>IFERROR(VLOOKUP(Tabla2[[#This Row],[Client]],Soc_Dem!A:D,2,FALSE),"")</f>
        <v>M</v>
      </c>
      <c r="O759">
        <f>IFERROR(VLOOKUP(Tabla2[[#This Row],[Client]],Soc_Dem!A:D,3,FALSE),"")</f>
        <v>33</v>
      </c>
      <c r="P759">
        <f>IFERROR(VLOOKUP(Tabla2[[#This Row],[Client]],Soc_Dem!A:D,4,FALSE),"")</f>
        <v>31</v>
      </c>
      <c r="Q759" s="2">
        <f>IFERROR(VLOOKUP(Tabla2[[#This Row],[Client]],Inflow_Outflow!A:O,2,FALSE),"")</f>
        <v>775.28714285714284</v>
      </c>
      <c r="R759" s="2">
        <f>IFERROR(VLOOKUP(Tabla2[[#This Row],[Client]],Inflow_Outflow!A:O,3,FALSE),"")</f>
        <v>703.00928571428562</v>
      </c>
      <c r="S759" s="2">
        <f>IFERROR(VLOOKUP(Tabla2[[#This Row],[Client]],Inflow_Outflow!A:O,4,FALSE),"")</f>
        <v>4</v>
      </c>
      <c r="T759" s="2">
        <f>IFERROR(VLOOKUP(Tabla2[[#This Row],[Client]],Inflow_Outflow!A:O,5,FALSE),"")</f>
        <v>2</v>
      </c>
      <c r="U759" s="2">
        <f>IFERROR(VLOOKUP(Tabla2[[#This Row],[Client]],Inflow_Outflow!A:O,6,FALSE),"")</f>
        <v>988.12642857142862</v>
      </c>
      <c r="V759" s="2">
        <f>IFERROR(VLOOKUP(Tabla2[[#This Row],[Client]],Inflow_Outflow!A:O,7,FALSE),"")</f>
        <v>988.12642857142862</v>
      </c>
      <c r="W759" s="2">
        <f>IFERROR(VLOOKUP(Tabla2[[#This Row],[Client]],Inflow_Outflow!A:O,8,FALSE),"")</f>
        <v>475</v>
      </c>
      <c r="X759" s="2">
        <f>IFERROR(VLOOKUP(Tabla2[[#This Row],[Client]],Inflow_Outflow!A:O,9,FALSE),"")</f>
        <v>438.87642857142862</v>
      </c>
      <c r="Y759" s="2">
        <f>IFERROR(VLOOKUP(Tabla2[[#This Row],[Client]],Inflow_Outflow!A:O,10,FALSE),"")</f>
        <v>71.428571428571431</v>
      </c>
      <c r="Z759" s="2">
        <f>IFERROR(VLOOKUP(Tabla2[[#This Row],[Client]],Inflow_Outflow!A:O,11,FALSE),"")</f>
        <v>23</v>
      </c>
      <c r="AA759" s="2">
        <f>IFERROR(VLOOKUP(Tabla2[[#This Row],[Client]],Inflow_Outflow!A:O,12,FALSE),"")</f>
        <v>23</v>
      </c>
      <c r="AB759" s="2">
        <f>IFERROR(VLOOKUP(Tabla2[[#This Row],[Client]],Inflow_Outflow!A:O,13,FALSE),"")</f>
        <v>5</v>
      </c>
      <c r="AC759" s="2">
        <f>IFERROR(VLOOKUP(Tabla2[[#This Row],[Client]],Inflow_Outflow!A:O,14,FALSE),"")</f>
        <v>13</v>
      </c>
      <c r="AD759" s="2">
        <f>IFERROR(VLOOKUP(Tabla2[[#This Row],[Client]],Inflow_Outflow!A:O,15,FALSE),"")</f>
        <v>1</v>
      </c>
      <c r="AE759" s="2">
        <f>IFERROR(VLOOKUP(Tabla2[[#This Row],[Client]],Sales_Revenues!A:G,2,FALSE),"")</f>
        <v>0</v>
      </c>
      <c r="AF759" s="2">
        <f>IFERROR(VLOOKUP(Tabla2[[#This Row],[Client]],Sales_Revenues!A:G,3,FALSE),"")</f>
        <v>0</v>
      </c>
      <c r="AG759" s="2">
        <f>IFERROR(VLOOKUP(Tabla2[[#This Row],[Client]],Sales_Revenues!A:G,4,FALSE),"")</f>
        <v>0</v>
      </c>
      <c r="AH759" s="2">
        <f>IFERROR(VLOOKUP(Tabla2[[#This Row],[Client]],Sales_Revenues!A:G,5,FALSE),"")</f>
        <v>0</v>
      </c>
      <c r="AI759" s="2">
        <f>IFERROR(VLOOKUP(Tabla2[[#This Row],[Client]],Sales_Revenues!A:G,6,FALSE),"")</f>
        <v>0</v>
      </c>
      <c r="AJ759" s="2">
        <f>IFERROR(VLOOKUP(Tabla2[[#This Row],[Client]],Sales_Revenues!A:G,7,FALSE),"")</f>
        <v>0</v>
      </c>
    </row>
    <row r="760" spans="1:36">
      <c r="A760">
        <v>759</v>
      </c>
      <c r="B760">
        <v>1</v>
      </c>
      <c r="E760">
        <v>1</v>
      </c>
      <c r="H760">
        <v>0.78428571428571436</v>
      </c>
      <c r="I760" t="s">
        <v>38</v>
      </c>
      <c r="J760" t="s">
        <v>38</v>
      </c>
      <c r="K760">
        <v>0</v>
      </c>
      <c r="L760" t="s">
        <v>38</v>
      </c>
      <c r="M760" t="s">
        <v>38</v>
      </c>
      <c r="N760" t="str">
        <f>IFERROR(VLOOKUP(Tabla2[[#This Row],[Client]],Soc_Dem!A:D,2,FALSE),"")</f>
        <v>F</v>
      </c>
      <c r="O760">
        <f>IFERROR(VLOOKUP(Tabla2[[#This Row],[Client]],Soc_Dem!A:D,3,FALSE),"")</f>
        <v>26</v>
      </c>
      <c r="P760">
        <f>IFERROR(VLOOKUP(Tabla2[[#This Row],[Client]],Soc_Dem!A:D,4,FALSE),"")</f>
        <v>75</v>
      </c>
      <c r="Q760" s="2">
        <f>IFERROR(VLOOKUP(Tabla2[[#This Row],[Client]],Inflow_Outflow!A:O,2,FALSE),"")</f>
        <v>624.55357142857144</v>
      </c>
      <c r="R760" s="2">
        <f>IFERROR(VLOOKUP(Tabla2[[#This Row],[Client]],Inflow_Outflow!A:O,3,FALSE),"")</f>
        <v>624.55357142857144</v>
      </c>
      <c r="S760" s="2">
        <f>IFERROR(VLOOKUP(Tabla2[[#This Row],[Client]],Inflow_Outflow!A:O,4,FALSE),"")</f>
        <v>2</v>
      </c>
      <c r="T760" s="2">
        <f>IFERROR(VLOOKUP(Tabla2[[#This Row],[Client]],Inflow_Outflow!A:O,5,FALSE),"")</f>
        <v>2</v>
      </c>
      <c r="U760" s="2">
        <f>IFERROR(VLOOKUP(Tabla2[[#This Row],[Client]],Inflow_Outflow!A:O,6,FALSE),"")</f>
        <v>283</v>
      </c>
      <c r="V760" s="2">
        <f>IFERROR(VLOOKUP(Tabla2[[#This Row],[Client]],Inflow_Outflow!A:O,7,FALSE),"")</f>
        <v>283</v>
      </c>
      <c r="W760" s="2">
        <f>IFERROR(VLOOKUP(Tabla2[[#This Row],[Client]],Inflow_Outflow!A:O,8,FALSE),"")</f>
        <v>53.571428571428569</v>
      </c>
      <c r="X760" s="2">
        <f>IFERROR(VLOOKUP(Tabla2[[#This Row],[Client]],Inflow_Outflow!A:O,9,FALSE),"")</f>
        <v>144.10714285714286</v>
      </c>
      <c r="Y760" s="2">
        <f>IFERROR(VLOOKUP(Tabla2[[#This Row],[Client]],Inflow_Outflow!A:O,10,FALSE),"")</f>
        <v>81.928571428571431</v>
      </c>
      <c r="Z760" s="2">
        <f>IFERROR(VLOOKUP(Tabla2[[#This Row],[Client]],Inflow_Outflow!A:O,11,FALSE),"")</f>
        <v>21</v>
      </c>
      <c r="AA760" s="2">
        <f>IFERROR(VLOOKUP(Tabla2[[#This Row],[Client]],Inflow_Outflow!A:O,12,FALSE),"")</f>
        <v>21</v>
      </c>
      <c r="AB760" s="2">
        <f>IFERROR(VLOOKUP(Tabla2[[#This Row],[Client]],Inflow_Outflow!A:O,13,FALSE),"")</f>
        <v>1</v>
      </c>
      <c r="AC760" s="2">
        <f>IFERROR(VLOOKUP(Tabla2[[#This Row],[Client]],Inflow_Outflow!A:O,14,FALSE),"")</f>
        <v>14</v>
      </c>
      <c r="AD760" s="2">
        <f>IFERROR(VLOOKUP(Tabla2[[#This Row],[Client]],Inflow_Outflow!A:O,15,FALSE),"")</f>
        <v>5</v>
      </c>
      <c r="AE760" s="2" t="str">
        <f>IFERROR(VLOOKUP(Tabla2[[#This Row],[Client]],Sales_Revenues!A:G,2,FALSE),"")</f>
        <v/>
      </c>
      <c r="AF760" s="2" t="str">
        <f>IFERROR(VLOOKUP(Tabla2[[#This Row],[Client]],Sales_Revenues!A:G,3,FALSE),"")</f>
        <v/>
      </c>
      <c r="AG760" s="2" t="str">
        <f>IFERROR(VLOOKUP(Tabla2[[#This Row],[Client]],Sales_Revenues!A:G,4,FALSE),"")</f>
        <v/>
      </c>
      <c r="AH760" s="2" t="str">
        <f>IFERROR(VLOOKUP(Tabla2[[#This Row],[Client]],Sales_Revenues!A:G,5,FALSE),"")</f>
        <v/>
      </c>
      <c r="AI760" s="2" t="str">
        <f>IFERROR(VLOOKUP(Tabla2[[#This Row],[Client]],Sales_Revenues!A:G,6,FALSE),"")</f>
        <v/>
      </c>
      <c r="AJ760" s="2" t="str">
        <f>IFERROR(VLOOKUP(Tabla2[[#This Row],[Client]],Sales_Revenues!A:G,7,FALSE),"")</f>
        <v/>
      </c>
    </row>
    <row r="761" spans="1:36">
      <c r="A761">
        <v>760</v>
      </c>
      <c r="B761">
        <v>1</v>
      </c>
      <c r="C761">
        <v>5</v>
      </c>
      <c r="H761">
        <v>21873.901785714286</v>
      </c>
      <c r="I761">
        <v>3890.0499999999997</v>
      </c>
      <c r="J761" t="s">
        <v>38</v>
      </c>
      <c r="K761" t="s">
        <v>38</v>
      </c>
      <c r="L761" t="s">
        <v>38</v>
      </c>
      <c r="M761" t="s">
        <v>38</v>
      </c>
      <c r="N761" t="str">
        <f>IFERROR(VLOOKUP(Tabla2[[#This Row],[Client]],Soc_Dem!A:D,2,FALSE),"")</f>
        <v>F</v>
      </c>
      <c r="O761">
        <f>IFERROR(VLOOKUP(Tabla2[[#This Row],[Client]],Soc_Dem!A:D,3,FALSE),"")</f>
        <v>44</v>
      </c>
      <c r="P761">
        <f>IFERROR(VLOOKUP(Tabla2[[#This Row],[Client]],Soc_Dem!A:D,4,FALSE),"")</f>
        <v>92</v>
      </c>
      <c r="Q761" s="2">
        <f>IFERROR(VLOOKUP(Tabla2[[#This Row],[Client]],Inflow_Outflow!A:O,2,FALSE),"")</f>
        <v>2937.7835714285716</v>
      </c>
      <c r="R761" s="2">
        <f>IFERROR(VLOOKUP(Tabla2[[#This Row],[Client]],Inflow_Outflow!A:O,3,FALSE),"")</f>
        <v>2918.6635714285717</v>
      </c>
      <c r="S761" s="2">
        <f>IFERROR(VLOOKUP(Tabla2[[#This Row],[Client]],Inflow_Outflow!A:O,4,FALSE),"")</f>
        <v>8</v>
      </c>
      <c r="T761" s="2">
        <f>IFERROR(VLOOKUP(Tabla2[[#This Row],[Client]],Inflow_Outflow!A:O,5,FALSE),"")</f>
        <v>7</v>
      </c>
      <c r="U761" s="2">
        <f>IFERROR(VLOOKUP(Tabla2[[#This Row],[Client]],Inflow_Outflow!A:O,6,FALSE),"")</f>
        <v>2046.1592857142857</v>
      </c>
      <c r="V761" s="2">
        <f>IFERROR(VLOOKUP(Tabla2[[#This Row],[Client]],Inflow_Outflow!A:O,7,FALSE),"")</f>
        <v>2046.1592857142857</v>
      </c>
      <c r="W761" s="2">
        <f>IFERROR(VLOOKUP(Tabla2[[#This Row],[Client]],Inflow_Outflow!A:O,8,FALSE),"")</f>
        <v>1285.7142857142858</v>
      </c>
      <c r="X761" s="2">
        <f>IFERROR(VLOOKUP(Tabla2[[#This Row],[Client]],Inflow_Outflow!A:O,9,FALSE),"")</f>
        <v>541.33785714285716</v>
      </c>
      <c r="Y761" s="2">
        <f>IFERROR(VLOOKUP(Tabla2[[#This Row],[Client]],Inflow_Outflow!A:O,10,FALSE),"")</f>
        <v>218.46428571428572</v>
      </c>
      <c r="Z761" s="2">
        <f>IFERROR(VLOOKUP(Tabla2[[#This Row],[Client]],Inflow_Outflow!A:O,11,FALSE),"")</f>
        <v>25</v>
      </c>
      <c r="AA761" s="2">
        <f>IFERROR(VLOOKUP(Tabla2[[#This Row],[Client]],Inflow_Outflow!A:O,12,FALSE),"")</f>
        <v>25</v>
      </c>
      <c r="AB761" s="2">
        <f>IFERROR(VLOOKUP(Tabla2[[#This Row],[Client]],Inflow_Outflow!A:O,13,FALSE),"")</f>
        <v>4</v>
      </c>
      <c r="AC761" s="2">
        <f>IFERROR(VLOOKUP(Tabla2[[#This Row],[Client]],Inflow_Outflow!A:O,14,FALSE),"")</f>
        <v>12</v>
      </c>
      <c r="AD761" s="2">
        <f>IFERROR(VLOOKUP(Tabla2[[#This Row],[Client]],Inflow_Outflow!A:O,15,FALSE),"")</f>
        <v>8</v>
      </c>
      <c r="AE761" s="2" t="str">
        <f>IFERROR(VLOOKUP(Tabla2[[#This Row],[Client]],Sales_Revenues!A:G,2,FALSE),"")</f>
        <v/>
      </c>
      <c r="AF761" s="2" t="str">
        <f>IFERROR(VLOOKUP(Tabla2[[#This Row],[Client]],Sales_Revenues!A:G,3,FALSE),"")</f>
        <v/>
      </c>
      <c r="AG761" s="2" t="str">
        <f>IFERROR(VLOOKUP(Tabla2[[#This Row],[Client]],Sales_Revenues!A:G,4,FALSE),"")</f>
        <v/>
      </c>
      <c r="AH761" s="2" t="str">
        <f>IFERROR(VLOOKUP(Tabla2[[#This Row],[Client]],Sales_Revenues!A:G,5,FALSE),"")</f>
        <v/>
      </c>
      <c r="AI761" s="2" t="str">
        <f>IFERROR(VLOOKUP(Tabla2[[#This Row],[Client]],Sales_Revenues!A:G,6,FALSE),"")</f>
        <v/>
      </c>
      <c r="AJ761" s="2" t="str">
        <f>IFERROR(VLOOKUP(Tabla2[[#This Row],[Client]],Sales_Revenues!A:G,7,FALSE),"")</f>
        <v/>
      </c>
    </row>
    <row r="762" spans="1:36">
      <c r="A762">
        <v>761</v>
      </c>
      <c r="B762">
        <v>1</v>
      </c>
      <c r="C762">
        <v>1</v>
      </c>
      <c r="H762">
        <v>128.38821428571427</v>
      </c>
      <c r="I762">
        <v>0</v>
      </c>
      <c r="J762" t="s">
        <v>38</v>
      </c>
      <c r="K762" t="s">
        <v>38</v>
      </c>
      <c r="L762" t="s">
        <v>38</v>
      </c>
      <c r="M762" t="s">
        <v>38</v>
      </c>
      <c r="N762" t="str">
        <f>IFERROR(VLOOKUP(Tabla2[[#This Row],[Client]],Soc_Dem!A:D,2,FALSE),"")</f>
        <v>F</v>
      </c>
      <c r="O762">
        <f>IFERROR(VLOOKUP(Tabla2[[#This Row],[Client]],Soc_Dem!A:D,3,FALSE),"")</f>
        <v>44</v>
      </c>
      <c r="P762">
        <f>IFERROR(VLOOKUP(Tabla2[[#This Row],[Client]],Soc_Dem!A:D,4,FALSE),"")</f>
        <v>13</v>
      </c>
      <c r="Q762" s="2">
        <f>IFERROR(VLOOKUP(Tabla2[[#This Row],[Client]],Inflow_Outflow!A:O,2,FALSE),"")</f>
        <v>838.66928571428582</v>
      </c>
      <c r="R762" s="2">
        <f>IFERROR(VLOOKUP(Tabla2[[#This Row],[Client]],Inflow_Outflow!A:O,3,FALSE),"")</f>
        <v>731.43035714285713</v>
      </c>
      <c r="S762" s="2">
        <f>IFERROR(VLOOKUP(Tabla2[[#This Row],[Client]],Inflow_Outflow!A:O,4,FALSE),"")</f>
        <v>7</v>
      </c>
      <c r="T762" s="2">
        <f>IFERROR(VLOOKUP(Tabla2[[#This Row],[Client]],Inflow_Outflow!A:O,5,FALSE),"")</f>
        <v>5</v>
      </c>
      <c r="U762" s="2">
        <f>IFERROR(VLOOKUP(Tabla2[[#This Row],[Client]],Inflow_Outflow!A:O,6,FALSE),"")</f>
        <v>716.14321428571418</v>
      </c>
      <c r="V762" s="2">
        <f>IFERROR(VLOOKUP(Tabla2[[#This Row],[Client]],Inflow_Outflow!A:O,7,FALSE),"")</f>
        <v>573.2860714285714</v>
      </c>
      <c r="W762" s="2">
        <f>IFERROR(VLOOKUP(Tabla2[[#This Row],[Client]],Inflow_Outflow!A:O,8,FALSE),"")</f>
        <v>78.571428571428569</v>
      </c>
      <c r="X762" s="2">
        <f>IFERROR(VLOOKUP(Tabla2[[#This Row],[Client]],Inflow_Outflow!A:O,9,FALSE),"")</f>
        <v>117.46464285714286</v>
      </c>
      <c r="Y762" s="2">
        <f>IFERROR(VLOOKUP(Tabla2[[#This Row],[Client]],Inflow_Outflow!A:O,10,FALSE),"")</f>
        <v>375.82142857142856</v>
      </c>
      <c r="Z762" s="2">
        <f>IFERROR(VLOOKUP(Tabla2[[#This Row],[Client]],Inflow_Outflow!A:O,11,FALSE),"")</f>
        <v>21</v>
      </c>
      <c r="AA762" s="2">
        <f>IFERROR(VLOOKUP(Tabla2[[#This Row],[Client]],Inflow_Outflow!A:O,12,FALSE),"")</f>
        <v>20</v>
      </c>
      <c r="AB762" s="2">
        <f>IFERROR(VLOOKUP(Tabla2[[#This Row],[Client]],Inflow_Outflow!A:O,13,FALSE),"")</f>
        <v>4</v>
      </c>
      <c r="AC762" s="2">
        <f>IFERROR(VLOOKUP(Tabla2[[#This Row],[Client]],Inflow_Outflow!A:O,14,FALSE),"")</f>
        <v>9</v>
      </c>
      <c r="AD762" s="2">
        <f>IFERROR(VLOOKUP(Tabla2[[#This Row],[Client]],Inflow_Outflow!A:O,15,FALSE),"")</f>
        <v>6</v>
      </c>
      <c r="AE762" s="2">
        <f>IFERROR(VLOOKUP(Tabla2[[#This Row],[Client]],Sales_Revenues!A:G,2,FALSE),"")</f>
        <v>0</v>
      </c>
      <c r="AF762" s="2">
        <f>IFERROR(VLOOKUP(Tabla2[[#This Row],[Client]],Sales_Revenues!A:G,3,FALSE),"")</f>
        <v>0</v>
      </c>
      <c r="AG762" s="2">
        <f>IFERROR(VLOOKUP(Tabla2[[#This Row],[Client]],Sales_Revenues!A:G,4,FALSE),"")</f>
        <v>0</v>
      </c>
      <c r="AH762" s="2">
        <f>IFERROR(VLOOKUP(Tabla2[[#This Row],[Client]],Sales_Revenues!A:G,5,FALSE),"")</f>
        <v>0</v>
      </c>
      <c r="AI762" s="2">
        <f>IFERROR(VLOOKUP(Tabla2[[#This Row],[Client]],Sales_Revenues!A:G,6,FALSE),"")</f>
        <v>0</v>
      </c>
      <c r="AJ762" s="2">
        <f>IFERROR(VLOOKUP(Tabla2[[#This Row],[Client]],Sales_Revenues!A:G,7,FALSE),"")</f>
        <v>0</v>
      </c>
    </row>
    <row r="763" spans="1:36">
      <c r="A763">
        <v>762</v>
      </c>
      <c r="B763">
        <v>1</v>
      </c>
      <c r="D763">
        <v>1</v>
      </c>
      <c r="H763">
        <v>1077.3460714285713</v>
      </c>
      <c r="I763" t="s">
        <v>38</v>
      </c>
      <c r="J763">
        <v>0</v>
      </c>
      <c r="K763" t="s">
        <v>38</v>
      </c>
      <c r="L763" t="s">
        <v>38</v>
      </c>
      <c r="M763" t="s">
        <v>38</v>
      </c>
      <c r="N763" t="str">
        <f>IFERROR(VLOOKUP(Tabla2[[#This Row],[Client]],Soc_Dem!A:D,2,FALSE),"")</f>
        <v>M</v>
      </c>
      <c r="O763">
        <f>IFERROR(VLOOKUP(Tabla2[[#This Row],[Client]],Soc_Dem!A:D,3,FALSE),"")</f>
        <v>38</v>
      </c>
      <c r="P763">
        <f>IFERROR(VLOOKUP(Tabla2[[#This Row],[Client]],Soc_Dem!A:D,4,FALSE),"")</f>
        <v>103</v>
      </c>
      <c r="Q763" s="2">
        <f>IFERROR(VLOOKUP(Tabla2[[#This Row],[Client]],Inflow_Outflow!A:O,2,FALSE),"")</f>
        <v>385.05214285714283</v>
      </c>
      <c r="R763" s="2">
        <f>IFERROR(VLOOKUP(Tabla2[[#This Row],[Client]],Inflow_Outflow!A:O,3,FALSE),"")</f>
        <v>385.05214285714283</v>
      </c>
      <c r="S763" s="2">
        <f>IFERROR(VLOOKUP(Tabla2[[#This Row],[Client]],Inflow_Outflow!A:O,4,FALSE),"")</f>
        <v>3</v>
      </c>
      <c r="T763" s="2">
        <f>IFERROR(VLOOKUP(Tabla2[[#This Row],[Client]],Inflow_Outflow!A:O,5,FALSE),"")</f>
        <v>3</v>
      </c>
      <c r="U763" s="2">
        <f>IFERROR(VLOOKUP(Tabla2[[#This Row],[Client]],Inflow_Outflow!A:O,6,FALSE),"")</f>
        <v>405.75</v>
      </c>
      <c r="V763" s="2">
        <f>IFERROR(VLOOKUP(Tabla2[[#This Row],[Client]],Inflow_Outflow!A:O,7,FALSE),"")</f>
        <v>405.75</v>
      </c>
      <c r="W763" s="2">
        <f>IFERROR(VLOOKUP(Tabla2[[#This Row],[Client]],Inflow_Outflow!A:O,8,FALSE),"")</f>
        <v>392.85714285714283</v>
      </c>
      <c r="X763" s="2">
        <f>IFERROR(VLOOKUP(Tabla2[[#This Row],[Client]],Inflow_Outflow!A:O,9,FALSE),"")</f>
        <v>0</v>
      </c>
      <c r="Y763" s="2">
        <f>IFERROR(VLOOKUP(Tabla2[[#This Row],[Client]],Inflow_Outflow!A:O,10,FALSE),"")</f>
        <v>10.714285714285714</v>
      </c>
      <c r="Z763" s="2">
        <f>IFERROR(VLOOKUP(Tabla2[[#This Row],[Client]],Inflow_Outflow!A:O,11,FALSE),"")</f>
        <v>6</v>
      </c>
      <c r="AA763" s="2">
        <f>IFERROR(VLOOKUP(Tabla2[[#This Row],[Client]],Inflow_Outflow!A:O,12,FALSE),"")</f>
        <v>6</v>
      </c>
      <c r="AB763" s="2">
        <f>IFERROR(VLOOKUP(Tabla2[[#This Row],[Client]],Inflow_Outflow!A:O,13,FALSE),"")</f>
        <v>3</v>
      </c>
      <c r="AC763" s="2">
        <f>IFERROR(VLOOKUP(Tabla2[[#This Row],[Client]],Inflow_Outflow!A:O,14,FALSE),"")</f>
        <v>0</v>
      </c>
      <c r="AD763" s="2">
        <f>IFERROR(VLOOKUP(Tabla2[[#This Row],[Client]],Inflow_Outflow!A:O,15,FALSE),"")</f>
        <v>1</v>
      </c>
      <c r="AE763" s="2">
        <f>IFERROR(VLOOKUP(Tabla2[[#This Row],[Client]],Sales_Revenues!A:G,2,FALSE),"")</f>
        <v>0</v>
      </c>
      <c r="AF763" s="2">
        <f>IFERROR(VLOOKUP(Tabla2[[#This Row],[Client]],Sales_Revenues!A:G,3,FALSE),"")</f>
        <v>1</v>
      </c>
      <c r="AG763" s="2">
        <f>IFERROR(VLOOKUP(Tabla2[[#This Row],[Client]],Sales_Revenues!A:G,4,FALSE),"")</f>
        <v>0</v>
      </c>
      <c r="AH763" s="2">
        <f>IFERROR(VLOOKUP(Tabla2[[#This Row],[Client]],Sales_Revenues!A:G,5,FALSE),"")</f>
        <v>0</v>
      </c>
      <c r="AI763" s="2">
        <f>IFERROR(VLOOKUP(Tabla2[[#This Row],[Client]],Sales_Revenues!A:G,6,FALSE),"")</f>
        <v>0.21428571428571427</v>
      </c>
      <c r="AJ763" s="2">
        <f>IFERROR(VLOOKUP(Tabla2[[#This Row],[Client]],Sales_Revenues!A:G,7,FALSE),"")</f>
        <v>0</v>
      </c>
    </row>
    <row r="764" spans="1:36">
      <c r="A764">
        <v>763</v>
      </c>
      <c r="B764">
        <v>1</v>
      </c>
      <c r="E764">
        <v>1</v>
      </c>
      <c r="F764">
        <v>1</v>
      </c>
      <c r="G764">
        <v>1</v>
      </c>
      <c r="H764">
        <v>5292.1792857142855</v>
      </c>
      <c r="I764" t="s">
        <v>38</v>
      </c>
      <c r="J764" t="s">
        <v>38</v>
      </c>
      <c r="K764">
        <v>0</v>
      </c>
      <c r="L764">
        <v>1529.0589285714286</v>
      </c>
      <c r="M764">
        <v>2906.9817857142857</v>
      </c>
      <c r="N764" t="str">
        <f>IFERROR(VLOOKUP(Tabla2[[#This Row],[Client]],Soc_Dem!A:D,2,FALSE),"")</f>
        <v>F</v>
      </c>
      <c r="O764">
        <f>IFERROR(VLOOKUP(Tabla2[[#This Row],[Client]],Soc_Dem!A:D,3,FALSE),"")</f>
        <v>83</v>
      </c>
      <c r="P764">
        <f>IFERROR(VLOOKUP(Tabla2[[#This Row],[Client]],Soc_Dem!A:D,4,FALSE),"")</f>
        <v>126</v>
      </c>
      <c r="Q764" s="2">
        <f>IFERROR(VLOOKUP(Tabla2[[#This Row],[Client]],Inflow_Outflow!A:O,2,FALSE),"")</f>
        <v>938.59107142857135</v>
      </c>
      <c r="R764" s="2">
        <f>IFERROR(VLOOKUP(Tabla2[[#This Row],[Client]],Inflow_Outflow!A:O,3,FALSE),"")</f>
        <v>880.9</v>
      </c>
      <c r="S764" s="2">
        <f>IFERROR(VLOOKUP(Tabla2[[#This Row],[Client]],Inflow_Outflow!A:O,4,FALSE),"")</f>
        <v>7</v>
      </c>
      <c r="T764" s="2">
        <f>IFERROR(VLOOKUP(Tabla2[[#This Row],[Client]],Inflow_Outflow!A:O,5,FALSE),"")</f>
        <v>2</v>
      </c>
      <c r="U764" s="2">
        <f>IFERROR(VLOOKUP(Tabla2[[#This Row],[Client]],Inflow_Outflow!A:O,6,FALSE),"")</f>
        <v>642.75</v>
      </c>
      <c r="V764" s="2">
        <f>IFERROR(VLOOKUP(Tabla2[[#This Row],[Client]],Inflow_Outflow!A:O,7,FALSE),"")</f>
        <v>635.10714285714289</v>
      </c>
      <c r="W764" s="2">
        <f>IFERROR(VLOOKUP(Tabla2[[#This Row],[Client]],Inflow_Outflow!A:O,8,FALSE),"")</f>
        <v>500</v>
      </c>
      <c r="X764" s="2">
        <f>IFERROR(VLOOKUP(Tabla2[[#This Row],[Client]],Inflow_Outflow!A:O,9,FALSE),"")</f>
        <v>0</v>
      </c>
      <c r="Y764" s="2">
        <f>IFERROR(VLOOKUP(Tabla2[[#This Row],[Client]],Inflow_Outflow!A:O,10,FALSE),"")</f>
        <v>16.071428571428573</v>
      </c>
      <c r="Z764" s="2">
        <f>IFERROR(VLOOKUP(Tabla2[[#This Row],[Client]],Inflow_Outflow!A:O,11,FALSE),"")</f>
        <v>10</v>
      </c>
      <c r="AA764" s="2">
        <f>IFERROR(VLOOKUP(Tabla2[[#This Row],[Client]],Inflow_Outflow!A:O,12,FALSE),"")</f>
        <v>5</v>
      </c>
      <c r="AB764" s="2">
        <f>IFERROR(VLOOKUP(Tabla2[[#This Row],[Client]],Inflow_Outflow!A:O,13,FALSE),"")</f>
        <v>1</v>
      </c>
      <c r="AC764" s="2">
        <f>IFERROR(VLOOKUP(Tabla2[[#This Row],[Client]],Inflow_Outflow!A:O,14,FALSE),"")</f>
        <v>0</v>
      </c>
      <c r="AD764" s="2">
        <f>IFERROR(VLOOKUP(Tabla2[[#This Row],[Client]],Inflow_Outflow!A:O,15,FALSE),"")</f>
        <v>1</v>
      </c>
      <c r="AE764" s="2">
        <f>IFERROR(VLOOKUP(Tabla2[[#This Row],[Client]],Sales_Revenues!A:G,2,FALSE),"")</f>
        <v>0</v>
      </c>
      <c r="AF764" s="2">
        <f>IFERROR(VLOOKUP(Tabla2[[#This Row],[Client]],Sales_Revenues!A:G,3,FALSE),"")</f>
        <v>0</v>
      </c>
      <c r="AG764" s="2">
        <f>IFERROR(VLOOKUP(Tabla2[[#This Row],[Client]],Sales_Revenues!A:G,4,FALSE),"")</f>
        <v>0</v>
      </c>
      <c r="AH764" s="2">
        <f>IFERROR(VLOOKUP(Tabla2[[#This Row],[Client]],Sales_Revenues!A:G,5,FALSE),"")</f>
        <v>0</v>
      </c>
      <c r="AI764" s="2">
        <f>IFERROR(VLOOKUP(Tabla2[[#This Row],[Client]],Sales_Revenues!A:G,6,FALSE),"")</f>
        <v>0</v>
      </c>
      <c r="AJ764" s="2">
        <f>IFERROR(VLOOKUP(Tabla2[[#This Row],[Client]],Sales_Revenues!A:G,7,FALSE),"")</f>
        <v>0</v>
      </c>
    </row>
    <row r="765" spans="1:36">
      <c r="A765">
        <v>764</v>
      </c>
      <c r="B765">
        <v>1</v>
      </c>
      <c r="C765">
        <v>2</v>
      </c>
      <c r="H765">
        <v>13436.164285714285</v>
      </c>
      <c r="I765">
        <v>8.7107142857142854</v>
      </c>
      <c r="J765" t="s">
        <v>38</v>
      </c>
      <c r="K765" t="s">
        <v>38</v>
      </c>
      <c r="L765" t="s">
        <v>38</v>
      </c>
      <c r="M765" t="s">
        <v>38</v>
      </c>
      <c r="N765" t="str">
        <f>IFERROR(VLOOKUP(Tabla2[[#This Row],[Client]],Soc_Dem!A:D,2,FALSE),"")</f>
        <v>F</v>
      </c>
      <c r="O765">
        <f>IFERROR(VLOOKUP(Tabla2[[#This Row],[Client]],Soc_Dem!A:D,3,FALSE),"")</f>
        <v>51</v>
      </c>
      <c r="P765">
        <f>IFERROR(VLOOKUP(Tabla2[[#This Row],[Client]],Soc_Dem!A:D,4,FALSE),"")</f>
        <v>36</v>
      </c>
      <c r="Q765" s="2">
        <f>IFERROR(VLOOKUP(Tabla2[[#This Row],[Client]],Inflow_Outflow!A:O,2,FALSE),"")</f>
        <v>2867.8067857142855</v>
      </c>
      <c r="R765" s="2">
        <f>IFERROR(VLOOKUP(Tabla2[[#This Row],[Client]],Inflow_Outflow!A:O,3,FALSE),"")</f>
        <v>2857.1532142857141</v>
      </c>
      <c r="S765" s="2">
        <f>IFERROR(VLOOKUP(Tabla2[[#This Row],[Client]],Inflow_Outflow!A:O,4,FALSE),"")</f>
        <v>3</v>
      </c>
      <c r="T765" s="2">
        <f>IFERROR(VLOOKUP(Tabla2[[#This Row],[Client]],Inflow_Outflow!A:O,5,FALSE),"")</f>
        <v>2</v>
      </c>
      <c r="U765" s="2">
        <f>IFERROR(VLOOKUP(Tabla2[[#This Row],[Client]],Inflow_Outflow!A:O,6,FALSE),"")</f>
        <v>2395.3085714285712</v>
      </c>
      <c r="V765" s="2">
        <f>IFERROR(VLOOKUP(Tabla2[[#This Row],[Client]],Inflow_Outflow!A:O,7,FALSE),"")</f>
        <v>2395.3085714285712</v>
      </c>
      <c r="W765" s="2">
        <f>IFERROR(VLOOKUP(Tabla2[[#This Row],[Client]],Inflow_Outflow!A:O,8,FALSE),"")</f>
        <v>0</v>
      </c>
      <c r="X765" s="2">
        <f>IFERROR(VLOOKUP(Tabla2[[#This Row],[Client]],Inflow_Outflow!A:O,9,FALSE),"")</f>
        <v>475.13</v>
      </c>
      <c r="Y765" s="2">
        <f>IFERROR(VLOOKUP(Tabla2[[#This Row],[Client]],Inflow_Outflow!A:O,10,FALSE),"")</f>
        <v>1920.0714285714287</v>
      </c>
      <c r="Z765" s="2">
        <f>IFERROR(VLOOKUP(Tabla2[[#This Row],[Client]],Inflow_Outflow!A:O,11,FALSE),"")</f>
        <v>39</v>
      </c>
      <c r="AA765" s="2">
        <f>IFERROR(VLOOKUP(Tabla2[[#This Row],[Client]],Inflow_Outflow!A:O,12,FALSE),"")</f>
        <v>39</v>
      </c>
      <c r="AB765" s="2">
        <f>IFERROR(VLOOKUP(Tabla2[[#This Row],[Client]],Inflow_Outflow!A:O,13,FALSE),"")</f>
        <v>0</v>
      </c>
      <c r="AC765" s="2">
        <f>IFERROR(VLOOKUP(Tabla2[[#This Row],[Client]],Inflow_Outflow!A:O,14,FALSE),"")</f>
        <v>27</v>
      </c>
      <c r="AD765" s="2">
        <f>IFERROR(VLOOKUP(Tabla2[[#This Row],[Client]],Inflow_Outflow!A:O,15,FALSE),"")</f>
        <v>11</v>
      </c>
      <c r="AE765" s="2">
        <f>IFERROR(VLOOKUP(Tabla2[[#This Row],[Client]],Sales_Revenues!A:G,2,FALSE),"")</f>
        <v>0</v>
      </c>
      <c r="AF765" s="2">
        <f>IFERROR(VLOOKUP(Tabla2[[#This Row],[Client]],Sales_Revenues!A:G,3,FALSE),"")</f>
        <v>0</v>
      </c>
      <c r="AG765" s="2">
        <f>IFERROR(VLOOKUP(Tabla2[[#This Row],[Client]],Sales_Revenues!A:G,4,FALSE),"")</f>
        <v>0</v>
      </c>
      <c r="AH765" s="2">
        <f>IFERROR(VLOOKUP(Tabla2[[#This Row],[Client]],Sales_Revenues!A:G,5,FALSE),"")</f>
        <v>0</v>
      </c>
      <c r="AI765" s="2">
        <f>IFERROR(VLOOKUP(Tabla2[[#This Row],[Client]],Sales_Revenues!A:G,6,FALSE),"")</f>
        <v>0</v>
      </c>
      <c r="AJ765" s="2">
        <f>IFERROR(VLOOKUP(Tabla2[[#This Row],[Client]],Sales_Revenues!A:G,7,FALSE),"")</f>
        <v>0</v>
      </c>
    </row>
    <row r="766" spans="1:36">
      <c r="A766">
        <v>765</v>
      </c>
      <c r="B766">
        <v>2</v>
      </c>
      <c r="H766">
        <v>4.7142857142857144</v>
      </c>
      <c r="I766" t="s">
        <v>38</v>
      </c>
      <c r="J766" t="s">
        <v>38</v>
      </c>
      <c r="K766" t="s">
        <v>38</v>
      </c>
      <c r="L766" t="s">
        <v>38</v>
      </c>
      <c r="M766" t="s">
        <v>38</v>
      </c>
      <c r="N766" t="str">
        <f>IFERROR(VLOOKUP(Tabla2[[#This Row],[Client]],Soc_Dem!A:D,2,FALSE),"")</f>
        <v>F</v>
      </c>
      <c r="O766">
        <f>IFERROR(VLOOKUP(Tabla2[[#This Row],[Client]],Soc_Dem!A:D,3,FALSE),"")</f>
        <v>44</v>
      </c>
      <c r="P766">
        <f>IFERROR(VLOOKUP(Tabla2[[#This Row],[Client]],Soc_Dem!A:D,4,FALSE),"")</f>
        <v>66</v>
      </c>
      <c r="Q766" s="2">
        <f>IFERROR(VLOOKUP(Tabla2[[#This Row],[Client]],Inflow_Outflow!A:O,2,FALSE),"")</f>
        <v>504.00107142857144</v>
      </c>
      <c r="R766" s="2">
        <f>IFERROR(VLOOKUP(Tabla2[[#This Row],[Client]],Inflow_Outflow!A:O,3,FALSE),"")</f>
        <v>504.00107142857144</v>
      </c>
      <c r="S766" s="2">
        <f>IFERROR(VLOOKUP(Tabla2[[#This Row],[Client]],Inflow_Outflow!A:O,4,FALSE),"")</f>
        <v>4</v>
      </c>
      <c r="T766" s="2">
        <f>IFERROR(VLOOKUP(Tabla2[[#This Row],[Client]],Inflow_Outflow!A:O,5,FALSE),"")</f>
        <v>4</v>
      </c>
      <c r="U766" s="2">
        <f>IFERROR(VLOOKUP(Tabla2[[#This Row],[Client]],Inflow_Outflow!A:O,6,FALSE),"")</f>
        <v>558.9639285714286</v>
      </c>
      <c r="V766" s="2">
        <f>IFERROR(VLOOKUP(Tabla2[[#This Row],[Client]],Inflow_Outflow!A:O,7,FALSE),"")</f>
        <v>558.9639285714286</v>
      </c>
      <c r="W766" s="2">
        <f>IFERROR(VLOOKUP(Tabla2[[#This Row],[Client]],Inflow_Outflow!A:O,8,FALSE),"")</f>
        <v>0</v>
      </c>
      <c r="X766" s="2">
        <f>IFERROR(VLOOKUP(Tabla2[[#This Row],[Client]],Inflow_Outflow!A:O,9,FALSE),"")</f>
        <v>92.499642857142845</v>
      </c>
      <c r="Y766" s="2">
        <f>IFERROR(VLOOKUP(Tabla2[[#This Row],[Client]],Inflow_Outflow!A:O,10,FALSE),"")</f>
        <v>463.07142857142856</v>
      </c>
      <c r="Z766" s="2">
        <f>IFERROR(VLOOKUP(Tabla2[[#This Row],[Client]],Inflow_Outflow!A:O,11,FALSE),"")</f>
        <v>11</v>
      </c>
      <c r="AA766" s="2">
        <f>IFERROR(VLOOKUP(Tabla2[[#This Row],[Client]],Inflow_Outflow!A:O,12,FALSE),"")</f>
        <v>11</v>
      </c>
      <c r="AB766" s="2">
        <f>IFERROR(VLOOKUP(Tabla2[[#This Row],[Client]],Inflow_Outflow!A:O,13,FALSE),"")</f>
        <v>0</v>
      </c>
      <c r="AC766" s="2">
        <f>IFERROR(VLOOKUP(Tabla2[[#This Row],[Client]],Inflow_Outflow!A:O,14,FALSE),"")</f>
        <v>5</v>
      </c>
      <c r="AD766" s="2">
        <f>IFERROR(VLOOKUP(Tabla2[[#This Row],[Client]],Inflow_Outflow!A:O,15,FALSE),"")</f>
        <v>5</v>
      </c>
      <c r="AE766" s="2" t="str">
        <f>IFERROR(VLOOKUP(Tabla2[[#This Row],[Client]],Sales_Revenues!A:G,2,FALSE),"")</f>
        <v/>
      </c>
      <c r="AF766" s="2" t="str">
        <f>IFERROR(VLOOKUP(Tabla2[[#This Row],[Client]],Sales_Revenues!A:G,3,FALSE),"")</f>
        <v/>
      </c>
      <c r="AG766" s="2" t="str">
        <f>IFERROR(VLOOKUP(Tabla2[[#This Row],[Client]],Sales_Revenues!A:G,4,FALSE),"")</f>
        <v/>
      </c>
      <c r="AH766" s="2" t="str">
        <f>IFERROR(VLOOKUP(Tabla2[[#This Row],[Client]],Sales_Revenues!A:G,5,FALSE),"")</f>
        <v/>
      </c>
      <c r="AI766" s="2" t="str">
        <f>IFERROR(VLOOKUP(Tabla2[[#This Row],[Client]],Sales_Revenues!A:G,6,FALSE),"")</f>
        <v/>
      </c>
      <c r="AJ766" s="2" t="str">
        <f>IFERROR(VLOOKUP(Tabla2[[#This Row],[Client]],Sales_Revenues!A:G,7,FALSE),"")</f>
        <v/>
      </c>
    </row>
    <row r="767" spans="1:36">
      <c r="A767">
        <v>766</v>
      </c>
      <c r="B767">
        <v>1</v>
      </c>
      <c r="H767">
        <v>497.91892857142858</v>
      </c>
      <c r="I767" t="s">
        <v>38</v>
      </c>
      <c r="J767" t="s">
        <v>38</v>
      </c>
      <c r="K767" t="s">
        <v>38</v>
      </c>
      <c r="L767" t="s">
        <v>38</v>
      </c>
      <c r="M767" t="s">
        <v>38</v>
      </c>
      <c r="N767" t="str">
        <f>IFERROR(VLOOKUP(Tabla2[[#This Row],[Client]],Soc_Dem!A:D,2,FALSE),"")</f>
        <v>M</v>
      </c>
      <c r="O767">
        <f>IFERROR(VLOOKUP(Tabla2[[#This Row],[Client]],Soc_Dem!A:D,3,FALSE),"")</f>
        <v>32</v>
      </c>
      <c r="P767">
        <f>IFERROR(VLOOKUP(Tabla2[[#This Row],[Client]],Soc_Dem!A:D,4,FALSE),"")</f>
        <v>95</v>
      </c>
      <c r="Q767" s="2">
        <f>IFERROR(VLOOKUP(Tabla2[[#This Row],[Client]],Inflow_Outflow!A:O,2,FALSE),"")</f>
        <v>25314.012857142858</v>
      </c>
      <c r="R767" s="2">
        <f>IFERROR(VLOOKUP(Tabla2[[#This Row],[Client]],Inflow_Outflow!A:O,3,FALSE),"")</f>
        <v>25314.012857142858</v>
      </c>
      <c r="S767" s="2">
        <f>IFERROR(VLOOKUP(Tabla2[[#This Row],[Client]],Inflow_Outflow!A:O,4,FALSE),"")</f>
        <v>5</v>
      </c>
      <c r="T767" s="2">
        <f>IFERROR(VLOOKUP(Tabla2[[#This Row],[Client]],Inflow_Outflow!A:O,5,FALSE),"")</f>
        <v>5</v>
      </c>
      <c r="U767" s="2">
        <f>IFERROR(VLOOKUP(Tabla2[[#This Row],[Client]],Inflow_Outflow!A:O,6,FALSE),"")</f>
        <v>398.39285714285717</v>
      </c>
      <c r="V767" s="2">
        <f>IFERROR(VLOOKUP(Tabla2[[#This Row],[Client]],Inflow_Outflow!A:O,7,FALSE),"")</f>
        <v>398.39285714285717</v>
      </c>
      <c r="W767" s="2">
        <f>IFERROR(VLOOKUP(Tabla2[[#This Row],[Client]],Inflow_Outflow!A:O,8,FALSE),"")</f>
        <v>0</v>
      </c>
      <c r="X767" s="2">
        <f>IFERROR(VLOOKUP(Tabla2[[#This Row],[Client]],Inflow_Outflow!A:O,9,FALSE),"")</f>
        <v>0</v>
      </c>
      <c r="Y767" s="2">
        <f>IFERROR(VLOOKUP(Tabla2[[#This Row],[Client]],Inflow_Outflow!A:O,10,FALSE),"")</f>
        <v>396</v>
      </c>
      <c r="Z767" s="2">
        <f>IFERROR(VLOOKUP(Tabla2[[#This Row],[Client]],Inflow_Outflow!A:O,11,FALSE),"")</f>
        <v>6</v>
      </c>
      <c r="AA767" s="2">
        <f>IFERROR(VLOOKUP(Tabla2[[#This Row],[Client]],Inflow_Outflow!A:O,12,FALSE),"")</f>
        <v>6</v>
      </c>
      <c r="AB767" s="2">
        <f>IFERROR(VLOOKUP(Tabla2[[#This Row],[Client]],Inflow_Outflow!A:O,13,FALSE),"")</f>
        <v>0</v>
      </c>
      <c r="AC767" s="2">
        <f>IFERROR(VLOOKUP(Tabla2[[#This Row],[Client]],Inflow_Outflow!A:O,14,FALSE),"")</f>
        <v>0</v>
      </c>
      <c r="AD767" s="2">
        <f>IFERROR(VLOOKUP(Tabla2[[#This Row],[Client]],Inflow_Outflow!A:O,15,FALSE),"")</f>
        <v>5</v>
      </c>
      <c r="AE767" s="2" t="str">
        <f>IFERROR(VLOOKUP(Tabla2[[#This Row],[Client]],Sales_Revenues!A:G,2,FALSE),"")</f>
        <v/>
      </c>
      <c r="AF767" s="2" t="str">
        <f>IFERROR(VLOOKUP(Tabla2[[#This Row],[Client]],Sales_Revenues!A:G,3,FALSE),"")</f>
        <v/>
      </c>
      <c r="AG767" s="2" t="str">
        <f>IFERROR(VLOOKUP(Tabla2[[#This Row],[Client]],Sales_Revenues!A:G,4,FALSE),"")</f>
        <v/>
      </c>
      <c r="AH767" s="2" t="str">
        <f>IFERROR(VLOOKUP(Tabla2[[#This Row],[Client]],Sales_Revenues!A:G,5,FALSE),"")</f>
        <v/>
      </c>
      <c r="AI767" s="2" t="str">
        <f>IFERROR(VLOOKUP(Tabla2[[#This Row],[Client]],Sales_Revenues!A:G,6,FALSE),"")</f>
        <v/>
      </c>
      <c r="AJ767" s="2" t="str">
        <f>IFERROR(VLOOKUP(Tabla2[[#This Row],[Client]],Sales_Revenues!A:G,7,FALSE),"")</f>
        <v/>
      </c>
    </row>
    <row r="768" spans="1:36">
      <c r="A768">
        <v>767</v>
      </c>
      <c r="B768">
        <v>1</v>
      </c>
      <c r="C768">
        <v>2</v>
      </c>
      <c r="D768">
        <v>3</v>
      </c>
      <c r="H768">
        <v>0</v>
      </c>
      <c r="I768">
        <v>8036.4307142857142</v>
      </c>
      <c r="J768">
        <v>424.18642857142856</v>
      </c>
      <c r="K768" t="s">
        <v>38</v>
      </c>
      <c r="L768" t="s">
        <v>38</v>
      </c>
      <c r="M768" t="s">
        <v>38</v>
      </c>
      <c r="N768" t="str">
        <f>IFERROR(VLOOKUP(Tabla2[[#This Row],[Client]],Soc_Dem!A:D,2,FALSE),"")</f>
        <v>F</v>
      </c>
      <c r="O768">
        <f>IFERROR(VLOOKUP(Tabla2[[#This Row],[Client]],Soc_Dem!A:D,3,FALSE),"")</f>
        <v>58</v>
      </c>
      <c r="P768">
        <f>IFERROR(VLOOKUP(Tabla2[[#This Row],[Client]],Soc_Dem!A:D,4,FALSE),"")</f>
        <v>9</v>
      </c>
      <c r="Q768" s="2">
        <f>IFERROR(VLOOKUP(Tabla2[[#This Row],[Client]],Inflow_Outflow!A:O,2,FALSE),"")</f>
        <v>1944.0467857142855</v>
      </c>
      <c r="R768" s="2">
        <f>IFERROR(VLOOKUP(Tabla2[[#This Row],[Client]],Inflow_Outflow!A:O,3,FALSE),"")</f>
        <v>1942.9014285714286</v>
      </c>
      <c r="S768" s="2">
        <f>IFERROR(VLOOKUP(Tabla2[[#This Row],[Client]],Inflow_Outflow!A:O,4,FALSE),"")</f>
        <v>5</v>
      </c>
      <c r="T768" s="2">
        <f>IFERROR(VLOOKUP(Tabla2[[#This Row],[Client]],Inflow_Outflow!A:O,5,FALSE),"")</f>
        <v>4</v>
      </c>
      <c r="U768" s="2">
        <f>IFERROR(VLOOKUP(Tabla2[[#This Row],[Client]],Inflow_Outflow!A:O,6,FALSE),"")</f>
        <v>3461.0660714285718</v>
      </c>
      <c r="V768" s="2">
        <f>IFERROR(VLOOKUP(Tabla2[[#This Row],[Client]],Inflow_Outflow!A:O,7,FALSE),"")</f>
        <v>1471.1553571428572</v>
      </c>
      <c r="W768" s="2">
        <f>IFERROR(VLOOKUP(Tabla2[[#This Row],[Client]],Inflow_Outflow!A:O,8,FALSE),"")</f>
        <v>0</v>
      </c>
      <c r="X768" s="2">
        <f>IFERROR(VLOOKUP(Tabla2[[#This Row],[Client]],Inflow_Outflow!A:O,9,FALSE),"")</f>
        <v>81.726785714285711</v>
      </c>
      <c r="Y768" s="2">
        <f>IFERROR(VLOOKUP(Tabla2[[#This Row],[Client]],Inflow_Outflow!A:O,10,FALSE),"")</f>
        <v>313.25</v>
      </c>
      <c r="Z768" s="2">
        <f>IFERROR(VLOOKUP(Tabla2[[#This Row],[Client]],Inflow_Outflow!A:O,11,FALSE),"")</f>
        <v>13</v>
      </c>
      <c r="AA768" s="2">
        <f>IFERROR(VLOOKUP(Tabla2[[#This Row],[Client]],Inflow_Outflow!A:O,12,FALSE),"")</f>
        <v>11</v>
      </c>
      <c r="AB768" s="2">
        <f>IFERROR(VLOOKUP(Tabla2[[#This Row],[Client]],Inflow_Outflow!A:O,13,FALSE),"")</f>
        <v>0</v>
      </c>
      <c r="AC768" s="2">
        <f>IFERROR(VLOOKUP(Tabla2[[#This Row],[Client]],Inflow_Outflow!A:O,14,FALSE),"")</f>
        <v>4</v>
      </c>
      <c r="AD768" s="2">
        <f>IFERROR(VLOOKUP(Tabla2[[#This Row],[Client]],Inflow_Outflow!A:O,15,FALSE),"")</f>
        <v>5</v>
      </c>
      <c r="AE768" s="2">
        <f>IFERROR(VLOOKUP(Tabla2[[#This Row],[Client]],Sales_Revenues!A:G,2,FALSE),"")</f>
        <v>1</v>
      </c>
      <c r="AF768" s="2">
        <f>IFERROR(VLOOKUP(Tabla2[[#This Row],[Client]],Sales_Revenues!A:G,3,FALSE),"")</f>
        <v>0</v>
      </c>
      <c r="AG768" s="2">
        <f>IFERROR(VLOOKUP(Tabla2[[#This Row],[Client]],Sales_Revenues!A:G,4,FALSE),"")</f>
        <v>0</v>
      </c>
      <c r="AH768" s="2">
        <f>IFERROR(VLOOKUP(Tabla2[[#This Row],[Client]],Sales_Revenues!A:G,5,FALSE),"")</f>
        <v>0.68696428571428569</v>
      </c>
      <c r="AI768" s="2">
        <f>IFERROR(VLOOKUP(Tabla2[[#This Row],[Client]],Sales_Revenues!A:G,6,FALSE),"")</f>
        <v>0</v>
      </c>
      <c r="AJ768" s="2">
        <f>IFERROR(VLOOKUP(Tabla2[[#This Row],[Client]],Sales_Revenues!A:G,7,FALSE),"")</f>
        <v>0</v>
      </c>
    </row>
    <row r="769" spans="1:36">
      <c r="A769">
        <v>768</v>
      </c>
      <c r="B769">
        <v>1</v>
      </c>
      <c r="F769">
        <v>1</v>
      </c>
      <c r="H769">
        <v>1107.2435714285714</v>
      </c>
      <c r="I769" t="s">
        <v>38</v>
      </c>
      <c r="J769" t="s">
        <v>38</v>
      </c>
      <c r="K769" t="s">
        <v>38</v>
      </c>
      <c r="L769">
        <v>992.40750000000003</v>
      </c>
      <c r="M769" t="s">
        <v>38</v>
      </c>
      <c r="N769" t="str">
        <f>IFERROR(VLOOKUP(Tabla2[[#This Row],[Client]],Soc_Dem!A:D,2,FALSE),"")</f>
        <v>M</v>
      </c>
      <c r="O769">
        <f>IFERROR(VLOOKUP(Tabla2[[#This Row],[Client]],Soc_Dem!A:D,3,FALSE),"")</f>
        <v>19</v>
      </c>
      <c r="P769">
        <f>IFERROR(VLOOKUP(Tabla2[[#This Row],[Client]],Soc_Dem!A:D,4,FALSE),"")</f>
        <v>67</v>
      </c>
      <c r="Q769" s="2">
        <f>IFERROR(VLOOKUP(Tabla2[[#This Row],[Client]],Inflow_Outflow!A:O,2,FALSE),"")</f>
        <v>2085.42</v>
      </c>
      <c r="R769" s="2">
        <f>IFERROR(VLOOKUP(Tabla2[[#This Row],[Client]],Inflow_Outflow!A:O,3,FALSE),"")</f>
        <v>2077.2542857142857</v>
      </c>
      <c r="S769" s="2">
        <f>IFERROR(VLOOKUP(Tabla2[[#This Row],[Client]],Inflow_Outflow!A:O,4,FALSE),"")</f>
        <v>9</v>
      </c>
      <c r="T769" s="2">
        <f>IFERROR(VLOOKUP(Tabla2[[#This Row],[Client]],Inflow_Outflow!A:O,5,FALSE),"")</f>
        <v>6</v>
      </c>
      <c r="U769" s="2">
        <f>IFERROR(VLOOKUP(Tabla2[[#This Row],[Client]],Inflow_Outflow!A:O,6,FALSE),"")</f>
        <v>1738.9032142857143</v>
      </c>
      <c r="V769" s="2">
        <f>IFERROR(VLOOKUP(Tabla2[[#This Row],[Client]],Inflow_Outflow!A:O,7,FALSE),"")</f>
        <v>1737.474642857143</v>
      </c>
      <c r="W769" s="2">
        <f>IFERROR(VLOOKUP(Tabla2[[#This Row],[Client]],Inflow_Outflow!A:O,8,FALSE),"")</f>
        <v>285.71428571428572</v>
      </c>
      <c r="X769" s="2">
        <f>IFERROR(VLOOKUP(Tabla2[[#This Row],[Client]],Inflow_Outflow!A:O,9,FALSE),"")</f>
        <v>359.93892857142862</v>
      </c>
      <c r="Y769" s="2">
        <f>IFERROR(VLOOKUP(Tabla2[[#This Row],[Client]],Inflow_Outflow!A:O,10,FALSE),"")</f>
        <v>1087.5</v>
      </c>
      <c r="Z769" s="2">
        <f>IFERROR(VLOOKUP(Tabla2[[#This Row],[Client]],Inflow_Outflow!A:O,11,FALSE),"")</f>
        <v>15</v>
      </c>
      <c r="AA769" s="2">
        <f>IFERROR(VLOOKUP(Tabla2[[#This Row],[Client]],Inflow_Outflow!A:O,12,FALSE),"")</f>
        <v>13</v>
      </c>
      <c r="AB769" s="2">
        <f>IFERROR(VLOOKUP(Tabla2[[#This Row],[Client]],Inflow_Outflow!A:O,13,FALSE),"")</f>
        <v>2</v>
      </c>
      <c r="AC769" s="2">
        <f>IFERROR(VLOOKUP(Tabla2[[#This Row],[Client]],Inflow_Outflow!A:O,14,FALSE),"")</f>
        <v>6</v>
      </c>
      <c r="AD769" s="2">
        <f>IFERROR(VLOOKUP(Tabla2[[#This Row],[Client]],Inflow_Outflow!A:O,15,FALSE),"")</f>
        <v>3</v>
      </c>
      <c r="AE769" s="2" t="str">
        <f>IFERROR(VLOOKUP(Tabla2[[#This Row],[Client]],Sales_Revenues!A:G,2,FALSE),"")</f>
        <v/>
      </c>
      <c r="AF769" s="2" t="str">
        <f>IFERROR(VLOOKUP(Tabla2[[#This Row],[Client]],Sales_Revenues!A:G,3,FALSE),"")</f>
        <v/>
      </c>
      <c r="AG769" s="2" t="str">
        <f>IFERROR(VLOOKUP(Tabla2[[#This Row],[Client]],Sales_Revenues!A:G,4,FALSE),"")</f>
        <v/>
      </c>
      <c r="AH769" s="2" t="str">
        <f>IFERROR(VLOOKUP(Tabla2[[#This Row],[Client]],Sales_Revenues!A:G,5,FALSE),"")</f>
        <v/>
      </c>
      <c r="AI769" s="2" t="str">
        <f>IFERROR(VLOOKUP(Tabla2[[#This Row],[Client]],Sales_Revenues!A:G,6,FALSE),"")</f>
        <v/>
      </c>
      <c r="AJ769" s="2" t="str">
        <f>IFERROR(VLOOKUP(Tabla2[[#This Row],[Client]],Sales_Revenues!A:G,7,FALSE),"")</f>
        <v/>
      </c>
    </row>
    <row r="770" spans="1:36">
      <c r="A770">
        <v>769</v>
      </c>
      <c r="B770">
        <v>1</v>
      </c>
      <c r="C770">
        <v>1</v>
      </c>
      <c r="H770">
        <v>265.35285714285715</v>
      </c>
      <c r="I770">
        <v>6097.2464285714286</v>
      </c>
      <c r="J770" t="s">
        <v>38</v>
      </c>
      <c r="K770" t="s">
        <v>38</v>
      </c>
      <c r="L770" t="s">
        <v>38</v>
      </c>
      <c r="M770" t="s">
        <v>38</v>
      </c>
      <c r="N770" t="str">
        <f>IFERROR(VLOOKUP(Tabla2[[#This Row],[Client]],Soc_Dem!A:D,2,FALSE),"")</f>
        <v>F</v>
      </c>
      <c r="O770">
        <f>IFERROR(VLOOKUP(Tabla2[[#This Row],[Client]],Soc_Dem!A:D,3,FALSE),"")</f>
        <v>31</v>
      </c>
      <c r="P770">
        <f>IFERROR(VLOOKUP(Tabla2[[#This Row],[Client]],Soc_Dem!A:D,4,FALSE),"")</f>
        <v>64</v>
      </c>
      <c r="Q770" s="2">
        <f>IFERROR(VLOOKUP(Tabla2[[#This Row],[Client]],Inflow_Outflow!A:O,2,FALSE),"")</f>
        <v>2.4914285714285715</v>
      </c>
      <c r="R770" s="2">
        <f>IFERROR(VLOOKUP(Tabla2[[#This Row],[Client]],Inflow_Outflow!A:O,3,FALSE),"")</f>
        <v>6.7857142857142855E-3</v>
      </c>
      <c r="S770" s="2">
        <f>IFERROR(VLOOKUP(Tabla2[[#This Row],[Client]],Inflow_Outflow!A:O,4,FALSE),"")</f>
        <v>2</v>
      </c>
      <c r="T770" s="2">
        <f>IFERROR(VLOOKUP(Tabla2[[#This Row],[Client]],Inflow_Outflow!A:O,5,FALSE),"")</f>
        <v>1</v>
      </c>
      <c r="U770" s="2">
        <f>IFERROR(VLOOKUP(Tabla2[[#This Row],[Client]],Inflow_Outflow!A:O,6,FALSE),"")</f>
        <v>864.39285714285711</v>
      </c>
      <c r="V770" s="2">
        <f>IFERROR(VLOOKUP(Tabla2[[#This Row],[Client]],Inflow_Outflow!A:O,7,FALSE),"")</f>
        <v>864.39285714285711</v>
      </c>
      <c r="W770" s="2">
        <f>IFERROR(VLOOKUP(Tabla2[[#This Row],[Client]],Inflow_Outflow!A:O,8,FALSE),"")</f>
        <v>0</v>
      </c>
      <c r="X770" s="2">
        <f>IFERROR(VLOOKUP(Tabla2[[#This Row],[Client]],Inflow_Outflow!A:O,9,FALSE),"")</f>
        <v>0</v>
      </c>
      <c r="Y770" s="2">
        <f>IFERROR(VLOOKUP(Tabla2[[#This Row],[Client]],Inflow_Outflow!A:O,10,FALSE),"")</f>
        <v>861.89285714285711</v>
      </c>
      <c r="Z770" s="2">
        <f>IFERROR(VLOOKUP(Tabla2[[#This Row],[Client]],Inflow_Outflow!A:O,11,FALSE),"")</f>
        <v>8</v>
      </c>
      <c r="AA770" s="2">
        <f>IFERROR(VLOOKUP(Tabla2[[#This Row],[Client]],Inflow_Outflow!A:O,12,FALSE),"")</f>
        <v>8</v>
      </c>
      <c r="AB770" s="2">
        <f>IFERROR(VLOOKUP(Tabla2[[#This Row],[Client]],Inflow_Outflow!A:O,13,FALSE),"")</f>
        <v>0</v>
      </c>
      <c r="AC770" s="2">
        <f>IFERROR(VLOOKUP(Tabla2[[#This Row],[Client]],Inflow_Outflow!A:O,14,FALSE),"")</f>
        <v>0</v>
      </c>
      <c r="AD770" s="2">
        <f>IFERROR(VLOOKUP(Tabla2[[#This Row],[Client]],Inflow_Outflow!A:O,15,FALSE),"")</f>
        <v>7</v>
      </c>
      <c r="AE770" s="2" t="str">
        <f>IFERROR(VLOOKUP(Tabla2[[#This Row],[Client]],Sales_Revenues!A:G,2,FALSE),"")</f>
        <v/>
      </c>
      <c r="AF770" s="2" t="str">
        <f>IFERROR(VLOOKUP(Tabla2[[#This Row],[Client]],Sales_Revenues!A:G,3,FALSE),"")</f>
        <v/>
      </c>
      <c r="AG770" s="2" t="str">
        <f>IFERROR(VLOOKUP(Tabla2[[#This Row],[Client]],Sales_Revenues!A:G,4,FALSE),"")</f>
        <v/>
      </c>
      <c r="AH770" s="2" t="str">
        <f>IFERROR(VLOOKUP(Tabla2[[#This Row],[Client]],Sales_Revenues!A:G,5,FALSE),"")</f>
        <v/>
      </c>
      <c r="AI770" s="2" t="str">
        <f>IFERROR(VLOOKUP(Tabla2[[#This Row],[Client]],Sales_Revenues!A:G,6,FALSE),"")</f>
        <v/>
      </c>
      <c r="AJ770" s="2" t="str">
        <f>IFERROR(VLOOKUP(Tabla2[[#This Row],[Client]],Sales_Revenues!A:G,7,FALSE),"")</f>
        <v/>
      </c>
    </row>
    <row r="771" spans="1:36">
      <c r="A771">
        <v>770</v>
      </c>
      <c r="B771">
        <v>1</v>
      </c>
      <c r="H771">
        <v>1.4082142857142856</v>
      </c>
      <c r="I771" t="s">
        <v>38</v>
      </c>
      <c r="J771" t="s">
        <v>38</v>
      </c>
      <c r="K771" t="s">
        <v>38</v>
      </c>
      <c r="L771" t="s">
        <v>38</v>
      </c>
      <c r="M771" t="s">
        <v>38</v>
      </c>
      <c r="N771" t="str">
        <f>IFERROR(VLOOKUP(Tabla2[[#This Row],[Client]],Soc_Dem!A:D,2,FALSE),"")</f>
        <v>M</v>
      </c>
      <c r="O771">
        <f>IFERROR(VLOOKUP(Tabla2[[#This Row],[Client]],Soc_Dem!A:D,3,FALSE),"")</f>
        <v>37</v>
      </c>
      <c r="P771">
        <f>IFERROR(VLOOKUP(Tabla2[[#This Row],[Client]],Soc_Dem!A:D,4,FALSE),"")</f>
        <v>80</v>
      </c>
      <c r="Q771" s="2">
        <f>IFERROR(VLOOKUP(Tabla2[[#This Row],[Client]],Inflow_Outflow!A:O,2,FALSE),"")</f>
        <v>413.43</v>
      </c>
      <c r="R771" s="2">
        <f>IFERROR(VLOOKUP(Tabla2[[#This Row],[Client]],Inflow_Outflow!A:O,3,FALSE),"")</f>
        <v>413.43</v>
      </c>
      <c r="S771" s="2">
        <f>IFERROR(VLOOKUP(Tabla2[[#This Row],[Client]],Inflow_Outflow!A:O,4,FALSE),"")</f>
        <v>3</v>
      </c>
      <c r="T771" s="2">
        <f>IFERROR(VLOOKUP(Tabla2[[#This Row],[Client]],Inflow_Outflow!A:O,5,FALSE),"")</f>
        <v>3</v>
      </c>
      <c r="U771" s="2">
        <f>IFERROR(VLOOKUP(Tabla2[[#This Row],[Client]],Inflow_Outflow!A:O,6,FALSE),"")</f>
        <v>408.32142857142856</v>
      </c>
      <c r="V771" s="2">
        <f>IFERROR(VLOOKUP(Tabla2[[#This Row],[Client]],Inflow_Outflow!A:O,7,FALSE),"")</f>
        <v>408.32142857142856</v>
      </c>
      <c r="W771" s="2">
        <f>IFERROR(VLOOKUP(Tabla2[[#This Row],[Client]],Inflow_Outflow!A:O,8,FALSE),"")</f>
        <v>196.42857142857142</v>
      </c>
      <c r="X771" s="2">
        <f>IFERROR(VLOOKUP(Tabla2[[#This Row],[Client]],Inflow_Outflow!A:O,9,FALSE),"")</f>
        <v>0</v>
      </c>
      <c r="Y771" s="2">
        <f>IFERROR(VLOOKUP(Tabla2[[#This Row],[Client]],Inflow_Outflow!A:O,10,FALSE),"")</f>
        <v>209.71428571428572</v>
      </c>
      <c r="Z771" s="2">
        <f>IFERROR(VLOOKUP(Tabla2[[#This Row],[Client]],Inflow_Outflow!A:O,11,FALSE),"")</f>
        <v>3</v>
      </c>
      <c r="AA771" s="2">
        <f>IFERROR(VLOOKUP(Tabla2[[#This Row],[Client]],Inflow_Outflow!A:O,12,FALSE),"")</f>
        <v>3</v>
      </c>
      <c r="AB771" s="2">
        <f>IFERROR(VLOOKUP(Tabla2[[#This Row],[Client]],Inflow_Outflow!A:O,13,FALSE),"")</f>
        <v>1</v>
      </c>
      <c r="AC771" s="2">
        <f>IFERROR(VLOOKUP(Tabla2[[#This Row],[Client]],Inflow_Outflow!A:O,14,FALSE),"")</f>
        <v>0</v>
      </c>
      <c r="AD771" s="2">
        <f>IFERROR(VLOOKUP(Tabla2[[#This Row],[Client]],Inflow_Outflow!A:O,15,FALSE),"")</f>
        <v>1</v>
      </c>
      <c r="AE771" s="2">
        <f>IFERROR(VLOOKUP(Tabla2[[#This Row],[Client]],Sales_Revenues!A:G,2,FALSE),"")</f>
        <v>1</v>
      </c>
      <c r="AF771" s="2">
        <f>IFERROR(VLOOKUP(Tabla2[[#This Row],[Client]],Sales_Revenues!A:G,3,FALSE),"")</f>
        <v>0</v>
      </c>
      <c r="AG771" s="2">
        <f>IFERROR(VLOOKUP(Tabla2[[#This Row],[Client]],Sales_Revenues!A:G,4,FALSE),"")</f>
        <v>0</v>
      </c>
      <c r="AH771" s="2">
        <f>IFERROR(VLOOKUP(Tabla2[[#This Row],[Client]],Sales_Revenues!A:G,5,FALSE),"")</f>
        <v>1.5953571428571429</v>
      </c>
      <c r="AI771" s="2">
        <f>IFERROR(VLOOKUP(Tabla2[[#This Row],[Client]],Sales_Revenues!A:G,6,FALSE),"")</f>
        <v>0</v>
      </c>
      <c r="AJ771" s="2">
        <f>IFERROR(VLOOKUP(Tabla2[[#This Row],[Client]],Sales_Revenues!A:G,7,FALSE),"")</f>
        <v>0</v>
      </c>
    </row>
    <row r="772" spans="1:36">
      <c r="A772">
        <v>771</v>
      </c>
      <c r="B772">
        <v>1</v>
      </c>
      <c r="D772">
        <v>2</v>
      </c>
      <c r="H772">
        <v>17.625714285714285</v>
      </c>
      <c r="I772" t="s">
        <v>38</v>
      </c>
      <c r="J772">
        <v>0</v>
      </c>
      <c r="K772" t="s">
        <v>38</v>
      </c>
      <c r="L772" t="s">
        <v>38</v>
      </c>
      <c r="M772" t="s">
        <v>38</v>
      </c>
      <c r="N772" t="str">
        <f>IFERROR(VLOOKUP(Tabla2[[#This Row],[Client]],Soc_Dem!A:D,2,FALSE),"")</f>
        <v>F</v>
      </c>
      <c r="O772">
        <f>IFERROR(VLOOKUP(Tabla2[[#This Row],[Client]],Soc_Dem!A:D,3,FALSE),"")</f>
        <v>6</v>
      </c>
      <c r="P772">
        <f>IFERROR(VLOOKUP(Tabla2[[#This Row],[Client]],Soc_Dem!A:D,4,FALSE),"")</f>
        <v>66</v>
      </c>
      <c r="Q772" s="2">
        <f>IFERROR(VLOOKUP(Tabla2[[#This Row],[Client]],Inflow_Outflow!A:O,2,FALSE),"")</f>
        <v>402.86678571428575</v>
      </c>
      <c r="R772" s="2">
        <f>IFERROR(VLOOKUP(Tabla2[[#This Row],[Client]],Inflow_Outflow!A:O,3,FALSE),"")</f>
        <v>402.86678571428575</v>
      </c>
      <c r="S772" s="2">
        <f>IFERROR(VLOOKUP(Tabla2[[#This Row],[Client]],Inflow_Outflow!A:O,4,FALSE),"")</f>
        <v>2</v>
      </c>
      <c r="T772" s="2">
        <f>IFERROR(VLOOKUP(Tabla2[[#This Row],[Client]],Inflow_Outflow!A:O,5,FALSE),"")</f>
        <v>2</v>
      </c>
      <c r="U772" s="2">
        <f>IFERROR(VLOOKUP(Tabla2[[#This Row],[Client]],Inflow_Outflow!A:O,6,FALSE),"")</f>
        <v>348.14285714285717</v>
      </c>
      <c r="V772" s="2">
        <f>IFERROR(VLOOKUP(Tabla2[[#This Row],[Client]],Inflow_Outflow!A:O,7,FALSE),"")</f>
        <v>348.14285714285717</v>
      </c>
      <c r="W772" s="2">
        <f>IFERROR(VLOOKUP(Tabla2[[#This Row],[Client]],Inflow_Outflow!A:O,8,FALSE),"")</f>
        <v>196.42857142857142</v>
      </c>
      <c r="X772" s="2">
        <f>IFERROR(VLOOKUP(Tabla2[[#This Row],[Client]],Inflow_Outflow!A:O,9,FALSE),"")</f>
        <v>0</v>
      </c>
      <c r="Y772" s="2">
        <f>IFERROR(VLOOKUP(Tabla2[[#This Row],[Client]],Inflow_Outflow!A:O,10,FALSE),"")</f>
        <v>149.10714285714286</v>
      </c>
      <c r="Z772" s="2">
        <f>IFERROR(VLOOKUP(Tabla2[[#This Row],[Client]],Inflow_Outflow!A:O,11,FALSE),"")</f>
        <v>5</v>
      </c>
      <c r="AA772" s="2">
        <f>IFERROR(VLOOKUP(Tabla2[[#This Row],[Client]],Inflow_Outflow!A:O,12,FALSE),"")</f>
        <v>5</v>
      </c>
      <c r="AB772" s="2">
        <f>IFERROR(VLOOKUP(Tabla2[[#This Row],[Client]],Inflow_Outflow!A:O,13,FALSE),"")</f>
        <v>1</v>
      </c>
      <c r="AC772" s="2">
        <f>IFERROR(VLOOKUP(Tabla2[[#This Row],[Client]],Inflow_Outflow!A:O,14,FALSE),"")</f>
        <v>0</v>
      </c>
      <c r="AD772" s="2">
        <f>IFERROR(VLOOKUP(Tabla2[[#This Row],[Client]],Inflow_Outflow!A:O,15,FALSE),"")</f>
        <v>3</v>
      </c>
      <c r="AE772" s="2">
        <f>IFERROR(VLOOKUP(Tabla2[[#This Row],[Client]],Sales_Revenues!A:G,2,FALSE),"")</f>
        <v>0</v>
      </c>
      <c r="AF772" s="2">
        <f>IFERROR(VLOOKUP(Tabla2[[#This Row],[Client]],Sales_Revenues!A:G,3,FALSE),"")</f>
        <v>0</v>
      </c>
      <c r="AG772" s="2">
        <f>IFERROR(VLOOKUP(Tabla2[[#This Row],[Client]],Sales_Revenues!A:G,4,FALSE),"")</f>
        <v>0</v>
      </c>
      <c r="AH772" s="2">
        <f>IFERROR(VLOOKUP(Tabla2[[#This Row],[Client]],Sales_Revenues!A:G,5,FALSE),"")</f>
        <v>0</v>
      </c>
      <c r="AI772" s="2">
        <f>IFERROR(VLOOKUP(Tabla2[[#This Row],[Client]],Sales_Revenues!A:G,6,FALSE),"")</f>
        <v>0</v>
      </c>
      <c r="AJ772" s="2">
        <f>IFERROR(VLOOKUP(Tabla2[[#This Row],[Client]],Sales_Revenues!A:G,7,FALSE),"")</f>
        <v>0</v>
      </c>
    </row>
    <row r="773" spans="1:36">
      <c r="A773">
        <v>772</v>
      </c>
      <c r="B773">
        <v>1</v>
      </c>
      <c r="C773">
        <v>1</v>
      </c>
      <c r="D773">
        <v>1</v>
      </c>
      <c r="E773">
        <v>1</v>
      </c>
      <c r="H773">
        <v>297.11750000000001</v>
      </c>
      <c r="I773">
        <v>9.593571428571428</v>
      </c>
      <c r="J773">
        <v>0</v>
      </c>
      <c r="K773">
        <v>0</v>
      </c>
      <c r="L773" t="s">
        <v>38</v>
      </c>
      <c r="M773" t="s">
        <v>38</v>
      </c>
      <c r="N773" t="str">
        <f>IFERROR(VLOOKUP(Tabla2[[#This Row],[Client]],Soc_Dem!A:D,2,FALSE),"")</f>
        <v>M</v>
      </c>
      <c r="O773">
        <f>IFERROR(VLOOKUP(Tabla2[[#This Row],[Client]],Soc_Dem!A:D,3,FALSE),"")</f>
        <v>68</v>
      </c>
      <c r="P773">
        <f>IFERROR(VLOOKUP(Tabla2[[#This Row],[Client]],Soc_Dem!A:D,4,FALSE),"")</f>
        <v>19</v>
      </c>
      <c r="Q773" s="2">
        <f>IFERROR(VLOOKUP(Tabla2[[#This Row],[Client]],Inflow_Outflow!A:O,2,FALSE),"")</f>
        <v>151.33285714285714</v>
      </c>
      <c r="R773" s="2">
        <f>IFERROR(VLOOKUP(Tabla2[[#This Row],[Client]],Inflow_Outflow!A:O,3,FALSE),"")</f>
        <v>150.25142857142856</v>
      </c>
      <c r="S773" s="2">
        <f>IFERROR(VLOOKUP(Tabla2[[#This Row],[Client]],Inflow_Outflow!A:O,4,FALSE),"")</f>
        <v>4</v>
      </c>
      <c r="T773" s="2">
        <f>IFERROR(VLOOKUP(Tabla2[[#This Row],[Client]],Inflow_Outflow!A:O,5,FALSE),"")</f>
        <v>2</v>
      </c>
      <c r="U773" s="2">
        <f>IFERROR(VLOOKUP(Tabla2[[#This Row],[Client]],Inflow_Outflow!A:O,6,FALSE),"")</f>
        <v>151.03571428571428</v>
      </c>
      <c r="V773" s="2">
        <f>IFERROR(VLOOKUP(Tabla2[[#This Row],[Client]],Inflow_Outflow!A:O,7,FALSE),"")</f>
        <v>151.03571428571428</v>
      </c>
      <c r="W773" s="2">
        <f>IFERROR(VLOOKUP(Tabla2[[#This Row],[Client]],Inflow_Outflow!A:O,8,FALSE),"")</f>
        <v>0</v>
      </c>
      <c r="X773" s="2">
        <f>IFERROR(VLOOKUP(Tabla2[[#This Row],[Client]],Inflow_Outflow!A:O,9,FALSE),"")</f>
        <v>0</v>
      </c>
      <c r="Y773" s="2">
        <f>IFERROR(VLOOKUP(Tabla2[[#This Row],[Client]],Inflow_Outflow!A:O,10,FALSE),"")</f>
        <v>141.5</v>
      </c>
      <c r="Z773" s="2">
        <f>IFERROR(VLOOKUP(Tabla2[[#This Row],[Client]],Inflow_Outflow!A:O,11,FALSE),"")</f>
        <v>6</v>
      </c>
      <c r="AA773" s="2">
        <f>IFERROR(VLOOKUP(Tabla2[[#This Row],[Client]],Inflow_Outflow!A:O,12,FALSE),"")</f>
        <v>6</v>
      </c>
      <c r="AB773" s="2">
        <f>IFERROR(VLOOKUP(Tabla2[[#This Row],[Client]],Inflow_Outflow!A:O,13,FALSE),"")</f>
        <v>0</v>
      </c>
      <c r="AC773" s="2">
        <f>IFERROR(VLOOKUP(Tabla2[[#This Row],[Client]],Inflow_Outflow!A:O,14,FALSE),"")</f>
        <v>0</v>
      </c>
      <c r="AD773" s="2">
        <f>IFERROR(VLOOKUP(Tabla2[[#This Row],[Client]],Inflow_Outflow!A:O,15,FALSE),"")</f>
        <v>4</v>
      </c>
      <c r="AE773" s="2" t="str">
        <f>IFERROR(VLOOKUP(Tabla2[[#This Row],[Client]],Sales_Revenues!A:G,2,FALSE),"")</f>
        <v/>
      </c>
      <c r="AF773" s="2" t="str">
        <f>IFERROR(VLOOKUP(Tabla2[[#This Row],[Client]],Sales_Revenues!A:G,3,FALSE),"")</f>
        <v/>
      </c>
      <c r="AG773" s="2" t="str">
        <f>IFERROR(VLOOKUP(Tabla2[[#This Row],[Client]],Sales_Revenues!A:G,4,FALSE),"")</f>
        <v/>
      </c>
      <c r="AH773" s="2" t="str">
        <f>IFERROR(VLOOKUP(Tabla2[[#This Row],[Client]],Sales_Revenues!A:G,5,FALSE),"")</f>
        <v/>
      </c>
      <c r="AI773" s="2" t="str">
        <f>IFERROR(VLOOKUP(Tabla2[[#This Row],[Client]],Sales_Revenues!A:G,6,FALSE),"")</f>
        <v/>
      </c>
      <c r="AJ773" s="2" t="str">
        <f>IFERROR(VLOOKUP(Tabla2[[#This Row],[Client]],Sales_Revenues!A:G,7,FALSE),"")</f>
        <v/>
      </c>
    </row>
    <row r="774" spans="1:36">
      <c r="A774">
        <v>773</v>
      </c>
      <c r="B774">
        <v>1</v>
      </c>
      <c r="H774">
        <v>1693.1764285714287</v>
      </c>
      <c r="I774" t="s">
        <v>38</v>
      </c>
      <c r="J774" t="s">
        <v>38</v>
      </c>
      <c r="K774" t="s">
        <v>38</v>
      </c>
      <c r="L774" t="s">
        <v>38</v>
      </c>
      <c r="M774" t="s">
        <v>38</v>
      </c>
      <c r="N774" t="str">
        <f>IFERROR(VLOOKUP(Tabla2[[#This Row],[Client]],Soc_Dem!A:D,2,FALSE),"")</f>
        <v>F</v>
      </c>
      <c r="O774">
        <f>IFERROR(VLOOKUP(Tabla2[[#This Row],[Client]],Soc_Dem!A:D,3,FALSE),"")</f>
        <v>68</v>
      </c>
      <c r="P774">
        <f>IFERROR(VLOOKUP(Tabla2[[#This Row],[Client]],Soc_Dem!A:D,4,FALSE),"")</f>
        <v>42</v>
      </c>
      <c r="Q774" s="2">
        <f>IFERROR(VLOOKUP(Tabla2[[#This Row],[Client]],Inflow_Outflow!A:O,2,FALSE),"")</f>
        <v>2.5000000000000001E-3</v>
      </c>
      <c r="R774" s="2">
        <f>IFERROR(VLOOKUP(Tabla2[[#This Row],[Client]],Inflow_Outflow!A:O,3,FALSE),"")</f>
        <v>2.5000000000000001E-3</v>
      </c>
      <c r="S774" s="2">
        <f>IFERROR(VLOOKUP(Tabla2[[#This Row],[Client]],Inflow_Outflow!A:O,4,FALSE),"")</f>
        <v>1</v>
      </c>
      <c r="T774" s="2">
        <f>IFERROR(VLOOKUP(Tabla2[[#This Row],[Client]],Inflow_Outflow!A:O,5,FALSE),"")</f>
        <v>1</v>
      </c>
      <c r="U774" s="2">
        <f>IFERROR(VLOOKUP(Tabla2[[#This Row],[Client]],Inflow_Outflow!A:O,6,FALSE),"")</f>
        <v>934.35821428571421</v>
      </c>
      <c r="V774" s="2">
        <f>IFERROR(VLOOKUP(Tabla2[[#This Row],[Client]],Inflow_Outflow!A:O,7,FALSE),"")</f>
        <v>934.35821428571421</v>
      </c>
      <c r="W774" s="2">
        <f>IFERROR(VLOOKUP(Tabla2[[#This Row],[Client]],Inflow_Outflow!A:O,8,FALSE),"")</f>
        <v>285.71428571428572</v>
      </c>
      <c r="X774" s="2">
        <f>IFERROR(VLOOKUP(Tabla2[[#This Row],[Client]],Inflow_Outflow!A:O,9,FALSE),"")</f>
        <v>643.10714285714289</v>
      </c>
      <c r="Y774" s="2">
        <f>IFERROR(VLOOKUP(Tabla2[[#This Row],[Client]],Inflow_Outflow!A:O,10,FALSE),"")</f>
        <v>0</v>
      </c>
      <c r="Z774" s="2">
        <f>IFERROR(VLOOKUP(Tabla2[[#This Row],[Client]],Inflow_Outflow!A:O,11,FALSE),"")</f>
        <v>9</v>
      </c>
      <c r="AA774" s="2">
        <f>IFERROR(VLOOKUP(Tabla2[[#This Row],[Client]],Inflow_Outflow!A:O,12,FALSE),"")</f>
        <v>9</v>
      </c>
      <c r="AB774" s="2">
        <f>IFERROR(VLOOKUP(Tabla2[[#This Row],[Client]],Inflow_Outflow!A:O,13,FALSE),"")</f>
        <v>2</v>
      </c>
      <c r="AC774" s="2">
        <f>IFERROR(VLOOKUP(Tabla2[[#This Row],[Client]],Inflow_Outflow!A:O,14,FALSE),"")</f>
        <v>4</v>
      </c>
      <c r="AD774" s="2">
        <f>IFERROR(VLOOKUP(Tabla2[[#This Row],[Client]],Inflow_Outflow!A:O,15,FALSE),"")</f>
        <v>0</v>
      </c>
      <c r="AE774" s="2">
        <f>IFERROR(VLOOKUP(Tabla2[[#This Row],[Client]],Sales_Revenues!A:G,2,FALSE),"")</f>
        <v>0</v>
      </c>
      <c r="AF774" s="2">
        <f>IFERROR(VLOOKUP(Tabla2[[#This Row],[Client]],Sales_Revenues!A:G,3,FALSE),"")</f>
        <v>0</v>
      </c>
      <c r="AG774" s="2">
        <f>IFERROR(VLOOKUP(Tabla2[[#This Row],[Client]],Sales_Revenues!A:G,4,FALSE),"")</f>
        <v>0</v>
      </c>
      <c r="AH774" s="2">
        <f>IFERROR(VLOOKUP(Tabla2[[#This Row],[Client]],Sales_Revenues!A:G,5,FALSE),"")</f>
        <v>0</v>
      </c>
      <c r="AI774" s="2">
        <f>IFERROR(VLOOKUP(Tabla2[[#This Row],[Client]],Sales_Revenues!A:G,6,FALSE),"")</f>
        <v>0</v>
      </c>
      <c r="AJ774" s="2">
        <f>IFERROR(VLOOKUP(Tabla2[[#This Row],[Client]],Sales_Revenues!A:G,7,FALSE),"")</f>
        <v>0</v>
      </c>
    </row>
    <row r="775" spans="1:36">
      <c r="A775">
        <v>774</v>
      </c>
      <c r="B775">
        <v>1</v>
      </c>
      <c r="E775">
        <v>1</v>
      </c>
      <c r="G775">
        <v>2</v>
      </c>
      <c r="H775">
        <v>83.056428571428569</v>
      </c>
      <c r="I775" t="s">
        <v>38</v>
      </c>
      <c r="J775" t="s">
        <v>38</v>
      </c>
      <c r="K775">
        <v>0</v>
      </c>
      <c r="L775" t="s">
        <v>38</v>
      </c>
      <c r="M775">
        <v>337.74714285714288</v>
      </c>
      <c r="N775" t="str">
        <f>IFERROR(VLOOKUP(Tabla2[[#This Row],[Client]],Soc_Dem!A:D,2,FALSE),"")</f>
        <v>F</v>
      </c>
      <c r="O775">
        <f>IFERROR(VLOOKUP(Tabla2[[#This Row],[Client]],Soc_Dem!A:D,3,FALSE),"")</f>
        <v>29</v>
      </c>
      <c r="P775">
        <f>IFERROR(VLOOKUP(Tabla2[[#This Row],[Client]],Soc_Dem!A:D,4,FALSE),"")</f>
        <v>33</v>
      </c>
      <c r="Q775" s="2">
        <f>IFERROR(VLOOKUP(Tabla2[[#This Row],[Client]],Inflow_Outflow!A:O,2,FALSE),"")</f>
        <v>2256.2417857142855</v>
      </c>
      <c r="R775" s="2">
        <f>IFERROR(VLOOKUP(Tabla2[[#This Row],[Client]],Inflow_Outflow!A:O,3,FALSE),"")</f>
        <v>1475.5832142857143</v>
      </c>
      <c r="S775" s="2">
        <f>IFERROR(VLOOKUP(Tabla2[[#This Row],[Client]],Inflow_Outflow!A:O,4,FALSE),"")</f>
        <v>20</v>
      </c>
      <c r="T775" s="2">
        <f>IFERROR(VLOOKUP(Tabla2[[#This Row],[Client]],Inflow_Outflow!A:O,5,FALSE),"")</f>
        <v>16</v>
      </c>
      <c r="U775" s="2">
        <f>IFERROR(VLOOKUP(Tabla2[[#This Row],[Client]],Inflow_Outflow!A:O,6,FALSE),"")</f>
        <v>2208.9160714285713</v>
      </c>
      <c r="V775" s="2">
        <f>IFERROR(VLOOKUP(Tabla2[[#This Row],[Client]],Inflow_Outflow!A:O,7,FALSE),"")</f>
        <v>1475.5832142857143</v>
      </c>
      <c r="W775" s="2">
        <f>IFERROR(VLOOKUP(Tabla2[[#This Row],[Client]],Inflow_Outflow!A:O,8,FALSE),"")</f>
        <v>421.42857142857144</v>
      </c>
      <c r="X775" s="2">
        <f>IFERROR(VLOOKUP(Tabla2[[#This Row],[Client]],Inflow_Outflow!A:O,9,FALSE),"")</f>
        <v>0</v>
      </c>
      <c r="Y775" s="2">
        <f>IFERROR(VLOOKUP(Tabla2[[#This Row],[Client]],Inflow_Outflow!A:O,10,FALSE),"")</f>
        <v>160.42857142857142</v>
      </c>
      <c r="Z775" s="2">
        <f>IFERROR(VLOOKUP(Tabla2[[#This Row],[Client]],Inflow_Outflow!A:O,11,FALSE),"")</f>
        <v>30</v>
      </c>
      <c r="AA775" s="2">
        <f>IFERROR(VLOOKUP(Tabla2[[#This Row],[Client]],Inflow_Outflow!A:O,12,FALSE),"")</f>
        <v>15</v>
      </c>
      <c r="AB775" s="2">
        <f>IFERROR(VLOOKUP(Tabla2[[#This Row],[Client]],Inflow_Outflow!A:O,13,FALSE),"")</f>
        <v>4</v>
      </c>
      <c r="AC775" s="2">
        <f>IFERROR(VLOOKUP(Tabla2[[#This Row],[Client]],Inflow_Outflow!A:O,14,FALSE),"")</f>
        <v>0</v>
      </c>
      <c r="AD775" s="2">
        <f>IFERROR(VLOOKUP(Tabla2[[#This Row],[Client]],Inflow_Outflow!A:O,15,FALSE),"")</f>
        <v>2</v>
      </c>
      <c r="AE775" s="2">
        <f>IFERROR(VLOOKUP(Tabla2[[#This Row],[Client]],Sales_Revenues!A:G,2,FALSE),"")</f>
        <v>0</v>
      </c>
      <c r="AF775" s="2">
        <f>IFERROR(VLOOKUP(Tabla2[[#This Row],[Client]],Sales_Revenues!A:G,3,FALSE),"")</f>
        <v>0</v>
      </c>
      <c r="AG775" s="2">
        <f>IFERROR(VLOOKUP(Tabla2[[#This Row],[Client]],Sales_Revenues!A:G,4,FALSE),"")</f>
        <v>0</v>
      </c>
      <c r="AH775" s="2">
        <f>IFERROR(VLOOKUP(Tabla2[[#This Row],[Client]],Sales_Revenues!A:G,5,FALSE),"")</f>
        <v>0</v>
      </c>
      <c r="AI775" s="2">
        <f>IFERROR(VLOOKUP(Tabla2[[#This Row],[Client]],Sales_Revenues!A:G,6,FALSE),"")</f>
        <v>0</v>
      </c>
      <c r="AJ775" s="2">
        <f>IFERROR(VLOOKUP(Tabla2[[#This Row],[Client]],Sales_Revenues!A:G,7,FALSE),"")</f>
        <v>0</v>
      </c>
    </row>
    <row r="776" spans="1:36">
      <c r="A776">
        <v>775</v>
      </c>
      <c r="B776">
        <v>2</v>
      </c>
      <c r="C776">
        <v>2</v>
      </c>
      <c r="D776">
        <v>1</v>
      </c>
      <c r="E776">
        <v>1</v>
      </c>
      <c r="G776">
        <v>1</v>
      </c>
      <c r="H776">
        <v>116.17357142857144</v>
      </c>
      <c r="I776">
        <v>3774.2539285714288</v>
      </c>
      <c r="J776">
        <v>579084.10785714281</v>
      </c>
      <c r="K776">
        <v>0</v>
      </c>
      <c r="L776" t="s">
        <v>38</v>
      </c>
      <c r="M776">
        <v>277.0864285714286</v>
      </c>
      <c r="N776" t="str">
        <f>IFERROR(VLOOKUP(Tabla2[[#This Row],[Client]],Soc_Dem!A:D,2,FALSE),"")</f>
        <v>M</v>
      </c>
      <c r="O776">
        <f>IFERROR(VLOOKUP(Tabla2[[#This Row],[Client]],Soc_Dem!A:D,3,FALSE),"")</f>
        <v>40</v>
      </c>
      <c r="P776">
        <f>IFERROR(VLOOKUP(Tabla2[[#This Row],[Client]],Soc_Dem!A:D,4,FALSE),"")</f>
        <v>151</v>
      </c>
      <c r="Q776" s="2">
        <f>IFERROR(VLOOKUP(Tabla2[[#This Row],[Client]],Inflow_Outflow!A:O,2,FALSE),"")</f>
        <v>8126.1339285714284</v>
      </c>
      <c r="R776" s="2">
        <f>IFERROR(VLOOKUP(Tabla2[[#This Row],[Client]],Inflow_Outflow!A:O,3,FALSE),"")</f>
        <v>3868.2792857142858</v>
      </c>
      <c r="S776" s="2">
        <f>IFERROR(VLOOKUP(Tabla2[[#This Row],[Client]],Inflow_Outflow!A:O,4,FALSE),"")</f>
        <v>39</v>
      </c>
      <c r="T776" s="2">
        <f>IFERROR(VLOOKUP(Tabla2[[#This Row],[Client]],Inflow_Outflow!A:O,5,FALSE),"")</f>
        <v>24</v>
      </c>
      <c r="U776" s="2">
        <f>IFERROR(VLOOKUP(Tabla2[[#This Row],[Client]],Inflow_Outflow!A:O,6,FALSE),"")</f>
        <v>8018.5667857142853</v>
      </c>
      <c r="V776" s="2">
        <f>IFERROR(VLOOKUP(Tabla2[[#This Row],[Client]],Inflow_Outflow!A:O,7,FALSE),"")</f>
        <v>3906.6807142857142</v>
      </c>
      <c r="W776" s="2">
        <f>IFERROR(VLOOKUP(Tabla2[[#This Row],[Client]],Inflow_Outflow!A:O,8,FALSE),"")</f>
        <v>342.85714285714283</v>
      </c>
      <c r="X776" s="2">
        <f>IFERROR(VLOOKUP(Tabla2[[#This Row],[Client]],Inflow_Outflow!A:O,9,FALSE),"")</f>
        <v>203.72678571428574</v>
      </c>
      <c r="Y776" s="2">
        <f>IFERROR(VLOOKUP(Tabla2[[#This Row],[Client]],Inflow_Outflow!A:O,10,FALSE),"")</f>
        <v>1166.0475000000001</v>
      </c>
      <c r="Z776" s="2">
        <f>IFERROR(VLOOKUP(Tabla2[[#This Row],[Client]],Inflow_Outflow!A:O,11,FALSE),"")</f>
        <v>57</v>
      </c>
      <c r="AA776" s="2">
        <f>IFERROR(VLOOKUP(Tabla2[[#This Row],[Client]],Inflow_Outflow!A:O,12,FALSE),"")</f>
        <v>27</v>
      </c>
      <c r="AB776" s="2">
        <f>IFERROR(VLOOKUP(Tabla2[[#This Row],[Client]],Inflow_Outflow!A:O,13,FALSE),"")</f>
        <v>2</v>
      </c>
      <c r="AC776" s="2">
        <f>IFERROR(VLOOKUP(Tabla2[[#This Row],[Client]],Inflow_Outflow!A:O,14,FALSE),"")</f>
        <v>5</v>
      </c>
      <c r="AD776" s="2">
        <f>IFERROR(VLOOKUP(Tabla2[[#This Row],[Client]],Inflow_Outflow!A:O,15,FALSE),"")</f>
        <v>10</v>
      </c>
      <c r="AE776" s="2">
        <f>IFERROR(VLOOKUP(Tabla2[[#This Row],[Client]],Sales_Revenues!A:G,2,FALSE),"")</f>
        <v>1</v>
      </c>
      <c r="AF776" s="2">
        <f>IFERROR(VLOOKUP(Tabla2[[#This Row],[Client]],Sales_Revenues!A:G,3,FALSE),"")</f>
        <v>0</v>
      </c>
      <c r="AG776" s="2">
        <f>IFERROR(VLOOKUP(Tabla2[[#This Row],[Client]],Sales_Revenues!A:G,4,FALSE),"")</f>
        <v>1</v>
      </c>
      <c r="AH776" s="2">
        <f>IFERROR(VLOOKUP(Tabla2[[#This Row],[Client]],Sales_Revenues!A:G,5,FALSE),"")</f>
        <v>1.9960714285714285</v>
      </c>
      <c r="AI776" s="2">
        <f>IFERROR(VLOOKUP(Tabla2[[#This Row],[Client]],Sales_Revenues!A:G,6,FALSE),"")</f>
        <v>0</v>
      </c>
      <c r="AJ776" s="2">
        <f>IFERROR(VLOOKUP(Tabla2[[#This Row],[Client]],Sales_Revenues!A:G,7,FALSE),"")</f>
        <v>19.035714285714285</v>
      </c>
    </row>
    <row r="777" spans="1:36">
      <c r="A777">
        <v>776</v>
      </c>
      <c r="B777">
        <v>2</v>
      </c>
      <c r="C777">
        <v>1</v>
      </c>
      <c r="D777">
        <v>1</v>
      </c>
      <c r="H777">
        <v>0</v>
      </c>
      <c r="I777">
        <v>10977.926785714286</v>
      </c>
      <c r="J777">
        <v>11162.439642857144</v>
      </c>
      <c r="K777" t="s">
        <v>38</v>
      </c>
      <c r="L777" t="s">
        <v>38</v>
      </c>
      <c r="M777" t="s">
        <v>38</v>
      </c>
      <c r="N777" t="str">
        <f>IFERROR(VLOOKUP(Tabla2[[#This Row],[Client]],Soc_Dem!A:D,2,FALSE),"")</f>
        <v>M</v>
      </c>
      <c r="O777">
        <f>IFERROR(VLOOKUP(Tabla2[[#This Row],[Client]],Soc_Dem!A:D,3,FALSE),"")</f>
        <v>33</v>
      </c>
      <c r="P777">
        <f>IFERROR(VLOOKUP(Tabla2[[#This Row],[Client]],Soc_Dem!A:D,4,FALSE),"")</f>
        <v>152</v>
      </c>
      <c r="Q777" s="2">
        <f>IFERROR(VLOOKUP(Tabla2[[#This Row],[Client]],Inflow_Outflow!A:O,2,FALSE),"")</f>
        <v>393.06785714285712</v>
      </c>
      <c r="R777" s="2">
        <f>IFERROR(VLOOKUP(Tabla2[[#This Row],[Client]],Inflow_Outflow!A:O,3,FALSE),"")</f>
        <v>392.89428571428573</v>
      </c>
      <c r="S777" s="2">
        <f>IFERROR(VLOOKUP(Tabla2[[#This Row],[Client]],Inflow_Outflow!A:O,4,FALSE),"")</f>
        <v>4</v>
      </c>
      <c r="T777" s="2">
        <f>IFERROR(VLOOKUP(Tabla2[[#This Row],[Client]],Inflow_Outflow!A:O,5,FALSE),"")</f>
        <v>3</v>
      </c>
      <c r="U777" s="2">
        <f>IFERROR(VLOOKUP(Tabla2[[#This Row],[Client]],Inflow_Outflow!A:O,6,FALSE),"")</f>
        <v>339.42571428571426</v>
      </c>
      <c r="V777" s="2">
        <f>IFERROR(VLOOKUP(Tabla2[[#This Row],[Client]],Inflow_Outflow!A:O,7,FALSE),"")</f>
        <v>339.42571428571426</v>
      </c>
      <c r="W777" s="2">
        <f>IFERROR(VLOOKUP(Tabla2[[#This Row],[Client]],Inflow_Outflow!A:O,8,FALSE),"")</f>
        <v>0</v>
      </c>
      <c r="X777" s="2">
        <f>IFERROR(VLOOKUP(Tabla2[[#This Row],[Client]],Inflow_Outflow!A:O,9,FALSE),"")</f>
        <v>0</v>
      </c>
      <c r="Y777" s="2">
        <f>IFERROR(VLOOKUP(Tabla2[[#This Row],[Client]],Inflow_Outflow!A:O,10,FALSE),"")</f>
        <v>334.74714285714288</v>
      </c>
      <c r="Z777" s="2">
        <f>IFERROR(VLOOKUP(Tabla2[[#This Row],[Client]],Inflow_Outflow!A:O,11,FALSE),"")</f>
        <v>9</v>
      </c>
      <c r="AA777" s="2">
        <f>IFERROR(VLOOKUP(Tabla2[[#This Row],[Client]],Inflow_Outflow!A:O,12,FALSE),"")</f>
        <v>9</v>
      </c>
      <c r="AB777" s="2">
        <f>IFERROR(VLOOKUP(Tabla2[[#This Row],[Client]],Inflow_Outflow!A:O,13,FALSE),"")</f>
        <v>0</v>
      </c>
      <c r="AC777" s="2">
        <f>IFERROR(VLOOKUP(Tabla2[[#This Row],[Client]],Inflow_Outflow!A:O,14,FALSE),"")</f>
        <v>0</v>
      </c>
      <c r="AD777" s="2">
        <f>IFERROR(VLOOKUP(Tabla2[[#This Row],[Client]],Inflow_Outflow!A:O,15,FALSE),"")</f>
        <v>8</v>
      </c>
      <c r="AE777" s="2">
        <f>IFERROR(VLOOKUP(Tabla2[[#This Row],[Client]],Sales_Revenues!A:G,2,FALSE),"")</f>
        <v>0</v>
      </c>
      <c r="AF777" s="2">
        <f>IFERROR(VLOOKUP(Tabla2[[#This Row],[Client]],Sales_Revenues!A:G,3,FALSE),"")</f>
        <v>0</v>
      </c>
      <c r="AG777" s="2">
        <f>IFERROR(VLOOKUP(Tabla2[[#This Row],[Client]],Sales_Revenues!A:G,4,FALSE),"")</f>
        <v>1</v>
      </c>
      <c r="AH777" s="2">
        <f>IFERROR(VLOOKUP(Tabla2[[#This Row],[Client]],Sales_Revenues!A:G,5,FALSE),"")</f>
        <v>0</v>
      </c>
      <c r="AI777" s="2">
        <f>IFERROR(VLOOKUP(Tabla2[[#This Row],[Client]],Sales_Revenues!A:G,6,FALSE),"")</f>
        <v>0</v>
      </c>
      <c r="AJ777" s="2">
        <f>IFERROR(VLOOKUP(Tabla2[[#This Row],[Client]],Sales_Revenues!A:G,7,FALSE),"")</f>
        <v>3.1489285714285713</v>
      </c>
    </row>
    <row r="778" spans="1:36">
      <c r="A778">
        <v>777</v>
      </c>
      <c r="B778">
        <v>1</v>
      </c>
      <c r="H778">
        <v>484.56464285714281</v>
      </c>
      <c r="I778" t="s">
        <v>38</v>
      </c>
      <c r="J778" t="s">
        <v>38</v>
      </c>
      <c r="K778" t="s">
        <v>38</v>
      </c>
      <c r="L778" t="s">
        <v>38</v>
      </c>
      <c r="M778" t="s">
        <v>38</v>
      </c>
      <c r="N778" t="str">
        <f>IFERROR(VLOOKUP(Tabla2[[#This Row],[Client]],Soc_Dem!A:D,2,FALSE),"")</f>
        <v>F</v>
      </c>
      <c r="O778">
        <f>IFERROR(VLOOKUP(Tabla2[[#This Row],[Client]],Soc_Dem!A:D,3,FALSE),"")</f>
        <v>5</v>
      </c>
      <c r="P778">
        <f>IFERROR(VLOOKUP(Tabla2[[#This Row],[Client]],Soc_Dem!A:D,4,FALSE),"")</f>
        <v>22</v>
      </c>
      <c r="Q778" s="2">
        <f>IFERROR(VLOOKUP(Tabla2[[#This Row],[Client]],Inflow_Outflow!A:O,2,FALSE),"")</f>
        <v>1864.1025000000002</v>
      </c>
      <c r="R778" s="2">
        <f>IFERROR(VLOOKUP(Tabla2[[#This Row],[Client]],Inflow_Outflow!A:O,3,FALSE),"")</f>
        <v>1864.1025000000002</v>
      </c>
      <c r="S778" s="2">
        <f>IFERROR(VLOOKUP(Tabla2[[#This Row],[Client]],Inflow_Outflow!A:O,4,FALSE),"")</f>
        <v>8</v>
      </c>
      <c r="T778" s="2">
        <f>IFERROR(VLOOKUP(Tabla2[[#This Row],[Client]],Inflow_Outflow!A:O,5,FALSE),"")</f>
        <v>8</v>
      </c>
      <c r="U778" s="2">
        <f>IFERROR(VLOOKUP(Tabla2[[#This Row],[Client]],Inflow_Outflow!A:O,6,FALSE),"")</f>
        <v>1372.8700000000001</v>
      </c>
      <c r="V778" s="2">
        <f>IFERROR(VLOOKUP(Tabla2[[#This Row],[Client]],Inflow_Outflow!A:O,7,FALSE),"")</f>
        <v>1372.8700000000001</v>
      </c>
      <c r="W778" s="2">
        <f>IFERROR(VLOOKUP(Tabla2[[#This Row],[Client]],Inflow_Outflow!A:O,8,FALSE),"")</f>
        <v>96.428571428571431</v>
      </c>
      <c r="X778" s="2">
        <f>IFERROR(VLOOKUP(Tabla2[[#This Row],[Client]],Inflow_Outflow!A:O,9,FALSE),"")</f>
        <v>492.69142857142862</v>
      </c>
      <c r="Y778" s="2">
        <f>IFERROR(VLOOKUP(Tabla2[[#This Row],[Client]],Inflow_Outflow!A:O,10,FALSE),"")</f>
        <v>780.17857142857144</v>
      </c>
      <c r="Z778" s="2">
        <f>IFERROR(VLOOKUP(Tabla2[[#This Row],[Client]],Inflow_Outflow!A:O,11,FALSE),"")</f>
        <v>36</v>
      </c>
      <c r="AA778" s="2">
        <f>IFERROR(VLOOKUP(Tabla2[[#This Row],[Client]],Inflow_Outflow!A:O,12,FALSE),"")</f>
        <v>36</v>
      </c>
      <c r="AB778" s="2">
        <f>IFERROR(VLOOKUP(Tabla2[[#This Row],[Client]],Inflow_Outflow!A:O,13,FALSE),"")</f>
        <v>3</v>
      </c>
      <c r="AC778" s="2">
        <f>IFERROR(VLOOKUP(Tabla2[[#This Row],[Client]],Inflow_Outflow!A:O,14,FALSE),"")</f>
        <v>20</v>
      </c>
      <c r="AD778" s="2">
        <f>IFERROR(VLOOKUP(Tabla2[[#This Row],[Client]],Inflow_Outflow!A:O,15,FALSE),"")</f>
        <v>10</v>
      </c>
      <c r="AE778" s="2">
        <f>IFERROR(VLOOKUP(Tabla2[[#This Row],[Client]],Sales_Revenues!A:G,2,FALSE),"")</f>
        <v>1</v>
      </c>
      <c r="AF778" s="2">
        <f>IFERROR(VLOOKUP(Tabla2[[#This Row],[Client]],Sales_Revenues!A:G,3,FALSE),"")</f>
        <v>0</v>
      </c>
      <c r="AG778" s="2">
        <f>IFERROR(VLOOKUP(Tabla2[[#This Row],[Client]],Sales_Revenues!A:G,4,FALSE),"")</f>
        <v>1</v>
      </c>
      <c r="AH778" s="2">
        <f>IFERROR(VLOOKUP(Tabla2[[#This Row],[Client]],Sales_Revenues!A:G,5,FALSE),"")</f>
        <v>0.99124999999999996</v>
      </c>
      <c r="AI778" s="2">
        <f>IFERROR(VLOOKUP(Tabla2[[#This Row],[Client]],Sales_Revenues!A:G,6,FALSE),"")</f>
        <v>0</v>
      </c>
      <c r="AJ778" s="2">
        <f>IFERROR(VLOOKUP(Tabla2[[#This Row],[Client]],Sales_Revenues!A:G,7,FALSE),"")</f>
        <v>12.438571428571427</v>
      </c>
    </row>
    <row r="779" spans="1:36">
      <c r="A779">
        <v>778</v>
      </c>
      <c r="B779">
        <v>1</v>
      </c>
      <c r="E779">
        <v>1</v>
      </c>
      <c r="H779">
        <v>3821.4650000000001</v>
      </c>
      <c r="I779" t="s">
        <v>38</v>
      </c>
      <c r="J779" t="s">
        <v>38</v>
      </c>
      <c r="K779">
        <v>0</v>
      </c>
      <c r="L779" t="s">
        <v>38</v>
      </c>
      <c r="M779" t="s">
        <v>38</v>
      </c>
      <c r="N779" t="str">
        <f>IFERROR(VLOOKUP(Tabla2[[#This Row],[Client]],Soc_Dem!A:D,2,FALSE),"")</f>
        <v>M</v>
      </c>
      <c r="O779">
        <f>IFERROR(VLOOKUP(Tabla2[[#This Row],[Client]],Soc_Dem!A:D,3,FALSE),"")</f>
        <v>50</v>
      </c>
      <c r="P779">
        <f>IFERROR(VLOOKUP(Tabla2[[#This Row],[Client]],Soc_Dem!A:D,4,FALSE),"")</f>
        <v>150</v>
      </c>
      <c r="Q779" s="2">
        <f>IFERROR(VLOOKUP(Tabla2[[#This Row],[Client]],Inflow_Outflow!A:O,2,FALSE),"")</f>
        <v>661.59142857142865</v>
      </c>
      <c r="R779" s="2">
        <f>IFERROR(VLOOKUP(Tabla2[[#This Row],[Client]],Inflow_Outflow!A:O,3,FALSE),"")</f>
        <v>472.16464285714289</v>
      </c>
      <c r="S779" s="2">
        <f>IFERROR(VLOOKUP(Tabla2[[#This Row],[Client]],Inflow_Outflow!A:O,4,FALSE),"")</f>
        <v>8</v>
      </c>
      <c r="T779" s="2">
        <f>IFERROR(VLOOKUP(Tabla2[[#This Row],[Client]],Inflow_Outflow!A:O,5,FALSE),"")</f>
        <v>6</v>
      </c>
      <c r="U779" s="2">
        <f>IFERROR(VLOOKUP(Tabla2[[#This Row],[Client]],Inflow_Outflow!A:O,6,FALSE),"")</f>
        <v>633.30928571428569</v>
      </c>
      <c r="V779" s="2">
        <f>IFERROR(VLOOKUP(Tabla2[[#This Row],[Client]],Inflow_Outflow!A:O,7,FALSE),"")</f>
        <v>446.8592857142857</v>
      </c>
      <c r="W779" s="2">
        <f>IFERROR(VLOOKUP(Tabla2[[#This Row],[Client]],Inflow_Outflow!A:O,8,FALSE),"")</f>
        <v>71.428571428571431</v>
      </c>
      <c r="X779" s="2">
        <f>IFERROR(VLOOKUP(Tabla2[[#This Row],[Client]],Inflow_Outflow!A:O,9,FALSE),"")</f>
        <v>126.27142857142857</v>
      </c>
      <c r="Y779" s="2">
        <f>IFERROR(VLOOKUP(Tabla2[[#This Row],[Client]],Inflow_Outflow!A:O,10,FALSE),"")</f>
        <v>54.875357142857141</v>
      </c>
      <c r="Z779" s="2">
        <f>IFERROR(VLOOKUP(Tabla2[[#This Row],[Client]],Inflow_Outflow!A:O,11,FALSE),"")</f>
        <v>14</v>
      </c>
      <c r="AA779" s="2">
        <f>IFERROR(VLOOKUP(Tabla2[[#This Row],[Client]],Inflow_Outflow!A:O,12,FALSE),"")</f>
        <v>10</v>
      </c>
      <c r="AB779" s="2">
        <f>IFERROR(VLOOKUP(Tabla2[[#This Row],[Client]],Inflow_Outflow!A:O,13,FALSE),"")</f>
        <v>1</v>
      </c>
      <c r="AC779" s="2">
        <f>IFERROR(VLOOKUP(Tabla2[[#This Row],[Client]],Inflow_Outflow!A:O,14,FALSE),"")</f>
        <v>2</v>
      </c>
      <c r="AD779" s="2">
        <f>IFERROR(VLOOKUP(Tabla2[[#This Row],[Client]],Inflow_Outflow!A:O,15,FALSE),"")</f>
        <v>3</v>
      </c>
      <c r="AE779" s="2" t="str">
        <f>IFERROR(VLOOKUP(Tabla2[[#This Row],[Client]],Sales_Revenues!A:G,2,FALSE),"")</f>
        <v/>
      </c>
      <c r="AF779" s="2" t="str">
        <f>IFERROR(VLOOKUP(Tabla2[[#This Row],[Client]],Sales_Revenues!A:G,3,FALSE),"")</f>
        <v/>
      </c>
      <c r="AG779" s="2" t="str">
        <f>IFERROR(VLOOKUP(Tabla2[[#This Row],[Client]],Sales_Revenues!A:G,4,FALSE),"")</f>
        <v/>
      </c>
      <c r="AH779" s="2" t="str">
        <f>IFERROR(VLOOKUP(Tabla2[[#This Row],[Client]],Sales_Revenues!A:G,5,FALSE),"")</f>
        <v/>
      </c>
      <c r="AI779" s="2" t="str">
        <f>IFERROR(VLOOKUP(Tabla2[[#This Row],[Client]],Sales_Revenues!A:G,6,FALSE),"")</f>
        <v/>
      </c>
      <c r="AJ779" s="2" t="str">
        <f>IFERROR(VLOOKUP(Tabla2[[#This Row],[Client]],Sales_Revenues!A:G,7,FALSE),"")</f>
        <v/>
      </c>
    </row>
    <row r="780" spans="1:36">
      <c r="A780">
        <v>779</v>
      </c>
      <c r="B780">
        <v>1</v>
      </c>
      <c r="E780">
        <v>1</v>
      </c>
      <c r="H780">
        <v>567.86964285714282</v>
      </c>
      <c r="I780" t="s">
        <v>38</v>
      </c>
      <c r="J780" t="s">
        <v>38</v>
      </c>
      <c r="K780">
        <v>0</v>
      </c>
      <c r="L780" t="s">
        <v>38</v>
      </c>
      <c r="M780" t="s">
        <v>38</v>
      </c>
      <c r="N780" t="str">
        <f>IFERROR(VLOOKUP(Tabla2[[#This Row],[Client]],Soc_Dem!A:D,2,FALSE),"")</f>
        <v>M</v>
      </c>
      <c r="O780">
        <f>IFERROR(VLOOKUP(Tabla2[[#This Row],[Client]],Soc_Dem!A:D,3,FALSE),"")</f>
        <v>44</v>
      </c>
      <c r="P780">
        <f>IFERROR(VLOOKUP(Tabla2[[#This Row],[Client]],Soc_Dem!A:D,4,FALSE),"")</f>
        <v>132</v>
      </c>
      <c r="Q780" s="2">
        <f>IFERROR(VLOOKUP(Tabla2[[#This Row],[Client]],Inflow_Outflow!A:O,2,FALSE),"")</f>
        <v>3300.0767857142855</v>
      </c>
      <c r="R780" s="2">
        <f>IFERROR(VLOOKUP(Tabla2[[#This Row],[Client]],Inflow_Outflow!A:O,3,FALSE),"")</f>
        <v>2348.7428571428572</v>
      </c>
      <c r="S780" s="2">
        <f>IFERROR(VLOOKUP(Tabla2[[#This Row],[Client]],Inflow_Outflow!A:O,4,FALSE),"")</f>
        <v>29</v>
      </c>
      <c r="T780" s="2">
        <f>IFERROR(VLOOKUP(Tabla2[[#This Row],[Client]],Inflow_Outflow!A:O,5,FALSE),"")</f>
        <v>27</v>
      </c>
      <c r="U780" s="2">
        <f>IFERROR(VLOOKUP(Tabla2[[#This Row],[Client]],Inflow_Outflow!A:O,6,FALSE),"")</f>
        <v>3602.0778571428568</v>
      </c>
      <c r="V780" s="2">
        <f>IFERROR(VLOOKUP(Tabla2[[#This Row],[Client]],Inflow_Outflow!A:O,7,FALSE),"")</f>
        <v>2185.4785714285713</v>
      </c>
      <c r="W780" s="2">
        <f>IFERROR(VLOOKUP(Tabla2[[#This Row],[Client]],Inflow_Outflow!A:O,8,FALSE),"")</f>
        <v>589.28571428571433</v>
      </c>
      <c r="X780" s="2">
        <f>IFERROR(VLOOKUP(Tabla2[[#This Row],[Client]],Inflow_Outflow!A:O,9,FALSE),"")</f>
        <v>195.73749999999998</v>
      </c>
      <c r="Y780" s="2">
        <f>IFERROR(VLOOKUP(Tabla2[[#This Row],[Client]],Inflow_Outflow!A:O,10,FALSE),"")</f>
        <v>19.857142857142858</v>
      </c>
      <c r="Z780" s="2">
        <f>IFERROR(VLOOKUP(Tabla2[[#This Row],[Client]],Inflow_Outflow!A:O,11,FALSE),"")</f>
        <v>56</v>
      </c>
      <c r="AA780" s="2">
        <f>IFERROR(VLOOKUP(Tabla2[[#This Row],[Client]],Inflow_Outflow!A:O,12,FALSE),"")</f>
        <v>31</v>
      </c>
      <c r="AB780" s="2">
        <f>IFERROR(VLOOKUP(Tabla2[[#This Row],[Client]],Inflow_Outflow!A:O,13,FALSE),"")</f>
        <v>7</v>
      </c>
      <c r="AC780" s="2">
        <f>IFERROR(VLOOKUP(Tabla2[[#This Row],[Client]],Inflow_Outflow!A:O,14,FALSE),"")</f>
        <v>10</v>
      </c>
      <c r="AD780" s="2">
        <f>IFERROR(VLOOKUP(Tabla2[[#This Row],[Client]],Inflow_Outflow!A:O,15,FALSE),"")</f>
        <v>1</v>
      </c>
      <c r="AE780" s="2" t="str">
        <f>IFERROR(VLOOKUP(Tabla2[[#This Row],[Client]],Sales_Revenues!A:G,2,FALSE),"")</f>
        <v/>
      </c>
      <c r="AF780" s="2" t="str">
        <f>IFERROR(VLOOKUP(Tabla2[[#This Row],[Client]],Sales_Revenues!A:G,3,FALSE),"")</f>
        <v/>
      </c>
      <c r="AG780" s="2" t="str">
        <f>IFERROR(VLOOKUP(Tabla2[[#This Row],[Client]],Sales_Revenues!A:G,4,FALSE),"")</f>
        <v/>
      </c>
      <c r="AH780" s="2" t="str">
        <f>IFERROR(VLOOKUP(Tabla2[[#This Row],[Client]],Sales_Revenues!A:G,5,FALSE),"")</f>
        <v/>
      </c>
      <c r="AI780" s="2" t="str">
        <f>IFERROR(VLOOKUP(Tabla2[[#This Row],[Client]],Sales_Revenues!A:G,6,FALSE),"")</f>
        <v/>
      </c>
      <c r="AJ780" s="2" t="str">
        <f>IFERROR(VLOOKUP(Tabla2[[#This Row],[Client]],Sales_Revenues!A:G,7,FALSE),"")</f>
        <v/>
      </c>
    </row>
    <row r="781" spans="1:36">
      <c r="A781">
        <v>780</v>
      </c>
      <c r="B781">
        <v>1</v>
      </c>
      <c r="E781">
        <v>1</v>
      </c>
      <c r="F781">
        <v>1</v>
      </c>
      <c r="H781">
        <v>184.80964285714285</v>
      </c>
      <c r="I781" t="s">
        <v>38</v>
      </c>
      <c r="J781" t="s">
        <v>38</v>
      </c>
      <c r="K781">
        <v>0</v>
      </c>
      <c r="L781">
        <v>641.76178571428579</v>
      </c>
      <c r="M781" t="s">
        <v>38</v>
      </c>
      <c r="N781" t="str">
        <f>IFERROR(VLOOKUP(Tabla2[[#This Row],[Client]],Soc_Dem!A:D,2,FALSE),"")</f>
        <v>M</v>
      </c>
      <c r="O781">
        <f>IFERROR(VLOOKUP(Tabla2[[#This Row],[Client]],Soc_Dem!A:D,3,FALSE),"")</f>
        <v>19</v>
      </c>
      <c r="P781">
        <f>IFERROR(VLOOKUP(Tabla2[[#This Row],[Client]],Soc_Dem!A:D,4,FALSE),"")</f>
        <v>127</v>
      </c>
      <c r="Q781" s="2">
        <f>IFERROR(VLOOKUP(Tabla2[[#This Row],[Client]],Inflow_Outflow!A:O,2,FALSE),"")</f>
        <v>1239.3803571428573</v>
      </c>
      <c r="R781" s="2">
        <f>IFERROR(VLOOKUP(Tabla2[[#This Row],[Client]],Inflow_Outflow!A:O,3,FALSE),"")</f>
        <v>789.2299999999999</v>
      </c>
      <c r="S781" s="2">
        <f>IFERROR(VLOOKUP(Tabla2[[#This Row],[Client]],Inflow_Outflow!A:O,4,FALSE),"")</f>
        <v>23</v>
      </c>
      <c r="T781" s="2">
        <f>IFERROR(VLOOKUP(Tabla2[[#This Row],[Client]],Inflow_Outflow!A:O,5,FALSE),"")</f>
        <v>16</v>
      </c>
      <c r="U781" s="2">
        <f>IFERROR(VLOOKUP(Tabla2[[#This Row],[Client]],Inflow_Outflow!A:O,6,FALSE),"")</f>
        <v>1109.3167857142857</v>
      </c>
      <c r="V781" s="2">
        <f>IFERROR(VLOOKUP(Tabla2[[#This Row],[Client]],Inflow_Outflow!A:O,7,FALSE),"")</f>
        <v>760.65857142857135</v>
      </c>
      <c r="W781" s="2">
        <f>IFERROR(VLOOKUP(Tabla2[[#This Row],[Client]],Inflow_Outflow!A:O,8,FALSE),"")</f>
        <v>142.85714285714286</v>
      </c>
      <c r="X781" s="2">
        <f>IFERROR(VLOOKUP(Tabla2[[#This Row],[Client]],Inflow_Outflow!A:O,9,FALSE),"")</f>
        <v>0</v>
      </c>
      <c r="Y781" s="2">
        <f>IFERROR(VLOOKUP(Tabla2[[#This Row],[Client]],Inflow_Outflow!A:O,10,FALSE),"")</f>
        <v>164.82142857142858</v>
      </c>
      <c r="Z781" s="2">
        <f>IFERROR(VLOOKUP(Tabla2[[#This Row],[Client]],Inflow_Outflow!A:O,11,FALSE),"")</f>
        <v>32</v>
      </c>
      <c r="AA781" s="2">
        <f>IFERROR(VLOOKUP(Tabla2[[#This Row],[Client]],Inflow_Outflow!A:O,12,FALSE),"")</f>
        <v>15</v>
      </c>
      <c r="AB781" s="2">
        <f>IFERROR(VLOOKUP(Tabla2[[#This Row],[Client]],Inflow_Outflow!A:O,13,FALSE),"")</f>
        <v>5</v>
      </c>
      <c r="AC781" s="2">
        <f>IFERROR(VLOOKUP(Tabla2[[#This Row],[Client]],Inflow_Outflow!A:O,14,FALSE),"")</f>
        <v>0</v>
      </c>
      <c r="AD781" s="2">
        <f>IFERROR(VLOOKUP(Tabla2[[#This Row],[Client]],Inflow_Outflow!A:O,15,FALSE),"")</f>
        <v>5</v>
      </c>
      <c r="AE781" s="2" t="str">
        <f>IFERROR(VLOOKUP(Tabla2[[#This Row],[Client]],Sales_Revenues!A:G,2,FALSE),"")</f>
        <v/>
      </c>
      <c r="AF781" s="2" t="str">
        <f>IFERROR(VLOOKUP(Tabla2[[#This Row],[Client]],Sales_Revenues!A:G,3,FALSE),"")</f>
        <v/>
      </c>
      <c r="AG781" s="2" t="str">
        <f>IFERROR(VLOOKUP(Tabla2[[#This Row],[Client]],Sales_Revenues!A:G,4,FALSE),"")</f>
        <v/>
      </c>
      <c r="AH781" s="2" t="str">
        <f>IFERROR(VLOOKUP(Tabla2[[#This Row],[Client]],Sales_Revenues!A:G,5,FALSE),"")</f>
        <v/>
      </c>
      <c r="AI781" s="2" t="str">
        <f>IFERROR(VLOOKUP(Tabla2[[#This Row],[Client]],Sales_Revenues!A:G,6,FALSE),"")</f>
        <v/>
      </c>
      <c r="AJ781" s="2" t="str">
        <f>IFERROR(VLOOKUP(Tabla2[[#This Row],[Client]],Sales_Revenues!A:G,7,FALSE),"")</f>
        <v/>
      </c>
    </row>
    <row r="782" spans="1:36">
      <c r="A782">
        <v>781</v>
      </c>
      <c r="B782">
        <v>1</v>
      </c>
      <c r="C782">
        <v>1</v>
      </c>
      <c r="H782">
        <v>347.41750000000002</v>
      </c>
      <c r="I782">
        <v>3836.2682142857143</v>
      </c>
      <c r="J782" t="s">
        <v>38</v>
      </c>
      <c r="K782" t="s">
        <v>38</v>
      </c>
      <c r="L782" t="s">
        <v>38</v>
      </c>
      <c r="M782" t="s">
        <v>38</v>
      </c>
      <c r="N782" t="str">
        <f>IFERROR(VLOOKUP(Tabla2[[#This Row],[Client]],Soc_Dem!A:D,2,FALSE),"")</f>
        <v>M</v>
      </c>
      <c r="O782">
        <f>IFERROR(VLOOKUP(Tabla2[[#This Row],[Client]],Soc_Dem!A:D,3,FALSE),"")</f>
        <v>51</v>
      </c>
      <c r="P782">
        <f>IFERROR(VLOOKUP(Tabla2[[#This Row],[Client]],Soc_Dem!A:D,4,FALSE),"")</f>
        <v>188</v>
      </c>
      <c r="Q782" s="2">
        <f>IFERROR(VLOOKUP(Tabla2[[#This Row],[Client]],Inflow_Outflow!A:O,2,FALSE),"")</f>
        <v>1865.6825000000001</v>
      </c>
      <c r="R782" s="2">
        <f>IFERROR(VLOOKUP(Tabla2[[#This Row],[Client]],Inflow_Outflow!A:O,3,FALSE),"")</f>
        <v>1865.6803571428572</v>
      </c>
      <c r="S782" s="2">
        <f>IFERROR(VLOOKUP(Tabla2[[#This Row],[Client]],Inflow_Outflow!A:O,4,FALSE),"")</f>
        <v>6</v>
      </c>
      <c r="T782" s="2">
        <f>IFERROR(VLOOKUP(Tabla2[[#This Row],[Client]],Inflow_Outflow!A:O,5,FALSE),"")</f>
        <v>5</v>
      </c>
      <c r="U782" s="2">
        <f>IFERROR(VLOOKUP(Tabla2[[#This Row],[Client]],Inflow_Outflow!A:O,6,FALSE),"")</f>
        <v>3002.8253571428572</v>
      </c>
      <c r="V782" s="2">
        <f>IFERROR(VLOOKUP(Tabla2[[#This Row],[Client]],Inflow_Outflow!A:O,7,FALSE),"")</f>
        <v>3002.8253571428572</v>
      </c>
      <c r="W782" s="2">
        <f>IFERROR(VLOOKUP(Tabla2[[#This Row],[Client]],Inflow_Outflow!A:O,8,FALSE),"")</f>
        <v>71.428571428571431</v>
      </c>
      <c r="X782" s="2">
        <f>IFERROR(VLOOKUP(Tabla2[[#This Row],[Client]],Inflow_Outflow!A:O,9,FALSE),"")</f>
        <v>69.69285714285715</v>
      </c>
      <c r="Y782" s="2">
        <f>IFERROR(VLOOKUP(Tabla2[[#This Row],[Client]],Inflow_Outflow!A:O,10,FALSE),"")</f>
        <v>2860.0075000000002</v>
      </c>
      <c r="Z782" s="2">
        <f>IFERROR(VLOOKUP(Tabla2[[#This Row],[Client]],Inflow_Outflow!A:O,11,FALSE),"")</f>
        <v>16</v>
      </c>
      <c r="AA782" s="2">
        <f>IFERROR(VLOOKUP(Tabla2[[#This Row],[Client]],Inflow_Outflow!A:O,12,FALSE),"")</f>
        <v>16</v>
      </c>
      <c r="AB782" s="2">
        <f>IFERROR(VLOOKUP(Tabla2[[#This Row],[Client]],Inflow_Outflow!A:O,13,FALSE),"")</f>
        <v>2</v>
      </c>
      <c r="AC782" s="2">
        <f>IFERROR(VLOOKUP(Tabla2[[#This Row],[Client]],Inflow_Outflow!A:O,14,FALSE),"")</f>
        <v>1</v>
      </c>
      <c r="AD782" s="2">
        <f>IFERROR(VLOOKUP(Tabla2[[#This Row],[Client]],Inflow_Outflow!A:O,15,FALSE),"")</f>
        <v>12</v>
      </c>
      <c r="AE782" s="2" t="str">
        <f>IFERROR(VLOOKUP(Tabla2[[#This Row],[Client]],Sales_Revenues!A:G,2,FALSE),"")</f>
        <v/>
      </c>
      <c r="AF782" s="2" t="str">
        <f>IFERROR(VLOOKUP(Tabla2[[#This Row],[Client]],Sales_Revenues!A:G,3,FALSE),"")</f>
        <v/>
      </c>
      <c r="AG782" s="2" t="str">
        <f>IFERROR(VLOOKUP(Tabla2[[#This Row],[Client]],Sales_Revenues!A:G,4,FALSE),"")</f>
        <v/>
      </c>
      <c r="AH782" s="2" t="str">
        <f>IFERROR(VLOOKUP(Tabla2[[#This Row],[Client]],Sales_Revenues!A:G,5,FALSE),"")</f>
        <v/>
      </c>
      <c r="AI782" s="2" t="str">
        <f>IFERROR(VLOOKUP(Tabla2[[#This Row],[Client]],Sales_Revenues!A:G,6,FALSE),"")</f>
        <v/>
      </c>
      <c r="AJ782" s="2" t="str">
        <f>IFERROR(VLOOKUP(Tabla2[[#This Row],[Client]],Sales_Revenues!A:G,7,FALSE),"")</f>
        <v/>
      </c>
    </row>
    <row r="783" spans="1:36">
      <c r="A783">
        <v>782</v>
      </c>
      <c r="B783">
        <v>1</v>
      </c>
      <c r="C783">
        <v>2</v>
      </c>
      <c r="D783">
        <v>2</v>
      </c>
      <c r="H783">
        <v>323.67714285714283</v>
      </c>
      <c r="I783">
        <v>37651.5</v>
      </c>
      <c r="J783">
        <v>69073.49214285714</v>
      </c>
      <c r="K783" t="s">
        <v>38</v>
      </c>
      <c r="L783" t="s">
        <v>38</v>
      </c>
      <c r="M783" t="s">
        <v>38</v>
      </c>
      <c r="N783" t="str">
        <f>IFERROR(VLOOKUP(Tabla2[[#This Row],[Client]],Soc_Dem!A:D,2,FALSE),"")</f>
        <v>M</v>
      </c>
      <c r="O783">
        <f>IFERROR(VLOOKUP(Tabla2[[#This Row],[Client]],Soc_Dem!A:D,3,FALSE),"")</f>
        <v>75</v>
      </c>
      <c r="P783">
        <f>IFERROR(VLOOKUP(Tabla2[[#This Row],[Client]],Soc_Dem!A:D,4,FALSE),"")</f>
        <v>22</v>
      </c>
      <c r="Q783" s="2">
        <f>IFERROR(VLOOKUP(Tabla2[[#This Row],[Client]],Inflow_Outflow!A:O,2,FALSE),"")</f>
        <v>64.568928571428572</v>
      </c>
      <c r="R783" s="2">
        <f>IFERROR(VLOOKUP(Tabla2[[#This Row],[Client]],Inflow_Outflow!A:O,3,FALSE),"")</f>
        <v>63.256428571428572</v>
      </c>
      <c r="S783" s="2">
        <f>IFERROR(VLOOKUP(Tabla2[[#This Row],[Client]],Inflow_Outflow!A:O,4,FALSE),"")</f>
        <v>3</v>
      </c>
      <c r="T783" s="2">
        <f>IFERROR(VLOOKUP(Tabla2[[#This Row],[Client]],Inflow_Outflow!A:O,5,FALSE),"")</f>
        <v>2</v>
      </c>
      <c r="U783" s="2">
        <f>IFERROR(VLOOKUP(Tabla2[[#This Row],[Client]],Inflow_Outflow!A:O,6,FALSE),"")</f>
        <v>346.56785714285712</v>
      </c>
      <c r="V783" s="2">
        <f>IFERROR(VLOOKUP(Tabla2[[#This Row],[Client]],Inflow_Outflow!A:O,7,FALSE),"")</f>
        <v>346.56785714285712</v>
      </c>
      <c r="W783" s="2">
        <f>IFERROR(VLOOKUP(Tabla2[[#This Row],[Client]],Inflow_Outflow!A:O,8,FALSE),"")</f>
        <v>0</v>
      </c>
      <c r="X783" s="2">
        <f>IFERROR(VLOOKUP(Tabla2[[#This Row],[Client]],Inflow_Outflow!A:O,9,FALSE),"")</f>
        <v>343.17500000000001</v>
      </c>
      <c r="Y783" s="2">
        <f>IFERROR(VLOOKUP(Tabla2[[#This Row],[Client]],Inflow_Outflow!A:O,10,FALSE),"")</f>
        <v>0</v>
      </c>
      <c r="Z783" s="2">
        <f>IFERROR(VLOOKUP(Tabla2[[#This Row],[Client]],Inflow_Outflow!A:O,11,FALSE),"")</f>
        <v>25</v>
      </c>
      <c r="AA783" s="2">
        <f>IFERROR(VLOOKUP(Tabla2[[#This Row],[Client]],Inflow_Outflow!A:O,12,FALSE),"")</f>
        <v>25</v>
      </c>
      <c r="AB783" s="2">
        <f>IFERROR(VLOOKUP(Tabla2[[#This Row],[Client]],Inflow_Outflow!A:O,13,FALSE),"")</f>
        <v>0</v>
      </c>
      <c r="AC783" s="2">
        <f>IFERROR(VLOOKUP(Tabla2[[#This Row],[Client]],Inflow_Outflow!A:O,14,FALSE),"")</f>
        <v>24</v>
      </c>
      <c r="AD783" s="2">
        <f>IFERROR(VLOOKUP(Tabla2[[#This Row],[Client]],Inflow_Outflow!A:O,15,FALSE),"")</f>
        <v>0</v>
      </c>
      <c r="AE783" s="2">
        <f>IFERROR(VLOOKUP(Tabla2[[#This Row],[Client]],Sales_Revenues!A:G,2,FALSE),"")</f>
        <v>0</v>
      </c>
      <c r="AF783" s="2">
        <f>IFERROR(VLOOKUP(Tabla2[[#This Row],[Client]],Sales_Revenues!A:G,3,FALSE),"")</f>
        <v>1</v>
      </c>
      <c r="AG783" s="2">
        <f>IFERROR(VLOOKUP(Tabla2[[#This Row],[Client]],Sales_Revenues!A:G,4,FALSE),"")</f>
        <v>0</v>
      </c>
      <c r="AH783" s="2">
        <f>IFERROR(VLOOKUP(Tabla2[[#This Row],[Client]],Sales_Revenues!A:G,5,FALSE),"")</f>
        <v>0</v>
      </c>
      <c r="AI783" s="2">
        <f>IFERROR(VLOOKUP(Tabla2[[#This Row],[Client]],Sales_Revenues!A:G,6,FALSE),"")</f>
        <v>2.0010714285714286</v>
      </c>
      <c r="AJ783" s="2">
        <f>IFERROR(VLOOKUP(Tabla2[[#This Row],[Client]],Sales_Revenues!A:G,7,FALSE),"")</f>
        <v>0</v>
      </c>
    </row>
    <row r="784" spans="1:36">
      <c r="A784">
        <v>783</v>
      </c>
      <c r="B784">
        <v>1</v>
      </c>
      <c r="H784">
        <v>4765.4735714285716</v>
      </c>
      <c r="I784" t="s">
        <v>38</v>
      </c>
      <c r="J784" t="s">
        <v>38</v>
      </c>
      <c r="K784" t="s">
        <v>38</v>
      </c>
      <c r="L784" t="s">
        <v>38</v>
      </c>
      <c r="M784" t="s">
        <v>38</v>
      </c>
      <c r="N784" t="str">
        <f>IFERROR(VLOOKUP(Tabla2[[#This Row],[Client]],Soc_Dem!A:D,2,FALSE),"")</f>
        <v>M</v>
      </c>
      <c r="O784">
        <f>IFERROR(VLOOKUP(Tabla2[[#This Row],[Client]],Soc_Dem!A:D,3,FALSE),"")</f>
        <v>26</v>
      </c>
      <c r="P784">
        <f>IFERROR(VLOOKUP(Tabla2[[#This Row],[Client]],Soc_Dem!A:D,4,FALSE),"")</f>
        <v>102</v>
      </c>
      <c r="Q784" s="2">
        <f>IFERROR(VLOOKUP(Tabla2[[#This Row],[Client]],Inflow_Outflow!A:O,2,FALSE),"")</f>
        <v>530.9014285714286</v>
      </c>
      <c r="R784" s="2">
        <f>IFERROR(VLOOKUP(Tabla2[[#This Row],[Client]],Inflow_Outflow!A:O,3,FALSE),"")</f>
        <v>530.9014285714286</v>
      </c>
      <c r="S784" s="2">
        <f>IFERROR(VLOOKUP(Tabla2[[#This Row],[Client]],Inflow_Outflow!A:O,4,FALSE),"")</f>
        <v>2</v>
      </c>
      <c r="T784" s="2">
        <f>IFERROR(VLOOKUP(Tabla2[[#This Row],[Client]],Inflow_Outflow!A:O,5,FALSE),"")</f>
        <v>2</v>
      </c>
      <c r="U784" s="2">
        <f>IFERROR(VLOOKUP(Tabla2[[#This Row],[Client]],Inflow_Outflow!A:O,6,FALSE),"")</f>
        <v>600.96428571428567</v>
      </c>
      <c r="V784" s="2">
        <f>IFERROR(VLOOKUP(Tabla2[[#This Row],[Client]],Inflow_Outflow!A:O,7,FALSE),"")</f>
        <v>600.96428571428567</v>
      </c>
      <c r="W784" s="2">
        <f>IFERROR(VLOOKUP(Tabla2[[#This Row],[Client]],Inflow_Outflow!A:O,8,FALSE),"")</f>
        <v>0</v>
      </c>
      <c r="X784" s="2">
        <f>IFERROR(VLOOKUP(Tabla2[[#This Row],[Client]],Inflow_Outflow!A:O,9,FALSE),"")</f>
        <v>0</v>
      </c>
      <c r="Y784" s="2">
        <f>IFERROR(VLOOKUP(Tabla2[[#This Row],[Client]],Inflow_Outflow!A:O,10,FALSE),"")</f>
        <v>597.57142857142856</v>
      </c>
      <c r="Z784" s="2">
        <f>IFERROR(VLOOKUP(Tabla2[[#This Row],[Client]],Inflow_Outflow!A:O,11,FALSE),"")</f>
        <v>6</v>
      </c>
      <c r="AA784" s="2">
        <f>IFERROR(VLOOKUP(Tabla2[[#This Row],[Client]],Inflow_Outflow!A:O,12,FALSE),"")</f>
        <v>6</v>
      </c>
      <c r="AB784" s="2">
        <f>IFERROR(VLOOKUP(Tabla2[[#This Row],[Client]],Inflow_Outflow!A:O,13,FALSE),"")</f>
        <v>0</v>
      </c>
      <c r="AC784" s="2">
        <f>IFERROR(VLOOKUP(Tabla2[[#This Row],[Client]],Inflow_Outflow!A:O,14,FALSE),"")</f>
        <v>0</v>
      </c>
      <c r="AD784" s="2">
        <f>IFERROR(VLOOKUP(Tabla2[[#This Row],[Client]],Inflow_Outflow!A:O,15,FALSE),"")</f>
        <v>5</v>
      </c>
      <c r="AE784" s="2" t="str">
        <f>IFERROR(VLOOKUP(Tabla2[[#This Row],[Client]],Sales_Revenues!A:G,2,FALSE),"")</f>
        <v/>
      </c>
      <c r="AF784" s="2" t="str">
        <f>IFERROR(VLOOKUP(Tabla2[[#This Row],[Client]],Sales_Revenues!A:G,3,FALSE),"")</f>
        <v/>
      </c>
      <c r="AG784" s="2" t="str">
        <f>IFERROR(VLOOKUP(Tabla2[[#This Row],[Client]],Sales_Revenues!A:G,4,FALSE),"")</f>
        <v/>
      </c>
      <c r="AH784" s="2" t="str">
        <f>IFERROR(VLOOKUP(Tabla2[[#This Row],[Client]],Sales_Revenues!A:G,5,FALSE),"")</f>
        <v/>
      </c>
      <c r="AI784" s="2" t="str">
        <f>IFERROR(VLOOKUP(Tabla2[[#This Row],[Client]],Sales_Revenues!A:G,6,FALSE),"")</f>
        <v/>
      </c>
      <c r="AJ784" s="2" t="str">
        <f>IFERROR(VLOOKUP(Tabla2[[#This Row],[Client]],Sales_Revenues!A:G,7,FALSE),"")</f>
        <v/>
      </c>
    </row>
    <row r="785" spans="1:36">
      <c r="A785">
        <v>784</v>
      </c>
      <c r="B785">
        <v>1</v>
      </c>
      <c r="H785">
        <v>870.1514285714286</v>
      </c>
      <c r="I785" t="s">
        <v>38</v>
      </c>
      <c r="J785" t="s">
        <v>38</v>
      </c>
      <c r="K785" t="s">
        <v>38</v>
      </c>
      <c r="L785" t="s">
        <v>38</v>
      </c>
      <c r="M785" t="s">
        <v>38</v>
      </c>
      <c r="N785" t="str">
        <f>IFERROR(VLOOKUP(Tabla2[[#This Row],[Client]],Soc_Dem!A:D,2,FALSE),"")</f>
        <v>F</v>
      </c>
      <c r="O785">
        <f>IFERROR(VLOOKUP(Tabla2[[#This Row],[Client]],Soc_Dem!A:D,3,FALSE),"")</f>
        <v>30</v>
      </c>
      <c r="P785">
        <f>IFERROR(VLOOKUP(Tabla2[[#This Row],[Client]],Soc_Dem!A:D,4,FALSE),"")</f>
        <v>88</v>
      </c>
      <c r="Q785" s="2">
        <f>IFERROR(VLOOKUP(Tabla2[[#This Row],[Client]],Inflow_Outflow!A:O,2,FALSE),"")</f>
        <v>824.40857142857135</v>
      </c>
      <c r="R785" s="2">
        <f>IFERROR(VLOOKUP(Tabla2[[#This Row],[Client]],Inflow_Outflow!A:O,3,FALSE),"")</f>
        <v>824.40857142857135</v>
      </c>
      <c r="S785" s="2">
        <f>IFERROR(VLOOKUP(Tabla2[[#This Row],[Client]],Inflow_Outflow!A:O,4,FALSE),"")</f>
        <v>3</v>
      </c>
      <c r="T785" s="2">
        <f>IFERROR(VLOOKUP(Tabla2[[#This Row],[Client]],Inflow_Outflow!A:O,5,FALSE),"")</f>
        <v>3</v>
      </c>
      <c r="U785" s="2">
        <f>IFERROR(VLOOKUP(Tabla2[[#This Row],[Client]],Inflow_Outflow!A:O,6,FALSE),"")</f>
        <v>1127.25</v>
      </c>
      <c r="V785" s="2">
        <f>IFERROR(VLOOKUP(Tabla2[[#This Row],[Client]],Inflow_Outflow!A:O,7,FALSE),"")</f>
        <v>1127.25</v>
      </c>
      <c r="W785" s="2">
        <f>IFERROR(VLOOKUP(Tabla2[[#This Row],[Client]],Inflow_Outflow!A:O,8,FALSE),"")</f>
        <v>892.85714285714289</v>
      </c>
      <c r="X785" s="2">
        <f>IFERROR(VLOOKUP(Tabla2[[#This Row],[Client]],Inflow_Outflow!A:O,9,FALSE),"")</f>
        <v>231.35714285714286</v>
      </c>
      <c r="Y785" s="2">
        <f>IFERROR(VLOOKUP(Tabla2[[#This Row],[Client]],Inflow_Outflow!A:O,10,FALSE),"")</f>
        <v>0</v>
      </c>
      <c r="Z785" s="2">
        <f>IFERROR(VLOOKUP(Tabla2[[#This Row],[Client]],Inflow_Outflow!A:O,11,FALSE),"")</f>
        <v>15</v>
      </c>
      <c r="AA785" s="2">
        <f>IFERROR(VLOOKUP(Tabla2[[#This Row],[Client]],Inflow_Outflow!A:O,12,FALSE),"")</f>
        <v>15</v>
      </c>
      <c r="AB785" s="2">
        <f>IFERROR(VLOOKUP(Tabla2[[#This Row],[Client]],Inflow_Outflow!A:O,13,FALSE),"")</f>
        <v>7</v>
      </c>
      <c r="AC785" s="2">
        <f>IFERROR(VLOOKUP(Tabla2[[#This Row],[Client]],Inflow_Outflow!A:O,14,FALSE),"")</f>
        <v>2</v>
      </c>
      <c r="AD785" s="2">
        <f>IFERROR(VLOOKUP(Tabla2[[#This Row],[Client]],Inflow_Outflow!A:O,15,FALSE),"")</f>
        <v>0</v>
      </c>
      <c r="AE785" s="2">
        <f>IFERROR(VLOOKUP(Tabla2[[#This Row],[Client]],Sales_Revenues!A:G,2,FALSE),"")</f>
        <v>0</v>
      </c>
      <c r="AF785" s="2">
        <f>IFERROR(VLOOKUP(Tabla2[[#This Row],[Client]],Sales_Revenues!A:G,3,FALSE),"")</f>
        <v>0</v>
      </c>
      <c r="AG785" s="2">
        <f>IFERROR(VLOOKUP(Tabla2[[#This Row],[Client]],Sales_Revenues!A:G,4,FALSE),"")</f>
        <v>0</v>
      </c>
      <c r="AH785" s="2">
        <f>IFERROR(VLOOKUP(Tabla2[[#This Row],[Client]],Sales_Revenues!A:G,5,FALSE),"")</f>
        <v>0</v>
      </c>
      <c r="AI785" s="2">
        <f>IFERROR(VLOOKUP(Tabla2[[#This Row],[Client]],Sales_Revenues!A:G,6,FALSE),"")</f>
        <v>0</v>
      </c>
      <c r="AJ785" s="2">
        <f>IFERROR(VLOOKUP(Tabla2[[#This Row],[Client]],Sales_Revenues!A:G,7,FALSE),"")</f>
        <v>0</v>
      </c>
    </row>
    <row r="786" spans="1:36">
      <c r="A786">
        <v>785</v>
      </c>
      <c r="B786">
        <v>1</v>
      </c>
      <c r="E786">
        <v>1</v>
      </c>
      <c r="H786">
        <v>6478.5074999999997</v>
      </c>
      <c r="I786" t="s">
        <v>38</v>
      </c>
      <c r="J786" t="s">
        <v>38</v>
      </c>
      <c r="K786">
        <v>0</v>
      </c>
      <c r="L786" t="s">
        <v>38</v>
      </c>
      <c r="M786" t="s">
        <v>38</v>
      </c>
      <c r="N786" t="str">
        <f>IFERROR(VLOOKUP(Tabla2[[#This Row],[Client]],Soc_Dem!A:D,2,FALSE),"")</f>
        <v>M</v>
      </c>
      <c r="O786">
        <f>IFERROR(VLOOKUP(Tabla2[[#This Row],[Client]],Soc_Dem!A:D,3,FALSE),"")</f>
        <v>9</v>
      </c>
      <c r="P786">
        <f>IFERROR(VLOOKUP(Tabla2[[#This Row],[Client]],Soc_Dem!A:D,4,FALSE),"")</f>
        <v>179</v>
      </c>
      <c r="Q786" s="2">
        <f>IFERROR(VLOOKUP(Tabla2[[#This Row],[Client]],Inflow_Outflow!A:O,2,FALSE),"")</f>
        <v>14587.096428571429</v>
      </c>
      <c r="R786" s="2">
        <f>IFERROR(VLOOKUP(Tabla2[[#This Row],[Client]],Inflow_Outflow!A:O,3,FALSE),"")</f>
        <v>14092.655714285715</v>
      </c>
      <c r="S786" s="2">
        <f>IFERROR(VLOOKUP(Tabla2[[#This Row],[Client]],Inflow_Outflow!A:O,4,FALSE),"")</f>
        <v>24</v>
      </c>
      <c r="T786" s="2">
        <f>IFERROR(VLOOKUP(Tabla2[[#This Row],[Client]],Inflow_Outflow!A:O,5,FALSE),"")</f>
        <v>20</v>
      </c>
      <c r="U786" s="2">
        <f>IFERROR(VLOOKUP(Tabla2[[#This Row],[Client]],Inflow_Outflow!A:O,6,FALSE),"")</f>
        <v>2603.0553571428572</v>
      </c>
      <c r="V786" s="2">
        <f>IFERROR(VLOOKUP(Tabla2[[#This Row],[Client]],Inflow_Outflow!A:O,7,FALSE),"")</f>
        <v>2109.5500000000002</v>
      </c>
      <c r="W786" s="2">
        <f>IFERROR(VLOOKUP(Tabla2[[#This Row],[Client]],Inflow_Outflow!A:O,8,FALSE),"")</f>
        <v>571.42857142857144</v>
      </c>
      <c r="X786" s="2">
        <f>IFERROR(VLOOKUP(Tabla2[[#This Row],[Client]],Inflow_Outflow!A:O,9,FALSE),"")</f>
        <v>330.75214285714281</v>
      </c>
      <c r="Y786" s="2">
        <f>IFERROR(VLOOKUP(Tabla2[[#This Row],[Client]],Inflow_Outflow!A:O,10,FALSE),"")</f>
        <v>709</v>
      </c>
      <c r="Z786" s="2">
        <f>IFERROR(VLOOKUP(Tabla2[[#This Row],[Client]],Inflow_Outflow!A:O,11,FALSE),"")</f>
        <v>36</v>
      </c>
      <c r="AA786" s="2">
        <f>IFERROR(VLOOKUP(Tabla2[[#This Row],[Client]],Inflow_Outflow!A:O,12,FALSE),"")</f>
        <v>29</v>
      </c>
      <c r="AB786" s="2">
        <f>IFERROR(VLOOKUP(Tabla2[[#This Row],[Client]],Inflow_Outflow!A:O,13,FALSE),"")</f>
        <v>3</v>
      </c>
      <c r="AC786" s="2">
        <f>IFERROR(VLOOKUP(Tabla2[[#This Row],[Client]],Inflow_Outflow!A:O,14,FALSE),"")</f>
        <v>11</v>
      </c>
      <c r="AD786" s="2">
        <f>IFERROR(VLOOKUP(Tabla2[[#This Row],[Client]],Inflow_Outflow!A:O,15,FALSE),"")</f>
        <v>8</v>
      </c>
      <c r="AE786" s="2" t="str">
        <f>IFERROR(VLOOKUP(Tabla2[[#This Row],[Client]],Sales_Revenues!A:G,2,FALSE),"")</f>
        <v/>
      </c>
      <c r="AF786" s="2" t="str">
        <f>IFERROR(VLOOKUP(Tabla2[[#This Row],[Client]],Sales_Revenues!A:G,3,FALSE),"")</f>
        <v/>
      </c>
      <c r="AG786" s="2" t="str">
        <f>IFERROR(VLOOKUP(Tabla2[[#This Row],[Client]],Sales_Revenues!A:G,4,FALSE),"")</f>
        <v/>
      </c>
      <c r="AH786" s="2" t="str">
        <f>IFERROR(VLOOKUP(Tabla2[[#This Row],[Client]],Sales_Revenues!A:G,5,FALSE),"")</f>
        <v/>
      </c>
      <c r="AI786" s="2" t="str">
        <f>IFERROR(VLOOKUP(Tabla2[[#This Row],[Client]],Sales_Revenues!A:G,6,FALSE),"")</f>
        <v/>
      </c>
      <c r="AJ786" s="2" t="str">
        <f>IFERROR(VLOOKUP(Tabla2[[#This Row],[Client]],Sales_Revenues!A:G,7,FALSE),"")</f>
        <v/>
      </c>
    </row>
    <row r="787" spans="1:36">
      <c r="A787">
        <v>786</v>
      </c>
      <c r="B787">
        <v>1</v>
      </c>
      <c r="C787">
        <v>2</v>
      </c>
      <c r="H787">
        <v>1016.5725</v>
      </c>
      <c r="I787">
        <v>4112.3960714285713</v>
      </c>
      <c r="J787" t="s">
        <v>38</v>
      </c>
      <c r="K787" t="s">
        <v>38</v>
      </c>
      <c r="L787" t="s">
        <v>38</v>
      </c>
      <c r="M787" t="s">
        <v>38</v>
      </c>
      <c r="N787" t="str">
        <f>IFERROR(VLOOKUP(Tabla2[[#This Row],[Client]],Soc_Dem!A:D,2,FALSE),"")</f>
        <v>M</v>
      </c>
      <c r="O787">
        <f>IFERROR(VLOOKUP(Tabla2[[#This Row],[Client]],Soc_Dem!A:D,3,FALSE),"")</f>
        <v>75</v>
      </c>
      <c r="P787">
        <f>IFERROR(VLOOKUP(Tabla2[[#This Row],[Client]],Soc_Dem!A:D,4,FALSE),"")</f>
        <v>239</v>
      </c>
      <c r="Q787" s="2">
        <f>IFERROR(VLOOKUP(Tabla2[[#This Row],[Client]],Inflow_Outflow!A:O,2,FALSE),"")</f>
        <v>609.40107142857141</v>
      </c>
      <c r="R787" s="2">
        <f>IFERROR(VLOOKUP(Tabla2[[#This Row],[Client]],Inflow_Outflow!A:O,3,FALSE),"")</f>
        <v>608.03821428571428</v>
      </c>
      <c r="S787" s="2">
        <f>IFERROR(VLOOKUP(Tabla2[[#This Row],[Client]],Inflow_Outflow!A:O,4,FALSE),"")</f>
        <v>3</v>
      </c>
      <c r="T787" s="2">
        <f>IFERROR(VLOOKUP(Tabla2[[#This Row],[Client]],Inflow_Outflow!A:O,5,FALSE),"")</f>
        <v>2</v>
      </c>
      <c r="U787" s="2">
        <f>IFERROR(VLOOKUP(Tabla2[[#This Row],[Client]],Inflow_Outflow!A:O,6,FALSE),"")</f>
        <v>161.15142857142857</v>
      </c>
      <c r="V787" s="2">
        <f>IFERROR(VLOOKUP(Tabla2[[#This Row],[Client]],Inflow_Outflow!A:O,7,FALSE),"")</f>
        <v>161.15142857142857</v>
      </c>
      <c r="W787" s="2">
        <f>IFERROR(VLOOKUP(Tabla2[[#This Row],[Client]],Inflow_Outflow!A:O,8,FALSE),"")</f>
        <v>0</v>
      </c>
      <c r="X787" s="2">
        <f>IFERROR(VLOOKUP(Tabla2[[#This Row],[Client]],Inflow_Outflow!A:O,9,FALSE),"")</f>
        <v>160.25857142857143</v>
      </c>
      <c r="Y787" s="2">
        <f>IFERROR(VLOOKUP(Tabla2[[#This Row],[Client]],Inflow_Outflow!A:O,10,FALSE),"")</f>
        <v>0</v>
      </c>
      <c r="Z787" s="2">
        <f>IFERROR(VLOOKUP(Tabla2[[#This Row],[Client]],Inflow_Outflow!A:O,11,FALSE),"")</f>
        <v>17</v>
      </c>
      <c r="AA787" s="2">
        <f>IFERROR(VLOOKUP(Tabla2[[#This Row],[Client]],Inflow_Outflow!A:O,12,FALSE),"")</f>
        <v>17</v>
      </c>
      <c r="AB787" s="2">
        <f>IFERROR(VLOOKUP(Tabla2[[#This Row],[Client]],Inflow_Outflow!A:O,13,FALSE),"")</f>
        <v>0</v>
      </c>
      <c r="AC787" s="2">
        <f>IFERROR(VLOOKUP(Tabla2[[#This Row],[Client]],Inflow_Outflow!A:O,14,FALSE),"")</f>
        <v>16</v>
      </c>
      <c r="AD787" s="2">
        <f>IFERROR(VLOOKUP(Tabla2[[#This Row],[Client]],Inflow_Outflow!A:O,15,FALSE),"")</f>
        <v>0</v>
      </c>
      <c r="AE787" s="2" t="str">
        <f>IFERROR(VLOOKUP(Tabla2[[#This Row],[Client]],Sales_Revenues!A:G,2,FALSE),"")</f>
        <v/>
      </c>
      <c r="AF787" s="2" t="str">
        <f>IFERROR(VLOOKUP(Tabla2[[#This Row],[Client]],Sales_Revenues!A:G,3,FALSE),"")</f>
        <v/>
      </c>
      <c r="AG787" s="2" t="str">
        <f>IFERROR(VLOOKUP(Tabla2[[#This Row],[Client]],Sales_Revenues!A:G,4,FALSE),"")</f>
        <v/>
      </c>
      <c r="AH787" s="2" t="str">
        <f>IFERROR(VLOOKUP(Tabla2[[#This Row],[Client]],Sales_Revenues!A:G,5,FALSE),"")</f>
        <v/>
      </c>
      <c r="AI787" s="2" t="str">
        <f>IFERROR(VLOOKUP(Tabla2[[#This Row],[Client]],Sales_Revenues!A:G,6,FALSE),"")</f>
        <v/>
      </c>
      <c r="AJ787" s="2" t="str">
        <f>IFERROR(VLOOKUP(Tabla2[[#This Row],[Client]],Sales_Revenues!A:G,7,FALSE),"")</f>
        <v/>
      </c>
    </row>
    <row r="788" spans="1:36">
      <c r="A788">
        <v>787</v>
      </c>
      <c r="B788">
        <v>1</v>
      </c>
      <c r="C788">
        <v>1</v>
      </c>
      <c r="D788">
        <v>1</v>
      </c>
      <c r="H788">
        <v>1663.0557142857142</v>
      </c>
      <c r="I788">
        <v>6667.5192857142856</v>
      </c>
      <c r="J788">
        <v>14696.501428571428</v>
      </c>
      <c r="K788" t="s">
        <v>38</v>
      </c>
      <c r="L788" t="s">
        <v>38</v>
      </c>
      <c r="M788" t="s">
        <v>38</v>
      </c>
      <c r="N788" t="str">
        <f>IFERROR(VLOOKUP(Tabla2[[#This Row],[Client]],Soc_Dem!A:D,2,FALSE),"")</f>
        <v>M</v>
      </c>
      <c r="O788">
        <f>IFERROR(VLOOKUP(Tabla2[[#This Row],[Client]],Soc_Dem!A:D,3,FALSE),"")</f>
        <v>66</v>
      </c>
      <c r="P788">
        <f>IFERROR(VLOOKUP(Tabla2[[#This Row],[Client]],Soc_Dem!A:D,4,FALSE),"")</f>
        <v>129</v>
      </c>
      <c r="Q788" s="2">
        <f>IFERROR(VLOOKUP(Tabla2[[#This Row],[Client]],Inflow_Outflow!A:O,2,FALSE),"")</f>
        <v>655.86750000000006</v>
      </c>
      <c r="R788" s="2">
        <f>IFERROR(VLOOKUP(Tabla2[[#This Row],[Client]],Inflow_Outflow!A:O,3,FALSE),"")</f>
        <v>652.20857142857142</v>
      </c>
      <c r="S788" s="2">
        <f>IFERROR(VLOOKUP(Tabla2[[#This Row],[Client]],Inflow_Outflow!A:O,4,FALSE),"")</f>
        <v>5</v>
      </c>
      <c r="T788" s="2">
        <f>IFERROR(VLOOKUP(Tabla2[[#This Row],[Client]],Inflow_Outflow!A:O,5,FALSE),"")</f>
        <v>3</v>
      </c>
      <c r="U788" s="2">
        <f>IFERROR(VLOOKUP(Tabla2[[#This Row],[Client]],Inflow_Outflow!A:O,6,FALSE),"")</f>
        <v>1272.6335714285713</v>
      </c>
      <c r="V788" s="2">
        <f>IFERROR(VLOOKUP(Tabla2[[#This Row],[Client]],Inflow_Outflow!A:O,7,FALSE),"")</f>
        <v>1272.6335714285713</v>
      </c>
      <c r="W788" s="2">
        <f>IFERROR(VLOOKUP(Tabla2[[#This Row],[Client]],Inflow_Outflow!A:O,8,FALSE),"")</f>
        <v>0</v>
      </c>
      <c r="X788" s="2">
        <f>IFERROR(VLOOKUP(Tabla2[[#This Row],[Client]],Inflow_Outflow!A:O,9,FALSE),"")</f>
        <v>0</v>
      </c>
      <c r="Y788" s="2">
        <f>IFERROR(VLOOKUP(Tabla2[[#This Row],[Client]],Inflow_Outflow!A:O,10,FALSE),"")</f>
        <v>197.63357142857143</v>
      </c>
      <c r="Z788" s="2">
        <f>IFERROR(VLOOKUP(Tabla2[[#This Row],[Client]],Inflow_Outflow!A:O,11,FALSE),"")</f>
        <v>7</v>
      </c>
      <c r="AA788" s="2">
        <f>IFERROR(VLOOKUP(Tabla2[[#This Row],[Client]],Inflow_Outflow!A:O,12,FALSE),"")</f>
        <v>7</v>
      </c>
      <c r="AB788" s="2">
        <f>IFERROR(VLOOKUP(Tabla2[[#This Row],[Client]],Inflow_Outflow!A:O,13,FALSE),"")</f>
        <v>0</v>
      </c>
      <c r="AC788" s="2">
        <f>IFERROR(VLOOKUP(Tabla2[[#This Row],[Client]],Inflow_Outflow!A:O,14,FALSE),"")</f>
        <v>0</v>
      </c>
      <c r="AD788" s="2">
        <f>IFERROR(VLOOKUP(Tabla2[[#This Row],[Client]],Inflow_Outflow!A:O,15,FALSE),"")</f>
        <v>5</v>
      </c>
      <c r="AE788" s="2" t="str">
        <f>IFERROR(VLOOKUP(Tabla2[[#This Row],[Client]],Sales_Revenues!A:G,2,FALSE),"")</f>
        <v/>
      </c>
      <c r="AF788" s="2" t="str">
        <f>IFERROR(VLOOKUP(Tabla2[[#This Row],[Client]],Sales_Revenues!A:G,3,FALSE),"")</f>
        <v/>
      </c>
      <c r="AG788" s="2" t="str">
        <f>IFERROR(VLOOKUP(Tabla2[[#This Row],[Client]],Sales_Revenues!A:G,4,FALSE),"")</f>
        <v/>
      </c>
      <c r="AH788" s="2" t="str">
        <f>IFERROR(VLOOKUP(Tabla2[[#This Row],[Client]],Sales_Revenues!A:G,5,FALSE),"")</f>
        <v/>
      </c>
      <c r="AI788" s="2" t="str">
        <f>IFERROR(VLOOKUP(Tabla2[[#This Row],[Client]],Sales_Revenues!A:G,6,FALSE),"")</f>
        <v/>
      </c>
      <c r="AJ788" s="2" t="str">
        <f>IFERROR(VLOOKUP(Tabla2[[#This Row],[Client]],Sales_Revenues!A:G,7,FALSE),"")</f>
        <v/>
      </c>
    </row>
    <row r="789" spans="1:36">
      <c r="A789">
        <v>788</v>
      </c>
      <c r="B789">
        <v>1</v>
      </c>
      <c r="C789">
        <v>1</v>
      </c>
      <c r="D789">
        <v>2</v>
      </c>
      <c r="H789">
        <v>36.991785714285712</v>
      </c>
      <c r="I789">
        <v>7139.7624999999998</v>
      </c>
      <c r="J789">
        <v>0</v>
      </c>
      <c r="K789" t="s">
        <v>38</v>
      </c>
      <c r="L789" t="s">
        <v>38</v>
      </c>
      <c r="M789" t="s">
        <v>38</v>
      </c>
      <c r="N789" t="str">
        <f>IFERROR(VLOOKUP(Tabla2[[#This Row],[Client]],Soc_Dem!A:D,2,FALSE),"")</f>
        <v>F</v>
      </c>
      <c r="O789">
        <f>IFERROR(VLOOKUP(Tabla2[[#This Row],[Client]],Soc_Dem!A:D,3,FALSE),"")</f>
        <v>62</v>
      </c>
      <c r="P789">
        <f>IFERROR(VLOOKUP(Tabla2[[#This Row],[Client]],Soc_Dem!A:D,4,FALSE),"")</f>
        <v>94</v>
      </c>
      <c r="Q789" s="2">
        <f>IFERROR(VLOOKUP(Tabla2[[#This Row],[Client]],Inflow_Outflow!A:O,2,FALSE),"")</f>
        <v>3.3803571428571431</v>
      </c>
      <c r="R789" s="2">
        <f>IFERROR(VLOOKUP(Tabla2[[#This Row],[Client]],Inflow_Outflow!A:O,3,FALSE),"")</f>
        <v>1.7857142857142859E-3</v>
      </c>
      <c r="S789" s="2">
        <f>IFERROR(VLOOKUP(Tabla2[[#This Row],[Client]],Inflow_Outflow!A:O,4,FALSE),"")</f>
        <v>2</v>
      </c>
      <c r="T789" s="2">
        <f>IFERROR(VLOOKUP(Tabla2[[#This Row],[Client]],Inflow_Outflow!A:O,5,FALSE),"")</f>
        <v>1</v>
      </c>
      <c r="U789" s="2">
        <f>IFERROR(VLOOKUP(Tabla2[[#This Row],[Client]],Inflow_Outflow!A:O,6,FALSE),"")</f>
        <v>363.75</v>
      </c>
      <c r="V789" s="2">
        <f>IFERROR(VLOOKUP(Tabla2[[#This Row],[Client]],Inflow_Outflow!A:O,7,FALSE),"")</f>
        <v>363.75</v>
      </c>
      <c r="W789" s="2">
        <f>IFERROR(VLOOKUP(Tabla2[[#This Row],[Client]],Inflow_Outflow!A:O,8,FALSE),"")</f>
        <v>0</v>
      </c>
      <c r="X789" s="2">
        <f>IFERROR(VLOOKUP(Tabla2[[#This Row],[Client]],Inflow_Outflow!A:O,9,FALSE),"")</f>
        <v>0</v>
      </c>
      <c r="Y789" s="2">
        <f>IFERROR(VLOOKUP(Tabla2[[#This Row],[Client]],Inflow_Outflow!A:O,10,FALSE),"")</f>
        <v>178.57142857142858</v>
      </c>
      <c r="Z789" s="2">
        <f>IFERROR(VLOOKUP(Tabla2[[#This Row],[Client]],Inflow_Outflow!A:O,11,FALSE),"")</f>
        <v>3</v>
      </c>
      <c r="AA789" s="2">
        <f>IFERROR(VLOOKUP(Tabla2[[#This Row],[Client]],Inflow_Outflow!A:O,12,FALSE),"")</f>
        <v>3</v>
      </c>
      <c r="AB789" s="2">
        <f>IFERROR(VLOOKUP(Tabla2[[#This Row],[Client]],Inflow_Outflow!A:O,13,FALSE),"")</f>
        <v>0</v>
      </c>
      <c r="AC789" s="2">
        <f>IFERROR(VLOOKUP(Tabla2[[#This Row],[Client]],Inflow_Outflow!A:O,14,FALSE),"")</f>
        <v>0</v>
      </c>
      <c r="AD789" s="2">
        <f>IFERROR(VLOOKUP(Tabla2[[#This Row],[Client]],Inflow_Outflow!A:O,15,FALSE),"")</f>
        <v>1</v>
      </c>
      <c r="AE789" s="2" t="str">
        <f>IFERROR(VLOOKUP(Tabla2[[#This Row],[Client]],Sales_Revenues!A:G,2,FALSE),"")</f>
        <v/>
      </c>
      <c r="AF789" s="2" t="str">
        <f>IFERROR(VLOOKUP(Tabla2[[#This Row],[Client]],Sales_Revenues!A:G,3,FALSE),"")</f>
        <v/>
      </c>
      <c r="AG789" s="2" t="str">
        <f>IFERROR(VLOOKUP(Tabla2[[#This Row],[Client]],Sales_Revenues!A:G,4,FALSE),"")</f>
        <v/>
      </c>
      <c r="AH789" s="2" t="str">
        <f>IFERROR(VLOOKUP(Tabla2[[#This Row],[Client]],Sales_Revenues!A:G,5,FALSE),"")</f>
        <v/>
      </c>
      <c r="AI789" s="2" t="str">
        <f>IFERROR(VLOOKUP(Tabla2[[#This Row],[Client]],Sales_Revenues!A:G,6,FALSE),"")</f>
        <v/>
      </c>
      <c r="AJ789" s="2" t="str">
        <f>IFERROR(VLOOKUP(Tabla2[[#This Row],[Client]],Sales_Revenues!A:G,7,FALSE),"")</f>
        <v/>
      </c>
    </row>
    <row r="790" spans="1:36">
      <c r="A790">
        <v>789</v>
      </c>
      <c r="B790">
        <v>1</v>
      </c>
      <c r="D790">
        <v>6</v>
      </c>
      <c r="H790">
        <v>16.429285714285715</v>
      </c>
      <c r="I790" t="s">
        <v>38</v>
      </c>
      <c r="J790">
        <v>2503.2603571428567</v>
      </c>
      <c r="K790" t="s">
        <v>38</v>
      </c>
      <c r="L790" t="s">
        <v>38</v>
      </c>
      <c r="M790" t="s">
        <v>38</v>
      </c>
      <c r="N790" t="str">
        <f>IFERROR(VLOOKUP(Tabla2[[#This Row],[Client]],Soc_Dem!A:D,2,FALSE),"")</f>
        <v>M</v>
      </c>
      <c r="O790">
        <f>IFERROR(VLOOKUP(Tabla2[[#This Row],[Client]],Soc_Dem!A:D,3,FALSE),"")</f>
        <v>26</v>
      </c>
      <c r="P790">
        <f>IFERROR(VLOOKUP(Tabla2[[#This Row],[Client]],Soc_Dem!A:D,4,FALSE),"")</f>
        <v>2</v>
      </c>
      <c r="Q790" s="2">
        <f>IFERROR(VLOOKUP(Tabla2[[#This Row],[Client]],Inflow_Outflow!A:O,2,FALSE),"")</f>
        <v>117.84</v>
      </c>
      <c r="R790" s="2">
        <f>IFERROR(VLOOKUP(Tabla2[[#This Row],[Client]],Inflow_Outflow!A:O,3,FALSE),"")</f>
        <v>117.84</v>
      </c>
      <c r="S790" s="2">
        <f>IFERROR(VLOOKUP(Tabla2[[#This Row],[Client]],Inflow_Outflow!A:O,4,FALSE),"")</f>
        <v>2</v>
      </c>
      <c r="T790" s="2">
        <f>IFERROR(VLOOKUP(Tabla2[[#This Row],[Client]],Inflow_Outflow!A:O,5,FALSE),"")</f>
        <v>2</v>
      </c>
      <c r="U790" s="2">
        <f>IFERROR(VLOOKUP(Tabla2[[#This Row],[Client]],Inflow_Outflow!A:O,6,FALSE),"")</f>
        <v>6.2514285714285709</v>
      </c>
      <c r="V790" s="2">
        <f>IFERROR(VLOOKUP(Tabla2[[#This Row],[Client]],Inflow_Outflow!A:O,7,FALSE),"")</f>
        <v>6.2514285714285709</v>
      </c>
      <c r="W790" s="2">
        <f>IFERROR(VLOOKUP(Tabla2[[#This Row],[Client]],Inflow_Outflow!A:O,8,FALSE),"")</f>
        <v>0</v>
      </c>
      <c r="X790" s="2">
        <f>IFERROR(VLOOKUP(Tabla2[[#This Row],[Client]],Inflow_Outflow!A:O,9,FALSE),"")</f>
        <v>0</v>
      </c>
      <c r="Y790" s="2">
        <f>IFERROR(VLOOKUP(Tabla2[[#This Row],[Client]],Inflow_Outflow!A:O,10,FALSE),"")</f>
        <v>0</v>
      </c>
      <c r="Z790" s="2">
        <f>IFERROR(VLOOKUP(Tabla2[[#This Row],[Client]],Inflow_Outflow!A:O,11,FALSE),"")</f>
        <v>2</v>
      </c>
      <c r="AA790" s="2">
        <f>IFERROR(VLOOKUP(Tabla2[[#This Row],[Client]],Inflow_Outflow!A:O,12,FALSE),"")</f>
        <v>2</v>
      </c>
      <c r="AB790" s="2">
        <f>IFERROR(VLOOKUP(Tabla2[[#This Row],[Client]],Inflow_Outflow!A:O,13,FALSE),"")</f>
        <v>0</v>
      </c>
      <c r="AC790" s="2">
        <f>IFERROR(VLOOKUP(Tabla2[[#This Row],[Client]],Inflow_Outflow!A:O,14,FALSE),"")</f>
        <v>0</v>
      </c>
      <c r="AD790" s="2">
        <f>IFERROR(VLOOKUP(Tabla2[[#This Row],[Client]],Inflow_Outflow!A:O,15,FALSE),"")</f>
        <v>0</v>
      </c>
      <c r="AE790" s="2">
        <f>IFERROR(VLOOKUP(Tabla2[[#This Row],[Client]],Sales_Revenues!A:G,2,FALSE),"")</f>
        <v>0</v>
      </c>
      <c r="AF790" s="2">
        <f>IFERROR(VLOOKUP(Tabla2[[#This Row],[Client]],Sales_Revenues!A:G,3,FALSE),"")</f>
        <v>0</v>
      </c>
      <c r="AG790" s="2">
        <f>IFERROR(VLOOKUP(Tabla2[[#This Row],[Client]],Sales_Revenues!A:G,4,FALSE),"")</f>
        <v>0</v>
      </c>
      <c r="AH790" s="2">
        <f>IFERROR(VLOOKUP(Tabla2[[#This Row],[Client]],Sales_Revenues!A:G,5,FALSE),"")</f>
        <v>0</v>
      </c>
      <c r="AI790" s="2">
        <f>IFERROR(VLOOKUP(Tabla2[[#This Row],[Client]],Sales_Revenues!A:G,6,FALSE),"")</f>
        <v>0</v>
      </c>
      <c r="AJ790" s="2">
        <f>IFERROR(VLOOKUP(Tabla2[[#This Row],[Client]],Sales_Revenues!A:G,7,FALSE),"")</f>
        <v>0</v>
      </c>
    </row>
    <row r="791" spans="1:36">
      <c r="A791">
        <v>790</v>
      </c>
      <c r="B791">
        <v>1</v>
      </c>
      <c r="E791">
        <v>1</v>
      </c>
      <c r="H791">
        <v>4.0271428571428576</v>
      </c>
      <c r="I791" t="s">
        <v>38</v>
      </c>
      <c r="J791" t="s">
        <v>38</v>
      </c>
      <c r="K791">
        <v>0</v>
      </c>
      <c r="L791" t="s">
        <v>38</v>
      </c>
      <c r="M791" t="s">
        <v>38</v>
      </c>
      <c r="N791" t="str">
        <f>IFERROR(VLOOKUP(Tabla2[[#This Row],[Client]],Soc_Dem!A:D,2,FALSE),"")</f>
        <v>M</v>
      </c>
      <c r="O791">
        <f>IFERROR(VLOOKUP(Tabla2[[#This Row],[Client]],Soc_Dem!A:D,3,FALSE),"")</f>
        <v>30</v>
      </c>
      <c r="P791">
        <f>IFERROR(VLOOKUP(Tabla2[[#This Row],[Client]],Soc_Dem!A:D,4,FALSE),"")</f>
        <v>122</v>
      </c>
      <c r="Q791" s="2">
        <f>IFERROR(VLOOKUP(Tabla2[[#This Row],[Client]],Inflow_Outflow!A:O,2,FALSE),"")</f>
        <v>1691.19</v>
      </c>
      <c r="R791" s="2">
        <f>IFERROR(VLOOKUP(Tabla2[[#This Row],[Client]],Inflow_Outflow!A:O,3,FALSE),"")</f>
        <v>1691.19</v>
      </c>
      <c r="S791" s="2">
        <f>IFERROR(VLOOKUP(Tabla2[[#This Row],[Client]],Inflow_Outflow!A:O,4,FALSE),"")</f>
        <v>5</v>
      </c>
      <c r="T791" s="2">
        <f>IFERROR(VLOOKUP(Tabla2[[#This Row],[Client]],Inflow_Outflow!A:O,5,FALSE),"")</f>
        <v>5</v>
      </c>
      <c r="U791" s="2">
        <f>IFERROR(VLOOKUP(Tabla2[[#This Row],[Client]],Inflow_Outflow!A:O,6,FALSE),"")</f>
        <v>1286.8228571428572</v>
      </c>
      <c r="V791" s="2">
        <f>IFERROR(VLOOKUP(Tabla2[[#This Row],[Client]],Inflow_Outflow!A:O,7,FALSE),"")</f>
        <v>1286.8228571428572</v>
      </c>
      <c r="W791" s="2">
        <f>IFERROR(VLOOKUP(Tabla2[[#This Row],[Client]],Inflow_Outflow!A:O,8,FALSE),"")</f>
        <v>214.28571428571428</v>
      </c>
      <c r="X791" s="2">
        <f>IFERROR(VLOOKUP(Tabla2[[#This Row],[Client]],Inflow_Outflow!A:O,9,FALSE),"")</f>
        <v>548.08285714285716</v>
      </c>
      <c r="Y791" s="2">
        <f>IFERROR(VLOOKUP(Tabla2[[#This Row],[Client]],Inflow_Outflow!A:O,10,FALSE),"")</f>
        <v>521.06142857142856</v>
      </c>
      <c r="Z791" s="2">
        <f>IFERROR(VLOOKUP(Tabla2[[#This Row],[Client]],Inflow_Outflow!A:O,11,FALSE),"")</f>
        <v>39</v>
      </c>
      <c r="AA791" s="2">
        <f>IFERROR(VLOOKUP(Tabla2[[#This Row],[Client]],Inflow_Outflow!A:O,12,FALSE),"")</f>
        <v>39</v>
      </c>
      <c r="AB791" s="2">
        <f>IFERROR(VLOOKUP(Tabla2[[#This Row],[Client]],Inflow_Outflow!A:O,13,FALSE),"")</f>
        <v>3</v>
      </c>
      <c r="AC791" s="2">
        <f>IFERROR(VLOOKUP(Tabla2[[#This Row],[Client]],Inflow_Outflow!A:O,14,FALSE),"")</f>
        <v>27</v>
      </c>
      <c r="AD791" s="2">
        <f>IFERROR(VLOOKUP(Tabla2[[#This Row],[Client]],Inflow_Outflow!A:O,15,FALSE),"")</f>
        <v>8</v>
      </c>
      <c r="AE791" s="2">
        <f>IFERROR(VLOOKUP(Tabla2[[#This Row],[Client]],Sales_Revenues!A:G,2,FALSE),"")</f>
        <v>1</v>
      </c>
      <c r="AF791" s="2">
        <f>IFERROR(VLOOKUP(Tabla2[[#This Row],[Client]],Sales_Revenues!A:G,3,FALSE),"")</f>
        <v>0</v>
      </c>
      <c r="AG791" s="2">
        <f>IFERROR(VLOOKUP(Tabla2[[#This Row],[Client]],Sales_Revenues!A:G,4,FALSE),"")</f>
        <v>0</v>
      </c>
      <c r="AH791" s="2">
        <f>IFERROR(VLOOKUP(Tabla2[[#This Row],[Client]],Sales_Revenues!A:G,5,FALSE),"")</f>
        <v>6.0801785714285712</v>
      </c>
      <c r="AI791" s="2">
        <f>IFERROR(VLOOKUP(Tabla2[[#This Row],[Client]],Sales_Revenues!A:G,6,FALSE),"")</f>
        <v>0</v>
      </c>
      <c r="AJ791" s="2">
        <f>IFERROR(VLOOKUP(Tabla2[[#This Row],[Client]],Sales_Revenues!A:G,7,FALSE),"")</f>
        <v>0</v>
      </c>
    </row>
    <row r="792" spans="1:36">
      <c r="A792">
        <v>791</v>
      </c>
      <c r="B792">
        <v>1</v>
      </c>
      <c r="C792">
        <v>1</v>
      </c>
      <c r="D792">
        <v>7</v>
      </c>
      <c r="E792">
        <v>1</v>
      </c>
      <c r="F792">
        <v>1</v>
      </c>
      <c r="H792">
        <v>910.30500000000006</v>
      </c>
      <c r="I792">
        <v>3680.0942857142859</v>
      </c>
      <c r="J792">
        <v>8823.2571428571428</v>
      </c>
      <c r="K792">
        <v>0</v>
      </c>
      <c r="L792">
        <v>360.02607142857141</v>
      </c>
      <c r="M792" t="s">
        <v>38</v>
      </c>
      <c r="N792" t="str">
        <f>IFERROR(VLOOKUP(Tabla2[[#This Row],[Client]],Soc_Dem!A:D,2,FALSE),"")</f>
        <v>F</v>
      </c>
      <c r="O792">
        <f>IFERROR(VLOOKUP(Tabla2[[#This Row],[Client]],Soc_Dem!A:D,3,FALSE),"")</f>
        <v>16</v>
      </c>
      <c r="P792">
        <f>IFERROR(VLOOKUP(Tabla2[[#This Row],[Client]],Soc_Dem!A:D,4,FALSE),"")</f>
        <v>23</v>
      </c>
      <c r="Q792" s="2">
        <f>IFERROR(VLOOKUP(Tabla2[[#This Row],[Client]],Inflow_Outflow!A:O,2,FALSE),"")</f>
        <v>1820.9332142857143</v>
      </c>
      <c r="R792" s="2">
        <f>IFERROR(VLOOKUP(Tabla2[[#This Row],[Client]],Inflow_Outflow!A:O,3,FALSE),"")</f>
        <v>464.43428571428569</v>
      </c>
      <c r="S792" s="2">
        <f>IFERROR(VLOOKUP(Tabla2[[#This Row],[Client]],Inflow_Outflow!A:O,4,FALSE),"")</f>
        <v>11</v>
      </c>
      <c r="T792" s="2">
        <f>IFERROR(VLOOKUP(Tabla2[[#This Row],[Client]],Inflow_Outflow!A:O,5,FALSE),"")</f>
        <v>2</v>
      </c>
      <c r="U792" s="2">
        <f>IFERROR(VLOOKUP(Tabla2[[#This Row],[Client]],Inflow_Outflow!A:O,6,FALSE),"")</f>
        <v>2033.3657142857141</v>
      </c>
      <c r="V792" s="2">
        <f>IFERROR(VLOOKUP(Tabla2[[#This Row],[Client]],Inflow_Outflow!A:O,7,FALSE),"")</f>
        <v>1105.7228571428573</v>
      </c>
      <c r="W792" s="2">
        <f>IFERROR(VLOOKUP(Tabla2[[#This Row],[Client]],Inflow_Outflow!A:O,8,FALSE),"")</f>
        <v>0</v>
      </c>
      <c r="X792" s="2">
        <f>IFERROR(VLOOKUP(Tabla2[[#This Row],[Client]],Inflow_Outflow!A:O,9,FALSE),"")</f>
        <v>692.92857142857144</v>
      </c>
      <c r="Y792" s="2">
        <f>IFERROR(VLOOKUP(Tabla2[[#This Row],[Client]],Inflow_Outflow!A:O,10,FALSE),"")</f>
        <v>0</v>
      </c>
      <c r="Z792" s="2">
        <f>IFERROR(VLOOKUP(Tabla2[[#This Row],[Client]],Inflow_Outflow!A:O,11,FALSE),"")</f>
        <v>18</v>
      </c>
      <c r="AA792" s="2">
        <f>IFERROR(VLOOKUP(Tabla2[[#This Row],[Client]],Inflow_Outflow!A:O,12,FALSE),"")</f>
        <v>3</v>
      </c>
      <c r="AB792" s="2">
        <f>IFERROR(VLOOKUP(Tabla2[[#This Row],[Client]],Inflow_Outflow!A:O,13,FALSE),"")</f>
        <v>0</v>
      </c>
      <c r="AC792" s="2">
        <f>IFERROR(VLOOKUP(Tabla2[[#This Row],[Client]],Inflow_Outflow!A:O,14,FALSE),"")</f>
        <v>9</v>
      </c>
      <c r="AD792" s="2">
        <f>IFERROR(VLOOKUP(Tabla2[[#This Row],[Client]],Inflow_Outflow!A:O,15,FALSE),"")</f>
        <v>0</v>
      </c>
      <c r="AE792" s="2" t="str">
        <f>IFERROR(VLOOKUP(Tabla2[[#This Row],[Client]],Sales_Revenues!A:G,2,FALSE),"")</f>
        <v/>
      </c>
      <c r="AF792" s="2" t="str">
        <f>IFERROR(VLOOKUP(Tabla2[[#This Row],[Client]],Sales_Revenues!A:G,3,FALSE),"")</f>
        <v/>
      </c>
      <c r="AG792" s="2" t="str">
        <f>IFERROR(VLOOKUP(Tabla2[[#This Row],[Client]],Sales_Revenues!A:G,4,FALSE),"")</f>
        <v/>
      </c>
      <c r="AH792" s="2" t="str">
        <f>IFERROR(VLOOKUP(Tabla2[[#This Row],[Client]],Sales_Revenues!A:G,5,FALSE),"")</f>
        <v/>
      </c>
      <c r="AI792" s="2" t="str">
        <f>IFERROR(VLOOKUP(Tabla2[[#This Row],[Client]],Sales_Revenues!A:G,6,FALSE),"")</f>
        <v/>
      </c>
      <c r="AJ792" s="2" t="str">
        <f>IFERROR(VLOOKUP(Tabla2[[#This Row],[Client]],Sales_Revenues!A:G,7,FALSE),"")</f>
        <v/>
      </c>
    </row>
    <row r="793" spans="1:36">
      <c r="A793">
        <v>792</v>
      </c>
      <c r="B793">
        <v>1</v>
      </c>
      <c r="H793">
        <v>9.3025000000000002</v>
      </c>
      <c r="I793" t="s">
        <v>38</v>
      </c>
      <c r="J793" t="s">
        <v>38</v>
      </c>
      <c r="K793" t="s">
        <v>38</v>
      </c>
      <c r="L793" t="s">
        <v>38</v>
      </c>
      <c r="M793" t="s">
        <v>38</v>
      </c>
      <c r="N793" t="str">
        <f>IFERROR(VLOOKUP(Tabla2[[#This Row],[Client]],Soc_Dem!A:D,2,FALSE),"")</f>
        <v>M</v>
      </c>
      <c r="O793">
        <f>IFERROR(VLOOKUP(Tabla2[[#This Row],[Client]],Soc_Dem!A:D,3,FALSE),"")</f>
        <v>84</v>
      </c>
      <c r="P793">
        <f>IFERROR(VLOOKUP(Tabla2[[#This Row],[Client]],Soc_Dem!A:D,4,FALSE),"")</f>
        <v>151</v>
      </c>
      <c r="Q793" s="2">
        <f>IFERROR(VLOOKUP(Tabla2[[#This Row],[Client]],Inflow_Outflow!A:O,2,FALSE),"")</f>
        <v>920.80571428571432</v>
      </c>
      <c r="R793" s="2">
        <f>IFERROR(VLOOKUP(Tabla2[[#This Row],[Client]],Inflow_Outflow!A:O,3,FALSE),"")</f>
        <v>920.80571428571432</v>
      </c>
      <c r="S793" s="2">
        <f>IFERROR(VLOOKUP(Tabla2[[#This Row],[Client]],Inflow_Outflow!A:O,4,FALSE),"")</f>
        <v>2</v>
      </c>
      <c r="T793" s="2">
        <f>IFERROR(VLOOKUP(Tabla2[[#This Row],[Client]],Inflow_Outflow!A:O,5,FALSE),"")</f>
        <v>2</v>
      </c>
      <c r="U793" s="2">
        <f>IFERROR(VLOOKUP(Tabla2[[#This Row],[Client]],Inflow_Outflow!A:O,6,FALSE),"")</f>
        <v>1475.0907142857143</v>
      </c>
      <c r="V793" s="2">
        <f>IFERROR(VLOOKUP(Tabla2[[#This Row],[Client]],Inflow_Outflow!A:O,7,FALSE),"")</f>
        <v>1475.0907142857143</v>
      </c>
      <c r="W793" s="2">
        <f>IFERROR(VLOOKUP(Tabla2[[#This Row],[Client]],Inflow_Outflow!A:O,8,FALSE),"")</f>
        <v>0</v>
      </c>
      <c r="X793" s="2">
        <f>IFERROR(VLOOKUP(Tabla2[[#This Row],[Client]],Inflow_Outflow!A:O,9,FALSE),"")</f>
        <v>0</v>
      </c>
      <c r="Y793" s="2">
        <f>IFERROR(VLOOKUP(Tabla2[[#This Row],[Client]],Inflow_Outflow!A:O,10,FALSE),"")</f>
        <v>0</v>
      </c>
      <c r="Z793" s="2">
        <f>IFERROR(VLOOKUP(Tabla2[[#This Row],[Client]],Inflow_Outflow!A:O,11,FALSE),"")</f>
        <v>2</v>
      </c>
      <c r="AA793" s="2">
        <f>IFERROR(VLOOKUP(Tabla2[[#This Row],[Client]],Inflow_Outflow!A:O,12,FALSE),"")</f>
        <v>2</v>
      </c>
      <c r="AB793" s="2">
        <f>IFERROR(VLOOKUP(Tabla2[[#This Row],[Client]],Inflow_Outflow!A:O,13,FALSE),"")</f>
        <v>0</v>
      </c>
      <c r="AC793" s="2">
        <f>IFERROR(VLOOKUP(Tabla2[[#This Row],[Client]],Inflow_Outflow!A:O,14,FALSE),"")</f>
        <v>0</v>
      </c>
      <c r="AD793" s="2">
        <f>IFERROR(VLOOKUP(Tabla2[[#This Row],[Client]],Inflow_Outflow!A:O,15,FALSE),"")</f>
        <v>0</v>
      </c>
      <c r="AE793" s="2">
        <f>IFERROR(VLOOKUP(Tabla2[[#This Row],[Client]],Sales_Revenues!A:G,2,FALSE),"")</f>
        <v>1</v>
      </c>
      <c r="AF793" s="2">
        <f>IFERROR(VLOOKUP(Tabla2[[#This Row],[Client]],Sales_Revenues!A:G,3,FALSE),"")</f>
        <v>0</v>
      </c>
      <c r="AG793" s="2">
        <f>IFERROR(VLOOKUP(Tabla2[[#This Row],[Client]],Sales_Revenues!A:G,4,FALSE),"")</f>
        <v>1</v>
      </c>
      <c r="AH793" s="2">
        <f>IFERROR(VLOOKUP(Tabla2[[#This Row],[Client]],Sales_Revenues!A:G,5,FALSE),"")</f>
        <v>52.618214285714281</v>
      </c>
      <c r="AI793" s="2">
        <f>IFERROR(VLOOKUP(Tabla2[[#This Row],[Client]],Sales_Revenues!A:G,6,FALSE),"")</f>
        <v>0</v>
      </c>
      <c r="AJ793" s="2">
        <f>IFERROR(VLOOKUP(Tabla2[[#This Row],[Client]],Sales_Revenues!A:G,7,FALSE),"")</f>
        <v>16.247499999999999</v>
      </c>
    </row>
    <row r="794" spans="1:36">
      <c r="A794">
        <v>793</v>
      </c>
      <c r="B794">
        <v>1</v>
      </c>
      <c r="C794">
        <v>1</v>
      </c>
      <c r="H794">
        <v>20.649285714285714</v>
      </c>
      <c r="I794">
        <v>4004.6742857142858</v>
      </c>
      <c r="J794" t="s">
        <v>38</v>
      </c>
      <c r="K794" t="s">
        <v>38</v>
      </c>
      <c r="L794" t="s">
        <v>38</v>
      </c>
      <c r="M794" t="s">
        <v>38</v>
      </c>
      <c r="N794" t="str">
        <f>IFERROR(VLOOKUP(Tabla2[[#This Row],[Client]],Soc_Dem!A:D,2,FALSE),"")</f>
        <v>F</v>
      </c>
      <c r="O794">
        <f>IFERROR(VLOOKUP(Tabla2[[#This Row],[Client]],Soc_Dem!A:D,3,FALSE),"")</f>
        <v>63</v>
      </c>
      <c r="P794">
        <f>IFERROR(VLOOKUP(Tabla2[[#This Row],[Client]],Soc_Dem!A:D,4,FALSE),"")</f>
        <v>20</v>
      </c>
      <c r="Q794" s="2">
        <f>IFERROR(VLOOKUP(Tabla2[[#This Row],[Client]],Inflow_Outflow!A:O,2,FALSE),"")</f>
        <v>945.44464285714287</v>
      </c>
      <c r="R794" s="2">
        <f>IFERROR(VLOOKUP(Tabla2[[#This Row],[Client]],Inflow_Outflow!A:O,3,FALSE),"")</f>
        <v>944.67892857142851</v>
      </c>
      <c r="S794" s="2">
        <f>IFERROR(VLOOKUP(Tabla2[[#This Row],[Client]],Inflow_Outflow!A:O,4,FALSE),"")</f>
        <v>5</v>
      </c>
      <c r="T794" s="2">
        <f>IFERROR(VLOOKUP(Tabla2[[#This Row],[Client]],Inflow_Outflow!A:O,5,FALSE),"")</f>
        <v>4</v>
      </c>
      <c r="U794" s="2">
        <f>IFERROR(VLOOKUP(Tabla2[[#This Row],[Client]],Inflow_Outflow!A:O,6,FALSE),"")</f>
        <v>1014.4321428571428</v>
      </c>
      <c r="V794" s="2">
        <f>IFERROR(VLOOKUP(Tabla2[[#This Row],[Client]],Inflow_Outflow!A:O,7,FALSE),"")</f>
        <v>1014.4321428571428</v>
      </c>
      <c r="W794" s="2">
        <f>IFERROR(VLOOKUP(Tabla2[[#This Row],[Client]],Inflow_Outflow!A:O,8,FALSE),"")</f>
        <v>0</v>
      </c>
      <c r="X794" s="2">
        <f>IFERROR(VLOOKUP(Tabla2[[#This Row],[Client]],Inflow_Outflow!A:O,9,FALSE),"")</f>
        <v>58.717857142857142</v>
      </c>
      <c r="Y794" s="2">
        <f>IFERROR(VLOOKUP(Tabla2[[#This Row],[Client]],Inflow_Outflow!A:O,10,FALSE),"")</f>
        <v>941.60714285714289</v>
      </c>
      <c r="Z794" s="2">
        <f>IFERROR(VLOOKUP(Tabla2[[#This Row],[Client]],Inflow_Outflow!A:O,11,FALSE),"")</f>
        <v>8</v>
      </c>
      <c r="AA794" s="2">
        <f>IFERROR(VLOOKUP(Tabla2[[#This Row],[Client]],Inflow_Outflow!A:O,12,FALSE),"")</f>
        <v>8</v>
      </c>
      <c r="AB794" s="2">
        <f>IFERROR(VLOOKUP(Tabla2[[#This Row],[Client]],Inflow_Outflow!A:O,13,FALSE),"")</f>
        <v>0</v>
      </c>
      <c r="AC794" s="2">
        <f>IFERROR(VLOOKUP(Tabla2[[#This Row],[Client]],Inflow_Outflow!A:O,14,FALSE),"")</f>
        <v>1</v>
      </c>
      <c r="AD794" s="2">
        <f>IFERROR(VLOOKUP(Tabla2[[#This Row],[Client]],Inflow_Outflow!A:O,15,FALSE),"")</f>
        <v>5</v>
      </c>
      <c r="AE794" s="2">
        <f>IFERROR(VLOOKUP(Tabla2[[#This Row],[Client]],Sales_Revenues!A:G,2,FALSE),"")</f>
        <v>0</v>
      </c>
      <c r="AF794" s="2">
        <f>IFERROR(VLOOKUP(Tabla2[[#This Row],[Client]],Sales_Revenues!A:G,3,FALSE),"")</f>
        <v>1</v>
      </c>
      <c r="AG794" s="2">
        <f>IFERROR(VLOOKUP(Tabla2[[#This Row],[Client]],Sales_Revenues!A:G,4,FALSE),"")</f>
        <v>0</v>
      </c>
      <c r="AH794" s="2">
        <f>IFERROR(VLOOKUP(Tabla2[[#This Row],[Client]],Sales_Revenues!A:G,5,FALSE),"")</f>
        <v>0</v>
      </c>
      <c r="AI794" s="2">
        <f>IFERROR(VLOOKUP(Tabla2[[#This Row],[Client]],Sales_Revenues!A:G,6,FALSE),"")</f>
        <v>6.8928571428571432</v>
      </c>
      <c r="AJ794" s="2">
        <f>IFERROR(VLOOKUP(Tabla2[[#This Row],[Client]],Sales_Revenues!A:G,7,FALSE),"")</f>
        <v>0</v>
      </c>
    </row>
    <row r="795" spans="1:36">
      <c r="A795">
        <v>794</v>
      </c>
      <c r="B795">
        <v>1</v>
      </c>
      <c r="C795">
        <v>1</v>
      </c>
      <c r="D795">
        <v>1</v>
      </c>
      <c r="F795">
        <v>1</v>
      </c>
      <c r="G795">
        <v>1</v>
      </c>
      <c r="H795">
        <v>283.21571428571428</v>
      </c>
      <c r="I795">
        <v>16218.196785714286</v>
      </c>
      <c r="J795">
        <v>0</v>
      </c>
      <c r="K795" t="s">
        <v>38</v>
      </c>
      <c r="L795">
        <v>547.78321428571428</v>
      </c>
      <c r="M795">
        <v>4239.8457142857142</v>
      </c>
      <c r="N795" t="str">
        <f>IFERROR(VLOOKUP(Tabla2[[#This Row],[Client]],Soc_Dem!A:D,2,FALSE),"")</f>
        <v>F</v>
      </c>
      <c r="O795">
        <f>IFERROR(VLOOKUP(Tabla2[[#This Row],[Client]],Soc_Dem!A:D,3,FALSE),"")</f>
        <v>39</v>
      </c>
      <c r="P795">
        <f>IFERROR(VLOOKUP(Tabla2[[#This Row],[Client]],Soc_Dem!A:D,4,FALSE),"")</f>
        <v>202</v>
      </c>
      <c r="Q795" s="2">
        <f>IFERROR(VLOOKUP(Tabla2[[#This Row],[Client]],Inflow_Outflow!A:O,2,FALSE),"")</f>
        <v>893.21464285714285</v>
      </c>
      <c r="R795" s="2">
        <f>IFERROR(VLOOKUP(Tabla2[[#This Row],[Client]],Inflow_Outflow!A:O,3,FALSE),"")</f>
        <v>597.82249999999999</v>
      </c>
      <c r="S795" s="2">
        <f>IFERROR(VLOOKUP(Tabla2[[#This Row],[Client]],Inflow_Outflow!A:O,4,FALSE),"")</f>
        <v>11</v>
      </c>
      <c r="T795" s="2">
        <f>IFERROR(VLOOKUP(Tabla2[[#This Row],[Client]],Inflow_Outflow!A:O,5,FALSE),"")</f>
        <v>2</v>
      </c>
      <c r="U795" s="2">
        <f>IFERROR(VLOOKUP(Tabla2[[#This Row],[Client]],Inflow_Outflow!A:O,6,FALSE),"")</f>
        <v>1027.1324999999999</v>
      </c>
      <c r="V795" s="2">
        <f>IFERROR(VLOOKUP(Tabla2[[#This Row],[Client]],Inflow_Outflow!A:O,7,FALSE),"")</f>
        <v>647.64285714285711</v>
      </c>
      <c r="W795" s="2">
        <f>IFERROR(VLOOKUP(Tabla2[[#This Row],[Client]],Inflow_Outflow!A:O,8,FALSE),"")</f>
        <v>57.142857142857146</v>
      </c>
      <c r="X795" s="2">
        <f>IFERROR(VLOOKUP(Tabla2[[#This Row],[Client]],Inflow_Outflow!A:O,9,FALSE),"")</f>
        <v>347.34607142857146</v>
      </c>
      <c r="Y795" s="2">
        <f>IFERROR(VLOOKUP(Tabla2[[#This Row],[Client]],Inflow_Outflow!A:O,10,FALSE),"")</f>
        <v>200.89285714285714</v>
      </c>
      <c r="Z795" s="2">
        <f>IFERROR(VLOOKUP(Tabla2[[#This Row],[Client]],Inflow_Outflow!A:O,11,FALSE),"")</f>
        <v>36</v>
      </c>
      <c r="AA795" s="2">
        <f>IFERROR(VLOOKUP(Tabla2[[#This Row],[Client]],Inflow_Outflow!A:O,12,FALSE),"")</f>
        <v>14</v>
      </c>
      <c r="AB795" s="2">
        <f>IFERROR(VLOOKUP(Tabla2[[#This Row],[Client]],Inflow_Outflow!A:O,13,FALSE),"")</f>
        <v>1</v>
      </c>
      <c r="AC795" s="2">
        <f>IFERROR(VLOOKUP(Tabla2[[#This Row],[Client]],Inflow_Outflow!A:O,14,FALSE),"")</f>
        <v>15</v>
      </c>
      <c r="AD795" s="2">
        <f>IFERROR(VLOOKUP(Tabla2[[#This Row],[Client]],Inflow_Outflow!A:O,15,FALSE),"")</f>
        <v>8</v>
      </c>
      <c r="AE795" s="2" t="str">
        <f>IFERROR(VLOOKUP(Tabla2[[#This Row],[Client]],Sales_Revenues!A:G,2,FALSE),"")</f>
        <v/>
      </c>
      <c r="AF795" s="2" t="str">
        <f>IFERROR(VLOOKUP(Tabla2[[#This Row],[Client]],Sales_Revenues!A:G,3,FALSE),"")</f>
        <v/>
      </c>
      <c r="AG795" s="2" t="str">
        <f>IFERROR(VLOOKUP(Tabla2[[#This Row],[Client]],Sales_Revenues!A:G,4,FALSE),"")</f>
        <v/>
      </c>
      <c r="AH795" s="2" t="str">
        <f>IFERROR(VLOOKUP(Tabla2[[#This Row],[Client]],Sales_Revenues!A:G,5,FALSE),"")</f>
        <v/>
      </c>
      <c r="AI795" s="2" t="str">
        <f>IFERROR(VLOOKUP(Tabla2[[#This Row],[Client]],Sales_Revenues!A:G,6,FALSE),"")</f>
        <v/>
      </c>
      <c r="AJ795" s="2" t="str">
        <f>IFERROR(VLOOKUP(Tabla2[[#This Row],[Client]],Sales_Revenues!A:G,7,FALSE),"")</f>
        <v/>
      </c>
    </row>
    <row r="796" spans="1:36">
      <c r="A796">
        <v>795</v>
      </c>
      <c r="B796">
        <v>1</v>
      </c>
      <c r="D796">
        <v>1</v>
      </c>
      <c r="H796">
        <v>528.57964285714286</v>
      </c>
      <c r="I796" t="s">
        <v>38</v>
      </c>
      <c r="J796">
        <v>12768.213571428571</v>
      </c>
      <c r="K796" t="s">
        <v>38</v>
      </c>
      <c r="L796" t="s">
        <v>38</v>
      </c>
      <c r="M796" t="s">
        <v>38</v>
      </c>
      <c r="N796" t="str">
        <f>IFERROR(VLOOKUP(Tabla2[[#This Row],[Client]],Soc_Dem!A:D,2,FALSE),"")</f>
        <v>F</v>
      </c>
      <c r="O796">
        <f>IFERROR(VLOOKUP(Tabla2[[#This Row],[Client]],Soc_Dem!A:D,3,FALSE),"")</f>
        <v>68</v>
      </c>
      <c r="P796">
        <f>IFERROR(VLOOKUP(Tabla2[[#This Row],[Client]],Soc_Dem!A:D,4,FALSE),"")</f>
        <v>26</v>
      </c>
      <c r="Q796" s="2">
        <f>IFERROR(VLOOKUP(Tabla2[[#This Row],[Client]],Inflow_Outflow!A:O,2,FALSE),"")</f>
        <v>3.5714285714285714E-4</v>
      </c>
      <c r="R796" s="2">
        <f>IFERROR(VLOOKUP(Tabla2[[#This Row],[Client]],Inflow_Outflow!A:O,3,FALSE),"")</f>
        <v>3.5714285714285714E-4</v>
      </c>
      <c r="S796" s="2">
        <f>IFERROR(VLOOKUP(Tabla2[[#This Row],[Client]],Inflow_Outflow!A:O,4,FALSE),"")</f>
        <v>1</v>
      </c>
      <c r="T796" s="2">
        <f>IFERROR(VLOOKUP(Tabla2[[#This Row],[Client]],Inflow_Outflow!A:O,5,FALSE),"")</f>
        <v>1</v>
      </c>
      <c r="U796" s="2">
        <f>IFERROR(VLOOKUP(Tabla2[[#This Row],[Client]],Inflow_Outflow!A:O,6,FALSE),"")</f>
        <v>0</v>
      </c>
      <c r="V796" s="2">
        <f>IFERROR(VLOOKUP(Tabla2[[#This Row],[Client]],Inflow_Outflow!A:O,7,FALSE),"")</f>
        <v>0</v>
      </c>
      <c r="W796" s="2">
        <f>IFERROR(VLOOKUP(Tabla2[[#This Row],[Client]],Inflow_Outflow!A:O,8,FALSE),"")</f>
        <v>0</v>
      </c>
      <c r="X796" s="2">
        <f>IFERROR(VLOOKUP(Tabla2[[#This Row],[Client]],Inflow_Outflow!A:O,9,FALSE),"")</f>
        <v>0</v>
      </c>
      <c r="Y796" s="2">
        <f>IFERROR(VLOOKUP(Tabla2[[#This Row],[Client]],Inflow_Outflow!A:O,10,FALSE),"")</f>
        <v>0</v>
      </c>
      <c r="Z796" s="2">
        <f>IFERROR(VLOOKUP(Tabla2[[#This Row],[Client]],Inflow_Outflow!A:O,11,FALSE),"")</f>
        <v>0</v>
      </c>
      <c r="AA796" s="2">
        <f>IFERROR(VLOOKUP(Tabla2[[#This Row],[Client]],Inflow_Outflow!A:O,12,FALSE),"")</f>
        <v>0</v>
      </c>
      <c r="AB796" s="2">
        <f>IFERROR(VLOOKUP(Tabla2[[#This Row],[Client]],Inflow_Outflow!A:O,13,FALSE),"")</f>
        <v>0</v>
      </c>
      <c r="AC796" s="2">
        <f>IFERROR(VLOOKUP(Tabla2[[#This Row],[Client]],Inflow_Outflow!A:O,14,FALSE),"")</f>
        <v>0</v>
      </c>
      <c r="AD796" s="2">
        <f>IFERROR(VLOOKUP(Tabla2[[#This Row],[Client]],Inflow_Outflow!A:O,15,FALSE),"")</f>
        <v>0</v>
      </c>
      <c r="AE796" s="2">
        <f>IFERROR(VLOOKUP(Tabla2[[#This Row],[Client]],Sales_Revenues!A:G,2,FALSE),"")</f>
        <v>0</v>
      </c>
      <c r="AF796" s="2">
        <f>IFERROR(VLOOKUP(Tabla2[[#This Row],[Client]],Sales_Revenues!A:G,3,FALSE),"")</f>
        <v>0</v>
      </c>
      <c r="AG796" s="2">
        <f>IFERROR(VLOOKUP(Tabla2[[#This Row],[Client]],Sales_Revenues!A:G,4,FALSE),"")</f>
        <v>1</v>
      </c>
      <c r="AH796" s="2">
        <f>IFERROR(VLOOKUP(Tabla2[[#This Row],[Client]],Sales_Revenues!A:G,5,FALSE),"")</f>
        <v>0</v>
      </c>
      <c r="AI796" s="2">
        <f>IFERROR(VLOOKUP(Tabla2[[#This Row],[Client]],Sales_Revenues!A:G,6,FALSE),"")</f>
        <v>0</v>
      </c>
      <c r="AJ796" s="2">
        <f>IFERROR(VLOOKUP(Tabla2[[#This Row],[Client]],Sales_Revenues!A:G,7,FALSE),"")</f>
        <v>10.333571428571428</v>
      </c>
    </row>
    <row r="797" spans="1:36">
      <c r="A797">
        <v>796</v>
      </c>
      <c r="B797">
        <v>3</v>
      </c>
      <c r="F797">
        <v>1</v>
      </c>
      <c r="G797">
        <v>1</v>
      </c>
      <c r="H797">
        <v>247.00357142857143</v>
      </c>
      <c r="I797" t="s">
        <v>38</v>
      </c>
      <c r="J797" t="s">
        <v>38</v>
      </c>
      <c r="K797" t="s">
        <v>38</v>
      </c>
      <c r="L797">
        <v>1109.5057142857142</v>
      </c>
      <c r="M797">
        <v>4632.9817857142862</v>
      </c>
      <c r="N797" t="str">
        <f>IFERROR(VLOOKUP(Tabla2[[#This Row],[Client]],Soc_Dem!A:D,2,FALSE),"")</f>
        <v>F</v>
      </c>
      <c r="O797">
        <f>IFERROR(VLOOKUP(Tabla2[[#This Row],[Client]],Soc_Dem!A:D,3,FALSE),"")</f>
        <v>76</v>
      </c>
      <c r="P797">
        <f>IFERROR(VLOOKUP(Tabla2[[#This Row],[Client]],Soc_Dem!A:D,4,FALSE),"")</f>
        <v>64</v>
      </c>
      <c r="Q797" s="2">
        <f>IFERROR(VLOOKUP(Tabla2[[#This Row],[Client]],Inflow_Outflow!A:O,2,FALSE),"")</f>
        <v>5944.7446428571429</v>
      </c>
      <c r="R797" s="2">
        <f>IFERROR(VLOOKUP(Tabla2[[#This Row],[Client]],Inflow_Outflow!A:O,3,FALSE),"")</f>
        <v>5444.8803571428571</v>
      </c>
      <c r="S797" s="2">
        <f>IFERROR(VLOOKUP(Tabla2[[#This Row],[Client]],Inflow_Outflow!A:O,4,FALSE),"")</f>
        <v>12</v>
      </c>
      <c r="T797" s="2">
        <f>IFERROR(VLOOKUP(Tabla2[[#This Row],[Client]],Inflow_Outflow!A:O,5,FALSE),"")</f>
        <v>5</v>
      </c>
      <c r="U797" s="2">
        <f>IFERROR(VLOOKUP(Tabla2[[#This Row],[Client]],Inflow_Outflow!A:O,6,FALSE),"")</f>
        <v>6662.3074999999999</v>
      </c>
      <c r="V797" s="2">
        <f>IFERROR(VLOOKUP(Tabla2[[#This Row],[Client]],Inflow_Outflow!A:O,7,FALSE),"")</f>
        <v>5748.2485714285713</v>
      </c>
      <c r="W797" s="2">
        <f>IFERROR(VLOOKUP(Tabla2[[#This Row],[Client]],Inflow_Outflow!A:O,8,FALSE),"")</f>
        <v>1010.7142857142857</v>
      </c>
      <c r="X797" s="2">
        <f>IFERROR(VLOOKUP(Tabla2[[#This Row],[Client]],Inflow_Outflow!A:O,9,FALSE),"")</f>
        <v>906.59464285714296</v>
      </c>
      <c r="Y797" s="2">
        <f>IFERROR(VLOOKUP(Tabla2[[#This Row],[Client]],Inflow_Outflow!A:O,10,FALSE),"")</f>
        <v>4173.5464285714288</v>
      </c>
      <c r="Z797" s="2">
        <f>IFERROR(VLOOKUP(Tabla2[[#This Row],[Client]],Inflow_Outflow!A:O,11,FALSE),"")</f>
        <v>69</v>
      </c>
      <c r="AA797" s="2">
        <f>IFERROR(VLOOKUP(Tabla2[[#This Row],[Client]],Inflow_Outflow!A:O,12,FALSE),"")</f>
        <v>34</v>
      </c>
      <c r="AB797" s="2">
        <f>IFERROR(VLOOKUP(Tabla2[[#This Row],[Client]],Inflow_Outflow!A:O,13,FALSE),"")</f>
        <v>7</v>
      </c>
      <c r="AC797" s="2">
        <f>IFERROR(VLOOKUP(Tabla2[[#This Row],[Client]],Inflow_Outflow!A:O,14,FALSE),"")</f>
        <v>31</v>
      </c>
      <c r="AD797" s="2">
        <f>IFERROR(VLOOKUP(Tabla2[[#This Row],[Client]],Inflow_Outflow!A:O,15,FALSE),"")</f>
        <v>21</v>
      </c>
      <c r="AE797" s="2" t="str">
        <f>IFERROR(VLOOKUP(Tabla2[[#This Row],[Client]],Sales_Revenues!A:G,2,FALSE),"")</f>
        <v/>
      </c>
      <c r="AF797" s="2" t="str">
        <f>IFERROR(VLOOKUP(Tabla2[[#This Row],[Client]],Sales_Revenues!A:G,3,FALSE),"")</f>
        <v/>
      </c>
      <c r="AG797" s="2" t="str">
        <f>IFERROR(VLOOKUP(Tabla2[[#This Row],[Client]],Sales_Revenues!A:G,4,FALSE),"")</f>
        <v/>
      </c>
      <c r="AH797" s="2" t="str">
        <f>IFERROR(VLOOKUP(Tabla2[[#This Row],[Client]],Sales_Revenues!A:G,5,FALSE),"")</f>
        <v/>
      </c>
      <c r="AI797" s="2" t="str">
        <f>IFERROR(VLOOKUP(Tabla2[[#This Row],[Client]],Sales_Revenues!A:G,6,FALSE),"")</f>
        <v/>
      </c>
      <c r="AJ797" s="2" t="str">
        <f>IFERROR(VLOOKUP(Tabla2[[#This Row],[Client]],Sales_Revenues!A:G,7,FALSE),"")</f>
        <v/>
      </c>
    </row>
    <row r="798" spans="1:36">
      <c r="A798">
        <v>797</v>
      </c>
      <c r="B798">
        <v>1</v>
      </c>
      <c r="C798">
        <v>1</v>
      </c>
      <c r="D798">
        <v>4</v>
      </c>
      <c r="H798">
        <v>1409.8050000000001</v>
      </c>
      <c r="I798">
        <v>26478.288928571426</v>
      </c>
      <c r="J798">
        <v>3020.6407142857142</v>
      </c>
      <c r="K798" t="s">
        <v>38</v>
      </c>
      <c r="L798" t="s">
        <v>38</v>
      </c>
      <c r="M798" t="s">
        <v>38</v>
      </c>
      <c r="N798" t="str">
        <f>IFERROR(VLOOKUP(Tabla2[[#This Row],[Client]],Soc_Dem!A:D,2,FALSE),"")</f>
        <v>F</v>
      </c>
      <c r="O798">
        <f>IFERROR(VLOOKUP(Tabla2[[#This Row],[Client]],Soc_Dem!A:D,3,FALSE),"")</f>
        <v>37</v>
      </c>
      <c r="P798">
        <f>IFERROR(VLOOKUP(Tabla2[[#This Row],[Client]],Soc_Dem!A:D,4,FALSE),"")</f>
        <v>151</v>
      </c>
      <c r="Q798" s="2">
        <f>IFERROR(VLOOKUP(Tabla2[[#This Row],[Client]],Inflow_Outflow!A:O,2,FALSE),"")</f>
        <v>1778.6664285714287</v>
      </c>
      <c r="R798" s="2">
        <f>IFERROR(VLOOKUP(Tabla2[[#This Row],[Client]],Inflow_Outflow!A:O,3,FALSE),"")</f>
        <v>1061.2649999999999</v>
      </c>
      <c r="S798" s="2">
        <f>IFERROR(VLOOKUP(Tabla2[[#This Row],[Client]],Inflow_Outflow!A:O,4,FALSE),"")</f>
        <v>8</v>
      </c>
      <c r="T798" s="2">
        <f>IFERROR(VLOOKUP(Tabla2[[#This Row],[Client]],Inflow_Outflow!A:O,5,FALSE),"")</f>
        <v>5</v>
      </c>
      <c r="U798" s="2">
        <f>IFERROR(VLOOKUP(Tabla2[[#This Row],[Client]],Inflow_Outflow!A:O,6,FALSE),"")</f>
        <v>1478.8210714285713</v>
      </c>
      <c r="V798" s="2">
        <f>IFERROR(VLOOKUP(Tabla2[[#This Row],[Client]],Inflow_Outflow!A:O,7,FALSE),"")</f>
        <v>1478.8210714285713</v>
      </c>
      <c r="W798" s="2">
        <f>IFERROR(VLOOKUP(Tabla2[[#This Row],[Client]],Inflow_Outflow!A:O,8,FALSE),"")</f>
        <v>857.14285714285711</v>
      </c>
      <c r="X798" s="2">
        <f>IFERROR(VLOOKUP(Tabla2[[#This Row],[Client]],Inflow_Outflow!A:O,9,FALSE),"")</f>
        <v>0</v>
      </c>
      <c r="Y798" s="2">
        <f>IFERROR(VLOOKUP(Tabla2[[#This Row],[Client]],Inflow_Outflow!A:O,10,FALSE),"")</f>
        <v>545.17821428571426</v>
      </c>
      <c r="Z798" s="2">
        <f>IFERROR(VLOOKUP(Tabla2[[#This Row],[Client]],Inflow_Outflow!A:O,11,FALSE),"")</f>
        <v>15</v>
      </c>
      <c r="AA798" s="2">
        <f>IFERROR(VLOOKUP(Tabla2[[#This Row],[Client]],Inflow_Outflow!A:O,12,FALSE),"")</f>
        <v>15</v>
      </c>
      <c r="AB798" s="2">
        <f>IFERROR(VLOOKUP(Tabla2[[#This Row],[Client]],Inflow_Outflow!A:O,13,FALSE),"")</f>
        <v>2</v>
      </c>
      <c r="AC798" s="2">
        <f>IFERROR(VLOOKUP(Tabla2[[#This Row],[Client]],Inflow_Outflow!A:O,14,FALSE),"")</f>
        <v>0</v>
      </c>
      <c r="AD798" s="2">
        <f>IFERROR(VLOOKUP(Tabla2[[#This Row],[Client]],Inflow_Outflow!A:O,15,FALSE),"")</f>
        <v>11</v>
      </c>
      <c r="AE798" s="2" t="str">
        <f>IFERROR(VLOOKUP(Tabla2[[#This Row],[Client]],Sales_Revenues!A:G,2,FALSE),"")</f>
        <v/>
      </c>
      <c r="AF798" s="2" t="str">
        <f>IFERROR(VLOOKUP(Tabla2[[#This Row],[Client]],Sales_Revenues!A:G,3,FALSE),"")</f>
        <v/>
      </c>
      <c r="AG798" s="2" t="str">
        <f>IFERROR(VLOOKUP(Tabla2[[#This Row],[Client]],Sales_Revenues!A:G,4,FALSE),"")</f>
        <v/>
      </c>
      <c r="AH798" s="2" t="str">
        <f>IFERROR(VLOOKUP(Tabla2[[#This Row],[Client]],Sales_Revenues!A:G,5,FALSE),"")</f>
        <v/>
      </c>
      <c r="AI798" s="2" t="str">
        <f>IFERROR(VLOOKUP(Tabla2[[#This Row],[Client]],Sales_Revenues!A:G,6,FALSE),"")</f>
        <v/>
      </c>
      <c r="AJ798" s="2" t="str">
        <f>IFERROR(VLOOKUP(Tabla2[[#This Row],[Client]],Sales_Revenues!A:G,7,FALSE),"")</f>
        <v/>
      </c>
    </row>
    <row r="799" spans="1:36">
      <c r="A799">
        <v>798</v>
      </c>
      <c r="B799">
        <v>1</v>
      </c>
      <c r="H799">
        <v>134.40142857142857</v>
      </c>
      <c r="I799" t="s">
        <v>38</v>
      </c>
      <c r="J799" t="s">
        <v>38</v>
      </c>
      <c r="K799" t="s">
        <v>38</v>
      </c>
      <c r="L799" t="s">
        <v>38</v>
      </c>
      <c r="M799" t="s">
        <v>38</v>
      </c>
      <c r="N799" t="str">
        <f>IFERROR(VLOOKUP(Tabla2[[#This Row],[Client]],Soc_Dem!A:D,2,FALSE),"")</f>
        <v>F</v>
      </c>
      <c r="O799">
        <f>IFERROR(VLOOKUP(Tabla2[[#This Row],[Client]],Soc_Dem!A:D,3,FALSE),"")</f>
        <v>24</v>
      </c>
      <c r="P799">
        <f>IFERROR(VLOOKUP(Tabla2[[#This Row],[Client]],Soc_Dem!A:D,4,FALSE),"")</f>
        <v>102</v>
      </c>
      <c r="Q799" s="2">
        <f>IFERROR(VLOOKUP(Tabla2[[#This Row],[Client]],Inflow_Outflow!A:O,2,FALSE),"")</f>
        <v>1.7857142857142859E-3</v>
      </c>
      <c r="R799" s="2">
        <f>IFERROR(VLOOKUP(Tabla2[[#This Row],[Client]],Inflow_Outflow!A:O,3,FALSE),"")</f>
        <v>1.7857142857142859E-3</v>
      </c>
      <c r="S799" s="2">
        <f>IFERROR(VLOOKUP(Tabla2[[#This Row],[Client]],Inflow_Outflow!A:O,4,FALSE),"")</f>
        <v>1</v>
      </c>
      <c r="T799" s="2">
        <f>IFERROR(VLOOKUP(Tabla2[[#This Row],[Client]],Inflow_Outflow!A:O,5,FALSE),"")</f>
        <v>1</v>
      </c>
      <c r="U799" s="2">
        <f>IFERROR(VLOOKUP(Tabla2[[#This Row],[Client]],Inflow_Outflow!A:O,6,FALSE),"")</f>
        <v>1.9642857142857142</v>
      </c>
      <c r="V799" s="2">
        <f>IFERROR(VLOOKUP(Tabla2[[#This Row],[Client]],Inflow_Outflow!A:O,7,FALSE),"")</f>
        <v>1.9642857142857142</v>
      </c>
      <c r="W799" s="2">
        <f>IFERROR(VLOOKUP(Tabla2[[#This Row],[Client]],Inflow_Outflow!A:O,8,FALSE),"")</f>
        <v>0</v>
      </c>
      <c r="X799" s="2">
        <f>IFERROR(VLOOKUP(Tabla2[[#This Row],[Client]],Inflow_Outflow!A:O,9,FALSE),"")</f>
        <v>0</v>
      </c>
      <c r="Y799" s="2">
        <f>IFERROR(VLOOKUP(Tabla2[[#This Row],[Client]],Inflow_Outflow!A:O,10,FALSE),"")</f>
        <v>0</v>
      </c>
      <c r="Z799" s="2">
        <f>IFERROR(VLOOKUP(Tabla2[[#This Row],[Client]],Inflow_Outflow!A:O,11,FALSE),"")</f>
        <v>1</v>
      </c>
      <c r="AA799" s="2">
        <f>IFERROR(VLOOKUP(Tabla2[[#This Row],[Client]],Inflow_Outflow!A:O,12,FALSE),"")</f>
        <v>1</v>
      </c>
      <c r="AB799" s="2">
        <f>IFERROR(VLOOKUP(Tabla2[[#This Row],[Client]],Inflow_Outflow!A:O,13,FALSE),"")</f>
        <v>0</v>
      </c>
      <c r="AC799" s="2">
        <f>IFERROR(VLOOKUP(Tabla2[[#This Row],[Client]],Inflow_Outflow!A:O,14,FALSE),"")</f>
        <v>0</v>
      </c>
      <c r="AD799" s="2">
        <f>IFERROR(VLOOKUP(Tabla2[[#This Row],[Client]],Inflow_Outflow!A:O,15,FALSE),"")</f>
        <v>0</v>
      </c>
      <c r="AE799" s="2" t="str">
        <f>IFERROR(VLOOKUP(Tabla2[[#This Row],[Client]],Sales_Revenues!A:G,2,FALSE),"")</f>
        <v/>
      </c>
      <c r="AF799" s="2" t="str">
        <f>IFERROR(VLOOKUP(Tabla2[[#This Row],[Client]],Sales_Revenues!A:G,3,FALSE),"")</f>
        <v/>
      </c>
      <c r="AG799" s="2" t="str">
        <f>IFERROR(VLOOKUP(Tabla2[[#This Row],[Client]],Sales_Revenues!A:G,4,FALSE),"")</f>
        <v/>
      </c>
      <c r="AH799" s="2" t="str">
        <f>IFERROR(VLOOKUP(Tabla2[[#This Row],[Client]],Sales_Revenues!A:G,5,FALSE),"")</f>
        <v/>
      </c>
      <c r="AI799" s="2" t="str">
        <f>IFERROR(VLOOKUP(Tabla2[[#This Row],[Client]],Sales_Revenues!A:G,6,FALSE),"")</f>
        <v/>
      </c>
      <c r="AJ799" s="2" t="str">
        <f>IFERROR(VLOOKUP(Tabla2[[#This Row],[Client]],Sales_Revenues!A:G,7,FALSE),"")</f>
        <v/>
      </c>
    </row>
    <row r="800" spans="1:36">
      <c r="A800">
        <v>799</v>
      </c>
      <c r="B800">
        <v>1</v>
      </c>
      <c r="H800">
        <v>882.12392857142856</v>
      </c>
      <c r="I800" t="s">
        <v>38</v>
      </c>
      <c r="J800" t="s">
        <v>38</v>
      </c>
      <c r="K800" t="s">
        <v>38</v>
      </c>
      <c r="L800" t="s">
        <v>38</v>
      </c>
      <c r="M800" t="s">
        <v>38</v>
      </c>
      <c r="N800" t="str">
        <f>IFERROR(VLOOKUP(Tabla2[[#This Row],[Client]],Soc_Dem!A:D,2,FALSE),"")</f>
        <v>M</v>
      </c>
      <c r="O800">
        <f>IFERROR(VLOOKUP(Tabla2[[#This Row],[Client]],Soc_Dem!A:D,3,FALSE),"")</f>
        <v>73</v>
      </c>
      <c r="P800">
        <f>IFERROR(VLOOKUP(Tabla2[[#This Row],[Client]],Soc_Dem!A:D,4,FALSE),"")</f>
        <v>149</v>
      </c>
      <c r="Q800" s="2" t="str">
        <f>IFERROR(VLOOKUP(Tabla2[[#This Row],[Client]],Inflow_Outflow!A:O,2,FALSE),"")</f>
        <v/>
      </c>
      <c r="R800" s="2" t="str">
        <f>IFERROR(VLOOKUP(Tabla2[[#This Row],[Client]],Inflow_Outflow!A:O,3,FALSE),"")</f>
        <v/>
      </c>
      <c r="S800" s="2" t="str">
        <f>IFERROR(VLOOKUP(Tabla2[[#This Row],[Client]],Inflow_Outflow!A:O,4,FALSE),"")</f>
        <v/>
      </c>
      <c r="T800" s="2" t="str">
        <f>IFERROR(VLOOKUP(Tabla2[[#This Row],[Client]],Inflow_Outflow!A:O,5,FALSE),"")</f>
        <v/>
      </c>
      <c r="U800" s="2" t="str">
        <f>IFERROR(VLOOKUP(Tabla2[[#This Row],[Client]],Inflow_Outflow!A:O,6,FALSE),"")</f>
        <v/>
      </c>
      <c r="V800" s="2" t="str">
        <f>IFERROR(VLOOKUP(Tabla2[[#This Row],[Client]],Inflow_Outflow!A:O,7,FALSE),"")</f>
        <v/>
      </c>
      <c r="W800" s="2" t="str">
        <f>IFERROR(VLOOKUP(Tabla2[[#This Row],[Client]],Inflow_Outflow!A:O,8,FALSE),"")</f>
        <v/>
      </c>
      <c r="X800" s="2" t="str">
        <f>IFERROR(VLOOKUP(Tabla2[[#This Row],[Client]],Inflow_Outflow!A:O,9,FALSE),"")</f>
        <v/>
      </c>
      <c r="Y800" s="2" t="str">
        <f>IFERROR(VLOOKUP(Tabla2[[#This Row],[Client]],Inflow_Outflow!A:O,10,FALSE),"")</f>
        <v/>
      </c>
      <c r="Z800" s="2" t="str">
        <f>IFERROR(VLOOKUP(Tabla2[[#This Row],[Client]],Inflow_Outflow!A:O,11,FALSE),"")</f>
        <v/>
      </c>
      <c r="AA800" s="2" t="str">
        <f>IFERROR(VLOOKUP(Tabla2[[#This Row],[Client]],Inflow_Outflow!A:O,12,FALSE),"")</f>
        <v/>
      </c>
      <c r="AB800" s="2" t="str">
        <f>IFERROR(VLOOKUP(Tabla2[[#This Row],[Client]],Inflow_Outflow!A:O,13,FALSE),"")</f>
        <v/>
      </c>
      <c r="AC800" s="2" t="str">
        <f>IFERROR(VLOOKUP(Tabla2[[#This Row],[Client]],Inflow_Outflow!A:O,14,FALSE),"")</f>
        <v/>
      </c>
      <c r="AD800" s="2" t="str">
        <f>IFERROR(VLOOKUP(Tabla2[[#This Row],[Client]],Inflow_Outflow!A:O,15,FALSE),"")</f>
        <v/>
      </c>
      <c r="AE800" s="2" t="str">
        <f>IFERROR(VLOOKUP(Tabla2[[#This Row],[Client]],Sales_Revenues!A:G,2,FALSE),"")</f>
        <v/>
      </c>
      <c r="AF800" s="2" t="str">
        <f>IFERROR(VLOOKUP(Tabla2[[#This Row],[Client]],Sales_Revenues!A:G,3,FALSE),"")</f>
        <v/>
      </c>
      <c r="AG800" s="2" t="str">
        <f>IFERROR(VLOOKUP(Tabla2[[#This Row],[Client]],Sales_Revenues!A:G,4,FALSE),"")</f>
        <v/>
      </c>
      <c r="AH800" s="2" t="str">
        <f>IFERROR(VLOOKUP(Tabla2[[#This Row],[Client]],Sales_Revenues!A:G,5,FALSE),"")</f>
        <v/>
      </c>
      <c r="AI800" s="2" t="str">
        <f>IFERROR(VLOOKUP(Tabla2[[#This Row],[Client]],Sales_Revenues!A:G,6,FALSE),"")</f>
        <v/>
      </c>
      <c r="AJ800" s="2" t="str">
        <f>IFERROR(VLOOKUP(Tabla2[[#This Row],[Client]],Sales_Revenues!A:G,7,FALSE),"")</f>
        <v/>
      </c>
    </row>
    <row r="801" spans="1:36">
      <c r="A801">
        <v>800</v>
      </c>
      <c r="B801">
        <v>1</v>
      </c>
      <c r="D801">
        <v>1</v>
      </c>
      <c r="E801">
        <v>1</v>
      </c>
      <c r="H801">
        <v>660.98178571428582</v>
      </c>
      <c r="I801" t="s">
        <v>38</v>
      </c>
      <c r="J801">
        <v>0</v>
      </c>
      <c r="K801">
        <v>0</v>
      </c>
      <c r="L801" t="s">
        <v>38</v>
      </c>
      <c r="M801" t="s">
        <v>38</v>
      </c>
      <c r="N801" t="str">
        <f>IFERROR(VLOOKUP(Tabla2[[#This Row],[Client]],Soc_Dem!A:D,2,FALSE),"")</f>
        <v>M</v>
      </c>
      <c r="O801">
        <f>IFERROR(VLOOKUP(Tabla2[[#This Row],[Client]],Soc_Dem!A:D,3,FALSE),"")</f>
        <v>35</v>
      </c>
      <c r="P801">
        <f>IFERROR(VLOOKUP(Tabla2[[#This Row],[Client]],Soc_Dem!A:D,4,FALSE),"")</f>
        <v>75</v>
      </c>
      <c r="Q801" s="2">
        <f>IFERROR(VLOOKUP(Tabla2[[#This Row],[Client]],Inflow_Outflow!A:O,2,FALSE),"")</f>
        <v>2.3214285714285715E-2</v>
      </c>
      <c r="R801" s="2">
        <f>IFERROR(VLOOKUP(Tabla2[[#This Row],[Client]],Inflow_Outflow!A:O,3,FALSE),"")</f>
        <v>2.3214285714285715E-2</v>
      </c>
      <c r="S801" s="2">
        <f>IFERROR(VLOOKUP(Tabla2[[#This Row],[Client]],Inflow_Outflow!A:O,4,FALSE),"")</f>
        <v>1</v>
      </c>
      <c r="T801" s="2">
        <f>IFERROR(VLOOKUP(Tabla2[[#This Row],[Client]],Inflow_Outflow!A:O,5,FALSE),"")</f>
        <v>1</v>
      </c>
      <c r="U801" s="2">
        <f>IFERROR(VLOOKUP(Tabla2[[#This Row],[Client]],Inflow_Outflow!A:O,6,FALSE),"")</f>
        <v>1613.9271428571428</v>
      </c>
      <c r="V801" s="2">
        <f>IFERROR(VLOOKUP(Tabla2[[#This Row],[Client]],Inflow_Outflow!A:O,7,FALSE),"")</f>
        <v>1613.9271428571428</v>
      </c>
      <c r="W801" s="2">
        <f>IFERROR(VLOOKUP(Tabla2[[#This Row],[Client]],Inflow_Outflow!A:O,8,FALSE),"")</f>
        <v>1142.8571428571429</v>
      </c>
      <c r="X801" s="2">
        <f>IFERROR(VLOOKUP(Tabla2[[#This Row],[Client]],Inflow_Outflow!A:O,9,FALSE),"")</f>
        <v>393.10571428571427</v>
      </c>
      <c r="Y801" s="2">
        <f>IFERROR(VLOOKUP(Tabla2[[#This Row],[Client]],Inflow_Outflow!A:O,10,FALSE),"")</f>
        <v>74.428571428571431</v>
      </c>
      <c r="Z801" s="2">
        <f>IFERROR(VLOOKUP(Tabla2[[#This Row],[Client]],Inflow_Outflow!A:O,11,FALSE),"")</f>
        <v>16</v>
      </c>
      <c r="AA801" s="2">
        <f>IFERROR(VLOOKUP(Tabla2[[#This Row],[Client]],Inflow_Outflow!A:O,12,FALSE),"")</f>
        <v>16</v>
      </c>
      <c r="AB801" s="2">
        <f>IFERROR(VLOOKUP(Tabla2[[#This Row],[Client]],Inflow_Outflow!A:O,13,FALSE),"")</f>
        <v>2</v>
      </c>
      <c r="AC801" s="2">
        <f>IFERROR(VLOOKUP(Tabla2[[#This Row],[Client]],Inflow_Outflow!A:O,14,FALSE),"")</f>
        <v>7</v>
      </c>
      <c r="AD801" s="2">
        <f>IFERROR(VLOOKUP(Tabla2[[#This Row],[Client]],Inflow_Outflow!A:O,15,FALSE),"")</f>
        <v>3</v>
      </c>
      <c r="AE801" s="2">
        <f>IFERROR(VLOOKUP(Tabla2[[#This Row],[Client]],Sales_Revenues!A:G,2,FALSE),"")</f>
        <v>0</v>
      </c>
      <c r="AF801" s="2">
        <f>IFERROR(VLOOKUP(Tabla2[[#This Row],[Client]],Sales_Revenues!A:G,3,FALSE),"")</f>
        <v>0</v>
      </c>
      <c r="AG801" s="2">
        <f>IFERROR(VLOOKUP(Tabla2[[#This Row],[Client]],Sales_Revenues!A:G,4,FALSE),"")</f>
        <v>0</v>
      </c>
      <c r="AH801" s="2">
        <f>IFERROR(VLOOKUP(Tabla2[[#This Row],[Client]],Sales_Revenues!A:G,5,FALSE),"")</f>
        <v>0</v>
      </c>
      <c r="AI801" s="2">
        <f>IFERROR(VLOOKUP(Tabla2[[#This Row],[Client]],Sales_Revenues!A:G,6,FALSE),"")</f>
        <v>0</v>
      </c>
      <c r="AJ801" s="2">
        <f>IFERROR(VLOOKUP(Tabla2[[#This Row],[Client]],Sales_Revenues!A:G,7,FALSE),"")</f>
        <v>0</v>
      </c>
    </row>
    <row r="802" spans="1:36">
      <c r="A802">
        <v>801</v>
      </c>
      <c r="B802">
        <v>1</v>
      </c>
      <c r="H802">
        <v>28.571428571428573</v>
      </c>
      <c r="I802" t="s">
        <v>38</v>
      </c>
      <c r="J802" t="s">
        <v>38</v>
      </c>
      <c r="K802" t="s">
        <v>38</v>
      </c>
      <c r="L802" t="s">
        <v>38</v>
      </c>
      <c r="M802" t="s">
        <v>38</v>
      </c>
      <c r="N802" t="str">
        <f>IFERROR(VLOOKUP(Tabla2[[#This Row],[Client]],Soc_Dem!A:D,2,FALSE),"")</f>
        <v>F</v>
      </c>
      <c r="O802">
        <f>IFERROR(VLOOKUP(Tabla2[[#This Row],[Client]],Soc_Dem!A:D,3,FALSE),"")</f>
        <v>44</v>
      </c>
      <c r="P802">
        <f>IFERROR(VLOOKUP(Tabla2[[#This Row],[Client]],Soc_Dem!A:D,4,FALSE),"")</f>
        <v>24</v>
      </c>
      <c r="Q802" s="2">
        <f>IFERROR(VLOOKUP(Tabla2[[#This Row],[Client]],Inflow_Outflow!A:O,2,FALSE),"")</f>
        <v>7.1428571428571429E-4</v>
      </c>
      <c r="R802" s="2">
        <f>IFERROR(VLOOKUP(Tabla2[[#This Row],[Client]],Inflow_Outflow!A:O,3,FALSE),"")</f>
        <v>7.1428571428571429E-4</v>
      </c>
      <c r="S802" s="2">
        <f>IFERROR(VLOOKUP(Tabla2[[#This Row],[Client]],Inflow_Outflow!A:O,4,FALSE),"")</f>
        <v>1</v>
      </c>
      <c r="T802" s="2">
        <f>IFERROR(VLOOKUP(Tabla2[[#This Row],[Client]],Inflow_Outflow!A:O,5,FALSE),"")</f>
        <v>1</v>
      </c>
      <c r="U802" s="2">
        <f>IFERROR(VLOOKUP(Tabla2[[#This Row],[Client]],Inflow_Outflow!A:O,6,FALSE),"")</f>
        <v>305.57499999999999</v>
      </c>
      <c r="V802" s="2">
        <f>IFERROR(VLOOKUP(Tabla2[[#This Row],[Client]],Inflow_Outflow!A:O,7,FALSE),"")</f>
        <v>305.57499999999999</v>
      </c>
      <c r="W802" s="2">
        <f>IFERROR(VLOOKUP(Tabla2[[#This Row],[Client]],Inflow_Outflow!A:O,8,FALSE),"")</f>
        <v>57.142857142857146</v>
      </c>
      <c r="X802" s="2">
        <f>IFERROR(VLOOKUP(Tabla2[[#This Row],[Client]],Inflow_Outflow!A:O,9,FALSE),"")</f>
        <v>211.28928571428574</v>
      </c>
      <c r="Y802" s="2">
        <f>IFERROR(VLOOKUP(Tabla2[[#This Row],[Client]],Inflow_Outflow!A:O,10,FALSE),"")</f>
        <v>35.714285714285715</v>
      </c>
      <c r="Z802" s="2">
        <f>IFERROR(VLOOKUP(Tabla2[[#This Row],[Client]],Inflow_Outflow!A:O,11,FALSE),"")</f>
        <v>9</v>
      </c>
      <c r="AA802" s="2">
        <f>IFERROR(VLOOKUP(Tabla2[[#This Row],[Client]],Inflow_Outflow!A:O,12,FALSE),"")</f>
        <v>9</v>
      </c>
      <c r="AB802" s="2">
        <f>IFERROR(VLOOKUP(Tabla2[[#This Row],[Client]],Inflow_Outflow!A:O,13,FALSE),"")</f>
        <v>3</v>
      </c>
      <c r="AC802" s="2">
        <f>IFERROR(VLOOKUP(Tabla2[[#This Row],[Client]],Inflow_Outflow!A:O,14,FALSE),"")</f>
        <v>4</v>
      </c>
      <c r="AD802" s="2">
        <f>IFERROR(VLOOKUP(Tabla2[[#This Row],[Client]],Inflow_Outflow!A:O,15,FALSE),"")</f>
        <v>1</v>
      </c>
      <c r="AE802" s="2">
        <f>IFERROR(VLOOKUP(Tabla2[[#This Row],[Client]],Sales_Revenues!A:G,2,FALSE),"")</f>
        <v>1</v>
      </c>
      <c r="AF802" s="2">
        <f>IFERROR(VLOOKUP(Tabla2[[#This Row],[Client]],Sales_Revenues!A:G,3,FALSE),"")</f>
        <v>1</v>
      </c>
      <c r="AG802" s="2">
        <f>IFERROR(VLOOKUP(Tabla2[[#This Row],[Client]],Sales_Revenues!A:G,4,FALSE),"")</f>
        <v>0</v>
      </c>
      <c r="AH802" s="2">
        <f>IFERROR(VLOOKUP(Tabla2[[#This Row],[Client]],Sales_Revenues!A:G,5,FALSE),"")</f>
        <v>51.965535714285714</v>
      </c>
      <c r="AI802" s="2">
        <f>IFERROR(VLOOKUP(Tabla2[[#This Row],[Client]],Sales_Revenues!A:G,6,FALSE),"")</f>
        <v>3.9285714285714284</v>
      </c>
      <c r="AJ802" s="2">
        <f>IFERROR(VLOOKUP(Tabla2[[#This Row],[Client]],Sales_Revenues!A:G,7,FALSE),"")</f>
        <v>0</v>
      </c>
    </row>
    <row r="803" spans="1:36">
      <c r="A803">
        <v>802</v>
      </c>
      <c r="B803">
        <v>1</v>
      </c>
      <c r="C803">
        <v>1</v>
      </c>
      <c r="D803">
        <v>3</v>
      </c>
      <c r="H803">
        <v>7.0935714285714289</v>
      </c>
      <c r="I803">
        <v>2645.5457142857144</v>
      </c>
      <c r="J803">
        <v>11587.910357142857</v>
      </c>
      <c r="K803" t="s">
        <v>38</v>
      </c>
      <c r="L803" t="s">
        <v>38</v>
      </c>
      <c r="M803" t="s">
        <v>38</v>
      </c>
      <c r="N803" t="str">
        <f>IFERROR(VLOOKUP(Tabla2[[#This Row],[Client]],Soc_Dem!A:D,2,FALSE),"")</f>
        <v>M</v>
      </c>
      <c r="O803">
        <f>IFERROR(VLOOKUP(Tabla2[[#This Row],[Client]],Soc_Dem!A:D,3,FALSE),"")</f>
        <v>47</v>
      </c>
      <c r="P803">
        <f>IFERROR(VLOOKUP(Tabla2[[#This Row],[Client]],Soc_Dem!A:D,4,FALSE),"")</f>
        <v>25</v>
      </c>
      <c r="Q803" s="2">
        <f>IFERROR(VLOOKUP(Tabla2[[#This Row],[Client]],Inflow_Outflow!A:O,2,FALSE),"")</f>
        <v>3399.9721428571429</v>
      </c>
      <c r="R803" s="2">
        <f>IFERROR(VLOOKUP(Tabla2[[#This Row],[Client]],Inflow_Outflow!A:O,3,FALSE),"")</f>
        <v>3398.1482142857139</v>
      </c>
      <c r="S803" s="2">
        <f>IFERROR(VLOOKUP(Tabla2[[#This Row],[Client]],Inflow_Outflow!A:O,4,FALSE),"")</f>
        <v>6</v>
      </c>
      <c r="T803" s="2">
        <f>IFERROR(VLOOKUP(Tabla2[[#This Row],[Client]],Inflow_Outflow!A:O,5,FALSE),"")</f>
        <v>5</v>
      </c>
      <c r="U803" s="2">
        <f>IFERROR(VLOOKUP(Tabla2[[#This Row],[Client]],Inflow_Outflow!A:O,6,FALSE),"")</f>
        <v>6050.2628571428568</v>
      </c>
      <c r="V803" s="2">
        <f>IFERROR(VLOOKUP(Tabla2[[#This Row],[Client]],Inflow_Outflow!A:O,7,FALSE),"")</f>
        <v>3728.8342857142857</v>
      </c>
      <c r="W803" s="2">
        <f>IFERROR(VLOOKUP(Tabla2[[#This Row],[Client]],Inflow_Outflow!A:O,8,FALSE),"")</f>
        <v>250</v>
      </c>
      <c r="X803" s="2">
        <f>IFERROR(VLOOKUP(Tabla2[[#This Row],[Client]],Inflow_Outflow!A:O,9,FALSE),"")</f>
        <v>275.75785714285718</v>
      </c>
      <c r="Y803" s="2">
        <f>IFERROR(VLOOKUP(Tabla2[[#This Row],[Client]],Inflow_Outflow!A:O,10,FALSE),"")</f>
        <v>3201.647857142857</v>
      </c>
      <c r="Z803" s="2">
        <f>IFERROR(VLOOKUP(Tabla2[[#This Row],[Client]],Inflow_Outflow!A:O,11,FALSE),"")</f>
        <v>29</v>
      </c>
      <c r="AA803" s="2">
        <f>IFERROR(VLOOKUP(Tabla2[[#This Row],[Client]],Inflow_Outflow!A:O,12,FALSE),"")</f>
        <v>28</v>
      </c>
      <c r="AB803" s="2">
        <f>IFERROR(VLOOKUP(Tabla2[[#This Row],[Client]],Inflow_Outflow!A:O,13,FALSE),"")</f>
        <v>6</v>
      </c>
      <c r="AC803" s="2">
        <f>IFERROR(VLOOKUP(Tabla2[[#This Row],[Client]],Inflow_Outflow!A:O,14,FALSE),"")</f>
        <v>9</v>
      </c>
      <c r="AD803" s="2">
        <f>IFERROR(VLOOKUP(Tabla2[[#This Row],[Client]],Inflow_Outflow!A:O,15,FALSE),"")</f>
        <v>12</v>
      </c>
      <c r="AE803" s="2">
        <f>IFERROR(VLOOKUP(Tabla2[[#This Row],[Client]],Sales_Revenues!A:G,2,FALSE),"")</f>
        <v>0</v>
      </c>
      <c r="AF803" s="2">
        <f>IFERROR(VLOOKUP(Tabla2[[#This Row],[Client]],Sales_Revenues!A:G,3,FALSE),"")</f>
        <v>0</v>
      </c>
      <c r="AG803" s="2">
        <f>IFERROR(VLOOKUP(Tabla2[[#This Row],[Client]],Sales_Revenues!A:G,4,FALSE),"")</f>
        <v>1</v>
      </c>
      <c r="AH803" s="2">
        <f>IFERROR(VLOOKUP(Tabla2[[#This Row],[Client]],Sales_Revenues!A:G,5,FALSE),"")</f>
        <v>0</v>
      </c>
      <c r="AI803" s="2">
        <f>IFERROR(VLOOKUP(Tabla2[[#This Row],[Client]],Sales_Revenues!A:G,6,FALSE),"")</f>
        <v>0</v>
      </c>
      <c r="AJ803" s="2">
        <f>IFERROR(VLOOKUP(Tabla2[[#This Row],[Client]],Sales_Revenues!A:G,7,FALSE),"")</f>
        <v>13.071428571428571</v>
      </c>
    </row>
    <row r="804" spans="1:36">
      <c r="A804">
        <v>803</v>
      </c>
      <c r="B804">
        <v>1</v>
      </c>
      <c r="H804">
        <v>0</v>
      </c>
      <c r="I804" t="s">
        <v>38</v>
      </c>
      <c r="J804" t="s">
        <v>38</v>
      </c>
      <c r="K804" t="s">
        <v>38</v>
      </c>
      <c r="L804" t="s">
        <v>38</v>
      </c>
      <c r="M804" t="s">
        <v>38</v>
      </c>
      <c r="N804" t="str">
        <f>IFERROR(VLOOKUP(Tabla2[[#This Row],[Client]],Soc_Dem!A:D,2,FALSE),"")</f>
        <v>M</v>
      </c>
      <c r="O804">
        <f>IFERROR(VLOOKUP(Tabla2[[#This Row],[Client]],Soc_Dem!A:D,3,FALSE),"")</f>
        <v>37</v>
      </c>
      <c r="P804">
        <f>IFERROR(VLOOKUP(Tabla2[[#This Row],[Client]],Soc_Dem!A:D,4,FALSE),"")</f>
        <v>115</v>
      </c>
      <c r="Q804" s="2">
        <f>IFERROR(VLOOKUP(Tabla2[[#This Row],[Client]],Inflow_Outflow!A:O,2,FALSE),"")</f>
        <v>376.75107142857144</v>
      </c>
      <c r="R804" s="2">
        <f>IFERROR(VLOOKUP(Tabla2[[#This Row],[Client]],Inflow_Outflow!A:O,3,FALSE),"")</f>
        <v>376.75107142857144</v>
      </c>
      <c r="S804" s="2">
        <f>IFERROR(VLOOKUP(Tabla2[[#This Row],[Client]],Inflow_Outflow!A:O,4,FALSE),"")</f>
        <v>2</v>
      </c>
      <c r="T804" s="2">
        <f>IFERROR(VLOOKUP(Tabla2[[#This Row],[Client]],Inflow_Outflow!A:O,5,FALSE),"")</f>
        <v>2</v>
      </c>
      <c r="U804" s="2">
        <f>IFERROR(VLOOKUP(Tabla2[[#This Row],[Client]],Inflow_Outflow!A:O,6,FALSE),"")</f>
        <v>594.92392857142852</v>
      </c>
      <c r="V804" s="2">
        <f>IFERROR(VLOOKUP(Tabla2[[#This Row],[Client]],Inflow_Outflow!A:O,7,FALSE),"")</f>
        <v>594.92392857142852</v>
      </c>
      <c r="W804" s="2">
        <f>IFERROR(VLOOKUP(Tabla2[[#This Row],[Client]],Inflow_Outflow!A:O,8,FALSE),"")</f>
        <v>353.57142857142856</v>
      </c>
      <c r="X804" s="2">
        <f>IFERROR(VLOOKUP(Tabla2[[#This Row],[Client]],Inflow_Outflow!A:O,9,FALSE),"")</f>
        <v>78.173928571428561</v>
      </c>
      <c r="Y804" s="2">
        <f>IFERROR(VLOOKUP(Tabla2[[#This Row],[Client]],Inflow_Outflow!A:O,10,FALSE),"")</f>
        <v>150.60714285714286</v>
      </c>
      <c r="Z804" s="2">
        <f>IFERROR(VLOOKUP(Tabla2[[#This Row],[Client]],Inflow_Outflow!A:O,11,FALSE),"")</f>
        <v>36</v>
      </c>
      <c r="AA804" s="2">
        <f>IFERROR(VLOOKUP(Tabla2[[#This Row],[Client]],Inflow_Outflow!A:O,12,FALSE),"")</f>
        <v>36</v>
      </c>
      <c r="AB804" s="2">
        <f>IFERROR(VLOOKUP(Tabla2[[#This Row],[Client]],Inflow_Outflow!A:O,13,FALSE),"")</f>
        <v>8</v>
      </c>
      <c r="AC804" s="2">
        <f>IFERROR(VLOOKUP(Tabla2[[#This Row],[Client]],Inflow_Outflow!A:O,14,FALSE),"")</f>
        <v>7</v>
      </c>
      <c r="AD804" s="2">
        <f>IFERROR(VLOOKUP(Tabla2[[#This Row],[Client]],Inflow_Outflow!A:O,15,FALSE),"")</f>
        <v>5</v>
      </c>
      <c r="AE804" s="2" t="str">
        <f>IFERROR(VLOOKUP(Tabla2[[#This Row],[Client]],Sales_Revenues!A:G,2,FALSE),"")</f>
        <v/>
      </c>
      <c r="AF804" s="2" t="str">
        <f>IFERROR(VLOOKUP(Tabla2[[#This Row],[Client]],Sales_Revenues!A:G,3,FALSE),"")</f>
        <v/>
      </c>
      <c r="AG804" s="2" t="str">
        <f>IFERROR(VLOOKUP(Tabla2[[#This Row],[Client]],Sales_Revenues!A:G,4,FALSE),"")</f>
        <v/>
      </c>
      <c r="AH804" s="2" t="str">
        <f>IFERROR(VLOOKUP(Tabla2[[#This Row],[Client]],Sales_Revenues!A:G,5,FALSE),"")</f>
        <v/>
      </c>
      <c r="AI804" s="2" t="str">
        <f>IFERROR(VLOOKUP(Tabla2[[#This Row],[Client]],Sales_Revenues!A:G,6,FALSE),"")</f>
        <v/>
      </c>
      <c r="AJ804" s="2" t="str">
        <f>IFERROR(VLOOKUP(Tabla2[[#This Row],[Client]],Sales_Revenues!A:G,7,FALSE),"")</f>
        <v/>
      </c>
    </row>
    <row r="805" spans="1:36">
      <c r="A805">
        <v>804</v>
      </c>
      <c r="B805">
        <v>2</v>
      </c>
      <c r="C805">
        <v>1</v>
      </c>
      <c r="H805">
        <v>0</v>
      </c>
      <c r="I805">
        <v>12053.176428571429</v>
      </c>
      <c r="J805" t="s">
        <v>38</v>
      </c>
      <c r="K805" t="s">
        <v>38</v>
      </c>
      <c r="L805" t="s">
        <v>38</v>
      </c>
      <c r="M805" t="s">
        <v>38</v>
      </c>
      <c r="N805" t="str">
        <f>IFERROR(VLOOKUP(Tabla2[[#This Row],[Client]],Soc_Dem!A:D,2,FALSE),"")</f>
        <v>M</v>
      </c>
      <c r="O805">
        <f>IFERROR(VLOOKUP(Tabla2[[#This Row],[Client]],Soc_Dem!A:D,3,FALSE),"")</f>
        <v>70</v>
      </c>
      <c r="P805">
        <f>IFERROR(VLOOKUP(Tabla2[[#This Row],[Client]],Soc_Dem!A:D,4,FALSE),"")</f>
        <v>130</v>
      </c>
      <c r="Q805" s="2">
        <f>IFERROR(VLOOKUP(Tabla2[[#This Row],[Client]],Inflow_Outflow!A:O,2,FALSE),"")</f>
        <v>178.57357142857146</v>
      </c>
      <c r="R805" s="2">
        <f>IFERROR(VLOOKUP(Tabla2[[#This Row],[Client]],Inflow_Outflow!A:O,3,FALSE),"")</f>
        <v>178.57357142857146</v>
      </c>
      <c r="S805" s="2">
        <f>IFERROR(VLOOKUP(Tabla2[[#This Row],[Client]],Inflow_Outflow!A:O,4,FALSE),"")</f>
        <v>2</v>
      </c>
      <c r="T805" s="2">
        <f>IFERROR(VLOOKUP(Tabla2[[#This Row],[Client]],Inflow_Outflow!A:O,5,FALSE),"")</f>
        <v>2</v>
      </c>
      <c r="U805" s="2">
        <f>IFERROR(VLOOKUP(Tabla2[[#This Row],[Client]],Inflow_Outflow!A:O,6,FALSE),"")</f>
        <v>108.75357142857142</v>
      </c>
      <c r="V805" s="2">
        <f>IFERROR(VLOOKUP(Tabla2[[#This Row],[Client]],Inflow_Outflow!A:O,7,FALSE),"")</f>
        <v>108.75357142857142</v>
      </c>
      <c r="W805" s="2">
        <f>IFERROR(VLOOKUP(Tabla2[[#This Row],[Client]],Inflow_Outflow!A:O,8,FALSE),"")</f>
        <v>0</v>
      </c>
      <c r="X805" s="2">
        <f>IFERROR(VLOOKUP(Tabla2[[#This Row],[Client]],Inflow_Outflow!A:O,9,FALSE),"")</f>
        <v>0</v>
      </c>
      <c r="Y805" s="2">
        <f>IFERROR(VLOOKUP(Tabla2[[#This Row],[Client]],Inflow_Outflow!A:O,10,FALSE),"")</f>
        <v>0</v>
      </c>
      <c r="Z805" s="2">
        <f>IFERROR(VLOOKUP(Tabla2[[#This Row],[Client]],Inflow_Outflow!A:O,11,FALSE),"")</f>
        <v>3</v>
      </c>
      <c r="AA805" s="2">
        <f>IFERROR(VLOOKUP(Tabla2[[#This Row],[Client]],Inflow_Outflow!A:O,12,FALSE),"")</f>
        <v>3</v>
      </c>
      <c r="AB805" s="2">
        <f>IFERROR(VLOOKUP(Tabla2[[#This Row],[Client]],Inflow_Outflow!A:O,13,FALSE),"")</f>
        <v>0</v>
      </c>
      <c r="AC805" s="2">
        <f>IFERROR(VLOOKUP(Tabla2[[#This Row],[Client]],Inflow_Outflow!A:O,14,FALSE),"")</f>
        <v>0</v>
      </c>
      <c r="AD805" s="2">
        <f>IFERROR(VLOOKUP(Tabla2[[#This Row],[Client]],Inflow_Outflow!A:O,15,FALSE),"")</f>
        <v>0</v>
      </c>
      <c r="AE805" s="2">
        <f>IFERROR(VLOOKUP(Tabla2[[#This Row],[Client]],Sales_Revenues!A:G,2,FALSE),"")</f>
        <v>0</v>
      </c>
      <c r="AF805" s="2">
        <f>IFERROR(VLOOKUP(Tabla2[[#This Row],[Client]],Sales_Revenues!A:G,3,FALSE),"")</f>
        <v>0</v>
      </c>
      <c r="AG805" s="2">
        <f>IFERROR(VLOOKUP(Tabla2[[#This Row],[Client]],Sales_Revenues!A:G,4,FALSE),"")</f>
        <v>0</v>
      </c>
      <c r="AH805" s="2">
        <f>IFERROR(VLOOKUP(Tabla2[[#This Row],[Client]],Sales_Revenues!A:G,5,FALSE),"")</f>
        <v>0</v>
      </c>
      <c r="AI805" s="2">
        <f>IFERROR(VLOOKUP(Tabla2[[#This Row],[Client]],Sales_Revenues!A:G,6,FALSE),"")</f>
        <v>0</v>
      </c>
      <c r="AJ805" s="2">
        <f>IFERROR(VLOOKUP(Tabla2[[#This Row],[Client]],Sales_Revenues!A:G,7,FALSE),"")</f>
        <v>0</v>
      </c>
    </row>
    <row r="806" spans="1:36">
      <c r="A806">
        <v>805</v>
      </c>
      <c r="B806">
        <v>1</v>
      </c>
      <c r="E806">
        <v>1</v>
      </c>
      <c r="H806">
        <v>0.61749999999999994</v>
      </c>
      <c r="I806" t="s">
        <v>38</v>
      </c>
      <c r="J806" t="s">
        <v>38</v>
      </c>
      <c r="K806">
        <v>354.96</v>
      </c>
      <c r="L806" t="s">
        <v>38</v>
      </c>
      <c r="M806" t="s">
        <v>38</v>
      </c>
      <c r="N806" t="str">
        <f>IFERROR(VLOOKUP(Tabla2[[#This Row],[Client]],Soc_Dem!A:D,2,FALSE),"")</f>
        <v>M</v>
      </c>
      <c r="O806">
        <f>IFERROR(VLOOKUP(Tabla2[[#This Row],[Client]],Soc_Dem!A:D,3,FALSE),"")</f>
        <v>57</v>
      </c>
      <c r="P806">
        <f>IFERROR(VLOOKUP(Tabla2[[#This Row],[Client]],Soc_Dem!A:D,4,FALSE),"")</f>
        <v>147</v>
      </c>
      <c r="Q806" s="2">
        <f>IFERROR(VLOOKUP(Tabla2[[#This Row],[Client]],Inflow_Outflow!A:O,2,FALSE),"")</f>
        <v>1001.2989285714285</v>
      </c>
      <c r="R806" s="2">
        <f>IFERROR(VLOOKUP(Tabla2[[#This Row],[Client]],Inflow_Outflow!A:O,3,FALSE),"")</f>
        <v>1001.2989285714285</v>
      </c>
      <c r="S806" s="2">
        <f>IFERROR(VLOOKUP(Tabla2[[#This Row],[Client]],Inflow_Outflow!A:O,4,FALSE),"")</f>
        <v>16</v>
      </c>
      <c r="T806" s="2">
        <f>IFERROR(VLOOKUP(Tabla2[[#This Row],[Client]],Inflow_Outflow!A:O,5,FALSE),"")</f>
        <v>16</v>
      </c>
      <c r="U806" s="2">
        <f>IFERROR(VLOOKUP(Tabla2[[#This Row],[Client]],Inflow_Outflow!A:O,6,FALSE),"")</f>
        <v>1577.325</v>
      </c>
      <c r="V806" s="2">
        <f>IFERROR(VLOOKUP(Tabla2[[#This Row],[Client]],Inflow_Outflow!A:O,7,FALSE),"")</f>
        <v>1577.325</v>
      </c>
      <c r="W806" s="2">
        <f>IFERROR(VLOOKUP(Tabla2[[#This Row],[Client]],Inflow_Outflow!A:O,8,FALSE),"")</f>
        <v>928.57142857142856</v>
      </c>
      <c r="X806" s="2">
        <f>IFERROR(VLOOKUP(Tabla2[[#This Row],[Client]],Inflow_Outflow!A:O,9,FALSE),"")</f>
        <v>245.64642857142857</v>
      </c>
      <c r="Y806" s="2">
        <f>IFERROR(VLOOKUP(Tabla2[[#This Row],[Client]],Inflow_Outflow!A:O,10,FALSE),"")</f>
        <v>399.60714285714283</v>
      </c>
      <c r="Z806" s="2">
        <f>IFERROR(VLOOKUP(Tabla2[[#This Row],[Client]],Inflow_Outflow!A:O,11,FALSE),"")</f>
        <v>24</v>
      </c>
      <c r="AA806" s="2">
        <f>IFERROR(VLOOKUP(Tabla2[[#This Row],[Client]],Inflow_Outflow!A:O,12,FALSE),"")</f>
        <v>24</v>
      </c>
      <c r="AB806" s="2">
        <f>IFERROR(VLOOKUP(Tabla2[[#This Row],[Client]],Inflow_Outflow!A:O,13,FALSE),"")</f>
        <v>4</v>
      </c>
      <c r="AC806" s="2">
        <f>IFERROR(VLOOKUP(Tabla2[[#This Row],[Client]],Inflow_Outflow!A:O,14,FALSE),"")</f>
        <v>9</v>
      </c>
      <c r="AD806" s="2">
        <f>IFERROR(VLOOKUP(Tabla2[[#This Row],[Client]],Inflow_Outflow!A:O,15,FALSE),"")</f>
        <v>10</v>
      </c>
      <c r="AE806" s="2">
        <f>IFERROR(VLOOKUP(Tabla2[[#This Row],[Client]],Sales_Revenues!A:G,2,FALSE),"")</f>
        <v>0</v>
      </c>
      <c r="AF806" s="2">
        <f>IFERROR(VLOOKUP(Tabla2[[#This Row],[Client]],Sales_Revenues!A:G,3,FALSE),"")</f>
        <v>0</v>
      </c>
      <c r="AG806" s="2">
        <f>IFERROR(VLOOKUP(Tabla2[[#This Row],[Client]],Sales_Revenues!A:G,4,FALSE),"")</f>
        <v>0</v>
      </c>
      <c r="AH806" s="2">
        <f>IFERROR(VLOOKUP(Tabla2[[#This Row],[Client]],Sales_Revenues!A:G,5,FALSE),"")</f>
        <v>0</v>
      </c>
      <c r="AI806" s="2">
        <f>IFERROR(VLOOKUP(Tabla2[[#This Row],[Client]],Sales_Revenues!A:G,6,FALSE),"")</f>
        <v>0</v>
      </c>
      <c r="AJ806" s="2">
        <f>IFERROR(VLOOKUP(Tabla2[[#This Row],[Client]],Sales_Revenues!A:G,7,FALSE),"")</f>
        <v>0</v>
      </c>
    </row>
    <row r="807" spans="1:36">
      <c r="A807">
        <v>806</v>
      </c>
      <c r="B807">
        <v>1</v>
      </c>
      <c r="H807">
        <v>0</v>
      </c>
      <c r="I807" t="s">
        <v>38</v>
      </c>
      <c r="J807" t="s">
        <v>38</v>
      </c>
      <c r="K807" t="s">
        <v>38</v>
      </c>
      <c r="L807" t="s">
        <v>38</v>
      </c>
      <c r="M807" t="s">
        <v>38</v>
      </c>
      <c r="N807" t="str">
        <f>IFERROR(VLOOKUP(Tabla2[[#This Row],[Client]],Soc_Dem!A:D,2,FALSE),"")</f>
        <v>F</v>
      </c>
      <c r="O807">
        <f>IFERROR(VLOOKUP(Tabla2[[#This Row],[Client]],Soc_Dem!A:D,3,FALSE),"")</f>
        <v>37</v>
      </c>
      <c r="P807">
        <f>IFERROR(VLOOKUP(Tabla2[[#This Row],[Client]],Soc_Dem!A:D,4,FALSE),"")</f>
        <v>59</v>
      </c>
      <c r="Q807" s="2">
        <f>IFERROR(VLOOKUP(Tabla2[[#This Row],[Client]],Inflow_Outflow!A:O,2,FALSE),"")</f>
        <v>356.03642857142859</v>
      </c>
      <c r="R807" s="2">
        <f>IFERROR(VLOOKUP(Tabla2[[#This Row],[Client]],Inflow_Outflow!A:O,3,FALSE),"")</f>
        <v>356.03642857142859</v>
      </c>
      <c r="S807" s="2">
        <f>IFERROR(VLOOKUP(Tabla2[[#This Row],[Client]],Inflow_Outflow!A:O,4,FALSE),"")</f>
        <v>3</v>
      </c>
      <c r="T807" s="2">
        <f>IFERROR(VLOOKUP(Tabla2[[#This Row],[Client]],Inflow_Outflow!A:O,5,FALSE),"")</f>
        <v>3</v>
      </c>
      <c r="U807" s="2">
        <f>IFERROR(VLOOKUP(Tabla2[[#This Row],[Client]],Inflow_Outflow!A:O,6,FALSE),"")</f>
        <v>359.10714285714283</v>
      </c>
      <c r="V807" s="2">
        <f>IFERROR(VLOOKUP(Tabla2[[#This Row],[Client]],Inflow_Outflow!A:O,7,FALSE),"")</f>
        <v>359.10714285714283</v>
      </c>
      <c r="W807" s="2">
        <f>IFERROR(VLOOKUP(Tabla2[[#This Row],[Client]],Inflow_Outflow!A:O,8,FALSE),"")</f>
        <v>357.14285714285717</v>
      </c>
      <c r="X807" s="2">
        <f>IFERROR(VLOOKUP(Tabla2[[#This Row],[Client]],Inflow_Outflow!A:O,9,FALSE),"")</f>
        <v>0</v>
      </c>
      <c r="Y807" s="2">
        <f>IFERROR(VLOOKUP(Tabla2[[#This Row],[Client]],Inflow_Outflow!A:O,10,FALSE),"")</f>
        <v>0</v>
      </c>
      <c r="Z807" s="2">
        <f>IFERROR(VLOOKUP(Tabla2[[#This Row],[Client]],Inflow_Outflow!A:O,11,FALSE),"")</f>
        <v>3</v>
      </c>
      <c r="AA807" s="2">
        <f>IFERROR(VLOOKUP(Tabla2[[#This Row],[Client]],Inflow_Outflow!A:O,12,FALSE),"")</f>
        <v>3</v>
      </c>
      <c r="AB807" s="2">
        <f>IFERROR(VLOOKUP(Tabla2[[#This Row],[Client]],Inflow_Outflow!A:O,13,FALSE),"")</f>
        <v>2</v>
      </c>
      <c r="AC807" s="2">
        <f>IFERROR(VLOOKUP(Tabla2[[#This Row],[Client]],Inflow_Outflow!A:O,14,FALSE),"")</f>
        <v>0</v>
      </c>
      <c r="AD807" s="2">
        <f>IFERROR(VLOOKUP(Tabla2[[#This Row],[Client]],Inflow_Outflow!A:O,15,FALSE),"")</f>
        <v>0</v>
      </c>
      <c r="AE807" s="2">
        <f>IFERROR(VLOOKUP(Tabla2[[#This Row],[Client]],Sales_Revenues!A:G,2,FALSE),"")</f>
        <v>0</v>
      </c>
      <c r="AF807" s="2">
        <f>IFERROR(VLOOKUP(Tabla2[[#This Row],[Client]],Sales_Revenues!A:G,3,FALSE),"")</f>
        <v>0</v>
      </c>
      <c r="AG807" s="2">
        <f>IFERROR(VLOOKUP(Tabla2[[#This Row],[Client]],Sales_Revenues!A:G,4,FALSE),"")</f>
        <v>1</v>
      </c>
      <c r="AH807" s="2">
        <f>IFERROR(VLOOKUP(Tabla2[[#This Row],[Client]],Sales_Revenues!A:G,5,FALSE),"")</f>
        <v>0</v>
      </c>
      <c r="AI807" s="2">
        <f>IFERROR(VLOOKUP(Tabla2[[#This Row],[Client]],Sales_Revenues!A:G,6,FALSE),"")</f>
        <v>0</v>
      </c>
      <c r="AJ807" s="2">
        <f>IFERROR(VLOOKUP(Tabla2[[#This Row],[Client]],Sales_Revenues!A:G,7,FALSE),"")</f>
        <v>12.023928571428572</v>
      </c>
    </row>
    <row r="808" spans="1:36">
      <c r="A808">
        <v>807</v>
      </c>
      <c r="B808">
        <v>1</v>
      </c>
      <c r="H808">
        <v>256.4892857142857</v>
      </c>
      <c r="I808" t="s">
        <v>38</v>
      </c>
      <c r="J808" t="s">
        <v>38</v>
      </c>
      <c r="K808" t="s">
        <v>38</v>
      </c>
      <c r="L808" t="s">
        <v>38</v>
      </c>
      <c r="M808" t="s">
        <v>38</v>
      </c>
      <c r="N808" t="str">
        <f>IFERROR(VLOOKUP(Tabla2[[#This Row],[Client]],Soc_Dem!A:D,2,FALSE),"")</f>
        <v>M</v>
      </c>
      <c r="O808">
        <f>IFERROR(VLOOKUP(Tabla2[[#This Row],[Client]],Soc_Dem!A:D,3,FALSE),"")</f>
        <v>42</v>
      </c>
      <c r="P808">
        <f>IFERROR(VLOOKUP(Tabla2[[#This Row],[Client]],Soc_Dem!A:D,4,FALSE),"")</f>
        <v>86</v>
      </c>
      <c r="Q808" s="2">
        <f>IFERROR(VLOOKUP(Tabla2[[#This Row],[Client]],Inflow_Outflow!A:O,2,FALSE),"")</f>
        <v>1695.6903571428572</v>
      </c>
      <c r="R808" s="2">
        <f>IFERROR(VLOOKUP(Tabla2[[#This Row],[Client]],Inflow_Outflow!A:O,3,FALSE),"")</f>
        <v>1695.6903571428572</v>
      </c>
      <c r="S808" s="2">
        <f>IFERROR(VLOOKUP(Tabla2[[#This Row],[Client]],Inflow_Outflow!A:O,4,FALSE),"")</f>
        <v>3</v>
      </c>
      <c r="T808" s="2">
        <f>IFERROR(VLOOKUP(Tabla2[[#This Row],[Client]],Inflow_Outflow!A:O,5,FALSE),"")</f>
        <v>3</v>
      </c>
      <c r="U808" s="2">
        <f>IFERROR(VLOOKUP(Tabla2[[#This Row],[Client]],Inflow_Outflow!A:O,6,FALSE),"")</f>
        <v>1509.3</v>
      </c>
      <c r="V808" s="2">
        <f>IFERROR(VLOOKUP(Tabla2[[#This Row],[Client]],Inflow_Outflow!A:O,7,FALSE),"")</f>
        <v>1509.3</v>
      </c>
      <c r="W808" s="2">
        <f>IFERROR(VLOOKUP(Tabla2[[#This Row],[Client]],Inflow_Outflow!A:O,8,FALSE),"")</f>
        <v>0</v>
      </c>
      <c r="X808" s="2">
        <f>IFERROR(VLOOKUP(Tabla2[[#This Row],[Client]],Inflow_Outflow!A:O,9,FALSE),"")</f>
        <v>264.9785714285714</v>
      </c>
      <c r="Y808" s="2">
        <f>IFERROR(VLOOKUP(Tabla2[[#This Row],[Client]],Inflow_Outflow!A:O,10,FALSE),"")</f>
        <v>935.25</v>
      </c>
      <c r="Z808" s="2">
        <f>IFERROR(VLOOKUP(Tabla2[[#This Row],[Client]],Inflow_Outflow!A:O,11,FALSE),"")</f>
        <v>22</v>
      </c>
      <c r="AA808" s="2">
        <f>IFERROR(VLOOKUP(Tabla2[[#This Row],[Client]],Inflow_Outflow!A:O,12,FALSE),"")</f>
        <v>22</v>
      </c>
      <c r="AB808" s="2">
        <f>IFERROR(VLOOKUP(Tabla2[[#This Row],[Client]],Inflow_Outflow!A:O,13,FALSE),"")</f>
        <v>0</v>
      </c>
      <c r="AC808" s="2">
        <f>IFERROR(VLOOKUP(Tabla2[[#This Row],[Client]],Inflow_Outflow!A:O,14,FALSE),"")</f>
        <v>9</v>
      </c>
      <c r="AD808" s="2">
        <f>IFERROR(VLOOKUP(Tabla2[[#This Row],[Client]],Inflow_Outflow!A:O,15,FALSE),"")</f>
        <v>11</v>
      </c>
      <c r="AE808" s="2" t="str">
        <f>IFERROR(VLOOKUP(Tabla2[[#This Row],[Client]],Sales_Revenues!A:G,2,FALSE),"")</f>
        <v/>
      </c>
      <c r="AF808" s="2" t="str">
        <f>IFERROR(VLOOKUP(Tabla2[[#This Row],[Client]],Sales_Revenues!A:G,3,FALSE),"")</f>
        <v/>
      </c>
      <c r="AG808" s="2" t="str">
        <f>IFERROR(VLOOKUP(Tabla2[[#This Row],[Client]],Sales_Revenues!A:G,4,FALSE),"")</f>
        <v/>
      </c>
      <c r="AH808" s="2" t="str">
        <f>IFERROR(VLOOKUP(Tabla2[[#This Row],[Client]],Sales_Revenues!A:G,5,FALSE),"")</f>
        <v/>
      </c>
      <c r="AI808" s="2" t="str">
        <f>IFERROR(VLOOKUP(Tabla2[[#This Row],[Client]],Sales_Revenues!A:G,6,FALSE),"")</f>
        <v/>
      </c>
      <c r="AJ808" s="2" t="str">
        <f>IFERROR(VLOOKUP(Tabla2[[#This Row],[Client]],Sales_Revenues!A:G,7,FALSE),"")</f>
        <v/>
      </c>
    </row>
    <row r="809" spans="1:36">
      <c r="A809">
        <v>808</v>
      </c>
      <c r="B809">
        <v>1</v>
      </c>
      <c r="C809">
        <v>1</v>
      </c>
      <c r="D809">
        <v>18</v>
      </c>
      <c r="H809">
        <v>608.57928571428579</v>
      </c>
      <c r="I809">
        <v>55.530357142857142</v>
      </c>
      <c r="J809">
        <v>0</v>
      </c>
      <c r="K809" t="s">
        <v>38</v>
      </c>
      <c r="L809" t="s">
        <v>38</v>
      </c>
      <c r="M809" t="s">
        <v>38</v>
      </c>
      <c r="N809" t="str">
        <f>IFERROR(VLOOKUP(Tabla2[[#This Row],[Client]],Soc_Dem!A:D,2,FALSE),"")</f>
        <v>M</v>
      </c>
      <c r="O809">
        <f>IFERROR(VLOOKUP(Tabla2[[#This Row],[Client]],Soc_Dem!A:D,3,FALSE),"")</f>
        <v>48</v>
      </c>
      <c r="P809">
        <f>IFERROR(VLOOKUP(Tabla2[[#This Row],[Client]],Soc_Dem!A:D,4,FALSE),"")</f>
        <v>85</v>
      </c>
      <c r="Q809" s="2">
        <f>IFERROR(VLOOKUP(Tabla2[[#This Row],[Client]],Inflow_Outflow!A:O,2,FALSE),"")</f>
        <v>0.87178571428571427</v>
      </c>
      <c r="R809" s="2">
        <f>IFERROR(VLOOKUP(Tabla2[[#This Row],[Client]],Inflow_Outflow!A:O,3,FALSE),"")</f>
        <v>4.0357142857142855E-2</v>
      </c>
      <c r="S809" s="2">
        <f>IFERROR(VLOOKUP(Tabla2[[#This Row],[Client]],Inflow_Outflow!A:O,4,FALSE),"")</f>
        <v>2</v>
      </c>
      <c r="T809" s="2">
        <f>IFERROR(VLOOKUP(Tabla2[[#This Row],[Client]],Inflow_Outflow!A:O,5,FALSE),"")</f>
        <v>1</v>
      </c>
      <c r="U809" s="2">
        <f>IFERROR(VLOOKUP(Tabla2[[#This Row],[Client]],Inflow_Outflow!A:O,6,FALSE),"")</f>
        <v>10982.142857142857</v>
      </c>
      <c r="V809" s="2">
        <f>IFERROR(VLOOKUP(Tabla2[[#This Row],[Client]],Inflow_Outflow!A:O,7,FALSE),"")</f>
        <v>10982.142857142857</v>
      </c>
      <c r="W809" s="2">
        <f>IFERROR(VLOOKUP(Tabla2[[#This Row],[Client]],Inflow_Outflow!A:O,8,FALSE),"")</f>
        <v>0</v>
      </c>
      <c r="X809" s="2">
        <f>IFERROR(VLOOKUP(Tabla2[[#This Row],[Client]],Inflow_Outflow!A:O,9,FALSE),"")</f>
        <v>0</v>
      </c>
      <c r="Y809" s="2">
        <f>IFERROR(VLOOKUP(Tabla2[[#This Row],[Client]],Inflow_Outflow!A:O,10,FALSE),"")</f>
        <v>0</v>
      </c>
      <c r="Z809" s="2">
        <f>IFERROR(VLOOKUP(Tabla2[[#This Row],[Client]],Inflow_Outflow!A:O,11,FALSE),"")</f>
        <v>4</v>
      </c>
      <c r="AA809" s="2">
        <f>IFERROR(VLOOKUP(Tabla2[[#This Row],[Client]],Inflow_Outflow!A:O,12,FALSE),"")</f>
        <v>4</v>
      </c>
      <c r="AB809" s="2">
        <f>IFERROR(VLOOKUP(Tabla2[[#This Row],[Client]],Inflow_Outflow!A:O,13,FALSE),"")</f>
        <v>0</v>
      </c>
      <c r="AC809" s="2">
        <f>IFERROR(VLOOKUP(Tabla2[[#This Row],[Client]],Inflow_Outflow!A:O,14,FALSE),"")</f>
        <v>0</v>
      </c>
      <c r="AD809" s="2">
        <f>IFERROR(VLOOKUP(Tabla2[[#This Row],[Client]],Inflow_Outflow!A:O,15,FALSE),"")</f>
        <v>0</v>
      </c>
      <c r="AE809" s="2">
        <f>IFERROR(VLOOKUP(Tabla2[[#This Row],[Client]],Sales_Revenues!A:G,2,FALSE),"")</f>
        <v>0</v>
      </c>
      <c r="AF809" s="2">
        <f>IFERROR(VLOOKUP(Tabla2[[#This Row],[Client]],Sales_Revenues!A:G,3,FALSE),"")</f>
        <v>0</v>
      </c>
      <c r="AG809" s="2">
        <f>IFERROR(VLOOKUP(Tabla2[[#This Row],[Client]],Sales_Revenues!A:G,4,FALSE),"")</f>
        <v>1</v>
      </c>
      <c r="AH809" s="2">
        <f>IFERROR(VLOOKUP(Tabla2[[#This Row],[Client]],Sales_Revenues!A:G,5,FALSE),"")</f>
        <v>0</v>
      </c>
      <c r="AI809" s="2">
        <f>IFERROR(VLOOKUP(Tabla2[[#This Row],[Client]],Sales_Revenues!A:G,6,FALSE),"")</f>
        <v>0</v>
      </c>
      <c r="AJ809" s="2">
        <f>IFERROR(VLOOKUP(Tabla2[[#This Row],[Client]],Sales_Revenues!A:G,7,FALSE),"")</f>
        <v>7.4285714285714288</v>
      </c>
    </row>
    <row r="810" spans="1:36">
      <c r="A810">
        <v>809</v>
      </c>
      <c r="B810">
        <v>1</v>
      </c>
      <c r="G810">
        <v>1</v>
      </c>
      <c r="H810">
        <v>16.623928571428571</v>
      </c>
      <c r="I810" t="s">
        <v>38</v>
      </c>
      <c r="J810" t="s">
        <v>38</v>
      </c>
      <c r="K810" t="s">
        <v>38</v>
      </c>
      <c r="L810" t="s">
        <v>38</v>
      </c>
      <c r="M810">
        <v>3295.8071428571429</v>
      </c>
      <c r="N810" t="str">
        <f>IFERROR(VLOOKUP(Tabla2[[#This Row],[Client]],Soc_Dem!A:D,2,FALSE),"")</f>
        <v>M</v>
      </c>
      <c r="O810">
        <f>IFERROR(VLOOKUP(Tabla2[[#This Row],[Client]],Soc_Dem!A:D,3,FALSE),"")</f>
        <v>30</v>
      </c>
      <c r="P810">
        <f>IFERROR(VLOOKUP(Tabla2[[#This Row],[Client]],Soc_Dem!A:D,4,FALSE),"")</f>
        <v>157</v>
      </c>
      <c r="Q810" s="2">
        <f>IFERROR(VLOOKUP(Tabla2[[#This Row],[Client]],Inflow_Outflow!A:O,2,FALSE),"")</f>
        <v>1156.069642857143</v>
      </c>
      <c r="R810" s="2">
        <f>IFERROR(VLOOKUP(Tabla2[[#This Row],[Client]],Inflow_Outflow!A:O,3,FALSE),"")</f>
        <v>1053.5378571428571</v>
      </c>
      <c r="S810" s="2">
        <f>IFERROR(VLOOKUP(Tabla2[[#This Row],[Client]],Inflow_Outflow!A:O,4,FALSE),"")</f>
        <v>4</v>
      </c>
      <c r="T810" s="2">
        <f>IFERROR(VLOOKUP(Tabla2[[#This Row],[Client]],Inflow_Outflow!A:O,5,FALSE),"")</f>
        <v>3</v>
      </c>
      <c r="U810" s="2">
        <f>IFERROR(VLOOKUP(Tabla2[[#This Row],[Client]],Inflow_Outflow!A:O,6,FALSE),"")</f>
        <v>1444.089642857143</v>
      </c>
      <c r="V810" s="2">
        <f>IFERROR(VLOOKUP(Tabla2[[#This Row],[Client]],Inflow_Outflow!A:O,7,FALSE),"")</f>
        <v>1434.589642857143</v>
      </c>
      <c r="W810" s="2">
        <f>IFERROR(VLOOKUP(Tabla2[[#This Row],[Client]],Inflow_Outflow!A:O,8,FALSE),"")</f>
        <v>857.14285714285711</v>
      </c>
      <c r="X810" s="2">
        <f>IFERROR(VLOOKUP(Tabla2[[#This Row],[Client]],Inflow_Outflow!A:O,9,FALSE),"")</f>
        <v>372.26821428571429</v>
      </c>
      <c r="Y810" s="2">
        <f>IFERROR(VLOOKUP(Tabla2[[#This Row],[Client]],Inflow_Outflow!A:O,10,FALSE),"")</f>
        <v>44.642857142857146</v>
      </c>
      <c r="Z810" s="2">
        <f>IFERROR(VLOOKUP(Tabla2[[#This Row],[Client]],Inflow_Outflow!A:O,11,FALSE),"")</f>
        <v>30</v>
      </c>
      <c r="AA810" s="2">
        <f>IFERROR(VLOOKUP(Tabla2[[#This Row],[Client]],Inflow_Outflow!A:O,12,FALSE),"")</f>
        <v>28</v>
      </c>
      <c r="AB810" s="2">
        <f>IFERROR(VLOOKUP(Tabla2[[#This Row],[Client]],Inflow_Outflow!A:O,13,FALSE),"")</f>
        <v>3</v>
      </c>
      <c r="AC810" s="2">
        <f>IFERROR(VLOOKUP(Tabla2[[#This Row],[Client]],Inflow_Outflow!A:O,14,FALSE),"")</f>
        <v>20</v>
      </c>
      <c r="AD810" s="2">
        <f>IFERROR(VLOOKUP(Tabla2[[#This Row],[Client]],Inflow_Outflow!A:O,15,FALSE),"")</f>
        <v>2</v>
      </c>
      <c r="AE810" s="2">
        <f>IFERROR(VLOOKUP(Tabla2[[#This Row],[Client]],Sales_Revenues!A:G,2,FALSE),"")</f>
        <v>0</v>
      </c>
      <c r="AF810" s="2">
        <f>IFERROR(VLOOKUP(Tabla2[[#This Row],[Client]],Sales_Revenues!A:G,3,FALSE),"")</f>
        <v>1</v>
      </c>
      <c r="AG810" s="2">
        <f>IFERROR(VLOOKUP(Tabla2[[#This Row],[Client]],Sales_Revenues!A:G,4,FALSE),"")</f>
        <v>1</v>
      </c>
      <c r="AH810" s="2">
        <f>IFERROR(VLOOKUP(Tabla2[[#This Row],[Client]],Sales_Revenues!A:G,5,FALSE),"")</f>
        <v>0</v>
      </c>
      <c r="AI810" s="2">
        <f>IFERROR(VLOOKUP(Tabla2[[#This Row],[Client]],Sales_Revenues!A:G,6,FALSE),"")</f>
        <v>6.9642857142857144</v>
      </c>
      <c r="AJ810" s="2">
        <f>IFERROR(VLOOKUP(Tabla2[[#This Row],[Client]],Sales_Revenues!A:G,7,FALSE),"")</f>
        <v>8.262142857142857</v>
      </c>
    </row>
    <row r="811" spans="1:36">
      <c r="A811">
        <v>810</v>
      </c>
      <c r="B811">
        <v>1</v>
      </c>
      <c r="E811">
        <v>1</v>
      </c>
      <c r="G811">
        <v>1</v>
      </c>
      <c r="H811">
        <v>542.17142857142858</v>
      </c>
      <c r="I811" t="s">
        <v>38</v>
      </c>
      <c r="J811" t="s">
        <v>38</v>
      </c>
      <c r="K811">
        <v>0</v>
      </c>
      <c r="L811" t="s">
        <v>38</v>
      </c>
      <c r="M811">
        <v>930.35714285714289</v>
      </c>
      <c r="N811" t="str">
        <f>IFERROR(VLOOKUP(Tabla2[[#This Row],[Client]],Soc_Dem!A:D,2,FALSE),"")</f>
        <v>F</v>
      </c>
      <c r="O811">
        <f>IFERROR(VLOOKUP(Tabla2[[#This Row],[Client]],Soc_Dem!A:D,3,FALSE),"")</f>
        <v>48</v>
      </c>
      <c r="P811">
        <f>IFERROR(VLOOKUP(Tabla2[[#This Row],[Client]],Soc_Dem!A:D,4,FALSE),"")</f>
        <v>107</v>
      </c>
      <c r="Q811" s="2">
        <f>IFERROR(VLOOKUP(Tabla2[[#This Row],[Client]],Inflow_Outflow!A:O,2,FALSE),"")</f>
        <v>926.09892857142859</v>
      </c>
      <c r="R811" s="2">
        <f>IFERROR(VLOOKUP(Tabla2[[#This Row],[Client]],Inflow_Outflow!A:O,3,FALSE),"")</f>
        <v>832.37821428571431</v>
      </c>
      <c r="S811" s="2">
        <f>IFERROR(VLOOKUP(Tabla2[[#This Row],[Client]],Inflow_Outflow!A:O,4,FALSE),"")</f>
        <v>4</v>
      </c>
      <c r="T811" s="2">
        <f>IFERROR(VLOOKUP(Tabla2[[#This Row],[Client]],Inflow_Outflow!A:O,5,FALSE),"")</f>
        <v>3</v>
      </c>
      <c r="U811" s="2">
        <f>IFERROR(VLOOKUP(Tabla2[[#This Row],[Client]],Inflow_Outflow!A:O,6,FALSE),"")</f>
        <v>905.17500000000007</v>
      </c>
      <c r="V811" s="2">
        <f>IFERROR(VLOOKUP(Tabla2[[#This Row],[Client]],Inflow_Outflow!A:O,7,FALSE),"")</f>
        <v>903.06785714285718</v>
      </c>
      <c r="W811" s="2">
        <f>IFERROR(VLOOKUP(Tabla2[[#This Row],[Client]],Inflow_Outflow!A:O,8,FALSE),"")</f>
        <v>114.28571428571429</v>
      </c>
      <c r="X811" s="2">
        <f>IFERROR(VLOOKUP(Tabla2[[#This Row],[Client]],Inflow_Outflow!A:O,9,FALSE),"")</f>
        <v>184.53214285714284</v>
      </c>
      <c r="Y811" s="2">
        <f>IFERROR(VLOOKUP(Tabla2[[#This Row],[Client]],Inflow_Outflow!A:O,10,FALSE),"")</f>
        <v>483.17857142857144</v>
      </c>
      <c r="Z811" s="2">
        <f>IFERROR(VLOOKUP(Tabla2[[#This Row],[Client]],Inflow_Outflow!A:O,11,FALSE),"")</f>
        <v>13</v>
      </c>
      <c r="AA811" s="2">
        <f>IFERROR(VLOOKUP(Tabla2[[#This Row],[Client]],Inflow_Outflow!A:O,12,FALSE),"")</f>
        <v>12</v>
      </c>
      <c r="AB811" s="2">
        <f>IFERROR(VLOOKUP(Tabla2[[#This Row],[Client]],Inflow_Outflow!A:O,13,FALSE),"")</f>
        <v>4</v>
      </c>
      <c r="AC811" s="2">
        <f>IFERROR(VLOOKUP(Tabla2[[#This Row],[Client]],Inflow_Outflow!A:O,14,FALSE),"")</f>
        <v>2</v>
      </c>
      <c r="AD811" s="2">
        <f>IFERROR(VLOOKUP(Tabla2[[#This Row],[Client]],Inflow_Outflow!A:O,15,FALSE),"")</f>
        <v>4</v>
      </c>
      <c r="AE811" s="2">
        <f>IFERROR(VLOOKUP(Tabla2[[#This Row],[Client]],Sales_Revenues!A:G,2,FALSE),"")</f>
        <v>0</v>
      </c>
      <c r="AF811" s="2">
        <f>IFERROR(VLOOKUP(Tabla2[[#This Row],[Client]],Sales_Revenues!A:G,3,FALSE),"")</f>
        <v>0</v>
      </c>
      <c r="AG811" s="2">
        <f>IFERROR(VLOOKUP(Tabla2[[#This Row],[Client]],Sales_Revenues!A:G,4,FALSE),"")</f>
        <v>0</v>
      </c>
      <c r="AH811" s="2">
        <f>IFERROR(VLOOKUP(Tabla2[[#This Row],[Client]],Sales_Revenues!A:G,5,FALSE),"")</f>
        <v>0</v>
      </c>
      <c r="AI811" s="2">
        <f>IFERROR(VLOOKUP(Tabla2[[#This Row],[Client]],Sales_Revenues!A:G,6,FALSE),"")</f>
        <v>0</v>
      </c>
      <c r="AJ811" s="2">
        <f>IFERROR(VLOOKUP(Tabla2[[#This Row],[Client]],Sales_Revenues!A:G,7,FALSE),"")</f>
        <v>0</v>
      </c>
    </row>
    <row r="812" spans="1:36">
      <c r="A812">
        <v>811</v>
      </c>
      <c r="B812">
        <v>1</v>
      </c>
      <c r="H812">
        <v>1227.8682142857142</v>
      </c>
      <c r="I812" t="s">
        <v>38</v>
      </c>
      <c r="J812" t="s">
        <v>38</v>
      </c>
      <c r="K812" t="s">
        <v>38</v>
      </c>
      <c r="L812" t="s">
        <v>38</v>
      </c>
      <c r="M812" t="s">
        <v>38</v>
      </c>
      <c r="N812" t="str">
        <f>IFERROR(VLOOKUP(Tabla2[[#This Row],[Client]],Soc_Dem!A:D,2,FALSE),"")</f>
        <v>M</v>
      </c>
      <c r="O812">
        <f>IFERROR(VLOOKUP(Tabla2[[#This Row],[Client]],Soc_Dem!A:D,3,FALSE),"")</f>
        <v>28</v>
      </c>
      <c r="P812">
        <f>IFERROR(VLOOKUP(Tabla2[[#This Row],[Client]],Soc_Dem!A:D,4,FALSE),"")</f>
        <v>151</v>
      </c>
      <c r="Q812" s="2">
        <f>IFERROR(VLOOKUP(Tabla2[[#This Row],[Client]],Inflow_Outflow!A:O,2,FALSE),"")</f>
        <v>1185.6196428571427</v>
      </c>
      <c r="R812" s="2">
        <f>IFERROR(VLOOKUP(Tabla2[[#This Row],[Client]],Inflow_Outflow!A:O,3,FALSE),"")</f>
        <v>1185.6196428571427</v>
      </c>
      <c r="S812" s="2">
        <f>IFERROR(VLOOKUP(Tabla2[[#This Row],[Client]],Inflow_Outflow!A:O,4,FALSE),"")</f>
        <v>3</v>
      </c>
      <c r="T812" s="2">
        <f>IFERROR(VLOOKUP(Tabla2[[#This Row],[Client]],Inflow_Outflow!A:O,5,FALSE),"")</f>
        <v>3</v>
      </c>
      <c r="U812" s="2">
        <f>IFERROR(VLOOKUP(Tabla2[[#This Row],[Client]],Inflow_Outflow!A:O,6,FALSE),"")</f>
        <v>1360.8928571428571</v>
      </c>
      <c r="V812" s="2">
        <f>IFERROR(VLOOKUP(Tabla2[[#This Row],[Client]],Inflow_Outflow!A:O,7,FALSE),"")</f>
        <v>1360.8928571428571</v>
      </c>
      <c r="W812" s="2">
        <f>IFERROR(VLOOKUP(Tabla2[[#This Row],[Client]],Inflow_Outflow!A:O,8,FALSE),"")</f>
        <v>0</v>
      </c>
      <c r="X812" s="2">
        <f>IFERROR(VLOOKUP(Tabla2[[#This Row],[Client]],Inflow_Outflow!A:O,9,FALSE),"")</f>
        <v>0</v>
      </c>
      <c r="Y812" s="2">
        <f>IFERROR(VLOOKUP(Tabla2[[#This Row],[Client]],Inflow_Outflow!A:O,10,FALSE),"")</f>
        <v>285.35714285714283</v>
      </c>
      <c r="Z812" s="2">
        <f>IFERROR(VLOOKUP(Tabla2[[#This Row],[Client]],Inflow_Outflow!A:O,11,FALSE),"")</f>
        <v>7</v>
      </c>
      <c r="AA812" s="2">
        <f>IFERROR(VLOOKUP(Tabla2[[#This Row],[Client]],Inflow_Outflow!A:O,12,FALSE),"")</f>
        <v>7</v>
      </c>
      <c r="AB812" s="2">
        <f>IFERROR(VLOOKUP(Tabla2[[#This Row],[Client]],Inflow_Outflow!A:O,13,FALSE),"")</f>
        <v>0</v>
      </c>
      <c r="AC812" s="2">
        <f>IFERROR(VLOOKUP(Tabla2[[#This Row],[Client]],Inflow_Outflow!A:O,14,FALSE),"")</f>
        <v>0</v>
      </c>
      <c r="AD812" s="2">
        <f>IFERROR(VLOOKUP(Tabla2[[#This Row],[Client]],Inflow_Outflow!A:O,15,FALSE),"")</f>
        <v>5</v>
      </c>
      <c r="AE812" s="2" t="str">
        <f>IFERROR(VLOOKUP(Tabla2[[#This Row],[Client]],Sales_Revenues!A:G,2,FALSE),"")</f>
        <v/>
      </c>
      <c r="AF812" s="2" t="str">
        <f>IFERROR(VLOOKUP(Tabla2[[#This Row],[Client]],Sales_Revenues!A:G,3,FALSE),"")</f>
        <v/>
      </c>
      <c r="AG812" s="2" t="str">
        <f>IFERROR(VLOOKUP(Tabla2[[#This Row],[Client]],Sales_Revenues!A:G,4,FALSE),"")</f>
        <v/>
      </c>
      <c r="AH812" s="2" t="str">
        <f>IFERROR(VLOOKUP(Tabla2[[#This Row],[Client]],Sales_Revenues!A:G,5,FALSE),"")</f>
        <v/>
      </c>
      <c r="AI812" s="2" t="str">
        <f>IFERROR(VLOOKUP(Tabla2[[#This Row],[Client]],Sales_Revenues!A:G,6,FALSE),"")</f>
        <v/>
      </c>
      <c r="AJ812" s="2" t="str">
        <f>IFERROR(VLOOKUP(Tabla2[[#This Row],[Client]],Sales_Revenues!A:G,7,FALSE),"")</f>
        <v/>
      </c>
    </row>
    <row r="813" spans="1:36">
      <c r="A813">
        <v>812</v>
      </c>
      <c r="B813">
        <v>1</v>
      </c>
      <c r="H813">
        <v>6302.0678571428571</v>
      </c>
      <c r="I813" t="s">
        <v>38</v>
      </c>
      <c r="J813" t="s">
        <v>38</v>
      </c>
      <c r="K813" t="s">
        <v>38</v>
      </c>
      <c r="L813" t="s">
        <v>38</v>
      </c>
      <c r="M813" t="s">
        <v>38</v>
      </c>
      <c r="N813" t="str">
        <f>IFERROR(VLOOKUP(Tabla2[[#This Row],[Client]],Soc_Dem!A:D,2,FALSE),"")</f>
        <v>M</v>
      </c>
      <c r="O813">
        <f>IFERROR(VLOOKUP(Tabla2[[#This Row],[Client]],Soc_Dem!A:D,3,FALSE),"")</f>
        <v>29</v>
      </c>
      <c r="P813">
        <f>IFERROR(VLOOKUP(Tabla2[[#This Row],[Client]],Soc_Dem!A:D,4,FALSE),"")</f>
        <v>175</v>
      </c>
      <c r="Q813" s="2">
        <f>IFERROR(VLOOKUP(Tabla2[[#This Row],[Client]],Inflow_Outflow!A:O,2,FALSE),"")</f>
        <v>2.8571428571428571E-3</v>
      </c>
      <c r="R813" s="2">
        <f>IFERROR(VLOOKUP(Tabla2[[#This Row],[Client]],Inflow_Outflow!A:O,3,FALSE),"")</f>
        <v>2.8571428571428571E-3</v>
      </c>
      <c r="S813" s="2">
        <f>IFERROR(VLOOKUP(Tabla2[[#This Row],[Client]],Inflow_Outflow!A:O,4,FALSE),"")</f>
        <v>1</v>
      </c>
      <c r="T813" s="2">
        <f>IFERROR(VLOOKUP(Tabla2[[#This Row],[Client]],Inflow_Outflow!A:O,5,FALSE),"")</f>
        <v>1</v>
      </c>
      <c r="U813" s="2">
        <f>IFERROR(VLOOKUP(Tabla2[[#This Row],[Client]],Inflow_Outflow!A:O,6,FALSE),"")</f>
        <v>2.5</v>
      </c>
      <c r="V813" s="2">
        <f>IFERROR(VLOOKUP(Tabla2[[#This Row],[Client]],Inflow_Outflow!A:O,7,FALSE),"")</f>
        <v>2.5</v>
      </c>
      <c r="W813" s="2">
        <f>IFERROR(VLOOKUP(Tabla2[[#This Row],[Client]],Inflow_Outflow!A:O,8,FALSE),"")</f>
        <v>0</v>
      </c>
      <c r="X813" s="2">
        <f>IFERROR(VLOOKUP(Tabla2[[#This Row],[Client]],Inflow_Outflow!A:O,9,FALSE),"")</f>
        <v>0</v>
      </c>
      <c r="Y813" s="2">
        <f>IFERROR(VLOOKUP(Tabla2[[#This Row],[Client]],Inflow_Outflow!A:O,10,FALSE),"")</f>
        <v>0</v>
      </c>
      <c r="Z813" s="2">
        <f>IFERROR(VLOOKUP(Tabla2[[#This Row],[Client]],Inflow_Outflow!A:O,11,FALSE),"")</f>
        <v>2</v>
      </c>
      <c r="AA813" s="2">
        <f>IFERROR(VLOOKUP(Tabla2[[#This Row],[Client]],Inflow_Outflow!A:O,12,FALSE),"")</f>
        <v>2</v>
      </c>
      <c r="AB813" s="2">
        <f>IFERROR(VLOOKUP(Tabla2[[#This Row],[Client]],Inflow_Outflow!A:O,13,FALSE),"")</f>
        <v>0</v>
      </c>
      <c r="AC813" s="2">
        <f>IFERROR(VLOOKUP(Tabla2[[#This Row],[Client]],Inflow_Outflow!A:O,14,FALSE),"")</f>
        <v>0</v>
      </c>
      <c r="AD813" s="2">
        <f>IFERROR(VLOOKUP(Tabla2[[#This Row],[Client]],Inflow_Outflow!A:O,15,FALSE),"")</f>
        <v>0</v>
      </c>
      <c r="AE813" s="2">
        <f>IFERROR(VLOOKUP(Tabla2[[#This Row],[Client]],Sales_Revenues!A:G,2,FALSE),"")</f>
        <v>0</v>
      </c>
      <c r="AF813" s="2">
        <f>IFERROR(VLOOKUP(Tabla2[[#This Row],[Client]],Sales_Revenues!A:G,3,FALSE),"")</f>
        <v>0</v>
      </c>
      <c r="AG813" s="2">
        <f>IFERROR(VLOOKUP(Tabla2[[#This Row],[Client]],Sales_Revenues!A:G,4,FALSE),"")</f>
        <v>0</v>
      </c>
      <c r="AH813" s="2">
        <f>IFERROR(VLOOKUP(Tabla2[[#This Row],[Client]],Sales_Revenues!A:G,5,FALSE),"")</f>
        <v>0</v>
      </c>
      <c r="AI813" s="2">
        <f>IFERROR(VLOOKUP(Tabla2[[#This Row],[Client]],Sales_Revenues!A:G,6,FALSE),"")</f>
        <v>0</v>
      </c>
      <c r="AJ813" s="2">
        <f>IFERROR(VLOOKUP(Tabla2[[#This Row],[Client]],Sales_Revenues!A:G,7,FALSE),"")</f>
        <v>0</v>
      </c>
    </row>
    <row r="814" spans="1:36">
      <c r="A814">
        <v>813</v>
      </c>
      <c r="B814">
        <v>1</v>
      </c>
      <c r="C814">
        <v>1</v>
      </c>
      <c r="E814">
        <v>1</v>
      </c>
      <c r="H814">
        <v>20.413214285714286</v>
      </c>
      <c r="I814">
        <v>29215.980357142857</v>
      </c>
      <c r="J814" t="s">
        <v>38</v>
      </c>
      <c r="K814">
        <v>306.92142857142852</v>
      </c>
      <c r="L814" t="s">
        <v>38</v>
      </c>
      <c r="M814" t="s">
        <v>38</v>
      </c>
      <c r="N814" t="str">
        <f>IFERROR(VLOOKUP(Tabla2[[#This Row],[Client]],Soc_Dem!A:D,2,FALSE),"")</f>
        <v>F</v>
      </c>
      <c r="O814">
        <f>IFERROR(VLOOKUP(Tabla2[[#This Row],[Client]],Soc_Dem!A:D,3,FALSE),"")</f>
        <v>57</v>
      </c>
      <c r="P814">
        <f>IFERROR(VLOOKUP(Tabla2[[#This Row],[Client]],Soc_Dem!A:D,4,FALSE),"")</f>
        <v>150</v>
      </c>
      <c r="Q814" s="2">
        <f>IFERROR(VLOOKUP(Tabla2[[#This Row],[Client]],Inflow_Outflow!A:O,2,FALSE),"")</f>
        <v>257.8232142857143</v>
      </c>
      <c r="R814" s="2">
        <f>IFERROR(VLOOKUP(Tabla2[[#This Row],[Client]],Inflow_Outflow!A:O,3,FALSE),"")</f>
        <v>253.43678571428569</v>
      </c>
      <c r="S814" s="2">
        <f>IFERROR(VLOOKUP(Tabla2[[#This Row],[Client]],Inflow_Outflow!A:O,4,FALSE),"")</f>
        <v>3</v>
      </c>
      <c r="T814" s="2">
        <f>IFERROR(VLOOKUP(Tabla2[[#This Row],[Client]],Inflow_Outflow!A:O,5,FALSE),"")</f>
        <v>2</v>
      </c>
      <c r="U814" s="2">
        <f>IFERROR(VLOOKUP(Tabla2[[#This Row],[Client]],Inflow_Outflow!A:O,6,FALSE),"")</f>
        <v>14.214285714285714</v>
      </c>
      <c r="V814" s="2">
        <f>IFERROR(VLOOKUP(Tabla2[[#This Row],[Client]],Inflow_Outflow!A:O,7,FALSE),"")</f>
        <v>14.214285714285714</v>
      </c>
      <c r="W814" s="2">
        <f>IFERROR(VLOOKUP(Tabla2[[#This Row],[Client]],Inflow_Outflow!A:O,8,FALSE),"")</f>
        <v>0</v>
      </c>
      <c r="X814" s="2">
        <f>IFERROR(VLOOKUP(Tabla2[[#This Row],[Client]],Inflow_Outflow!A:O,9,FALSE),"")</f>
        <v>0</v>
      </c>
      <c r="Y814" s="2">
        <f>IFERROR(VLOOKUP(Tabla2[[#This Row],[Client]],Inflow_Outflow!A:O,10,FALSE),"")</f>
        <v>10.821428571428571</v>
      </c>
      <c r="Z814" s="2">
        <f>IFERROR(VLOOKUP(Tabla2[[#This Row],[Client]],Inflow_Outflow!A:O,11,FALSE),"")</f>
        <v>2</v>
      </c>
      <c r="AA814" s="2">
        <f>IFERROR(VLOOKUP(Tabla2[[#This Row],[Client]],Inflow_Outflow!A:O,12,FALSE),"")</f>
        <v>2</v>
      </c>
      <c r="AB814" s="2">
        <f>IFERROR(VLOOKUP(Tabla2[[#This Row],[Client]],Inflow_Outflow!A:O,13,FALSE),"")</f>
        <v>0</v>
      </c>
      <c r="AC814" s="2">
        <f>IFERROR(VLOOKUP(Tabla2[[#This Row],[Client]],Inflow_Outflow!A:O,14,FALSE),"")</f>
        <v>0</v>
      </c>
      <c r="AD814" s="2">
        <f>IFERROR(VLOOKUP(Tabla2[[#This Row],[Client]],Inflow_Outflow!A:O,15,FALSE),"")</f>
        <v>1</v>
      </c>
      <c r="AE814" s="2" t="str">
        <f>IFERROR(VLOOKUP(Tabla2[[#This Row],[Client]],Sales_Revenues!A:G,2,FALSE),"")</f>
        <v/>
      </c>
      <c r="AF814" s="2" t="str">
        <f>IFERROR(VLOOKUP(Tabla2[[#This Row],[Client]],Sales_Revenues!A:G,3,FALSE),"")</f>
        <v/>
      </c>
      <c r="AG814" s="2" t="str">
        <f>IFERROR(VLOOKUP(Tabla2[[#This Row],[Client]],Sales_Revenues!A:G,4,FALSE),"")</f>
        <v/>
      </c>
      <c r="AH814" s="2" t="str">
        <f>IFERROR(VLOOKUP(Tabla2[[#This Row],[Client]],Sales_Revenues!A:G,5,FALSE),"")</f>
        <v/>
      </c>
      <c r="AI814" s="2" t="str">
        <f>IFERROR(VLOOKUP(Tabla2[[#This Row],[Client]],Sales_Revenues!A:G,6,FALSE),"")</f>
        <v/>
      </c>
      <c r="AJ814" s="2" t="str">
        <f>IFERROR(VLOOKUP(Tabla2[[#This Row],[Client]],Sales_Revenues!A:G,7,FALSE),"")</f>
        <v/>
      </c>
    </row>
    <row r="815" spans="1:36">
      <c r="A815">
        <v>814</v>
      </c>
      <c r="B815">
        <v>1</v>
      </c>
      <c r="C815">
        <v>1</v>
      </c>
      <c r="D815">
        <v>1</v>
      </c>
      <c r="H815">
        <v>2498.9321428571429</v>
      </c>
      <c r="I815">
        <v>3639.5946428571428</v>
      </c>
      <c r="J815">
        <v>308.88214285714287</v>
      </c>
      <c r="K815" t="s">
        <v>38</v>
      </c>
      <c r="L815" t="s">
        <v>38</v>
      </c>
      <c r="M815" t="s">
        <v>38</v>
      </c>
      <c r="N815" t="str">
        <f>IFERROR(VLOOKUP(Tabla2[[#This Row],[Client]],Soc_Dem!A:D,2,FALSE),"")</f>
        <v>F</v>
      </c>
      <c r="O815">
        <f>IFERROR(VLOOKUP(Tabla2[[#This Row],[Client]],Soc_Dem!A:D,3,FALSE),"")</f>
        <v>46</v>
      </c>
      <c r="P815">
        <f>IFERROR(VLOOKUP(Tabla2[[#This Row],[Client]],Soc_Dem!A:D,4,FALSE),"")</f>
        <v>7</v>
      </c>
      <c r="Q815" s="2">
        <f>IFERROR(VLOOKUP(Tabla2[[#This Row],[Client]],Inflow_Outflow!A:O,2,FALSE),"")</f>
        <v>1237.5485714285714</v>
      </c>
      <c r="R815" s="2">
        <f>IFERROR(VLOOKUP(Tabla2[[#This Row],[Client]],Inflow_Outflow!A:O,3,FALSE),"")</f>
        <v>1222.4489285714285</v>
      </c>
      <c r="S815" s="2">
        <f>IFERROR(VLOOKUP(Tabla2[[#This Row],[Client]],Inflow_Outflow!A:O,4,FALSE),"")</f>
        <v>4</v>
      </c>
      <c r="T815" s="2">
        <f>IFERROR(VLOOKUP(Tabla2[[#This Row],[Client]],Inflow_Outflow!A:O,5,FALSE),"")</f>
        <v>3</v>
      </c>
      <c r="U815" s="2">
        <f>IFERROR(VLOOKUP(Tabla2[[#This Row],[Client]],Inflow_Outflow!A:O,6,FALSE),"")</f>
        <v>403.17857142857144</v>
      </c>
      <c r="V815" s="2">
        <f>IFERROR(VLOOKUP(Tabla2[[#This Row],[Client]],Inflow_Outflow!A:O,7,FALSE),"")</f>
        <v>403.17857142857144</v>
      </c>
      <c r="W815" s="2">
        <f>IFERROR(VLOOKUP(Tabla2[[#This Row],[Client]],Inflow_Outflow!A:O,8,FALSE),"")</f>
        <v>17.857142857142858</v>
      </c>
      <c r="X815" s="2">
        <f>IFERROR(VLOOKUP(Tabla2[[#This Row],[Client]],Inflow_Outflow!A:O,9,FALSE),"")</f>
        <v>0</v>
      </c>
      <c r="Y815" s="2">
        <f>IFERROR(VLOOKUP(Tabla2[[#This Row],[Client]],Inflow_Outflow!A:O,10,FALSE),"")</f>
        <v>384.67857142857144</v>
      </c>
      <c r="Z815" s="2">
        <f>IFERROR(VLOOKUP(Tabla2[[#This Row],[Client]],Inflow_Outflow!A:O,11,FALSE),"")</f>
        <v>11</v>
      </c>
      <c r="AA815" s="2">
        <f>IFERROR(VLOOKUP(Tabla2[[#This Row],[Client]],Inflow_Outflow!A:O,12,FALSE),"")</f>
        <v>11</v>
      </c>
      <c r="AB815" s="2">
        <f>IFERROR(VLOOKUP(Tabla2[[#This Row],[Client]],Inflow_Outflow!A:O,13,FALSE),"")</f>
        <v>1</v>
      </c>
      <c r="AC815" s="2">
        <f>IFERROR(VLOOKUP(Tabla2[[#This Row],[Client]],Inflow_Outflow!A:O,14,FALSE),"")</f>
        <v>0</v>
      </c>
      <c r="AD815" s="2">
        <f>IFERROR(VLOOKUP(Tabla2[[#This Row],[Client]],Inflow_Outflow!A:O,15,FALSE),"")</f>
        <v>9</v>
      </c>
      <c r="AE815" s="2">
        <f>IFERROR(VLOOKUP(Tabla2[[#This Row],[Client]],Sales_Revenues!A:G,2,FALSE),"")</f>
        <v>0</v>
      </c>
      <c r="AF815" s="2">
        <f>IFERROR(VLOOKUP(Tabla2[[#This Row],[Client]],Sales_Revenues!A:G,3,FALSE),"")</f>
        <v>0</v>
      </c>
      <c r="AG815" s="2">
        <f>IFERROR(VLOOKUP(Tabla2[[#This Row],[Client]],Sales_Revenues!A:G,4,FALSE),"")</f>
        <v>0</v>
      </c>
      <c r="AH815" s="2">
        <f>IFERROR(VLOOKUP(Tabla2[[#This Row],[Client]],Sales_Revenues!A:G,5,FALSE),"")</f>
        <v>0</v>
      </c>
      <c r="AI815" s="2">
        <f>IFERROR(VLOOKUP(Tabla2[[#This Row],[Client]],Sales_Revenues!A:G,6,FALSE),"")</f>
        <v>0</v>
      </c>
      <c r="AJ815" s="2">
        <f>IFERROR(VLOOKUP(Tabla2[[#This Row],[Client]],Sales_Revenues!A:G,7,FALSE),"")</f>
        <v>0</v>
      </c>
    </row>
    <row r="816" spans="1:36">
      <c r="A816">
        <v>815</v>
      </c>
      <c r="B816">
        <v>1</v>
      </c>
      <c r="H816">
        <v>4523.6467857142861</v>
      </c>
      <c r="I816" t="s">
        <v>38</v>
      </c>
      <c r="J816" t="s">
        <v>38</v>
      </c>
      <c r="K816" t="s">
        <v>38</v>
      </c>
      <c r="L816" t="s">
        <v>38</v>
      </c>
      <c r="M816" t="s">
        <v>38</v>
      </c>
      <c r="N816" t="str">
        <f>IFERROR(VLOOKUP(Tabla2[[#This Row],[Client]],Soc_Dem!A:D,2,FALSE),"")</f>
        <v>M</v>
      </c>
      <c r="O816">
        <f>IFERROR(VLOOKUP(Tabla2[[#This Row],[Client]],Soc_Dem!A:D,3,FALSE),"")</f>
        <v>42</v>
      </c>
      <c r="P816">
        <f>IFERROR(VLOOKUP(Tabla2[[#This Row],[Client]],Soc_Dem!A:D,4,FALSE),"")</f>
        <v>150</v>
      </c>
      <c r="Q816" s="2">
        <f>IFERROR(VLOOKUP(Tabla2[[#This Row],[Client]],Inflow_Outflow!A:O,2,FALSE),"")</f>
        <v>1107.1442857142858</v>
      </c>
      <c r="R816" s="2">
        <f>IFERROR(VLOOKUP(Tabla2[[#This Row],[Client]],Inflow_Outflow!A:O,3,FALSE),"")</f>
        <v>1107.1442857142858</v>
      </c>
      <c r="S816" s="2">
        <f>IFERROR(VLOOKUP(Tabla2[[#This Row],[Client]],Inflow_Outflow!A:O,4,FALSE),"")</f>
        <v>3</v>
      </c>
      <c r="T816" s="2">
        <f>IFERROR(VLOOKUP(Tabla2[[#This Row],[Client]],Inflow_Outflow!A:O,5,FALSE),"")</f>
        <v>3</v>
      </c>
      <c r="U816" s="2">
        <f>IFERROR(VLOOKUP(Tabla2[[#This Row],[Client]],Inflow_Outflow!A:O,6,FALSE),"")</f>
        <v>1210.8103571428571</v>
      </c>
      <c r="V816" s="2">
        <f>IFERROR(VLOOKUP(Tabla2[[#This Row],[Client]],Inflow_Outflow!A:O,7,FALSE),"")</f>
        <v>1210.8103571428571</v>
      </c>
      <c r="W816" s="2">
        <f>IFERROR(VLOOKUP(Tabla2[[#This Row],[Client]],Inflow_Outflow!A:O,8,FALSE),"")</f>
        <v>0</v>
      </c>
      <c r="X816" s="2">
        <f>IFERROR(VLOOKUP(Tabla2[[#This Row],[Client]],Inflow_Outflow!A:O,9,FALSE),"")</f>
        <v>210.74642857142857</v>
      </c>
      <c r="Y816" s="2">
        <f>IFERROR(VLOOKUP(Tabla2[[#This Row],[Client]],Inflow_Outflow!A:O,10,FALSE),"")</f>
        <v>217.67857142857142</v>
      </c>
      <c r="Z816" s="2">
        <f>IFERROR(VLOOKUP(Tabla2[[#This Row],[Client]],Inflow_Outflow!A:O,11,FALSE),"")</f>
        <v>12</v>
      </c>
      <c r="AA816" s="2">
        <f>IFERROR(VLOOKUP(Tabla2[[#This Row],[Client]],Inflow_Outflow!A:O,12,FALSE),"")</f>
        <v>12</v>
      </c>
      <c r="AB816" s="2">
        <f>IFERROR(VLOOKUP(Tabla2[[#This Row],[Client]],Inflow_Outflow!A:O,13,FALSE),"")</f>
        <v>0</v>
      </c>
      <c r="AC816" s="2">
        <f>IFERROR(VLOOKUP(Tabla2[[#This Row],[Client]],Inflow_Outflow!A:O,14,FALSE),"")</f>
        <v>6</v>
      </c>
      <c r="AD816" s="2">
        <f>IFERROR(VLOOKUP(Tabla2[[#This Row],[Client]],Inflow_Outflow!A:O,15,FALSE),"")</f>
        <v>2</v>
      </c>
      <c r="AE816" s="2">
        <f>IFERROR(VLOOKUP(Tabla2[[#This Row],[Client]],Sales_Revenues!A:G,2,FALSE),"")</f>
        <v>0</v>
      </c>
      <c r="AF816" s="2">
        <f>IFERROR(VLOOKUP(Tabla2[[#This Row],[Client]],Sales_Revenues!A:G,3,FALSE),"")</f>
        <v>0</v>
      </c>
      <c r="AG816" s="2">
        <f>IFERROR(VLOOKUP(Tabla2[[#This Row],[Client]],Sales_Revenues!A:G,4,FALSE),"")</f>
        <v>0</v>
      </c>
      <c r="AH816" s="2">
        <f>IFERROR(VLOOKUP(Tabla2[[#This Row],[Client]],Sales_Revenues!A:G,5,FALSE),"")</f>
        <v>0</v>
      </c>
      <c r="AI816" s="2">
        <f>IFERROR(VLOOKUP(Tabla2[[#This Row],[Client]],Sales_Revenues!A:G,6,FALSE),"")</f>
        <v>0</v>
      </c>
      <c r="AJ816" s="2">
        <f>IFERROR(VLOOKUP(Tabla2[[#This Row],[Client]],Sales_Revenues!A:G,7,FALSE),"")</f>
        <v>0</v>
      </c>
    </row>
    <row r="817" spans="1:36">
      <c r="A817">
        <v>816</v>
      </c>
      <c r="B817">
        <v>1</v>
      </c>
      <c r="H817">
        <v>382.71357142857141</v>
      </c>
      <c r="I817" t="s">
        <v>38</v>
      </c>
      <c r="J817" t="s">
        <v>38</v>
      </c>
      <c r="K817" t="s">
        <v>38</v>
      </c>
      <c r="L817" t="s">
        <v>38</v>
      </c>
      <c r="M817" t="s">
        <v>38</v>
      </c>
      <c r="N817" t="str">
        <f>IFERROR(VLOOKUP(Tabla2[[#This Row],[Client]],Soc_Dem!A:D,2,FALSE),"")</f>
        <v>M</v>
      </c>
      <c r="O817">
        <f>IFERROR(VLOOKUP(Tabla2[[#This Row],[Client]],Soc_Dem!A:D,3,FALSE),"")</f>
        <v>24</v>
      </c>
      <c r="P817">
        <f>IFERROR(VLOOKUP(Tabla2[[#This Row],[Client]],Soc_Dem!A:D,4,FALSE),"")</f>
        <v>4</v>
      </c>
      <c r="Q817" s="2">
        <f>IFERROR(VLOOKUP(Tabla2[[#This Row],[Client]],Inflow_Outflow!A:O,2,FALSE),"")</f>
        <v>1321.4303571428572</v>
      </c>
      <c r="R817" s="2">
        <f>IFERROR(VLOOKUP(Tabla2[[#This Row],[Client]],Inflow_Outflow!A:O,3,FALSE),"")</f>
        <v>1321.4303571428572</v>
      </c>
      <c r="S817" s="2">
        <f>IFERROR(VLOOKUP(Tabla2[[#This Row],[Client]],Inflow_Outflow!A:O,4,FALSE),"")</f>
        <v>2</v>
      </c>
      <c r="T817" s="2">
        <f>IFERROR(VLOOKUP(Tabla2[[#This Row],[Client]],Inflow_Outflow!A:O,5,FALSE),"")</f>
        <v>2</v>
      </c>
      <c r="U817" s="2">
        <f>IFERROR(VLOOKUP(Tabla2[[#This Row],[Client]],Inflow_Outflow!A:O,6,FALSE),"")</f>
        <v>1461.3178571428573</v>
      </c>
      <c r="V817" s="2">
        <f>IFERROR(VLOOKUP(Tabla2[[#This Row],[Client]],Inflow_Outflow!A:O,7,FALSE),"")</f>
        <v>1461.3178571428573</v>
      </c>
      <c r="W817" s="2">
        <f>IFERROR(VLOOKUP(Tabla2[[#This Row],[Client]],Inflow_Outflow!A:O,8,FALSE),"")</f>
        <v>0</v>
      </c>
      <c r="X817" s="2">
        <f>IFERROR(VLOOKUP(Tabla2[[#This Row],[Client]],Inflow_Outflow!A:O,9,FALSE),"")</f>
        <v>0</v>
      </c>
      <c r="Y817" s="2">
        <f>IFERROR(VLOOKUP(Tabla2[[#This Row],[Client]],Inflow_Outflow!A:O,10,FALSE),"")</f>
        <v>909.14642857142849</v>
      </c>
      <c r="Z817" s="2">
        <f>IFERROR(VLOOKUP(Tabla2[[#This Row],[Client]],Inflow_Outflow!A:O,11,FALSE),"")</f>
        <v>11</v>
      </c>
      <c r="AA817" s="2">
        <f>IFERROR(VLOOKUP(Tabla2[[#This Row],[Client]],Inflow_Outflow!A:O,12,FALSE),"")</f>
        <v>11</v>
      </c>
      <c r="AB817" s="2">
        <f>IFERROR(VLOOKUP(Tabla2[[#This Row],[Client]],Inflow_Outflow!A:O,13,FALSE),"")</f>
        <v>0</v>
      </c>
      <c r="AC817" s="2">
        <f>IFERROR(VLOOKUP(Tabla2[[#This Row],[Client]],Inflow_Outflow!A:O,14,FALSE),"")</f>
        <v>0</v>
      </c>
      <c r="AD817" s="2">
        <f>IFERROR(VLOOKUP(Tabla2[[#This Row],[Client]],Inflow_Outflow!A:O,15,FALSE),"")</f>
        <v>7</v>
      </c>
      <c r="AE817" s="2" t="str">
        <f>IFERROR(VLOOKUP(Tabla2[[#This Row],[Client]],Sales_Revenues!A:G,2,FALSE),"")</f>
        <v/>
      </c>
      <c r="AF817" s="2" t="str">
        <f>IFERROR(VLOOKUP(Tabla2[[#This Row],[Client]],Sales_Revenues!A:G,3,FALSE),"")</f>
        <v/>
      </c>
      <c r="AG817" s="2" t="str">
        <f>IFERROR(VLOOKUP(Tabla2[[#This Row],[Client]],Sales_Revenues!A:G,4,FALSE),"")</f>
        <v/>
      </c>
      <c r="AH817" s="2" t="str">
        <f>IFERROR(VLOOKUP(Tabla2[[#This Row],[Client]],Sales_Revenues!A:G,5,FALSE),"")</f>
        <v/>
      </c>
      <c r="AI817" s="2" t="str">
        <f>IFERROR(VLOOKUP(Tabla2[[#This Row],[Client]],Sales_Revenues!A:G,6,FALSE),"")</f>
        <v/>
      </c>
      <c r="AJ817" s="2" t="str">
        <f>IFERROR(VLOOKUP(Tabla2[[#This Row],[Client]],Sales_Revenues!A:G,7,FALSE),"")</f>
        <v/>
      </c>
    </row>
    <row r="818" spans="1:36">
      <c r="A818">
        <v>817</v>
      </c>
      <c r="B818">
        <v>1</v>
      </c>
      <c r="D818">
        <v>3</v>
      </c>
      <c r="H818">
        <v>57.557499999999997</v>
      </c>
      <c r="I818" t="s">
        <v>38</v>
      </c>
      <c r="J818">
        <v>6083.6485714285718</v>
      </c>
      <c r="K818" t="s">
        <v>38</v>
      </c>
      <c r="L818" t="s">
        <v>38</v>
      </c>
      <c r="M818" t="s">
        <v>38</v>
      </c>
      <c r="N818" t="str">
        <f>IFERROR(VLOOKUP(Tabla2[[#This Row],[Client]],Soc_Dem!A:D,2,FALSE),"")</f>
        <v>M</v>
      </c>
      <c r="O818">
        <f>IFERROR(VLOOKUP(Tabla2[[#This Row],[Client]],Soc_Dem!A:D,3,FALSE),"")</f>
        <v>42</v>
      </c>
      <c r="P818">
        <f>IFERROR(VLOOKUP(Tabla2[[#This Row],[Client]],Soc_Dem!A:D,4,FALSE),"")</f>
        <v>152</v>
      </c>
      <c r="Q818" s="2">
        <f>IFERROR(VLOOKUP(Tabla2[[#This Row],[Client]],Inflow_Outflow!A:O,2,FALSE),"")</f>
        <v>974.01714285714286</v>
      </c>
      <c r="R818" s="2">
        <f>IFERROR(VLOOKUP(Tabla2[[#This Row],[Client]],Inflow_Outflow!A:O,3,FALSE),"")</f>
        <v>974.01714285714286</v>
      </c>
      <c r="S818" s="2">
        <f>IFERROR(VLOOKUP(Tabla2[[#This Row],[Client]],Inflow_Outflow!A:O,4,FALSE),"")</f>
        <v>5</v>
      </c>
      <c r="T818" s="2">
        <f>IFERROR(VLOOKUP(Tabla2[[#This Row],[Client]],Inflow_Outflow!A:O,5,FALSE),"")</f>
        <v>5</v>
      </c>
      <c r="U818" s="2">
        <f>IFERROR(VLOOKUP(Tabla2[[#This Row],[Client]],Inflow_Outflow!A:O,6,FALSE),"")</f>
        <v>516.17857142857144</v>
      </c>
      <c r="V818" s="2">
        <f>IFERROR(VLOOKUP(Tabla2[[#This Row],[Client]],Inflow_Outflow!A:O,7,FALSE),"")</f>
        <v>516.17857142857144</v>
      </c>
      <c r="W818" s="2">
        <f>IFERROR(VLOOKUP(Tabla2[[#This Row],[Client]],Inflow_Outflow!A:O,8,FALSE),"")</f>
        <v>0</v>
      </c>
      <c r="X818" s="2">
        <f>IFERROR(VLOOKUP(Tabla2[[#This Row],[Client]],Inflow_Outflow!A:O,9,FALSE),"")</f>
        <v>0</v>
      </c>
      <c r="Y818" s="2">
        <f>IFERROR(VLOOKUP(Tabla2[[#This Row],[Client]],Inflow_Outflow!A:O,10,FALSE),"")</f>
        <v>513.67857142857144</v>
      </c>
      <c r="Z818" s="2">
        <f>IFERROR(VLOOKUP(Tabla2[[#This Row],[Client]],Inflow_Outflow!A:O,11,FALSE),"")</f>
        <v>6</v>
      </c>
      <c r="AA818" s="2">
        <f>IFERROR(VLOOKUP(Tabla2[[#This Row],[Client]],Inflow_Outflow!A:O,12,FALSE),"")</f>
        <v>6</v>
      </c>
      <c r="AB818" s="2">
        <f>IFERROR(VLOOKUP(Tabla2[[#This Row],[Client]],Inflow_Outflow!A:O,13,FALSE),"")</f>
        <v>0</v>
      </c>
      <c r="AC818" s="2">
        <f>IFERROR(VLOOKUP(Tabla2[[#This Row],[Client]],Inflow_Outflow!A:O,14,FALSE),"")</f>
        <v>0</v>
      </c>
      <c r="AD818" s="2">
        <f>IFERROR(VLOOKUP(Tabla2[[#This Row],[Client]],Inflow_Outflow!A:O,15,FALSE),"")</f>
        <v>5</v>
      </c>
      <c r="AE818" s="2" t="str">
        <f>IFERROR(VLOOKUP(Tabla2[[#This Row],[Client]],Sales_Revenues!A:G,2,FALSE),"")</f>
        <v/>
      </c>
      <c r="AF818" s="2" t="str">
        <f>IFERROR(VLOOKUP(Tabla2[[#This Row],[Client]],Sales_Revenues!A:G,3,FALSE),"")</f>
        <v/>
      </c>
      <c r="AG818" s="2" t="str">
        <f>IFERROR(VLOOKUP(Tabla2[[#This Row],[Client]],Sales_Revenues!A:G,4,FALSE),"")</f>
        <v/>
      </c>
      <c r="AH818" s="2" t="str">
        <f>IFERROR(VLOOKUP(Tabla2[[#This Row],[Client]],Sales_Revenues!A:G,5,FALSE),"")</f>
        <v/>
      </c>
      <c r="AI818" s="2" t="str">
        <f>IFERROR(VLOOKUP(Tabla2[[#This Row],[Client]],Sales_Revenues!A:G,6,FALSE),"")</f>
        <v/>
      </c>
      <c r="AJ818" s="2" t="str">
        <f>IFERROR(VLOOKUP(Tabla2[[#This Row],[Client]],Sales_Revenues!A:G,7,FALSE),"")</f>
        <v/>
      </c>
    </row>
    <row r="819" spans="1:36">
      <c r="A819">
        <v>818</v>
      </c>
      <c r="B819">
        <v>1</v>
      </c>
      <c r="H819">
        <v>1381.6385714285714</v>
      </c>
      <c r="I819" t="s">
        <v>38</v>
      </c>
      <c r="J819" t="s">
        <v>38</v>
      </c>
      <c r="K819" t="s">
        <v>38</v>
      </c>
      <c r="L819" t="s">
        <v>38</v>
      </c>
      <c r="M819" t="s">
        <v>38</v>
      </c>
      <c r="N819" t="str">
        <f>IFERROR(VLOOKUP(Tabla2[[#This Row],[Client]],Soc_Dem!A:D,2,FALSE),"")</f>
        <v>M</v>
      </c>
      <c r="O819">
        <f>IFERROR(VLOOKUP(Tabla2[[#This Row],[Client]],Soc_Dem!A:D,3,FALSE),"")</f>
        <v>76</v>
      </c>
      <c r="P819">
        <f>IFERROR(VLOOKUP(Tabla2[[#This Row],[Client]],Soc_Dem!A:D,4,FALSE),"")</f>
        <v>173</v>
      </c>
      <c r="Q819" s="2">
        <f>IFERROR(VLOOKUP(Tabla2[[#This Row],[Client]],Inflow_Outflow!A:O,2,FALSE),"")</f>
        <v>528.43464285714288</v>
      </c>
      <c r="R819" s="2">
        <f>IFERROR(VLOOKUP(Tabla2[[#This Row],[Client]],Inflow_Outflow!A:O,3,FALSE),"")</f>
        <v>528.43464285714288</v>
      </c>
      <c r="S819" s="2">
        <f>IFERROR(VLOOKUP(Tabla2[[#This Row],[Client]],Inflow_Outflow!A:O,4,FALSE),"")</f>
        <v>2</v>
      </c>
      <c r="T819" s="2">
        <f>IFERROR(VLOOKUP(Tabla2[[#This Row],[Client]],Inflow_Outflow!A:O,5,FALSE),"")</f>
        <v>2</v>
      </c>
      <c r="U819" s="2">
        <f>IFERROR(VLOOKUP(Tabla2[[#This Row],[Client]],Inflow_Outflow!A:O,6,FALSE),"")</f>
        <v>478.20464285714286</v>
      </c>
      <c r="V819" s="2">
        <f>IFERROR(VLOOKUP(Tabla2[[#This Row],[Client]],Inflow_Outflow!A:O,7,FALSE),"")</f>
        <v>478.20464285714286</v>
      </c>
      <c r="W819" s="2">
        <f>IFERROR(VLOOKUP(Tabla2[[#This Row],[Client]],Inflow_Outflow!A:O,8,FALSE),"")</f>
        <v>0</v>
      </c>
      <c r="X819" s="2">
        <f>IFERROR(VLOOKUP(Tabla2[[#This Row],[Client]],Inflow_Outflow!A:O,9,FALSE),"")</f>
        <v>140.33928571428572</v>
      </c>
      <c r="Y819" s="2">
        <f>IFERROR(VLOOKUP(Tabla2[[#This Row],[Client]],Inflow_Outflow!A:O,10,FALSE),"")</f>
        <v>334.47249999999997</v>
      </c>
      <c r="Z819" s="2">
        <f>IFERROR(VLOOKUP(Tabla2[[#This Row],[Client]],Inflow_Outflow!A:O,11,FALSE),"")</f>
        <v>14</v>
      </c>
      <c r="AA819" s="2">
        <f>IFERROR(VLOOKUP(Tabla2[[#This Row],[Client]],Inflow_Outflow!A:O,12,FALSE),"")</f>
        <v>14</v>
      </c>
      <c r="AB819" s="2">
        <f>IFERROR(VLOOKUP(Tabla2[[#This Row],[Client]],Inflow_Outflow!A:O,13,FALSE),"")</f>
        <v>0</v>
      </c>
      <c r="AC819" s="2">
        <f>IFERROR(VLOOKUP(Tabla2[[#This Row],[Client]],Inflow_Outflow!A:O,14,FALSE),"")</f>
        <v>6</v>
      </c>
      <c r="AD819" s="2">
        <f>IFERROR(VLOOKUP(Tabla2[[#This Row],[Client]],Inflow_Outflow!A:O,15,FALSE),"")</f>
        <v>7</v>
      </c>
      <c r="AE819" s="2" t="str">
        <f>IFERROR(VLOOKUP(Tabla2[[#This Row],[Client]],Sales_Revenues!A:G,2,FALSE),"")</f>
        <v/>
      </c>
      <c r="AF819" s="2" t="str">
        <f>IFERROR(VLOOKUP(Tabla2[[#This Row],[Client]],Sales_Revenues!A:G,3,FALSE),"")</f>
        <v/>
      </c>
      <c r="AG819" s="2" t="str">
        <f>IFERROR(VLOOKUP(Tabla2[[#This Row],[Client]],Sales_Revenues!A:G,4,FALSE),"")</f>
        <v/>
      </c>
      <c r="AH819" s="2" t="str">
        <f>IFERROR(VLOOKUP(Tabla2[[#This Row],[Client]],Sales_Revenues!A:G,5,FALSE),"")</f>
        <v/>
      </c>
      <c r="AI819" s="2" t="str">
        <f>IFERROR(VLOOKUP(Tabla2[[#This Row],[Client]],Sales_Revenues!A:G,6,FALSE),"")</f>
        <v/>
      </c>
      <c r="AJ819" s="2" t="str">
        <f>IFERROR(VLOOKUP(Tabla2[[#This Row],[Client]],Sales_Revenues!A:G,7,FALSE),"")</f>
        <v/>
      </c>
    </row>
    <row r="820" spans="1:36">
      <c r="A820">
        <v>819</v>
      </c>
      <c r="B820">
        <v>1</v>
      </c>
      <c r="F820">
        <v>1</v>
      </c>
      <c r="G820">
        <v>2</v>
      </c>
      <c r="H820">
        <v>325.12428571428569</v>
      </c>
      <c r="I820" t="s">
        <v>38</v>
      </c>
      <c r="J820" t="s">
        <v>38</v>
      </c>
      <c r="K820" t="s">
        <v>38</v>
      </c>
      <c r="L820">
        <v>2.25</v>
      </c>
      <c r="M820">
        <v>3816.9796428571426</v>
      </c>
      <c r="N820" t="str">
        <f>IFERROR(VLOOKUP(Tabla2[[#This Row],[Client]],Soc_Dem!A:D,2,FALSE),"")</f>
        <v>M</v>
      </c>
      <c r="O820">
        <f>IFERROR(VLOOKUP(Tabla2[[#This Row],[Client]],Soc_Dem!A:D,3,FALSE),"")</f>
        <v>34</v>
      </c>
      <c r="P820">
        <f>IFERROR(VLOOKUP(Tabla2[[#This Row],[Client]],Soc_Dem!A:D,4,FALSE),"")</f>
        <v>181</v>
      </c>
      <c r="Q820" s="2">
        <f>IFERROR(VLOOKUP(Tabla2[[#This Row],[Client]],Inflow_Outflow!A:O,2,FALSE),"")</f>
        <v>918.70392857142849</v>
      </c>
      <c r="R820" s="2">
        <f>IFERROR(VLOOKUP(Tabla2[[#This Row],[Client]],Inflow_Outflow!A:O,3,FALSE),"")</f>
        <v>826.28928571428571</v>
      </c>
      <c r="S820" s="2">
        <f>IFERROR(VLOOKUP(Tabla2[[#This Row],[Client]],Inflow_Outflow!A:O,4,FALSE),"")</f>
        <v>5</v>
      </c>
      <c r="T820" s="2">
        <f>IFERROR(VLOOKUP(Tabla2[[#This Row],[Client]],Inflow_Outflow!A:O,5,FALSE),"")</f>
        <v>2</v>
      </c>
      <c r="U820" s="2">
        <f>IFERROR(VLOOKUP(Tabla2[[#This Row],[Client]],Inflow_Outflow!A:O,6,FALSE),"")</f>
        <v>386.05821428571426</v>
      </c>
      <c r="V820" s="2">
        <f>IFERROR(VLOOKUP(Tabla2[[#This Row],[Client]],Inflow_Outflow!A:O,7,FALSE),"")</f>
        <v>377.12964285714281</v>
      </c>
      <c r="W820" s="2">
        <f>IFERROR(VLOOKUP(Tabla2[[#This Row],[Client]],Inflow_Outflow!A:O,8,FALSE),"")</f>
        <v>0</v>
      </c>
      <c r="X820" s="2">
        <f>IFERROR(VLOOKUP(Tabla2[[#This Row],[Client]],Inflow_Outflow!A:O,9,FALSE),"")</f>
        <v>168.48678571428573</v>
      </c>
      <c r="Y820" s="2">
        <f>IFERROR(VLOOKUP(Tabla2[[#This Row],[Client]],Inflow_Outflow!A:O,10,FALSE),"")</f>
        <v>46.428571428571431</v>
      </c>
      <c r="Z820" s="2">
        <f>IFERROR(VLOOKUP(Tabla2[[#This Row],[Client]],Inflow_Outflow!A:O,11,FALSE),"")</f>
        <v>12</v>
      </c>
      <c r="AA820" s="2">
        <f>IFERROR(VLOOKUP(Tabla2[[#This Row],[Client]],Inflow_Outflow!A:O,12,FALSE),"")</f>
        <v>9</v>
      </c>
      <c r="AB820" s="2">
        <f>IFERROR(VLOOKUP(Tabla2[[#This Row],[Client]],Inflow_Outflow!A:O,13,FALSE),"")</f>
        <v>0</v>
      </c>
      <c r="AC820" s="2">
        <f>IFERROR(VLOOKUP(Tabla2[[#This Row],[Client]],Inflow_Outflow!A:O,14,FALSE),"")</f>
        <v>5</v>
      </c>
      <c r="AD820" s="2">
        <f>IFERROR(VLOOKUP(Tabla2[[#This Row],[Client]],Inflow_Outflow!A:O,15,FALSE),"")</f>
        <v>2</v>
      </c>
      <c r="AE820" s="2">
        <f>IFERROR(VLOOKUP(Tabla2[[#This Row],[Client]],Sales_Revenues!A:G,2,FALSE),"")</f>
        <v>0</v>
      </c>
      <c r="AF820" s="2">
        <f>IFERROR(VLOOKUP(Tabla2[[#This Row],[Client]],Sales_Revenues!A:G,3,FALSE),"")</f>
        <v>0</v>
      </c>
      <c r="AG820" s="2">
        <f>IFERROR(VLOOKUP(Tabla2[[#This Row],[Client]],Sales_Revenues!A:G,4,FALSE),"")</f>
        <v>0</v>
      </c>
      <c r="AH820" s="2">
        <f>IFERROR(VLOOKUP(Tabla2[[#This Row],[Client]],Sales_Revenues!A:G,5,FALSE),"")</f>
        <v>0</v>
      </c>
      <c r="AI820" s="2">
        <f>IFERROR(VLOOKUP(Tabla2[[#This Row],[Client]],Sales_Revenues!A:G,6,FALSE),"")</f>
        <v>0</v>
      </c>
      <c r="AJ820" s="2">
        <f>IFERROR(VLOOKUP(Tabla2[[#This Row],[Client]],Sales_Revenues!A:G,7,FALSE),"")</f>
        <v>0</v>
      </c>
    </row>
    <row r="821" spans="1:36">
      <c r="A821">
        <v>820</v>
      </c>
      <c r="B821">
        <v>1</v>
      </c>
      <c r="H821">
        <v>176.48464285714286</v>
      </c>
      <c r="I821" t="s">
        <v>38</v>
      </c>
      <c r="J821" t="s">
        <v>38</v>
      </c>
      <c r="K821" t="s">
        <v>38</v>
      </c>
      <c r="L821" t="s">
        <v>38</v>
      </c>
      <c r="M821" t="s">
        <v>38</v>
      </c>
      <c r="N821" t="str">
        <f>IFERROR(VLOOKUP(Tabla2[[#This Row],[Client]],Soc_Dem!A:D,2,FALSE),"")</f>
        <v>F</v>
      </c>
      <c r="O821">
        <f>IFERROR(VLOOKUP(Tabla2[[#This Row],[Client]],Soc_Dem!A:D,3,FALSE),"")</f>
        <v>66</v>
      </c>
      <c r="P821">
        <f>IFERROR(VLOOKUP(Tabla2[[#This Row],[Client]],Soc_Dem!A:D,4,FALSE),"")</f>
        <v>55</v>
      </c>
      <c r="Q821" s="2">
        <f>IFERROR(VLOOKUP(Tabla2[[#This Row],[Client]],Inflow_Outflow!A:O,2,FALSE),"")</f>
        <v>259.82178571428574</v>
      </c>
      <c r="R821" s="2">
        <f>IFERROR(VLOOKUP(Tabla2[[#This Row],[Client]],Inflow_Outflow!A:O,3,FALSE),"")</f>
        <v>259.82178571428574</v>
      </c>
      <c r="S821" s="2">
        <f>IFERROR(VLOOKUP(Tabla2[[#This Row],[Client]],Inflow_Outflow!A:O,4,FALSE),"")</f>
        <v>4</v>
      </c>
      <c r="T821" s="2">
        <f>IFERROR(VLOOKUP(Tabla2[[#This Row],[Client]],Inflow_Outflow!A:O,5,FALSE),"")</f>
        <v>4</v>
      </c>
      <c r="U821" s="2">
        <f>IFERROR(VLOOKUP(Tabla2[[#This Row],[Client]],Inflow_Outflow!A:O,6,FALSE),"")</f>
        <v>158.96428571428572</v>
      </c>
      <c r="V821" s="2">
        <f>IFERROR(VLOOKUP(Tabla2[[#This Row],[Client]],Inflow_Outflow!A:O,7,FALSE),"")</f>
        <v>158.96428571428572</v>
      </c>
      <c r="W821" s="2">
        <f>IFERROR(VLOOKUP(Tabla2[[#This Row],[Client]],Inflow_Outflow!A:O,8,FALSE),"")</f>
        <v>17.857142857142858</v>
      </c>
      <c r="X821" s="2">
        <f>IFERROR(VLOOKUP(Tabla2[[#This Row],[Client]],Inflow_Outflow!A:O,9,FALSE),"")</f>
        <v>0</v>
      </c>
      <c r="Y821" s="2">
        <f>IFERROR(VLOOKUP(Tabla2[[#This Row],[Client]],Inflow_Outflow!A:O,10,FALSE),"")</f>
        <v>137.5</v>
      </c>
      <c r="Z821" s="2">
        <f>IFERROR(VLOOKUP(Tabla2[[#This Row],[Client]],Inflow_Outflow!A:O,11,FALSE),"")</f>
        <v>4</v>
      </c>
      <c r="AA821" s="2">
        <f>IFERROR(VLOOKUP(Tabla2[[#This Row],[Client]],Inflow_Outflow!A:O,12,FALSE),"")</f>
        <v>4</v>
      </c>
      <c r="AB821" s="2">
        <f>IFERROR(VLOOKUP(Tabla2[[#This Row],[Client]],Inflow_Outflow!A:O,13,FALSE),"")</f>
        <v>1</v>
      </c>
      <c r="AC821" s="2">
        <f>IFERROR(VLOOKUP(Tabla2[[#This Row],[Client]],Inflow_Outflow!A:O,14,FALSE),"")</f>
        <v>0</v>
      </c>
      <c r="AD821" s="2">
        <f>IFERROR(VLOOKUP(Tabla2[[#This Row],[Client]],Inflow_Outflow!A:O,15,FALSE),"")</f>
        <v>2</v>
      </c>
      <c r="AE821" s="2" t="str">
        <f>IFERROR(VLOOKUP(Tabla2[[#This Row],[Client]],Sales_Revenues!A:G,2,FALSE),"")</f>
        <v/>
      </c>
      <c r="AF821" s="2" t="str">
        <f>IFERROR(VLOOKUP(Tabla2[[#This Row],[Client]],Sales_Revenues!A:G,3,FALSE),"")</f>
        <v/>
      </c>
      <c r="AG821" s="2" t="str">
        <f>IFERROR(VLOOKUP(Tabla2[[#This Row],[Client]],Sales_Revenues!A:G,4,FALSE),"")</f>
        <v/>
      </c>
      <c r="AH821" s="2" t="str">
        <f>IFERROR(VLOOKUP(Tabla2[[#This Row],[Client]],Sales_Revenues!A:G,5,FALSE),"")</f>
        <v/>
      </c>
      <c r="AI821" s="2" t="str">
        <f>IFERROR(VLOOKUP(Tabla2[[#This Row],[Client]],Sales_Revenues!A:G,6,FALSE),"")</f>
        <v/>
      </c>
      <c r="AJ821" s="2" t="str">
        <f>IFERROR(VLOOKUP(Tabla2[[#This Row],[Client]],Sales_Revenues!A:G,7,FALSE),"")</f>
        <v/>
      </c>
    </row>
    <row r="822" spans="1:36">
      <c r="A822">
        <v>821</v>
      </c>
      <c r="B822">
        <v>3</v>
      </c>
      <c r="C822">
        <v>1</v>
      </c>
      <c r="H822">
        <v>1054.2371428571428</v>
      </c>
      <c r="I822">
        <v>8.1589285714285715</v>
      </c>
      <c r="J822" t="s">
        <v>38</v>
      </c>
      <c r="K822" t="s">
        <v>38</v>
      </c>
      <c r="L822" t="s">
        <v>38</v>
      </c>
      <c r="M822" t="s">
        <v>38</v>
      </c>
      <c r="N822" t="str">
        <f>IFERROR(VLOOKUP(Tabla2[[#This Row],[Client]],Soc_Dem!A:D,2,FALSE),"")</f>
        <v>M</v>
      </c>
      <c r="O822">
        <f>IFERROR(VLOOKUP(Tabla2[[#This Row],[Client]],Soc_Dem!A:D,3,FALSE),"")</f>
        <v>77</v>
      </c>
      <c r="P822">
        <f>IFERROR(VLOOKUP(Tabla2[[#This Row],[Client]],Soc_Dem!A:D,4,FALSE),"")</f>
        <v>61</v>
      </c>
      <c r="Q822" s="2">
        <f>IFERROR(VLOOKUP(Tabla2[[#This Row],[Client]],Inflow_Outflow!A:O,2,FALSE),"")</f>
        <v>2121.8260714285711</v>
      </c>
      <c r="R822" s="2">
        <f>IFERROR(VLOOKUP(Tabla2[[#This Row],[Client]],Inflow_Outflow!A:O,3,FALSE),"")</f>
        <v>2116.4657142857145</v>
      </c>
      <c r="S822" s="2">
        <f>IFERROR(VLOOKUP(Tabla2[[#This Row],[Client]],Inflow_Outflow!A:O,4,FALSE),"")</f>
        <v>4</v>
      </c>
      <c r="T822" s="2">
        <f>IFERROR(VLOOKUP(Tabla2[[#This Row],[Client]],Inflow_Outflow!A:O,5,FALSE),"")</f>
        <v>3</v>
      </c>
      <c r="U822" s="2">
        <f>IFERROR(VLOOKUP(Tabla2[[#This Row],[Client]],Inflow_Outflow!A:O,6,FALSE),"")</f>
        <v>985.97178571428572</v>
      </c>
      <c r="V822" s="2">
        <f>IFERROR(VLOOKUP(Tabla2[[#This Row],[Client]],Inflow_Outflow!A:O,7,FALSE),"")</f>
        <v>985.97178571428572</v>
      </c>
      <c r="W822" s="2">
        <f>IFERROR(VLOOKUP(Tabla2[[#This Row],[Client]],Inflow_Outflow!A:O,8,FALSE),"")</f>
        <v>603.57142857142856</v>
      </c>
      <c r="X822" s="2">
        <f>IFERROR(VLOOKUP(Tabla2[[#This Row],[Client]],Inflow_Outflow!A:O,9,FALSE),"")</f>
        <v>212.29464285714286</v>
      </c>
      <c r="Y822" s="2">
        <f>IFERROR(VLOOKUP(Tabla2[[#This Row],[Client]],Inflow_Outflow!A:O,10,FALSE),"")</f>
        <v>149.17714285714285</v>
      </c>
      <c r="Z822" s="2">
        <f>IFERROR(VLOOKUP(Tabla2[[#This Row],[Client]],Inflow_Outflow!A:O,11,FALSE),"")</f>
        <v>28</v>
      </c>
      <c r="AA822" s="2">
        <f>IFERROR(VLOOKUP(Tabla2[[#This Row],[Client]],Inflow_Outflow!A:O,12,FALSE),"")</f>
        <v>28</v>
      </c>
      <c r="AB822" s="2">
        <f>IFERROR(VLOOKUP(Tabla2[[#This Row],[Client]],Inflow_Outflow!A:O,13,FALSE),"")</f>
        <v>5</v>
      </c>
      <c r="AC822" s="2">
        <f>IFERROR(VLOOKUP(Tabla2[[#This Row],[Client]],Inflow_Outflow!A:O,14,FALSE),"")</f>
        <v>16</v>
      </c>
      <c r="AD822" s="2">
        <f>IFERROR(VLOOKUP(Tabla2[[#This Row],[Client]],Inflow_Outflow!A:O,15,FALSE),"")</f>
        <v>6</v>
      </c>
      <c r="AE822" s="2">
        <f>IFERROR(VLOOKUP(Tabla2[[#This Row],[Client]],Sales_Revenues!A:G,2,FALSE),"")</f>
        <v>0</v>
      </c>
      <c r="AF822" s="2">
        <f>IFERROR(VLOOKUP(Tabla2[[#This Row],[Client]],Sales_Revenues!A:G,3,FALSE),"")</f>
        <v>0</v>
      </c>
      <c r="AG822" s="2">
        <f>IFERROR(VLOOKUP(Tabla2[[#This Row],[Client]],Sales_Revenues!A:G,4,FALSE),"")</f>
        <v>1</v>
      </c>
      <c r="AH822" s="2">
        <f>IFERROR(VLOOKUP(Tabla2[[#This Row],[Client]],Sales_Revenues!A:G,5,FALSE),"")</f>
        <v>0</v>
      </c>
      <c r="AI822" s="2">
        <f>IFERROR(VLOOKUP(Tabla2[[#This Row],[Client]],Sales_Revenues!A:G,6,FALSE),"")</f>
        <v>0</v>
      </c>
      <c r="AJ822" s="2">
        <f>IFERROR(VLOOKUP(Tabla2[[#This Row],[Client]],Sales_Revenues!A:G,7,FALSE),"")</f>
        <v>10.25</v>
      </c>
    </row>
    <row r="823" spans="1:36">
      <c r="A823">
        <v>822</v>
      </c>
      <c r="B823">
        <v>1</v>
      </c>
      <c r="C823">
        <v>1</v>
      </c>
      <c r="D823">
        <v>1</v>
      </c>
      <c r="E823">
        <v>1</v>
      </c>
      <c r="H823">
        <v>300.7753571428571</v>
      </c>
      <c r="I823">
        <v>65263.044285714284</v>
      </c>
      <c r="J823">
        <v>0</v>
      </c>
      <c r="K823">
        <v>134.33464285714285</v>
      </c>
      <c r="L823" t="s">
        <v>38</v>
      </c>
      <c r="M823" t="s">
        <v>38</v>
      </c>
      <c r="N823" t="str">
        <f>IFERROR(VLOOKUP(Tabla2[[#This Row],[Client]],Soc_Dem!A:D,2,FALSE),"")</f>
        <v>F</v>
      </c>
      <c r="O823">
        <f>IFERROR(VLOOKUP(Tabla2[[#This Row],[Client]],Soc_Dem!A:D,3,FALSE),"")</f>
        <v>69</v>
      </c>
      <c r="P823">
        <f>IFERROR(VLOOKUP(Tabla2[[#This Row],[Client]],Soc_Dem!A:D,4,FALSE),"")</f>
        <v>225</v>
      </c>
      <c r="Q823" s="2">
        <f>IFERROR(VLOOKUP(Tabla2[[#This Row],[Client]],Inflow_Outflow!A:O,2,FALSE),"")</f>
        <v>676.37071428571437</v>
      </c>
      <c r="R823" s="2">
        <f>IFERROR(VLOOKUP(Tabla2[[#This Row],[Client]],Inflow_Outflow!A:O,3,FALSE),"")</f>
        <v>601.43392857142862</v>
      </c>
      <c r="S823" s="2">
        <f>IFERROR(VLOOKUP(Tabla2[[#This Row],[Client]],Inflow_Outflow!A:O,4,FALSE),"")</f>
        <v>5</v>
      </c>
      <c r="T823" s="2">
        <f>IFERROR(VLOOKUP(Tabla2[[#This Row],[Client]],Inflow_Outflow!A:O,5,FALSE),"")</f>
        <v>3</v>
      </c>
      <c r="U823" s="2">
        <f>IFERROR(VLOOKUP(Tabla2[[#This Row],[Client]],Inflow_Outflow!A:O,6,FALSE),"")</f>
        <v>690.05571428571432</v>
      </c>
      <c r="V823" s="2">
        <f>IFERROR(VLOOKUP(Tabla2[[#This Row],[Client]],Inflow_Outflow!A:O,7,FALSE),"")</f>
        <v>690.05571428571432</v>
      </c>
      <c r="W823" s="2">
        <f>IFERROR(VLOOKUP(Tabla2[[#This Row],[Client]],Inflow_Outflow!A:O,8,FALSE),"")</f>
        <v>0</v>
      </c>
      <c r="X823" s="2">
        <f>IFERROR(VLOOKUP(Tabla2[[#This Row],[Client]],Inflow_Outflow!A:O,9,FALSE),"")</f>
        <v>293.84142857142854</v>
      </c>
      <c r="Y823" s="2">
        <f>IFERROR(VLOOKUP(Tabla2[[#This Row],[Client]],Inflow_Outflow!A:O,10,FALSE),"")</f>
        <v>210.85714285714286</v>
      </c>
      <c r="Z823" s="2">
        <f>IFERROR(VLOOKUP(Tabla2[[#This Row],[Client]],Inflow_Outflow!A:O,11,FALSE),"")</f>
        <v>22</v>
      </c>
      <c r="AA823" s="2">
        <f>IFERROR(VLOOKUP(Tabla2[[#This Row],[Client]],Inflow_Outflow!A:O,12,FALSE),"")</f>
        <v>22</v>
      </c>
      <c r="AB823" s="2">
        <f>IFERROR(VLOOKUP(Tabla2[[#This Row],[Client]],Inflow_Outflow!A:O,13,FALSE),"")</f>
        <v>0</v>
      </c>
      <c r="AC823" s="2">
        <f>IFERROR(VLOOKUP(Tabla2[[#This Row],[Client]],Inflow_Outflow!A:O,14,FALSE),"")</f>
        <v>15</v>
      </c>
      <c r="AD823" s="2">
        <f>IFERROR(VLOOKUP(Tabla2[[#This Row],[Client]],Inflow_Outflow!A:O,15,FALSE),"")</f>
        <v>4</v>
      </c>
      <c r="AE823" s="2">
        <f>IFERROR(VLOOKUP(Tabla2[[#This Row],[Client]],Sales_Revenues!A:G,2,FALSE),"")</f>
        <v>0</v>
      </c>
      <c r="AF823" s="2">
        <f>IFERROR(VLOOKUP(Tabla2[[#This Row],[Client]],Sales_Revenues!A:G,3,FALSE),"")</f>
        <v>0</v>
      </c>
      <c r="AG823" s="2">
        <f>IFERROR(VLOOKUP(Tabla2[[#This Row],[Client]],Sales_Revenues!A:G,4,FALSE),"")</f>
        <v>0</v>
      </c>
      <c r="AH823" s="2">
        <f>IFERROR(VLOOKUP(Tabla2[[#This Row],[Client]],Sales_Revenues!A:G,5,FALSE),"")</f>
        <v>0</v>
      </c>
      <c r="AI823" s="2">
        <f>IFERROR(VLOOKUP(Tabla2[[#This Row],[Client]],Sales_Revenues!A:G,6,FALSE),"")</f>
        <v>0</v>
      </c>
      <c r="AJ823" s="2">
        <f>IFERROR(VLOOKUP(Tabla2[[#This Row],[Client]],Sales_Revenues!A:G,7,FALSE),"")</f>
        <v>0</v>
      </c>
    </row>
    <row r="824" spans="1:36">
      <c r="A824">
        <v>823</v>
      </c>
      <c r="B824">
        <v>1</v>
      </c>
      <c r="C824">
        <v>1</v>
      </c>
      <c r="H824">
        <v>13177.153214285714</v>
      </c>
      <c r="I824">
        <v>725.63142857142861</v>
      </c>
      <c r="J824" t="s">
        <v>38</v>
      </c>
      <c r="K824" t="s">
        <v>38</v>
      </c>
      <c r="L824" t="s">
        <v>38</v>
      </c>
      <c r="M824" t="s">
        <v>38</v>
      </c>
      <c r="N824" t="str">
        <f>IFERROR(VLOOKUP(Tabla2[[#This Row],[Client]],Soc_Dem!A:D,2,FALSE),"")</f>
        <v>F</v>
      </c>
      <c r="O824">
        <f>IFERROR(VLOOKUP(Tabla2[[#This Row],[Client]],Soc_Dem!A:D,3,FALSE),"")</f>
        <v>49</v>
      </c>
      <c r="P824">
        <f>IFERROR(VLOOKUP(Tabla2[[#This Row],[Client]],Soc_Dem!A:D,4,FALSE),"")</f>
        <v>9</v>
      </c>
      <c r="Q824" s="2">
        <f>IFERROR(VLOOKUP(Tabla2[[#This Row],[Client]],Inflow_Outflow!A:O,2,FALSE),"")</f>
        <v>3214.3160714285718</v>
      </c>
      <c r="R824" s="2">
        <f>IFERROR(VLOOKUP(Tabla2[[#This Row],[Client]],Inflow_Outflow!A:O,3,FALSE),"")</f>
        <v>3214.3160714285718</v>
      </c>
      <c r="S824" s="2">
        <f>IFERROR(VLOOKUP(Tabla2[[#This Row],[Client]],Inflow_Outflow!A:O,4,FALSE),"")</f>
        <v>2</v>
      </c>
      <c r="T824" s="2">
        <f>IFERROR(VLOOKUP(Tabla2[[#This Row],[Client]],Inflow_Outflow!A:O,5,FALSE),"")</f>
        <v>2</v>
      </c>
      <c r="U824" s="2">
        <f>IFERROR(VLOOKUP(Tabla2[[#This Row],[Client]],Inflow_Outflow!A:O,6,FALSE),"")</f>
        <v>3481.5310714285711</v>
      </c>
      <c r="V824" s="2">
        <f>IFERROR(VLOOKUP(Tabla2[[#This Row],[Client]],Inflow_Outflow!A:O,7,FALSE),"")</f>
        <v>3481.5310714285711</v>
      </c>
      <c r="W824" s="2">
        <f>IFERROR(VLOOKUP(Tabla2[[#This Row],[Client]],Inflow_Outflow!A:O,8,FALSE),"")</f>
        <v>0</v>
      </c>
      <c r="X824" s="2">
        <f>IFERROR(VLOOKUP(Tabla2[[#This Row],[Client]],Inflow_Outflow!A:O,9,FALSE),"")</f>
        <v>1800.720357142857</v>
      </c>
      <c r="Y824" s="2">
        <f>IFERROR(VLOOKUP(Tabla2[[#This Row],[Client]],Inflow_Outflow!A:O,10,FALSE),"")</f>
        <v>230.82142857142858</v>
      </c>
      <c r="Z824" s="2">
        <f>IFERROR(VLOOKUP(Tabla2[[#This Row],[Client]],Inflow_Outflow!A:O,11,FALSE),"")</f>
        <v>52</v>
      </c>
      <c r="AA824" s="2">
        <f>IFERROR(VLOOKUP(Tabla2[[#This Row],[Client]],Inflow_Outflow!A:O,12,FALSE),"")</f>
        <v>52</v>
      </c>
      <c r="AB824" s="2">
        <f>IFERROR(VLOOKUP(Tabla2[[#This Row],[Client]],Inflow_Outflow!A:O,13,FALSE),"")</f>
        <v>0</v>
      </c>
      <c r="AC824" s="2">
        <f>IFERROR(VLOOKUP(Tabla2[[#This Row],[Client]],Inflow_Outflow!A:O,14,FALSE),"")</f>
        <v>44</v>
      </c>
      <c r="AD824" s="2">
        <f>IFERROR(VLOOKUP(Tabla2[[#This Row],[Client]],Inflow_Outflow!A:O,15,FALSE),"")</f>
        <v>5</v>
      </c>
      <c r="AE824" s="2">
        <f>IFERROR(VLOOKUP(Tabla2[[#This Row],[Client]],Sales_Revenues!A:G,2,FALSE),"")</f>
        <v>0</v>
      </c>
      <c r="AF824" s="2">
        <f>IFERROR(VLOOKUP(Tabla2[[#This Row],[Client]],Sales_Revenues!A:G,3,FALSE),"")</f>
        <v>0</v>
      </c>
      <c r="AG824" s="2">
        <f>IFERROR(VLOOKUP(Tabla2[[#This Row],[Client]],Sales_Revenues!A:G,4,FALSE),"")</f>
        <v>0</v>
      </c>
      <c r="AH824" s="2">
        <f>IFERROR(VLOOKUP(Tabla2[[#This Row],[Client]],Sales_Revenues!A:G,5,FALSE),"")</f>
        <v>0</v>
      </c>
      <c r="AI824" s="2">
        <f>IFERROR(VLOOKUP(Tabla2[[#This Row],[Client]],Sales_Revenues!A:G,6,FALSE),"")</f>
        <v>0</v>
      </c>
      <c r="AJ824" s="2">
        <f>IFERROR(VLOOKUP(Tabla2[[#This Row],[Client]],Sales_Revenues!A:G,7,FALSE),"")</f>
        <v>0</v>
      </c>
    </row>
    <row r="825" spans="1:36">
      <c r="A825">
        <v>824</v>
      </c>
      <c r="B825">
        <v>1</v>
      </c>
      <c r="C825">
        <v>1</v>
      </c>
      <c r="D825">
        <v>1</v>
      </c>
      <c r="H825">
        <v>337.68214285714288</v>
      </c>
      <c r="I825">
        <v>1716.2910714285715</v>
      </c>
      <c r="J825">
        <v>526.77857142857135</v>
      </c>
      <c r="K825" t="s">
        <v>38</v>
      </c>
      <c r="L825" t="s">
        <v>38</v>
      </c>
      <c r="M825" t="s">
        <v>38</v>
      </c>
      <c r="N825" t="str">
        <f>IFERROR(VLOOKUP(Tabla2[[#This Row],[Client]],Soc_Dem!A:D,2,FALSE),"")</f>
        <v>F</v>
      </c>
      <c r="O825">
        <f>IFERROR(VLOOKUP(Tabla2[[#This Row],[Client]],Soc_Dem!A:D,3,FALSE),"")</f>
        <v>57</v>
      </c>
      <c r="P825">
        <f>IFERROR(VLOOKUP(Tabla2[[#This Row],[Client]],Soc_Dem!A:D,4,FALSE),"")</f>
        <v>1</v>
      </c>
      <c r="Q825" s="2">
        <f>IFERROR(VLOOKUP(Tabla2[[#This Row],[Client]],Inflow_Outflow!A:O,2,FALSE),"")</f>
        <v>803.96500000000003</v>
      </c>
      <c r="R825" s="2">
        <f>IFERROR(VLOOKUP(Tabla2[[#This Row],[Client]],Inflow_Outflow!A:O,3,FALSE),"")</f>
        <v>803.95535714285711</v>
      </c>
      <c r="S825" s="2">
        <f>IFERROR(VLOOKUP(Tabla2[[#This Row],[Client]],Inflow_Outflow!A:O,4,FALSE),"")</f>
        <v>4</v>
      </c>
      <c r="T825" s="2">
        <f>IFERROR(VLOOKUP(Tabla2[[#This Row],[Client]],Inflow_Outflow!A:O,5,FALSE),"")</f>
        <v>3</v>
      </c>
      <c r="U825" s="2">
        <f>IFERROR(VLOOKUP(Tabla2[[#This Row],[Client]],Inflow_Outflow!A:O,6,FALSE),"")</f>
        <v>9.6375000000000011</v>
      </c>
      <c r="V825" s="2">
        <f>IFERROR(VLOOKUP(Tabla2[[#This Row],[Client]],Inflow_Outflow!A:O,7,FALSE),"")</f>
        <v>9.6375000000000011</v>
      </c>
      <c r="W825" s="2">
        <f>IFERROR(VLOOKUP(Tabla2[[#This Row],[Client]],Inflow_Outflow!A:O,8,FALSE),"")</f>
        <v>0</v>
      </c>
      <c r="X825" s="2">
        <f>IFERROR(VLOOKUP(Tabla2[[#This Row],[Client]],Inflow_Outflow!A:O,9,FALSE),"")</f>
        <v>0</v>
      </c>
      <c r="Y825" s="2">
        <f>IFERROR(VLOOKUP(Tabla2[[#This Row],[Client]],Inflow_Outflow!A:O,10,FALSE),"")</f>
        <v>0</v>
      </c>
      <c r="Z825" s="2">
        <f>IFERROR(VLOOKUP(Tabla2[[#This Row],[Client]],Inflow_Outflow!A:O,11,FALSE),"")</f>
        <v>3</v>
      </c>
      <c r="AA825" s="2">
        <f>IFERROR(VLOOKUP(Tabla2[[#This Row],[Client]],Inflow_Outflow!A:O,12,FALSE),"")</f>
        <v>3</v>
      </c>
      <c r="AB825" s="2">
        <f>IFERROR(VLOOKUP(Tabla2[[#This Row],[Client]],Inflow_Outflow!A:O,13,FALSE),"")</f>
        <v>0</v>
      </c>
      <c r="AC825" s="2">
        <f>IFERROR(VLOOKUP(Tabla2[[#This Row],[Client]],Inflow_Outflow!A:O,14,FALSE),"")</f>
        <v>0</v>
      </c>
      <c r="AD825" s="2">
        <f>IFERROR(VLOOKUP(Tabla2[[#This Row],[Client]],Inflow_Outflow!A:O,15,FALSE),"")</f>
        <v>0</v>
      </c>
      <c r="AE825" s="2">
        <f>IFERROR(VLOOKUP(Tabla2[[#This Row],[Client]],Sales_Revenues!A:G,2,FALSE),"")</f>
        <v>0</v>
      </c>
      <c r="AF825" s="2">
        <f>IFERROR(VLOOKUP(Tabla2[[#This Row],[Client]],Sales_Revenues!A:G,3,FALSE),"")</f>
        <v>0</v>
      </c>
      <c r="AG825" s="2">
        <f>IFERROR(VLOOKUP(Tabla2[[#This Row],[Client]],Sales_Revenues!A:G,4,FALSE),"")</f>
        <v>0</v>
      </c>
      <c r="AH825" s="2">
        <f>IFERROR(VLOOKUP(Tabla2[[#This Row],[Client]],Sales_Revenues!A:G,5,FALSE),"")</f>
        <v>0</v>
      </c>
      <c r="AI825" s="2">
        <f>IFERROR(VLOOKUP(Tabla2[[#This Row],[Client]],Sales_Revenues!A:G,6,FALSE),"")</f>
        <v>0</v>
      </c>
      <c r="AJ825" s="2">
        <f>IFERROR(VLOOKUP(Tabla2[[#This Row],[Client]],Sales_Revenues!A:G,7,FALSE),"")</f>
        <v>0</v>
      </c>
    </row>
    <row r="826" spans="1:36">
      <c r="A826">
        <v>825</v>
      </c>
      <c r="B826">
        <v>1</v>
      </c>
      <c r="H826">
        <v>28.571428571428573</v>
      </c>
      <c r="I826" t="s">
        <v>38</v>
      </c>
      <c r="J826" t="s">
        <v>38</v>
      </c>
      <c r="K826" t="s">
        <v>38</v>
      </c>
      <c r="L826" t="s">
        <v>38</v>
      </c>
      <c r="M826" t="s">
        <v>38</v>
      </c>
      <c r="N826" t="str">
        <f>IFERROR(VLOOKUP(Tabla2[[#This Row],[Client]],Soc_Dem!A:D,2,FALSE),"")</f>
        <v>M</v>
      </c>
      <c r="O826">
        <f>IFERROR(VLOOKUP(Tabla2[[#This Row],[Client]],Soc_Dem!A:D,3,FALSE),"")</f>
        <v>32</v>
      </c>
      <c r="P826">
        <f>IFERROR(VLOOKUP(Tabla2[[#This Row],[Client]],Soc_Dem!A:D,4,FALSE),"")</f>
        <v>152</v>
      </c>
      <c r="Q826" s="2">
        <f>IFERROR(VLOOKUP(Tabla2[[#This Row],[Client]],Inflow_Outflow!A:O,2,FALSE),"")</f>
        <v>395.14357142857142</v>
      </c>
      <c r="R826" s="2">
        <f>IFERROR(VLOOKUP(Tabla2[[#This Row],[Client]],Inflow_Outflow!A:O,3,FALSE),"")</f>
        <v>395.14357142857142</v>
      </c>
      <c r="S826" s="2">
        <f>IFERROR(VLOOKUP(Tabla2[[#This Row],[Client]],Inflow_Outflow!A:O,4,FALSE),"")</f>
        <v>2</v>
      </c>
      <c r="T826" s="2">
        <f>IFERROR(VLOOKUP(Tabla2[[#This Row],[Client]],Inflow_Outflow!A:O,5,FALSE),"")</f>
        <v>2</v>
      </c>
      <c r="U826" s="2">
        <f>IFERROR(VLOOKUP(Tabla2[[#This Row],[Client]],Inflow_Outflow!A:O,6,FALSE),"")</f>
        <v>431</v>
      </c>
      <c r="V826" s="2">
        <f>IFERROR(VLOOKUP(Tabla2[[#This Row],[Client]],Inflow_Outflow!A:O,7,FALSE),"")</f>
        <v>431</v>
      </c>
      <c r="W826" s="2">
        <f>IFERROR(VLOOKUP(Tabla2[[#This Row],[Client]],Inflow_Outflow!A:O,8,FALSE),"")</f>
        <v>428.57142857142856</v>
      </c>
      <c r="X826" s="2">
        <f>IFERROR(VLOOKUP(Tabla2[[#This Row],[Client]],Inflow_Outflow!A:O,9,FALSE),"")</f>
        <v>0</v>
      </c>
      <c r="Y826" s="2">
        <f>IFERROR(VLOOKUP(Tabla2[[#This Row],[Client]],Inflow_Outflow!A:O,10,FALSE),"")</f>
        <v>0</v>
      </c>
      <c r="Z826" s="2">
        <f>IFERROR(VLOOKUP(Tabla2[[#This Row],[Client]],Inflow_Outflow!A:O,11,FALSE),"")</f>
        <v>3</v>
      </c>
      <c r="AA826" s="2">
        <f>IFERROR(VLOOKUP(Tabla2[[#This Row],[Client]],Inflow_Outflow!A:O,12,FALSE),"")</f>
        <v>3</v>
      </c>
      <c r="AB826" s="2">
        <f>IFERROR(VLOOKUP(Tabla2[[#This Row],[Client]],Inflow_Outflow!A:O,13,FALSE),"")</f>
        <v>2</v>
      </c>
      <c r="AC826" s="2">
        <f>IFERROR(VLOOKUP(Tabla2[[#This Row],[Client]],Inflow_Outflow!A:O,14,FALSE),"")</f>
        <v>0</v>
      </c>
      <c r="AD826" s="2">
        <f>IFERROR(VLOOKUP(Tabla2[[#This Row],[Client]],Inflow_Outflow!A:O,15,FALSE),"")</f>
        <v>0</v>
      </c>
      <c r="AE826" s="2">
        <f>IFERROR(VLOOKUP(Tabla2[[#This Row],[Client]],Sales_Revenues!A:G,2,FALSE),"")</f>
        <v>0</v>
      </c>
      <c r="AF826" s="2">
        <f>IFERROR(VLOOKUP(Tabla2[[#This Row],[Client]],Sales_Revenues!A:G,3,FALSE),"")</f>
        <v>0</v>
      </c>
      <c r="AG826" s="2">
        <f>IFERROR(VLOOKUP(Tabla2[[#This Row],[Client]],Sales_Revenues!A:G,4,FALSE),"")</f>
        <v>0</v>
      </c>
      <c r="AH826" s="2">
        <f>IFERROR(VLOOKUP(Tabla2[[#This Row],[Client]],Sales_Revenues!A:G,5,FALSE),"")</f>
        <v>0</v>
      </c>
      <c r="AI826" s="2">
        <f>IFERROR(VLOOKUP(Tabla2[[#This Row],[Client]],Sales_Revenues!A:G,6,FALSE),"")</f>
        <v>0</v>
      </c>
      <c r="AJ826" s="2">
        <f>IFERROR(VLOOKUP(Tabla2[[#This Row],[Client]],Sales_Revenues!A:G,7,FALSE),"")</f>
        <v>0</v>
      </c>
    </row>
    <row r="827" spans="1:36">
      <c r="A827">
        <v>826</v>
      </c>
      <c r="B827">
        <v>1</v>
      </c>
      <c r="D827">
        <v>1</v>
      </c>
      <c r="E827">
        <v>1</v>
      </c>
      <c r="F827">
        <v>1</v>
      </c>
      <c r="H827">
        <v>0</v>
      </c>
      <c r="I827" t="s">
        <v>38</v>
      </c>
      <c r="J827">
        <v>62103.268571428569</v>
      </c>
      <c r="K827">
        <v>0</v>
      </c>
      <c r="L827">
        <v>0</v>
      </c>
      <c r="M827" t="s">
        <v>38</v>
      </c>
      <c r="N827" t="str">
        <f>IFERROR(VLOOKUP(Tabla2[[#This Row],[Client]],Soc_Dem!A:D,2,FALSE),"")</f>
        <v>F</v>
      </c>
      <c r="O827">
        <f>IFERROR(VLOOKUP(Tabla2[[#This Row],[Client]],Soc_Dem!A:D,3,FALSE),"")</f>
        <v>30</v>
      </c>
      <c r="P827">
        <f>IFERROR(VLOOKUP(Tabla2[[#This Row],[Client]],Soc_Dem!A:D,4,FALSE),"")</f>
        <v>108</v>
      </c>
      <c r="Q827" s="2">
        <f>IFERROR(VLOOKUP(Tabla2[[#This Row],[Client]],Inflow_Outflow!A:O,2,FALSE),"")</f>
        <v>1610.2435714285714</v>
      </c>
      <c r="R827" s="2">
        <f>IFERROR(VLOOKUP(Tabla2[[#This Row],[Client]],Inflow_Outflow!A:O,3,FALSE),"")</f>
        <v>1504.4739285714284</v>
      </c>
      <c r="S827" s="2">
        <f>IFERROR(VLOOKUP(Tabla2[[#This Row],[Client]],Inflow_Outflow!A:O,4,FALSE),"")</f>
        <v>18</v>
      </c>
      <c r="T827" s="2">
        <f>IFERROR(VLOOKUP(Tabla2[[#This Row],[Client]],Inflow_Outflow!A:O,5,FALSE),"")</f>
        <v>13</v>
      </c>
      <c r="U827" s="2">
        <f>IFERROR(VLOOKUP(Tabla2[[#This Row],[Client]],Inflow_Outflow!A:O,6,FALSE),"")</f>
        <v>1689.4035714285715</v>
      </c>
      <c r="V827" s="2">
        <f>IFERROR(VLOOKUP(Tabla2[[#This Row],[Client]],Inflow_Outflow!A:O,7,FALSE),"")</f>
        <v>1478.895</v>
      </c>
      <c r="W827" s="2">
        <f>IFERROR(VLOOKUP(Tabla2[[#This Row],[Client]],Inflow_Outflow!A:O,8,FALSE),"")</f>
        <v>196.42857142857142</v>
      </c>
      <c r="X827" s="2">
        <f>IFERROR(VLOOKUP(Tabla2[[#This Row],[Client]],Inflow_Outflow!A:O,9,FALSE),"")</f>
        <v>174.49357142857141</v>
      </c>
      <c r="Y827" s="2">
        <f>IFERROR(VLOOKUP(Tabla2[[#This Row],[Client]],Inflow_Outflow!A:O,10,FALSE),"")</f>
        <v>107.14285714285714</v>
      </c>
      <c r="Z827" s="2">
        <f>IFERROR(VLOOKUP(Tabla2[[#This Row],[Client]],Inflow_Outflow!A:O,11,FALSE),"")</f>
        <v>43</v>
      </c>
      <c r="AA827" s="2">
        <f>IFERROR(VLOOKUP(Tabla2[[#This Row],[Client]],Inflow_Outflow!A:O,12,FALSE),"")</f>
        <v>32</v>
      </c>
      <c r="AB827" s="2">
        <f>IFERROR(VLOOKUP(Tabla2[[#This Row],[Client]],Inflow_Outflow!A:O,13,FALSE),"")</f>
        <v>6</v>
      </c>
      <c r="AC827" s="2">
        <f>IFERROR(VLOOKUP(Tabla2[[#This Row],[Client]],Inflow_Outflow!A:O,14,FALSE),"")</f>
        <v>17</v>
      </c>
      <c r="AD827" s="2">
        <f>IFERROR(VLOOKUP(Tabla2[[#This Row],[Client]],Inflow_Outflow!A:O,15,FALSE),"")</f>
        <v>1</v>
      </c>
      <c r="AE827" s="2">
        <f>IFERROR(VLOOKUP(Tabla2[[#This Row],[Client]],Sales_Revenues!A:G,2,FALSE),"")</f>
        <v>0</v>
      </c>
      <c r="AF827" s="2">
        <f>IFERROR(VLOOKUP(Tabla2[[#This Row],[Client]],Sales_Revenues!A:G,3,FALSE),"")</f>
        <v>0</v>
      </c>
      <c r="AG827" s="2">
        <f>IFERROR(VLOOKUP(Tabla2[[#This Row],[Client]],Sales_Revenues!A:G,4,FALSE),"")</f>
        <v>1</v>
      </c>
      <c r="AH827" s="2">
        <f>IFERROR(VLOOKUP(Tabla2[[#This Row],[Client]],Sales_Revenues!A:G,5,FALSE),"")</f>
        <v>0</v>
      </c>
      <c r="AI827" s="2">
        <f>IFERROR(VLOOKUP(Tabla2[[#This Row],[Client]],Sales_Revenues!A:G,6,FALSE),"")</f>
        <v>0</v>
      </c>
      <c r="AJ827" s="2">
        <f>IFERROR(VLOOKUP(Tabla2[[#This Row],[Client]],Sales_Revenues!A:G,7,FALSE),"")</f>
        <v>2.8214285714285716</v>
      </c>
    </row>
    <row r="828" spans="1:36">
      <c r="A828">
        <v>827</v>
      </c>
      <c r="B828">
        <v>1</v>
      </c>
      <c r="E828">
        <v>1</v>
      </c>
      <c r="F828">
        <v>1</v>
      </c>
      <c r="H828">
        <v>49.193571428571431</v>
      </c>
      <c r="I828" t="s">
        <v>38</v>
      </c>
      <c r="J828" t="s">
        <v>38</v>
      </c>
      <c r="K828">
        <v>0</v>
      </c>
      <c r="L828">
        <v>0.4642857142857143</v>
      </c>
      <c r="M828" t="s">
        <v>38</v>
      </c>
      <c r="N828" t="str">
        <f>IFERROR(VLOOKUP(Tabla2[[#This Row],[Client]],Soc_Dem!A:D,2,FALSE),"")</f>
        <v>M</v>
      </c>
      <c r="O828">
        <f>IFERROR(VLOOKUP(Tabla2[[#This Row],[Client]],Soc_Dem!A:D,3,FALSE),"")</f>
        <v>57</v>
      </c>
      <c r="P828">
        <f>IFERROR(VLOOKUP(Tabla2[[#This Row],[Client]],Soc_Dem!A:D,4,FALSE),"")</f>
        <v>50</v>
      </c>
      <c r="Q828" s="2">
        <f>IFERROR(VLOOKUP(Tabla2[[#This Row],[Client]],Inflow_Outflow!A:O,2,FALSE),"")</f>
        <v>1755.2817857142857</v>
      </c>
      <c r="R828" s="2">
        <f>IFERROR(VLOOKUP(Tabla2[[#This Row],[Client]],Inflow_Outflow!A:O,3,FALSE),"")</f>
        <v>1750.4042857142856</v>
      </c>
      <c r="S828" s="2">
        <f>IFERROR(VLOOKUP(Tabla2[[#This Row],[Client]],Inflow_Outflow!A:O,4,FALSE),"")</f>
        <v>9</v>
      </c>
      <c r="T828" s="2">
        <f>IFERROR(VLOOKUP(Tabla2[[#This Row],[Client]],Inflow_Outflow!A:O,5,FALSE),"")</f>
        <v>6</v>
      </c>
      <c r="U828" s="2">
        <f>IFERROR(VLOOKUP(Tabla2[[#This Row],[Client]],Inflow_Outflow!A:O,6,FALSE),"")</f>
        <v>1474.3214285714287</v>
      </c>
      <c r="V828" s="2">
        <f>IFERROR(VLOOKUP(Tabla2[[#This Row],[Client]],Inflow_Outflow!A:O,7,FALSE),"")</f>
        <v>1455.0357142857142</v>
      </c>
      <c r="W828" s="2">
        <f>IFERROR(VLOOKUP(Tabla2[[#This Row],[Client]],Inflow_Outflow!A:O,8,FALSE),"")</f>
        <v>607.14285714285711</v>
      </c>
      <c r="X828" s="2">
        <f>IFERROR(VLOOKUP(Tabla2[[#This Row],[Client]],Inflow_Outflow!A:O,9,FALSE),"")</f>
        <v>17.857142857142858</v>
      </c>
      <c r="Y828" s="2">
        <f>IFERROR(VLOOKUP(Tabla2[[#This Row],[Client]],Inflow_Outflow!A:O,10,FALSE),"")</f>
        <v>843.25</v>
      </c>
      <c r="Z828" s="2">
        <f>IFERROR(VLOOKUP(Tabla2[[#This Row],[Client]],Inflow_Outflow!A:O,11,FALSE),"")</f>
        <v>26</v>
      </c>
      <c r="AA828" s="2">
        <f>IFERROR(VLOOKUP(Tabla2[[#This Row],[Client]],Inflow_Outflow!A:O,12,FALSE),"")</f>
        <v>23</v>
      </c>
      <c r="AB828" s="2">
        <f>IFERROR(VLOOKUP(Tabla2[[#This Row],[Client]],Inflow_Outflow!A:O,13,FALSE),"")</f>
        <v>4</v>
      </c>
      <c r="AC828" s="2">
        <f>IFERROR(VLOOKUP(Tabla2[[#This Row],[Client]],Inflow_Outflow!A:O,14,FALSE),"")</f>
        <v>1</v>
      </c>
      <c r="AD828" s="2">
        <f>IFERROR(VLOOKUP(Tabla2[[#This Row],[Client]],Inflow_Outflow!A:O,15,FALSE),"")</f>
        <v>17</v>
      </c>
      <c r="AE828" s="2">
        <f>IFERROR(VLOOKUP(Tabla2[[#This Row],[Client]],Sales_Revenues!A:G,2,FALSE),"")</f>
        <v>0</v>
      </c>
      <c r="AF828" s="2">
        <f>IFERROR(VLOOKUP(Tabla2[[#This Row],[Client]],Sales_Revenues!A:G,3,FALSE),"")</f>
        <v>1</v>
      </c>
      <c r="AG828" s="2">
        <f>IFERROR(VLOOKUP(Tabla2[[#This Row],[Client]],Sales_Revenues!A:G,4,FALSE),"")</f>
        <v>1</v>
      </c>
      <c r="AH828" s="2">
        <f>IFERROR(VLOOKUP(Tabla2[[#This Row],[Client]],Sales_Revenues!A:G,5,FALSE),"")</f>
        <v>0</v>
      </c>
      <c r="AI828" s="2">
        <f>IFERROR(VLOOKUP(Tabla2[[#This Row],[Client]],Sales_Revenues!A:G,6,FALSE),"")</f>
        <v>7.9285714285714288</v>
      </c>
      <c r="AJ828" s="2">
        <f>IFERROR(VLOOKUP(Tabla2[[#This Row],[Client]],Sales_Revenues!A:G,7,FALSE),"")</f>
        <v>12.242142857142856</v>
      </c>
    </row>
    <row r="829" spans="1:36">
      <c r="A829">
        <v>828</v>
      </c>
      <c r="B829">
        <v>1</v>
      </c>
      <c r="H829">
        <v>0</v>
      </c>
      <c r="I829" t="s">
        <v>38</v>
      </c>
      <c r="J829" t="s">
        <v>38</v>
      </c>
      <c r="K829" t="s">
        <v>38</v>
      </c>
      <c r="L829" t="s">
        <v>38</v>
      </c>
      <c r="M829" t="s">
        <v>38</v>
      </c>
      <c r="N829" t="str">
        <f>IFERROR(VLOOKUP(Tabla2[[#This Row],[Client]],Soc_Dem!A:D,2,FALSE),"")</f>
        <v>F</v>
      </c>
      <c r="O829">
        <f>IFERROR(VLOOKUP(Tabla2[[#This Row],[Client]],Soc_Dem!A:D,3,FALSE),"")</f>
        <v>27</v>
      </c>
      <c r="P829">
        <f>IFERROR(VLOOKUP(Tabla2[[#This Row],[Client]],Soc_Dem!A:D,4,FALSE),"")</f>
        <v>221</v>
      </c>
      <c r="Q829" s="2">
        <f>IFERROR(VLOOKUP(Tabla2[[#This Row],[Client]],Inflow_Outflow!A:O,2,FALSE),"")</f>
        <v>110.72214285714286</v>
      </c>
      <c r="R829" s="2">
        <f>IFERROR(VLOOKUP(Tabla2[[#This Row],[Client]],Inflow_Outflow!A:O,3,FALSE),"")</f>
        <v>110.72214285714286</v>
      </c>
      <c r="S829" s="2">
        <f>IFERROR(VLOOKUP(Tabla2[[#This Row],[Client]],Inflow_Outflow!A:O,4,FALSE),"")</f>
        <v>2</v>
      </c>
      <c r="T829" s="2">
        <f>IFERROR(VLOOKUP(Tabla2[[#This Row],[Client]],Inflow_Outflow!A:O,5,FALSE),"")</f>
        <v>2</v>
      </c>
      <c r="U829" s="2">
        <f>IFERROR(VLOOKUP(Tabla2[[#This Row],[Client]],Inflow_Outflow!A:O,6,FALSE),"")</f>
        <v>1.9642857142857142</v>
      </c>
      <c r="V829" s="2">
        <f>IFERROR(VLOOKUP(Tabla2[[#This Row],[Client]],Inflow_Outflow!A:O,7,FALSE),"")</f>
        <v>1.9642857142857142</v>
      </c>
      <c r="W829" s="2">
        <f>IFERROR(VLOOKUP(Tabla2[[#This Row],[Client]],Inflow_Outflow!A:O,8,FALSE),"")</f>
        <v>0</v>
      </c>
      <c r="X829" s="2">
        <f>IFERROR(VLOOKUP(Tabla2[[#This Row],[Client]],Inflow_Outflow!A:O,9,FALSE),"")</f>
        <v>0</v>
      </c>
      <c r="Y829" s="2">
        <f>IFERROR(VLOOKUP(Tabla2[[#This Row],[Client]],Inflow_Outflow!A:O,10,FALSE),"")</f>
        <v>0</v>
      </c>
      <c r="Z829" s="2">
        <f>IFERROR(VLOOKUP(Tabla2[[#This Row],[Client]],Inflow_Outflow!A:O,11,FALSE),"")</f>
        <v>1</v>
      </c>
      <c r="AA829" s="2">
        <f>IFERROR(VLOOKUP(Tabla2[[#This Row],[Client]],Inflow_Outflow!A:O,12,FALSE),"")</f>
        <v>1</v>
      </c>
      <c r="AB829" s="2">
        <f>IFERROR(VLOOKUP(Tabla2[[#This Row],[Client]],Inflow_Outflow!A:O,13,FALSE),"")</f>
        <v>0</v>
      </c>
      <c r="AC829" s="2">
        <f>IFERROR(VLOOKUP(Tabla2[[#This Row],[Client]],Inflow_Outflow!A:O,14,FALSE),"")</f>
        <v>0</v>
      </c>
      <c r="AD829" s="2">
        <f>IFERROR(VLOOKUP(Tabla2[[#This Row],[Client]],Inflow_Outflow!A:O,15,FALSE),"")</f>
        <v>0</v>
      </c>
      <c r="AE829" s="2" t="str">
        <f>IFERROR(VLOOKUP(Tabla2[[#This Row],[Client]],Sales_Revenues!A:G,2,FALSE),"")</f>
        <v/>
      </c>
      <c r="AF829" s="2" t="str">
        <f>IFERROR(VLOOKUP(Tabla2[[#This Row],[Client]],Sales_Revenues!A:G,3,FALSE),"")</f>
        <v/>
      </c>
      <c r="AG829" s="2" t="str">
        <f>IFERROR(VLOOKUP(Tabla2[[#This Row],[Client]],Sales_Revenues!A:G,4,FALSE),"")</f>
        <v/>
      </c>
      <c r="AH829" s="2" t="str">
        <f>IFERROR(VLOOKUP(Tabla2[[#This Row],[Client]],Sales_Revenues!A:G,5,FALSE),"")</f>
        <v/>
      </c>
      <c r="AI829" s="2" t="str">
        <f>IFERROR(VLOOKUP(Tabla2[[#This Row],[Client]],Sales_Revenues!A:G,6,FALSE),"")</f>
        <v/>
      </c>
      <c r="AJ829" s="2" t="str">
        <f>IFERROR(VLOOKUP(Tabla2[[#This Row],[Client]],Sales_Revenues!A:G,7,FALSE),"")</f>
        <v/>
      </c>
    </row>
    <row r="830" spans="1:36">
      <c r="A830">
        <v>829</v>
      </c>
      <c r="B830">
        <v>1</v>
      </c>
      <c r="F830">
        <v>1</v>
      </c>
      <c r="G830">
        <v>5</v>
      </c>
      <c r="H830">
        <v>183.66142857142859</v>
      </c>
      <c r="I830" t="s">
        <v>38</v>
      </c>
      <c r="J830" t="s">
        <v>38</v>
      </c>
      <c r="K830" t="s">
        <v>38</v>
      </c>
      <c r="L830">
        <v>2.3446428571428575</v>
      </c>
      <c r="M830">
        <v>1506.5014285714285</v>
      </c>
      <c r="N830" t="str">
        <f>IFERROR(VLOOKUP(Tabla2[[#This Row],[Client]],Soc_Dem!A:D,2,FALSE),"")</f>
        <v>F</v>
      </c>
      <c r="O830">
        <f>IFERROR(VLOOKUP(Tabla2[[#This Row],[Client]],Soc_Dem!A:D,3,FALSE),"")</f>
        <v>80</v>
      </c>
      <c r="P830">
        <f>IFERROR(VLOOKUP(Tabla2[[#This Row],[Client]],Soc_Dem!A:D,4,FALSE),"")</f>
        <v>71</v>
      </c>
      <c r="Q830" s="2">
        <f>IFERROR(VLOOKUP(Tabla2[[#This Row],[Client]],Inflow_Outflow!A:O,2,FALSE),"")</f>
        <v>1672.2557142857145</v>
      </c>
      <c r="R830" s="2">
        <f>IFERROR(VLOOKUP(Tabla2[[#This Row],[Client]],Inflow_Outflow!A:O,3,FALSE),"")</f>
        <v>1444.895</v>
      </c>
      <c r="S830" s="2">
        <f>IFERROR(VLOOKUP(Tabla2[[#This Row],[Client]],Inflow_Outflow!A:O,4,FALSE),"")</f>
        <v>12</v>
      </c>
      <c r="T830" s="2">
        <f>IFERROR(VLOOKUP(Tabla2[[#This Row],[Client]],Inflow_Outflow!A:O,5,FALSE),"")</f>
        <v>8</v>
      </c>
      <c r="U830" s="2">
        <f>IFERROR(VLOOKUP(Tabla2[[#This Row],[Client]],Inflow_Outflow!A:O,6,FALSE),"")</f>
        <v>1339.8935714285712</v>
      </c>
      <c r="V830" s="2">
        <f>IFERROR(VLOOKUP(Tabla2[[#This Row],[Client]],Inflow_Outflow!A:O,7,FALSE),"")</f>
        <v>1328.0721428571428</v>
      </c>
      <c r="W830" s="2">
        <f>IFERROR(VLOOKUP(Tabla2[[#This Row],[Client]],Inflow_Outflow!A:O,8,FALSE),"")</f>
        <v>178.57142857142858</v>
      </c>
      <c r="X830" s="2">
        <f>IFERROR(VLOOKUP(Tabla2[[#This Row],[Client]],Inflow_Outflow!A:O,9,FALSE),"")</f>
        <v>196.73285714285717</v>
      </c>
      <c r="Y830" s="2">
        <f>IFERROR(VLOOKUP(Tabla2[[#This Row],[Client]],Inflow_Outflow!A:O,10,FALSE),"")</f>
        <v>597.14285714285711</v>
      </c>
      <c r="Z830" s="2">
        <f>IFERROR(VLOOKUP(Tabla2[[#This Row],[Client]],Inflow_Outflow!A:O,11,FALSE),"")</f>
        <v>34</v>
      </c>
      <c r="AA830" s="2">
        <f>IFERROR(VLOOKUP(Tabla2[[#This Row],[Client]],Inflow_Outflow!A:O,12,FALSE),"")</f>
        <v>31</v>
      </c>
      <c r="AB830" s="2">
        <f>IFERROR(VLOOKUP(Tabla2[[#This Row],[Client]],Inflow_Outflow!A:O,13,FALSE),"")</f>
        <v>4</v>
      </c>
      <c r="AC830" s="2">
        <f>IFERROR(VLOOKUP(Tabla2[[#This Row],[Client]],Inflow_Outflow!A:O,14,FALSE),"")</f>
        <v>9</v>
      </c>
      <c r="AD830" s="2">
        <f>IFERROR(VLOOKUP(Tabla2[[#This Row],[Client]],Inflow_Outflow!A:O,15,FALSE),"")</f>
        <v>14</v>
      </c>
      <c r="AE830" s="2" t="str">
        <f>IFERROR(VLOOKUP(Tabla2[[#This Row],[Client]],Sales_Revenues!A:G,2,FALSE),"")</f>
        <v/>
      </c>
      <c r="AF830" s="2" t="str">
        <f>IFERROR(VLOOKUP(Tabla2[[#This Row],[Client]],Sales_Revenues!A:G,3,FALSE),"")</f>
        <v/>
      </c>
      <c r="AG830" s="2" t="str">
        <f>IFERROR(VLOOKUP(Tabla2[[#This Row],[Client]],Sales_Revenues!A:G,4,FALSE),"")</f>
        <v/>
      </c>
      <c r="AH830" s="2" t="str">
        <f>IFERROR(VLOOKUP(Tabla2[[#This Row],[Client]],Sales_Revenues!A:G,5,FALSE),"")</f>
        <v/>
      </c>
      <c r="AI830" s="2" t="str">
        <f>IFERROR(VLOOKUP(Tabla2[[#This Row],[Client]],Sales_Revenues!A:G,6,FALSE),"")</f>
        <v/>
      </c>
      <c r="AJ830" s="2" t="str">
        <f>IFERROR(VLOOKUP(Tabla2[[#This Row],[Client]],Sales_Revenues!A:G,7,FALSE),"")</f>
        <v/>
      </c>
    </row>
    <row r="831" spans="1:36">
      <c r="A831">
        <v>830</v>
      </c>
      <c r="B831">
        <v>1</v>
      </c>
      <c r="H831">
        <v>21.362500000000001</v>
      </c>
      <c r="I831" t="s">
        <v>38</v>
      </c>
      <c r="J831" t="s">
        <v>38</v>
      </c>
      <c r="K831" t="s">
        <v>38</v>
      </c>
      <c r="L831" t="s">
        <v>38</v>
      </c>
      <c r="M831" t="s">
        <v>38</v>
      </c>
      <c r="N831" t="str">
        <f>IFERROR(VLOOKUP(Tabla2[[#This Row],[Client]],Soc_Dem!A:D,2,FALSE),"")</f>
        <v>M</v>
      </c>
      <c r="O831">
        <f>IFERROR(VLOOKUP(Tabla2[[#This Row],[Client]],Soc_Dem!A:D,3,FALSE),"")</f>
        <v>23</v>
      </c>
      <c r="P831">
        <f>IFERROR(VLOOKUP(Tabla2[[#This Row],[Client]],Soc_Dem!A:D,4,FALSE),"")</f>
        <v>65</v>
      </c>
      <c r="Q831" s="2">
        <f>IFERROR(VLOOKUP(Tabla2[[#This Row],[Client]],Inflow_Outflow!A:O,2,FALSE),"")</f>
        <v>998.245</v>
      </c>
      <c r="R831" s="2">
        <f>IFERROR(VLOOKUP(Tabla2[[#This Row],[Client]],Inflow_Outflow!A:O,3,FALSE),"")</f>
        <v>998.245</v>
      </c>
      <c r="S831" s="2">
        <f>IFERROR(VLOOKUP(Tabla2[[#This Row],[Client]],Inflow_Outflow!A:O,4,FALSE),"")</f>
        <v>2</v>
      </c>
      <c r="T831" s="2">
        <f>IFERROR(VLOOKUP(Tabla2[[#This Row],[Client]],Inflow_Outflow!A:O,5,FALSE),"")</f>
        <v>2</v>
      </c>
      <c r="U831" s="2">
        <f>IFERROR(VLOOKUP(Tabla2[[#This Row],[Client]],Inflow_Outflow!A:O,6,FALSE),"")</f>
        <v>974.82428571428579</v>
      </c>
      <c r="V831" s="2">
        <f>IFERROR(VLOOKUP(Tabla2[[#This Row],[Client]],Inflow_Outflow!A:O,7,FALSE),"")</f>
        <v>974.82428571428579</v>
      </c>
      <c r="W831" s="2">
        <f>IFERROR(VLOOKUP(Tabla2[[#This Row],[Client]],Inflow_Outflow!A:O,8,FALSE),"")</f>
        <v>428.57142857142856</v>
      </c>
      <c r="X831" s="2">
        <f>IFERROR(VLOOKUP(Tabla2[[#This Row],[Client]],Inflow_Outflow!A:O,9,FALSE),"")</f>
        <v>171.21714285714285</v>
      </c>
      <c r="Y831" s="2">
        <f>IFERROR(VLOOKUP(Tabla2[[#This Row],[Client]],Inflow_Outflow!A:O,10,FALSE),"")</f>
        <v>374.82142857142856</v>
      </c>
      <c r="Z831" s="2">
        <f>IFERROR(VLOOKUP(Tabla2[[#This Row],[Client]],Inflow_Outflow!A:O,11,FALSE),"")</f>
        <v>24</v>
      </c>
      <c r="AA831" s="2">
        <f>IFERROR(VLOOKUP(Tabla2[[#This Row],[Client]],Inflow_Outflow!A:O,12,FALSE),"")</f>
        <v>24</v>
      </c>
      <c r="AB831" s="2">
        <f>IFERROR(VLOOKUP(Tabla2[[#This Row],[Client]],Inflow_Outflow!A:O,13,FALSE),"")</f>
        <v>6</v>
      </c>
      <c r="AC831" s="2">
        <f>IFERROR(VLOOKUP(Tabla2[[#This Row],[Client]],Inflow_Outflow!A:O,14,FALSE),"")</f>
        <v>15</v>
      </c>
      <c r="AD831" s="2">
        <f>IFERROR(VLOOKUP(Tabla2[[#This Row],[Client]],Inflow_Outflow!A:O,15,FALSE),"")</f>
        <v>2</v>
      </c>
      <c r="AE831" s="2" t="str">
        <f>IFERROR(VLOOKUP(Tabla2[[#This Row],[Client]],Sales_Revenues!A:G,2,FALSE),"")</f>
        <v/>
      </c>
      <c r="AF831" s="2" t="str">
        <f>IFERROR(VLOOKUP(Tabla2[[#This Row],[Client]],Sales_Revenues!A:G,3,FALSE),"")</f>
        <v/>
      </c>
      <c r="AG831" s="2" t="str">
        <f>IFERROR(VLOOKUP(Tabla2[[#This Row],[Client]],Sales_Revenues!A:G,4,FALSE),"")</f>
        <v/>
      </c>
      <c r="AH831" s="2" t="str">
        <f>IFERROR(VLOOKUP(Tabla2[[#This Row],[Client]],Sales_Revenues!A:G,5,FALSE),"")</f>
        <v/>
      </c>
      <c r="AI831" s="2" t="str">
        <f>IFERROR(VLOOKUP(Tabla2[[#This Row],[Client]],Sales_Revenues!A:G,6,FALSE),"")</f>
        <v/>
      </c>
      <c r="AJ831" s="2" t="str">
        <f>IFERROR(VLOOKUP(Tabla2[[#This Row],[Client]],Sales_Revenues!A:G,7,FALSE),"")</f>
        <v/>
      </c>
    </row>
    <row r="832" spans="1:36">
      <c r="A832">
        <v>831</v>
      </c>
      <c r="B832">
        <v>1</v>
      </c>
      <c r="D832">
        <v>1</v>
      </c>
      <c r="H832">
        <v>1440.0525</v>
      </c>
      <c r="I832" t="s">
        <v>38</v>
      </c>
      <c r="J832">
        <v>0</v>
      </c>
      <c r="K832" t="s">
        <v>38</v>
      </c>
      <c r="L832" t="s">
        <v>38</v>
      </c>
      <c r="M832" t="s">
        <v>38</v>
      </c>
      <c r="N832" t="str">
        <f>IFERROR(VLOOKUP(Tabla2[[#This Row],[Client]],Soc_Dem!A:D,2,FALSE),"")</f>
        <v>M</v>
      </c>
      <c r="O832">
        <f>IFERROR(VLOOKUP(Tabla2[[#This Row],[Client]],Soc_Dem!A:D,3,FALSE),"")</f>
        <v>47</v>
      </c>
      <c r="P832">
        <f>IFERROR(VLOOKUP(Tabla2[[#This Row],[Client]],Soc_Dem!A:D,4,FALSE),"")</f>
        <v>111</v>
      </c>
      <c r="Q832" s="2">
        <f>IFERROR(VLOOKUP(Tabla2[[#This Row],[Client]],Inflow_Outflow!A:O,2,FALSE),"")</f>
        <v>788.00392857142856</v>
      </c>
      <c r="R832" s="2">
        <f>IFERROR(VLOOKUP(Tabla2[[#This Row],[Client]],Inflow_Outflow!A:O,3,FALSE),"")</f>
        <v>788.00392857142856</v>
      </c>
      <c r="S832" s="2">
        <f>IFERROR(VLOOKUP(Tabla2[[#This Row],[Client]],Inflow_Outflow!A:O,4,FALSE),"")</f>
        <v>3</v>
      </c>
      <c r="T832" s="2">
        <f>IFERROR(VLOOKUP(Tabla2[[#This Row],[Client]],Inflow_Outflow!A:O,5,FALSE),"")</f>
        <v>3</v>
      </c>
      <c r="U832" s="2">
        <f>IFERROR(VLOOKUP(Tabla2[[#This Row],[Client]],Inflow_Outflow!A:O,6,FALSE),"")</f>
        <v>1018.8021428571428</v>
      </c>
      <c r="V832" s="2">
        <f>IFERROR(VLOOKUP(Tabla2[[#This Row],[Client]],Inflow_Outflow!A:O,7,FALSE),"")</f>
        <v>1018.8021428571428</v>
      </c>
      <c r="W832" s="2">
        <f>IFERROR(VLOOKUP(Tabla2[[#This Row],[Client]],Inflow_Outflow!A:O,8,FALSE),"")</f>
        <v>0</v>
      </c>
      <c r="X832" s="2">
        <f>IFERROR(VLOOKUP(Tabla2[[#This Row],[Client]],Inflow_Outflow!A:O,9,FALSE),"")</f>
        <v>0</v>
      </c>
      <c r="Y832" s="2">
        <f>IFERROR(VLOOKUP(Tabla2[[#This Row],[Client]],Inflow_Outflow!A:O,10,FALSE),"")</f>
        <v>1016.5164285714285</v>
      </c>
      <c r="Z832" s="2">
        <f>IFERROR(VLOOKUP(Tabla2[[#This Row],[Client]],Inflow_Outflow!A:O,11,FALSE),"")</f>
        <v>6</v>
      </c>
      <c r="AA832" s="2">
        <f>IFERROR(VLOOKUP(Tabla2[[#This Row],[Client]],Inflow_Outflow!A:O,12,FALSE),"")</f>
        <v>6</v>
      </c>
      <c r="AB832" s="2">
        <f>IFERROR(VLOOKUP(Tabla2[[#This Row],[Client]],Inflow_Outflow!A:O,13,FALSE),"")</f>
        <v>0</v>
      </c>
      <c r="AC832" s="2">
        <f>IFERROR(VLOOKUP(Tabla2[[#This Row],[Client]],Inflow_Outflow!A:O,14,FALSE),"")</f>
        <v>0</v>
      </c>
      <c r="AD832" s="2">
        <f>IFERROR(VLOOKUP(Tabla2[[#This Row],[Client]],Inflow_Outflow!A:O,15,FALSE),"")</f>
        <v>5</v>
      </c>
      <c r="AE832" s="2">
        <f>IFERROR(VLOOKUP(Tabla2[[#This Row],[Client]],Sales_Revenues!A:G,2,FALSE),"")</f>
        <v>1</v>
      </c>
      <c r="AF832" s="2">
        <f>IFERROR(VLOOKUP(Tabla2[[#This Row],[Client]],Sales_Revenues!A:G,3,FALSE),"")</f>
        <v>0</v>
      </c>
      <c r="AG832" s="2">
        <f>IFERROR(VLOOKUP(Tabla2[[#This Row],[Client]],Sales_Revenues!A:G,4,FALSE),"")</f>
        <v>0</v>
      </c>
      <c r="AH832" s="2">
        <f>IFERROR(VLOOKUP(Tabla2[[#This Row],[Client]],Sales_Revenues!A:G,5,FALSE),"")</f>
        <v>2.0246428571428572</v>
      </c>
      <c r="AI832" s="2">
        <f>IFERROR(VLOOKUP(Tabla2[[#This Row],[Client]],Sales_Revenues!A:G,6,FALSE),"")</f>
        <v>0</v>
      </c>
      <c r="AJ832" s="2">
        <f>IFERROR(VLOOKUP(Tabla2[[#This Row],[Client]],Sales_Revenues!A:G,7,FALSE),"")</f>
        <v>0</v>
      </c>
    </row>
    <row r="833" spans="1:36">
      <c r="A833">
        <v>832</v>
      </c>
      <c r="B833">
        <v>1</v>
      </c>
      <c r="H833">
        <v>458.81107142857138</v>
      </c>
      <c r="I833" t="s">
        <v>38</v>
      </c>
      <c r="J833" t="s">
        <v>38</v>
      </c>
      <c r="K833" t="s">
        <v>38</v>
      </c>
      <c r="L833" t="s">
        <v>38</v>
      </c>
      <c r="M833" t="s">
        <v>38</v>
      </c>
      <c r="N833" t="str">
        <f>IFERROR(VLOOKUP(Tabla2[[#This Row],[Client]],Soc_Dem!A:D,2,FALSE),"")</f>
        <v>F</v>
      </c>
      <c r="O833">
        <f>IFERROR(VLOOKUP(Tabla2[[#This Row],[Client]],Soc_Dem!A:D,3,FALSE),"")</f>
        <v>37</v>
      </c>
      <c r="P833">
        <f>IFERROR(VLOOKUP(Tabla2[[#This Row],[Client]],Soc_Dem!A:D,4,FALSE),"")</f>
        <v>174</v>
      </c>
      <c r="Q833" s="2">
        <f>IFERROR(VLOOKUP(Tabla2[[#This Row],[Client]],Inflow_Outflow!A:O,2,FALSE),"")</f>
        <v>977.48607142857145</v>
      </c>
      <c r="R833" s="2">
        <f>IFERROR(VLOOKUP(Tabla2[[#This Row],[Client]],Inflow_Outflow!A:O,3,FALSE),"")</f>
        <v>977.48607142857145</v>
      </c>
      <c r="S833" s="2">
        <f>IFERROR(VLOOKUP(Tabla2[[#This Row],[Client]],Inflow_Outflow!A:O,4,FALSE),"")</f>
        <v>2</v>
      </c>
      <c r="T833" s="2">
        <f>IFERROR(VLOOKUP(Tabla2[[#This Row],[Client]],Inflow_Outflow!A:O,5,FALSE),"")</f>
        <v>2</v>
      </c>
      <c r="U833" s="2">
        <f>IFERROR(VLOOKUP(Tabla2[[#This Row],[Client]],Inflow_Outflow!A:O,6,FALSE),"")</f>
        <v>904.53571428571433</v>
      </c>
      <c r="V833" s="2">
        <f>IFERROR(VLOOKUP(Tabla2[[#This Row],[Client]],Inflow_Outflow!A:O,7,FALSE),"")</f>
        <v>904.53571428571433</v>
      </c>
      <c r="W833" s="2">
        <f>IFERROR(VLOOKUP(Tabla2[[#This Row],[Client]],Inflow_Outflow!A:O,8,FALSE),"")</f>
        <v>535.71428571428567</v>
      </c>
      <c r="X833" s="2">
        <f>IFERROR(VLOOKUP(Tabla2[[#This Row],[Client]],Inflow_Outflow!A:O,9,FALSE),"")</f>
        <v>0</v>
      </c>
      <c r="Y833" s="2">
        <f>IFERROR(VLOOKUP(Tabla2[[#This Row],[Client]],Inflow_Outflow!A:O,10,FALSE),"")</f>
        <v>337.85714285714283</v>
      </c>
      <c r="Z833" s="2">
        <f>IFERROR(VLOOKUP(Tabla2[[#This Row],[Client]],Inflow_Outflow!A:O,11,FALSE),"")</f>
        <v>12</v>
      </c>
      <c r="AA833" s="2">
        <f>IFERROR(VLOOKUP(Tabla2[[#This Row],[Client]],Inflow_Outflow!A:O,12,FALSE),"")</f>
        <v>12</v>
      </c>
      <c r="AB833" s="2">
        <f>IFERROR(VLOOKUP(Tabla2[[#This Row],[Client]],Inflow_Outflow!A:O,13,FALSE),"")</f>
        <v>1</v>
      </c>
      <c r="AC833" s="2">
        <f>IFERROR(VLOOKUP(Tabla2[[#This Row],[Client]],Inflow_Outflow!A:O,14,FALSE),"")</f>
        <v>0</v>
      </c>
      <c r="AD833" s="2">
        <f>IFERROR(VLOOKUP(Tabla2[[#This Row],[Client]],Inflow_Outflow!A:O,15,FALSE),"")</f>
        <v>6</v>
      </c>
      <c r="AE833" s="2" t="str">
        <f>IFERROR(VLOOKUP(Tabla2[[#This Row],[Client]],Sales_Revenues!A:G,2,FALSE),"")</f>
        <v/>
      </c>
      <c r="AF833" s="2" t="str">
        <f>IFERROR(VLOOKUP(Tabla2[[#This Row],[Client]],Sales_Revenues!A:G,3,FALSE),"")</f>
        <v/>
      </c>
      <c r="AG833" s="2" t="str">
        <f>IFERROR(VLOOKUP(Tabla2[[#This Row],[Client]],Sales_Revenues!A:G,4,FALSE),"")</f>
        <v/>
      </c>
      <c r="AH833" s="2" t="str">
        <f>IFERROR(VLOOKUP(Tabla2[[#This Row],[Client]],Sales_Revenues!A:G,5,FALSE),"")</f>
        <v/>
      </c>
      <c r="AI833" s="2" t="str">
        <f>IFERROR(VLOOKUP(Tabla2[[#This Row],[Client]],Sales_Revenues!A:G,6,FALSE),"")</f>
        <v/>
      </c>
      <c r="AJ833" s="2" t="str">
        <f>IFERROR(VLOOKUP(Tabla2[[#This Row],[Client]],Sales_Revenues!A:G,7,FALSE),"")</f>
        <v/>
      </c>
    </row>
    <row r="834" spans="1:36">
      <c r="A834">
        <v>833</v>
      </c>
      <c r="B834">
        <v>1</v>
      </c>
      <c r="H834">
        <v>3017.6414285714286</v>
      </c>
      <c r="I834" t="s">
        <v>38</v>
      </c>
      <c r="J834" t="s">
        <v>38</v>
      </c>
      <c r="K834" t="s">
        <v>38</v>
      </c>
      <c r="L834" t="s">
        <v>38</v>
      </c>
      <c r="M834" t="s">
        <v>38</v>
      </c>
      <c r="N834" t="str">
        <f>IFERROR(VLOOKUP(Tabla2[[#This Row],[Client]],Soc_Dem!A:D,2,FALSE),"")</f>
        <v>M</v>
      </c>
      <c r="O834">
        <f>IFERROR(VLOOKUP(Tabla2[[#This Row],[Client]],Soc_Dem!A:D,3,FALSE),"")</f>
        <v>36</v>
      </c>
      <c r="P834">
        <f>IFERROR(VLOOKUP(Tabla2[[#This Row],[Client]],Soc_Dem!A:D,4,FALSE),"")</f>
        <v>150</v>
      </c>
      <c r="Q834" s="2" t="str">
        <f>IFERROR(VLOOKUP(Tabla2[[#This Row],[Client]],Inflow_Outflow!A:O,2,FALSE),"")</f>
        <v/>
      </c>
      <c r="R834" s="2" t="str">
        <f>IFERROR(VLOOKUP(Tabla2[[#This Row],[Client]],Inflow_Outflow!A:O,3,FALSE),"")</f>
        <v/>
      </c>
      <c r="S834" s="2" t="str">
        <f>IFERROR(VLOOKUP(Tabla2[[#This Row],[Client]],Inflow_Outflow!A:O,4,FALSE),"")</f>
        <v/>
      </c>
      <c r="T834" s="2" t="str">
        <f>IFERROR(VLOOKUP(Tabla2[[#This Row],[Client]],Inflow_Outflow!A:O,5,FALSE),"")</f>
        <v/>
      </c>
      <c r="U834" s="2" t="str">
        <f>IFERROR(VLOOKUP(Tabla2[[#This Row],[Client]],Inflow_Outflow!A:O,6,FALSE),"")</f>
        <v/>
      </c>
      <c r="V834" s="2" t="str">
        <f>IFERROR(VLOOKUP(Tabla2[[#This Row],[Client]],Inflow_Outflow!A:O,7,FALSE),"")</f>
        <v/>
      </c>
      <c r="W834" s="2" t="str">
        <f>IFERROR(VLOOKUP(Tabla2[[#This Row],[Client]],Inflow_Outflow!A:O,8,FALSE),"")</f>
        <v/>
      </c>
      <c r="X834" s="2" t="str">
        <f>IFERROR(VLOOKUP(Tabla2[[#This Row],[Client]],Inflow_Outflow!A:O,9,FALSE),"")</f>
        <v/>
      </c>
      <c r="Y834" s="2" t="str">
        <f>IFERROR(VLOOKUP(Tabla2[[#This Row],[Client]],Inflow_Outflow!A:O,10,FALSE),"")</f>
        <v/>
      </c>
      <c r="Z834" s="2" t="str">
        <f>IFERROR(VLOOKUP(Tabla2[[#This Row],[Client]],Inflow_Outflow!A:O,11,FALSE),"")</f>
        <v/>
      </c>
      <c r="AA834" s="2" t="str">
        <f>IFERROR(VLOOKUP(Tabla2[[#This Row],[Client]],Inflow_Outflow!A:O,12,FALSE),"")</f>
        <v/>
      </c>
      <c r="AB834" s="2" t="str">
        <f>IFERROR(VLOOKUP(Tabla2[[#This Row],[Client]],Inflow_Outflow!A:O,13,FALSE),"")</f>
        <v/>
      </c>
      <c r="AC834" s="2" t="str">
        <f>IFERROR(VLOOKUP(Tabla2[[#This Row],[Client]],Inflow_Outflow!A:O,14,FALSE),"")</f>
        <v/>
      </c>
      <c r="AD834" s="2" t="str">
        <f>IFERROR(VLOOKUP(Tabla2[[#This Row],[Client]],Inflow_Outflow!A:O,15,FALSE),"")</f>
        <v/>
      </c>
      <c r="AE834" s="2">
        <f>IFERROR(VLOOKUP(Tabla2[[#This Row],[Client]],Sales_Revenues!A:G,2,FALSE),"")</f>
        <v>0</v>
      </c>
      <c r="AF834" s="2">
        <f>IFERROR(VLOOKUP(Tabla2[[#This Row],[Client]],Sales_Revenues!A:G,3,FALSE),"")</f>
        <v>1</v>
      </c>
      <c r="AG834" s="2">
        <f>IFERROR(VLOOKUP(Tabla2[[#This Row],[Client]],Sales_Revenues!A:G,4,FALSE),"")</f>
        <v>0</v>
      </c>
      <c r="AH834" s="2">
        <f>IFERROR(VLOOKUP(Tabla2[[#This Row],[Client]],Sales_Revenues!A:G,5,FALSE),"")</f>
        <v>0</v>
      </c>
      <c r="AI834" s="2">
        <f>IFERROR(VLOOKUP(Tabla2[[#This Row],[Client]],Sales_Revenues!A:G,6,FALSE),"")</f>
        <v>4.9992857142857137</v>
      </c>
      <c r="AJ834" s="2">
        <f>IFERROR(VLOOKUP(Tabla2[[#This Row],[Client]],Sales_Revenues!A:G,7,FALSE),"")</f>
        <v>0</v>
      </c>
    </row>
    <row r="835" spans="1:36">
      <c r="A835">
        <v>834</v>
      </c>
      <c r="B835">
        <v>1</v>
      </c>
      <c r="E835">
        <v>1</v>
      </c>
      <c r="G835">
        <v>1</v>
      </c>
      <c r="H835">
        <v>4430.3632142857141</v>
      </c>
      <c r="I835" t="s">
        <v>38</v>
      </c>
      <c r="J835" t="s">
        <v>38</v>
      </c>
      <c r="K835">
        <v>0</v>
      </c>
      <c r="L835" t="s">
        <v>38</v>
      </c>
      <c r="M835">
        <v>2015.4878571428574</v>
      </c>
      <c r="N835" t="str">
        <f>IFERROR(VLOOKUP(Tabla2[[#This Row],[Client]],Soc_Dem!A:D,2,FALSE),"")</f>
        <v>F</v>
      </c>
      <c r="O835">
        <f>IFERROR(VLOOKUP(Tabla2[[#This Row],[Client]],Soc_Dem!A:D,3,FALSE),"")</f>
        <v>28</v>
      </c>
      <c r="P835">
        <f>IFERROR(VLOOKUP(Tabla2[[#This Row],[Client]],Soc_Dem!A:D,4,FALSE),"")</f>
        <v>78</v>
      </c>
      <c r="Q835" s="2">
        <f>IFERROR(VLOOKUP(Tabla2[[#This Row],[Client]],Inflow_Outflow!A:O,2,FALSE),"")</f>
        <v>3488.5882142857145</v>
      </c>
      <c r="R835" s="2">
        <f>IFERROR(VLOOKUP(Tabla2[[#This Row],[Client]],Inflow_Outflow!A:O,3,FALSE),"")</f>
        <v>2380.5760714285716</v>
      </c>
      <c r="S835" s="2">
        <f>IFERROR(VLOOKUP(Tabla2[[#This Row],[Client]],Inflow_Outflow!A:O,4,FALSE),"")</f>
        <v>23</v>
      </c>
      <c r="T835" s="2">
        <f>IFERROR(VLOOKUP(Tabla2[[#This Row],[Client]],Inflow_Outflow!A:O,5,FALSE),"")</f>
        <v>20</v>
      </c>
      <c r="U835" s="2">
        <f>IFERROR(VLOOKUP(Tabla2[[#This Row],[Client]],Inflow_Outflow!A:O,6,FALSE),"")</f>
        <v>3476.8271428571429</v>
      </c>
      <c r="V835" s="2">
        <f>IFERROR(VLOOKUP(Tabla2[[#This Row],[Client]],Inflow_Outflow!A:O,7,FALSE),"")</f>
        <v>2344.8617857142858</v>
      </c>
      <c r="W835" s="2">
        <f>IFERROR(VLOOKUP(Tabla2[[#This Row],[Client]],Inflow_Outflow!A:O,8,FALSE),"")</f>
        <v>267.85714285714283</v>
      </c>
      <c r="X835" s="2">
        <f>IFERROR(VLOOKUP(Tabla2[[#This Row],[Client]],Inflow_Outflow!A:O,9,FALSE),"")</f>
        <v>155.64285714285714</v>
      </c>
      <c r="Y835" s="2">
        <f>IFERROR(VLOOKUP(Tabla2[[#This Row],[Client]],Inflow_Outflow!A:O,10,FALSE),"")</f>
        <v>752.77035714285716</v>
      </c>
      <c r="Z835" s="2">
        <f>IFERROR(VLOOKUP(Tabla2[[#This Row],[Client]],Inflow_Outflow!A:O,11,FALSE),"")</f>
        <v>42</v>
      </c>
      <c r="AA835" s="2">
        <f>IFERROR(VLOOKUP(Tabla2[[#This Row],[Client]],Inflow_Outflow!A:O,12,FALSE),"")</f>
        <v>23</v>
      </c>
      <c r="AB835" s="2">
        <f>IFERROR(VLOOKUP(Tabla2[[#This Row],[Client]],Inflow_Outflow!A:O,13,FALSE),"")</f>
        <v>5</v>
      </c>
      <c r="AC835" s="2">
        <f>IFERROR(VLOOKUP(Tabla2[[#This Row],[Client]],Inflow_Outflow!A:O,14,FALSE),"")</f>
        <v>6</v>
      </c>
      <c r="AD835" s="2">
        <f>IFERROR(VLOOKUP(Tabla2[[#This Row],[Client]],Inflow_Outflow!A:O,15,FALSE),"")</f>
        <v>8</v>
      </c>
      <c r="AE835" s="2" t="str">
        <f>IFERROR(VLOOKUP(Tabla2[[#This Row],[Client]],Sales_Revenues!A:G,2,FALSE),"")</f>
        <v/>
      </c>
      <c r="AF835" s="2" t="str">
        <f>IFERROR(VLOOKUP(Tabla2[[#This Row],[Client]],Sales_Revenues!A:G,3,FALSE),"")</f>
        <v/>
      </c>
      <c r="AG835" s="2" t="str">
        <f>IFERROR(VLOOKUP(Tabla2[[#This Row],[Client]],Sales_Revenues!A:G,4,FALSE),"")</f>
        <v/>
      </c>
      <c r="AH835" s="2" t="str">
        <f>IFERROR(VLOOKUP(Tabla2[[#This Row],[Client]],Sales_Revenues!A:G,5,FALSE),"")</f>
        <v/>
      </c>
      <c r="AI835" s="2" t="str">
        <f>IFERROR(VLOOKUP(Tabla2[[#This Row],[Client]],Sales_Revenues!A:G,6,FALSE),"")</f>
        <v/>
      </c>
      <c r="AJ835" s="2" t="str">
        <f>IFERROR(VLOOKUP(Tabla2[[#This Row],[Client]],Sales_Revenues!A:G,7,FALSE),"")</f>
        <v/>
      </c>
    </row>
    <row r="836" spans="1:36">
      <c r="A836">
        <v>835</v>
      </c>
      <c r="B836">
        <v>1</v>
      </c>
      <c r="H836">
        <v>871.50249999999994</v>
      </c>
      <c r="I836" t="s">
        <v>38</v>
      </c>
      <c r="J836" t="s">
        <v>38</v>
      </c>
      <c r="K836" t="s">
        <v>38</v>
      </c>
      <c r="L836" t="s">
        <v>38</v>
      </c>
      <c r="M836" t="s">
        <v>38</v>
      </c>
      <c r="N836" t="str">
        <f>IFERROR(VLOOKUP(Tabla2[[#This Row],[Client]],Soc_Dem!A:D,2,FALSE),"")</f>
        <v>F</v>
      </c>
      <c r="O836">
        <f>IFERROR(VLOOKUP(Tabla2[[#This Row],[Client]],Soc_Dem!A:D,3,FALSE),"")</f>
        <v>66</v>
      </c>
      <c r="P836">
        <f>IFERROR(VLOOKUP(Tabla2[[#This Row],[Client]],Soc_Dem!A:D,4,FALSE),"")</f>
        <v>98</v>
      </c>
      <c r="Q836" s="2">
        <f>IFERROR(VLOOKUP(Tabla2[[#This Row],[Client]],Inflow_Outflow!A:O,2,FALSE),"")</f>
        <v>382.21535714285716</v>
      </c>
      <c r="R836" s="2">
        <f>IFERROR(VLOOKUP(Tabla2[[#This Row],[Client]],Inflow_Outflow!A:O,3,FALSE),"")</f>
        <v>382.21535714285716</v>
      </c>
      <c r="S836" s="2">
        <f>IFERROR(VLOOKUP(Tabla2[[#This Row],[Client]],Inflow_Outflow!A:O,4,FALSE),"")</f>
        <v>3</v>
      </c>
      <c r="T836" s="2">
        <f>IFERROR(VLOOKUP(Tabla2[[#This Row],[Client]],Inflow_Outflow!A:O,5,FALSE),"")</f>
        <v>3</v>
      </c>
      <c r="U836" s="2">
        <f>IFERROR(VLOOKUP(Tabla2[[#This Row],[Client]],Inflow_Outflow!A:O,6,FALSE),"")</f>
        <v>5.5357142857142856</v>
      </c>
      <c r="V836" s="2">
        <f>IFERROR(VLOOKUP(Tabla2[[#This Row],[Client]],Inflow_Outflow!A:O,7,FALSE),"")</f>
        <v>5.5357142857142856</v>
      </c>
      <c r="W836" s="2">
        <f>IFERROR(VLOOKUP(Tabla2[[#This Row],[Client]],Inflow_Outflow!A:O,8,FALSE),"")</f>
        <v>0</v>
      </c>
      <c r="X836" s="2">
        <f>IFERROR(VLOOKUP(Tabla2[[#This Row],[Client]],Inflow_Outflow!A:O,9,FALSE),"")</f>
        <v>0</v>
      </c>
      <c r="Y836" s="2">
        <f>IFERROR(VLOOKUP(Tabla2[[#This Row],[Client]],Inflow_Outflow!A:O,10,FALSE),"")</f>
        <v>0</v>
      </c>
      <c r="Z836" s="2">
        <f>IFERROR(VLOOKUP(Tabla2[[#This Row],[Client]],Inflow_Outflow!A:O,11,FALSE),"")</f>
        <v>1</v>
      </c>
      <c r="AA836" s="2">
        <f>IFERROR(VLOOKUP(Tabla2[[#This Row],[Client]],Inflow_Outflow!A:O,12,FALSE),"")</f>
        <v>1</v>
      </c>
      <c r="AB836" s="2">
        <f>IFERROR(VLOOKUP(Tabla2[[#This Row],[Client]],Inflow_Outflow!A:O,13,FALSE),"")</f>
        <v>0</v>
      </c>
      <c r="AC836" s="2">
        <f>IFERROR(VLOOKUP(Tabla2[[#This Row],[Client]],Inflow_Outflow!A:O,14,FALSE),"")</f>
        <v>0</v>
      </c>
      <c r="AD836" s="2">
        <f>IFERROR(VLOOKUP(Tabla2[[#This Row],[Client]],Inflow_Outflow!A:O,15,FALSE),"")</f>
        <v>0</v>
      </c>
      <c r="AE836" s="2" t="str">
        <f>IFERROR(VLOOKUP(Tabla2[[#This Row],[Client]],Sales_Revenues!A:G,2,FALSE),"")</f>
        <v/>
      </c>
      <c r="AF836" s="2" t="str">
        <f>IFERROR(VLOOKUP(Tabla2[[#This Row],[Client]],Sales_Revenues!A:G,3,FALSE),"")</f>
        <v/>
      </c>
      <c r="AG836" s="2" t="str">
        <f>IFERROR(VLOOKUP(Tabla2[[#This Row],[Client]],Sales_Revenues!A:G,4,FALSE),"")</f>
        <v/>
      </c>
      <c r="AH836" s="2" t="str">
        <f>IFERROR(VLOOKUP(Tabla2[[#This Row],[Client]],Sales_Revenues!A:G,5,FALSE),"")</f>
        <v/>
      </c>
      <c r="AI836" s="2" t="str">
        <f>IFERROR(VLOOKUP(Tabla2[[#This Row],[Client]],Sales_Revenues!A:G,6,FALSE),"")</f>
        <v/>
      </c>
      <c r="AJ836" s="2" t="str">
        <f>IFERROR(VLOOKUP(Tabla2[[#This Row],[Client]],Sales_Revenues!A:G,7,FALSE),"")</f>
        <v/>
      </c>
    </row>
    <row r="837" spans="1:36">
      <c r="A837">
        <v>836</v>
      </c>
      <c r="B837">
        <v>2</v>
      </c>
      <c r="H837">
        <v>920.67678571428576</v>
      </c>
      <c r="I837" t="s">
        <v>38</v>
      </c>
      <c r="J837" t="s">
        <v>38</v>
      </c>
      <c r="K837" t="s">
        <v>38</v>
      </c>
      <c r="L837" t="s">
        <v>38</v>
      </c>
      <c r="M837" t="s">
        <v>38</v>
      </c>
      <c r="N837" t="str">
        <f>IFERROR(VLOOKUP(Tabla2[[#This Row],[Client]],Soc_Dem!A:D,2,FALSE),"")</f>
        <v>F</v>
      </c>
      <c r="O837">
        <f>IFERROR(VLOOKUP(Tabla2[[#This Row],[Client]],Soc_Dem!A:D,3,FALSE),"")</f>
        <v>27</v>
      </c>
      <c r="P837">
        <f>IFERROR(VLOOKUP(Tabla2[[#This Row],[Client]],Soc_Dem!A:D,4,FALSE),"")</f>
        <v>129</v>
      </c>
      <c r="Q837" s="2">
        <f>IFERROR(VLOOKUP(Tabla2[[#This Row],[Client]],Inflow_Outflow!A:O,2,FALSE),"")</f>
        <v>3.5714285714285714E-4</v>
      </c>
      <c r="R837" s="2">
        <f>IFERROR(VLOOKUP(Tabla2[[#This Row],[Client]],Inflow_Outflow!A:O,3,FALSE),"")</f>
        <v>3.5714285714285714E-4</v>
      </c>
      <c r="S837" s="2">
        <f>IFERROR(VLOOKUP(Tabla2[[#This Row],[Client]],Inflow_Outflow!A:O,4,FALSE),"")</f>
        <v>1</v>
      </c>
      <c r="T837" s="2">
        <f>IFERROR(VLOOKUP(Tabla2[[#This Row],[Client]],Inflow_Outflow!A:O,5,FALSE),"")</f>
        <v>1</v>
      </c>
      <c r="U837" s="2">
        <f>IFERROR(VLOOKUP(Tabla2[[#This Row],[Client]],Inflow_Outflow!A:O,6,FALSE),"")</f>
        <v>1.9642857142857142</v>
      </c>
      <c r="V837" s="2">
        <f>IFERROR(VLOOKUP(Tabla2[[#This Row],[Client]],Inflow_Outflow!A:O,7,FALSE),"")</f>
        <v>1.9642857142857142</v>
      </c>
      <c r="W837" s="2">
        <f>IFERROR(VLOOKUP(Tabla2[[#This Row],[Client]],Inflow_Outflow!A:O,8,FALSE),"")</f>
        <v>0</v>
      </c>
      <c r="X837" s="2">
        <f>IFERROR(VLOOKUP(Tabla2[[#This Row],[Client]],Inflow_Outflow!A:O,9,FALSE),"")</f>
        <v>0</v>
      </c>
      <c r="Y837" s="2">
        <f>IFERROR(VLOOKUP(Tabla2[[#This Row],[Client]],Inflow_Outflow!A:O,10,FALSE),"")</f>
        <v>0</v>
      </c>
      <c r="Z837" s="2">
        <f>IFERROR(VLOOKUP(Tabla2[[#This Row],[Client]],Inflow_Outflow!A:O,11,FALSE),"")</f>
        <v>1</v>
      </c>
      <c r="AA837" s="2">
        <f>IFERROR(VLOOKUP(Tabla2[[#This Row],[Client]],Inflow_Outflow!A:O,12,FALSE),"")</f>
        <v>1</v>
      </c>
      <c r="AB837" s="2">
        <f>IFERROR(VLOOKUP(Tabla2[[#This Row],[Client]],Inflow_Outflow!A:O,13,FALSE),"")</f>
        <v>0</v>
      </c>
      <c r="AC837" s="2">
        <f>IFERROR(VLOOKUP(Tabla2[[#This Row],[Client]],Inflow_Outflow!A:O,14,FALSE),"")</f>
        <v>0</v>
      </c>
      <c r="AD837" s="2">
        <f>IFERROR(VLOOKUP(Tabla2[[#This Row],[Client]],Inflow_Outflow!A:O,15,FALSE),"")</f>
        <v>0</v>
      </c>
      <c r="AE837" s="2">
        <f>IFERROR(VLOOKUP(Tabla2[[#This Row],[Client]],Sales_Revenues!A:G,2,FALSE),"")</f>
        <v>1</v>
      </c>
      <c r="AF837" s="2">
        <f>IFERROR(VLOOKUP(Tabla2[[#This Row],[Client]],Sales_Revenues!A:G,3,FALSE),"")</f>
        <v>1</v>
      </c>
      <c r="AG837" s="2">
        <f>IFERROR(VLOOKUP(Tabla2[[#This Row],[Client]],Sales_Revenues!A:G,4,FALSE),"")</f>
        <v>0</v>
      </c>
      <c r="AH837" s="2">
        <f>IFERROR(VLOOKUP(Tabla2[[#This Row],[Client]],Sales_Revenues!A:G,5,FALSE),"")</f>
        <v>3.416607142857143</v>
      </c>
      <c r="AI837" s="2">
        <f>IFERROR(VLOOKUP(Tabla2[[#This Row],[Client]],Sales_Revenues!A:G,6,FALSE),"")</f>
        <v>11</v>
      </c>
      <c r="AJ837" s="2">
        <f>IFERROR(VLOOKUP(Tabla2[[#This Row],[Client]],Sales_Revenues!A:G,7,FALSE),"")</f>
        <v>0</v>
      </c>
    </row>
    <row r="838" spans="1:36">
      <c r="A838">
        <v>837</v>
      </c>
      <c r="B838">
        <v>1</v>
      </c>
      <c r="H838">
        <v>686.43964285714287</v>
      </c>
      <c r="I838" t="s">
        <v>38</v>
      </c>
      <c r="J838" t="s">
        <v>38</v>
      </c>
      <c r="K838" t="s">
        <v>38</v>
      </c>
      <c r="L838" t="s">
        <v>38</v>
      </c>
      <c r="M838" t="s">
        <v>38</v>
      </c>
      <c r="N838" t="str">
        <f>IFERROR(VLOOKUP(Tabla2[[#This Row],[Client]],Soc_Dem!A:D,2,FALSE),"")</f>
        <v>M</v>
      </c>
      <c r="O838">
        <f>IFERROR(VLOOKUP(Tabla2[[#This Row],[Client]],Soc_Dem!A:D,3,FALSE),"")</f>
        <v>56</v>
      </c>
      <c r="P838">
        <f>IFERROR(VLOOKUP(Tabla2[[#This Row],[Client]],Soc_Dem!A:D,4,FALSE),"")</f>
        <v>176</v>
      </c>
      <c r="Q838" s="2">
        <f>IFERROR(VLOOKUP(Tabla2[[#This Row],[Client]],Inflow_Outflow!A:O,2,FALSE),"")</f>
        <v>107.71678571428572</v>
      </c>
      <c r="R838" s="2">
        <f>IFERROR(VLOOKUP(Tabla2[[#This Row],[Client]],Inflow_Outflow!A:O,3,FALSE),"")</f>
        <v>107.71678571428572</v>
      </c>
      <c r="S838" s="2">
        <f>IFERROR(VLOOKUP(Tabla2[[#This Row],[Client]],Inflow_Outflow!A:O,4,FALSE),"")</f>
        <v>2</v>
      </c>
      <c r="T838" s="2">
        <f>IFERROR(VLOOKUP(Tabla2[[#This Row],[Client]],Inflow_Outflow!A:O,5,FALSE),"")</f>
        <v>2</v>
      </c>
      <c r="U838" s="2">
        <f>IFERROR(VLOOKUP(Tabla2[[#This Row],[Client]],Inflow_Outflow!A:O,6,FALSE),"")</f>
        <v>80.928571428571431</v>
      </c>
      <c r="V838" s="2">
        <f>IFERROR(VLOOKUP(Tabla2[[#This Row],[Client]],Inflow_Outflow!A:O,7,FALSE),"")</f>
        <v>80.928571428571431</v>
      </c>
      <c r="W838" s="2">
        <f>IFERROR(VLOOKUP(Tabla2[[#This Row],[Client]],Inflow_Outflow!A:O,8,FALSE),"")</f>
        <v>0</v>
      </c>
      <c r="X838" s="2">
        <f>IFERROR(VLOOKUP(Tabla2[[#This Row],[Client]],Inflow_Outflow!A:O,9,FALSE),"")</f>
        <v>0</v>
      </c>
      <c r="Y838" s="2">
        <f>IFERROR(VLOOKUP(Tabla2[[#This Row],[Client]],Inflow_Outflow!A:O,10,FALSE),"")</f>
        <v>78.75</v>
      </c>
      <c r="Z838" s="2">
        <f>IFERROR(VLOOKUP(Tabla2[[#This Row],[Client]],Inflow_Outflow!A:O,11,FALSE),"")</f>
        <v>2</v>
      </c>
      <c r="AA838" s="2">
        <f>IFERROR(VLOOKUP(Tabla2[[#This Row],[Client]],Inflow_Outflow!A:O,12,FALSE),"")</f>
        <v>2</v>
      </c>
      <c r="AB838" s="2">
        <f>IFERROR(VLOOKUP(Tabla2[[#This Row],[Client]],Inflow_Outflow!A:O,13,FALSE),"")</f>
        <v>0</v>
      </c>
      <c r="AC838" s="2">
        <f>IFERROR(VLOOKUP(Tabla2[[#This Row],[Client]],Inflow_Outflow!A:O,14,FALSE),"")</f>
        <v>0</v>
      </c>
      <c r="AD838" s="2">
        <f>IFERROR(VLOOKUP(Tabla2[[#This Row],[Client]],Inflow_Outflow!A:O,15,FALSE),"")</f>
        <v>1</v>
      </c>
      <c r="AE838" s="2">
        <f>IFERROR(VLOOKUP(Tabla2[[#This Row],[Client]],Sales_Revenues!A:G,2,FALSE),"")</f>
        <v>0</v>
      </c>
      <c r="AF838" s="2">
        <f>IFERROR(VLOOKUP(Tabla2[[#This Row],[Client]],Sales_Revenues!A:G,3,FALSE),"")</f>
        <v>0</v>
      </c>
      <c r="AG838" s="2">
        <f>IFERROR(VLOOKUP(Tabla2[[#This Row],[Client]],Sales_Revenues!A:G,4,FALSE),"")</f>
        <v>0</v>
      </c>
      <c r="AH838" s="2">
        <f>IFERROR(VLOOKUP(Tabla2[[#This Row],[Client]],Sales_Revenues!A:G,5,FALSE),"")</f>
        <v>0</v>
      </c>
      <c r="AI838" s="2">
        <f>IFERROR(VLOOKUP(Tabla2[[#This Row],[Client]],Sales_Revenues!A:G,6,FALSE),"")</f>
        <v>0</v>
      </c>
      <c r="AJ838" s="2">
        <f>IFERROR(VLOOKUP(Tabla2[[#This Row],[Client]],Sales_Revenues!A:G,7,FALSE),"")</f>
        <v>0</v>
      </c>
    </row>
    <row r="839" spans="1:36">
      <c r="A839">
        <v>838</v>
      </c>
      <c r="B839">
        <v>1</v>
      </c>
      <c r="E839">
        <v>1</v>
      </c>
      <c r="H839">
        <v>54.482142857142854</v>
      </c>
      <c r="I839" t="s">
        <v>38</v>
      </c>
      <c r="J839" t="s">
        <v>38</v>
      </c>
      <c r="K839">
        <v>0</v>
      </c>
      <c r="L839" t="s">
        <v>38</v>
      </c>
      <c r="M839" t="s">
        <v>38</v>
      </c>
      <c r="N839" t="str">
        <f>IFERROR(VLOOKUP(Tabla2[[#This Row],[Client]],Soc_Dem!A:D,2,FALSE),"")</f>
        <v>M</v>
      </c>
      <c r="O839">
        <f>IFERROR(VLOOKUP(Tabla2[[#This Row],[Client]],Soc_Dem!A:D,3,FALSE),"")</f>
        <v>24</v>
      </c>
      <c r="P839">
        <f>IFERROR(VLOOKUP(Tabla2[[#This Row],[Client]],Soc_Dem!A:D,4,FALSE),"")</f>
        <v>181</v>
      </c>
      <c r="Q839" s="2">
        <f>IFERROR(VLOOKUP(Tabla2[[#This Row],[Client]],Inflow_Outflow!A:O,2,FALSE),"")</f>
        <v>414.82499999999999</v>
      </c>
      <c r="R839" s="2">
        <f>IFERROR(VLOOKUP(Tabla2[[#This Row],[Client]],Inflow_Outflow!A:O,3,FALSE),"")</f>
        <v>414.82499999999999</v>
      </c>
      <c r="S839" s="2">
        <f>IFERROR(VLOOKUP(Tabla2[[#This Row],[Client]],Inflow_Outflow!A:O,4,FALSE),"")</f>
        <v>4</v>
      </c>
      <c r="T839" s="2">
        <f>IFERROR(VLOOKUP(Tabla2[[#This Row],[Client]],Inflow_Outflow!A:O,5,FALSE),"")</f>
        <v>4</v>
      </c>
      <c r="U839" s="2">
        <f>IFERROR(VLOOKUP(Tabla2[[#This Row],[Client]],Inflow_Outflow!A:O,6,FALSE),"")</f>
        <v>781.59249999999997</v>
      </c>
      <c r="V839" s="2">
        <f>IFERROR(VLOOKUP(Tabla2[[#This Row],[Client]],Inflow_Outflow!A:O,7,FALSE),"")</f>
        <v>781.59249999999997</v>
      </c>
      <c r="W839" s="2">
        <f>IFERROR(VLOOKUP(Tabla2[[#This Row],[Client]],Inflow_Outflow!A:O,8,FALSE),"")</f>
        <v>107.14285714285714</v>
      </c>
      <c r="X839" s="2">
        <f>IFERROR(VLOOKUP(Tabla2[[#This Row],[Client]],Inflow_Outflow!A:O,9,FALSE),"")</f>
        <v>338.07499999999999</v>
      </c>
      <c r="Y839" s="2">
        <f>IFERROR(VLOOKUP(Tabla2[[#This Row],[Client]],Inflow_Outflow!A:O,10,FALSE),"")</f>
        <v>335.62464285714287</v>
      </c>
      <c r="Z839" s="2">
        <f>IFERROR(VLOOKUP(Tabla2[[#This Row],[Client]],Inflow_Outflow!A:O,11,FALSE),"")</f>
        <v>20</v>
      </c>
      <c r="AA839" s="2">
        <f>IFERROR(VLOOKUP(Tabla2[[#This Row],[Client]],Inflow_Outflow!A:O,12,FALSE),"")</f>
        <v>20</v>
      </c>
      <c r="AB839" s="2">
        <f>IFERROR(VLOOKUP(Tabla2[[#This Row],[Client]],Inflow_Outflow!A:O,13,FALSE),"")</f>
        <v>1</v>
      </c>
      <c r="AC839" s="2">
        <f>IFERROR(VLOOKUP(Tabla2[[#This Row],[Client]],Inflow_Outflow!A:O,14,FALSE),"")</f>
        <v>13</v>
      </c>
      <c r="AD839" s="2">
        <f>IFERROR(VLOOKUP(Tabla2[[#This Row],[Client]],Inflow_Outflow!A:O,15,FALSE),"")</f>
        <v>5</v>
      </c>
      <c r="AE839" s="2">
        <f>IFERROR(VLOOKUP(Tabla2[[#This Row],[Client]],Sales_Revenues!A:G,2,FALSE),"")</f>
        <v>0</v>
      </c>
      <c r="AF839" s="2">
        <f>IFERROR(VLOOKUP(Tabla2[[#This Row],[Client]],Sales_Revenues!A:G,3,FALSE),"")</f>
        <v>0</v>
      </c>
      <c r="AG839" s="2">
        <f>IFERROR(VLOOKUP(Tabla2[[#This Row],[Client]],Sales_Revenues!A:G,4,FALSE),"")</f>
        <v>1</v>
      </c>
      <c r="AH839" s="2">
        <f>IFERROR(VLOOKUP(Tabla2[[#This Row],[Client]],Sales_Revenues!A:G,5,FALSE),"")</f>
        <v>0</v>
      </c>
      <c r="AI839" s="2">
        <f>IFERROR(VLOOKUP(Tabla2[[#This Row],[Client]],Sales_Revenues!A:G,6,FALSE),"")</f>
        <v>0</v>
      </c>
      <c r="AJ839" s="2">
        <f>IFERROR(VLOOKUP(Tabla2[[#This Row],[Client]],Sales_Revenues!A:G,7,FALSE),"")</f>
        <v>3.8928571428571428</v>
      </c>
    </row>
    <row r="840" spans="1:36">
      <c r="A840">
        <v>839</v>
      </c>
      <c r="B840">
        <v>1</v>
      </c>
      <c r="H840">
        <v>870.75678571428568</v>
      </c>
      <c r="I840" t="s">
        <v>38</v>
      </c>
      <c r="J840" t="s">
        <v>38</v>
      </c>
      <c r="K840" t="s">
        <v>38</v>
      </c>
      <c r="L840" t="s">
        <v>38</v>
      </c>
      <c r="M840" t="s">
        <v>38</v>
      </c>
      <c r="N840" t="str">
        <f>IFERROR(VLOOKUP(Tabla2[[#This Row],[Client]],Soc_Dem!A:D,2,FALSE),"")</f>
        <v>M</v>
      </c>
      <c r="O840">
        <f>IFERROR(VLOOKUP(Tabla2[[#This Row],[Client]],Soc_Dem!A:D,3,FALSE),"")</f>
        <v>29</v>
      </c>
      <c r="P840">
        <f>IFERROR(VLOOKUP(Tabla2[[#This Row],[Client]],Soc_Dem!A:D,4,FALSE),"")</f>
        <v>55</v>
      </c>
      <c r="Q840" s="2">
        <f>IFERROR(VLOOKUP(Tabla2[[#This Row],[Client]],Inflow_Outflow!A:O,2,FALSE),"")</f>
        <v>3.5714285714285714E-4</v>
      </c>
      <c r="R840" s="2">
        <f>IFERROR(VLOOKUP(Tabla2[[#This Row],[Client]],Inflow_Outflow!A:O,3,FALSE),"")</f>
        <v>3.5714285714285714E-4</v>
      </c>
      <c r="S840" s="2">
        <f>IFERROR(VLOOKUP(Tabla2[[#This Row],[Client]],Inflow_Outflow!A:O,4,FALSE),"")</f>
        <v>1</v>
      </c>
      <c r="T840" s="2">
        <f>IFERROR(VLOOKUP(Tabla2[[#This Row],[Client]],Inflow_Outflow!A:O,5,FALSE),"")</f>
        <v>1</v>
      </c>
      <c r="U840" s="2">
        <f>IFERROR(VLOOKUP(Tabla2[[#This Row],[Client]],Inflow_Outflow!A:O,6,FALSE),"")</f>
        <v>67.857142857142861</v>
      </c>
      <c r="V840" s="2">
        <f>IFERROR(VLOOKUP(Tabla2[[#This Row],[Client]],Inflow_Outflow!A:O,7,FALSE),"")</f>
        <v>67.857142857142861</v>
      </c>
      <c r="W840" s="2">
        <f>IFERROR(VLOOKUP(Tabla2[[#This Row],[Client]],Inflow_Outflow!A:O,8,FALSE),"")</f>
        <v>67.857142857142861</v>
      </c>
      <c r="X840" s="2">
        <f>IFERROR(VLOOKUP(Tabla2[[#This Row],[Client]],Inflow_Outflow!A:O,9,FALSE),"")</f>
        <v>0</v>
      </c>
      <c r="Y840" s="2">
        <f>IFERROR(VLOOKUP(Tabla2[[#This Row],[Client]],Inflow_Outflow!A:O,10,FALSE),"")</f>
        <v>0</v>
      </c>
      <c r="Z840" s="2">
        <f>IFERROR(VLOOKUP(Tabla2[[#This Row],[Client]],Inflow_Outflow!A:O,11,FALSE),"")</f>
        <v>1</v>
      </c>
      <c r="AA840" s="2">
        <f>IFERROR(VLOOKUP(Tabla2[[#This Row],[Client]],Inflow_Outflow!A:O,12,FALSE),"")</f>
        <v>1</v>
      </c>
      <c r="AB840" s="2">
        <f>IFERROR(VLOOKUP(Tabla2[[#This Row],[Client]],Inflow_Outflow!A:O,13,FALSE),"")</f>
        <v>1</v>
      </c>
      <c r="AC840" s="2">
        <f>IFERROR(VLOOKUP(Tabla2[[#This Row],[Client]],Inflow_Outflow!A:O,14,FALSE),"")</f>
        <v>0</v>
      </c>
      <c r="AD840" s="2">
        <f>IFERROR(VLOOKUP(Tabla2[[#This Row],[Client]],Inflow_Outflow!A:O,15,FALSE),"")</f>
        <v>0</v>
      </c>
      <c r="AE840" s="2" t="str">
        <f>IFERROR(VLOOKUP(Tabla2[[#This Row],[Client]],Sales_Revenues!A:G,2,FALSE),"")</f>
        <v/>
      </c>
      <c r="AF840" s="2" t="str">
        <f>IFERROR(VLOOKUP(Tabla2[[#This Row],[Client]],Sales_Revenues!A:G,3,FALSE),"")</f>
        <v/>
      </c>
      <c r="AG840" s="2" t="str">
        <f>IFERROR(VLOOKUP(Tabla2[[#This Row],[Client]],Sales_Revenues!A:G,4,FALSE),"")</f>
        <v/>
      </c>
      <c r="AH840" s="2" t="str">
        <f>IFERROR(VLOOKUP(Tabla2[[#This Row],[Client]],Sales_Revenues!A:G,5,FALSE),"")</f>
        <v/>
      </c>
      <c r="AI840" s="2" t="str">
        <f>IFERROR(VLOOKUP(Tabla2[[#This Row],[Client]],Sales_Revenues!A:G,6,FALSE),"")</f>
        <v/>
      </c>
      <c r="AJ840" s="2" t="str">
        <f>IFERROR(VLOOKUP(Tabla2[[#This Row],[Client]],Sales_Revenues!A:G,7,FALSE),"")</f>
        <v/>
      </c>
    </row>
    <row r="841" spans="1:36">
      <c r="A841">
        <v>840</v>
      </c>
      <c r="B841">
        <v>1</v>
      </c>
      <c r="F841">
        <v>1</v>
      </c>
      <c r="H841">
        <v>14.712142857142856</v>
      </c>
      <c r="I841" t="s">
        <v>38</v>
      </c>
      <c r="J841" t="s">
        <v>38</v>
      </c>
      <c r="K841" t="s">
        <v>38</v>
      </c>
      <c r="L841">
        <v>0</v>
      </c>
      <c r="M841" t="s">
        <v>38</v>
      </c>
      <c r="N841" t="str">
        <f>IFERROR(VLOOKUP(Tabla2[[#This Row],[Client]],Soc_Dem!A:D,2,FALSE),"")</f>
        <v>F</v>
      </c>
      <c r="O841">
        <f>IFERROR(VLOOKUP(Tabla2[[#This Row],[Client]],Soc_Dem!A:D,3,FALSE),"")</f>
        <v>67</v>
      </c>
      <c r="P841">
        <f>IFERROR(VLOOKUP(Tabla2[[#This Row],[Client]],Soc_Dem!A:D,4,FALSE),"")</f>
        <v>86</v>
      </c>
      <c r="Q841" s="2">
        <f>IFERROR(VLOOKUP(Tabla2[[#This Row],[Client]],Inflow_Outflow!A:O,2,FALSE),"")</f>
        <v>336.90857142857146</v>
      </c>
      <c r="R841" s="2">
        <f>IFERROR(VLOOKUP(Tabla2[[#This Row],[Client]],Inflow_Outflow!A:O,3,FALSE),"")</f>
        <v>335.73</v>
      </c>
      <c r="S841" s="2">
        <f>IFERROR(VLOOKUP(Tabla2[[#This Row],[Client]],Inflow_Outflow!A:O,4,FALSE),"")</f>
        <v>6</v>
      </c>
      <c r="T841" s="2">
        <f>IFERROR(VLOOKUP(Tabla2[[#This Row],[Client]],Inflow_Outflow!A:O,5,FALSE),"")</f>
        <v>4</v>
      </c>
      <c r="U841" s="2">
        <f>IFERROR(VLOOKUP(Tabla2[[#This Row],[Client]],Inflow_Outflow!A:O,6,FALSE),"")</f>
        <v>1380.3103571428571</v>
      </c>
      <c r="V841" s="2">
        <f>IFERROR(VLOOKUP(Tabla2[[#This Row],[Client]],Inflow_Outflow!A:O,7,FALSE),"")</f>
        <v>1377.9532142857145</v>
      </c>
      <c r="W841" s="2">
        <f>IFERROR(VLOOKUP(Tabla2[[#This Row],[Client]],Inflow_Outflow!A:O,8,FALSE),"")</f>
        <v>71.428571428571431</v>
      </c>
      <c r="X841" s="2">
        <f>IFERROR(VLOOKUP(Tabla2[[#This Row],[Client]],Inflow_Outflow!A:O,9,FALSE),"")</f>
        <v>642.85714285714289</v>
      </c>
      <c r="Y841" s="2">
        <f>IFERROR(VLOOKUP(Tabla2[[#This Row],[Client]],Inflow_Outflow!A:O,10,FALSE),"")</f>
        <v>236.24964285714285</v>
      </c>
      <c r="Z841" s="2">
        <f>IFERROR(VLOOKUP(Tabla2[[#This Row],[Client]],Inflow_Outflow!A:O,11,FALSE),"")</f>
        <v>13</v>
      </c>
      <c r="AA841" s="2">
        <f>IFERROR(VLOOKUP(Tabla2[[#This Row],[Client]],Inflow_Outflow!A:O,12,FALSE),"")</f>
        <v>9</v>
      </c>
      <c r="AB841" s="2">
        <f>IFERROR(VLOOKUP(Tabla2[[#This Row],[Client]],Inflow_Outflow!A:O,13,FALSE),"")</f>
        <v>2</v>
      </c>
      <c r="AC841" s="2">
        <f>IFERROR(VLOOKUP(Tabla2[[#This Row],[Client]],Inflow_Outflow!A:O,14,FALSE),"")</f>
        <v>1</v>
      </c>
      <c r="AD841" s="2">
        <f>IFERROR(VLOOKUP(Tabla2[[#This Row],[Client]],Inflow_Outflow!A:O,15,FALSE),"")</f>
        <v>3</v>
      </c>
      <c r="AE841" s="2">
        <f>IFERROR(VLOOKUP(Tabla2[[#This Row],[Client]],Sales_Revenues!A:G,2,FALSE),"")</f>
        <v>0</v>
      </c>
      <c r="AF841" s="2">
        <f>IFERROR(VLOOKUP(Tabla2[[#This Row],[Client]],Sales_Revenues!A:G,3,FALSE),"")</f>
        <v>1</v>
      </c>
      <c r="AG841" s="2">
        <f>IFERROR(VLOOKUP(Tabla2[[#This Row],[Client]],Sales_Revenues!A:G,4,FALSE),"")</f>
        <v>0</v>
      </c>
      <c r="AH841" s="2">
        <f>IFERROR(VLOOKUP(Tabla2[[#This Row],[Client]],Sales_Revenues!A:G,5,FALSE),"")</f>
        <v>0</v>
      </c>
      <c r="AI841" s="2">
        <f>IFERROR(VLOOKUP(Tabla2[[#This Row],[Client]],Sales_Revenues!A:G,6,FALSE),"")</f>
        <v>3.5107142857142857</v>
      </c>
      <c r="AJ841" s="2">
        <f>IFERROR(VLOOKUP(Tabla2[[#This Row],[Client]],Sales_Revenues!A:G,7,FALSE),"")</f>
        <v>0</v>
      </c>
    </row>
    <row r="842" spans="1:36">
      <c r="A842">
        <v>841</v>
      </c>
      <c r="B842">
        <v>1</v>
      </c>
      <c r="C842">
        <v>1</v>
      </c>
      <c r="D842">
        <v>2</v>
      </c>
      <c r="H842">
        <v>1029.6585714285713</v>
      </c>
      <c r="I842">
        <v>0</v>
      </c>
      <c r="J842">
        <v>0</v>
      </c>
      <c r="K842" t="s">
        <v>38</v>
      </c>
      <c r="L842" t="s">
        <v>38</v>
      </c>
      <c r="M842" t="s">
        <v>38</v>
      </c>
      <c r="N842" t="str">
        <f>IFERROR(VLOOKUP(Tabla2[[#This Row],[Client]],Soc_Dem!A:D,2,FALSE),"")</f>
        <v>F</v>
      </c>
      <c r="O842">
        <f>IFERROR(VLOOKUP(Tabla2[[#This Row],[Client]],Soc_Dem!A:D,3,FALSE),"")</f>
        <v>63</v>
      </c>
      <c r="P842">
        <f>IFERROR(VLOOKUP(Tabla2[[#This Row],[Client]],Soc_Dem!A:D,4,FALSE),"")</f>
        <v>134</v>
      </c>
      <c r="Q842" s="2">
        <f>IFERROR(VLOOKUP(Tabla2[[#This Row],[Client]],Inflow_Outflow!A:O,2,FALSE),"")</f>
        <v>6.243214285714286</v>
      </c>
      <c r="R842" s="2">
        <f>IFERROR(VLOOKUP(Tabla2[[#This Row],[Client]],Inflow_Outflow!A:O,3,FALSE),"")</f>
        <v>3.5714285714285714E-4</v>
      </c>
      <c r="S842" s="2">
        <f>IFERROR(VLOOKUP(Tabla2[[#This Row],[Client]],Inflow_Outflow!A:O,4,FALSE),"")</f>
        <v>5</v>
      </c>
      <c r="T842" s="2">
        <f>IFERROR(VLOOKUP(Tabla2[[#This Row],[Client]],Inflow_Outflow!A:O,5,FALSE),"")</f>
        <v>1</v>
      </c>
      <c r="U842" s="2">
        <f>IFERROR(VLOOKUP(Tabla2[[#This Row],[Client]],Inflow_Outflow!A:O,6,FALSE),"")</f>
        <v>2.8571428571428574E-2</v>
      </c>
      <c r="V842" s="2">
        <f>IFERROR(VLOOKUP(Tabla2[[#This Row],[Client]],Inflow_Outflow!A:O,7,FALSE),"")</f>
        <v>0</v>
      </c>
      <c r="W842" s="2">
        <f>IFERROR(VLOOKUP(Tabla2[[#This Row],[Client]],Inflow_Outflow!A:O,8,FALSE),"")</f>
        <v>0</v>
      </c>
      <c r="X842" s="2">
        <f>IFERROR(VLOOKUP(Tabla2[[#This Row],[Client]],Inflow_Outflow!A:O,9,FALSE),"")</f>
        <v>0</v>
      </c>
      <c r="Y842" s="2">
        <f>IFERROR(VLOOKUP(Tabla2[[#This Row],[Client]],Inflow_Outflow!A:O,10,FALSE),"")</f>
        <v>0</v>
      </c>
      <c r="Z842" s="2">
        <f>IFERROR(VLOOKUP(Tabla2[[#This Row],[Client]],Inflow_Outflow!A:O,11,FALSE),"")</f>
        <v>2</v>
      </c>
      <c r="AA842" s="2">
        <f>IFERROR(VLOOKUP(Tabla2[[#This Row],[Client]],Inflow_Outflow!A:O,12,FALSE),"")</f>
        <v>0</v>
      </c>
      <c r="AB842" s="2">
        <f>IFERROR(VLOOKUP(Tabla2[[#This Row],[Client]],Inflow_Outflow!A:O,13,FALSE),"")</f>
        <v>0</v>
      </c>
      <c r="AC842" s="2">
        <f>IFERROR(VLOOKUP(Tabla2[[#This Row],[Client]],Inflow_Outflow!A:O,14,FALSE),"")</f>
        <v>0</v>
      </c>
      <c r="AD842" s="2">
        <f>IFERROR(VLOOKUP(Tabla2[[#This Row],[Client]],Inflow_Outflow!A:O,15,FALSE),"")</f>
        <v>0</v>
      </c>
      <c r="AE842" s="2" t="str">
        <f>IFERROR(VLOOKUP(Tabla2[[#This Row],[Client]],Sales_Revenues!A:G,2,FALSE),"")</f>
        <v/>
      </c>
      <c r="AF842" s="2" t="str">
        <f>IFERROR(VLOOKUP(Tabla2[[#This Row],[Client]],Sales_Revenues!A:G,3,FALSE),"")</f>
        <v/>
      </c>
      <c r="AG842" s="2" t="str">
        <f>IFERROR(VLOOKUP(Tabla2[[#This Row],[Client]],Sales_Revenues!A:G,4,FALSE),"")</f>
        <v/>
      </c>
      <c r="AH842" s="2" t="str">
        <f>IFERROR(VLOOKUP(Tabla2[[#This Row],[Client]],Sales_Revenues!A:G,5,FALSE),"")</f>
        <v/>
      </c>
      <c r="AI842" s="2" t="str">
        <f>IFERROR(VLOOKUP(Tabla2[[#This Row],[Client]],Sales_Revenues!A:G,6,FALSE),"")</f>
        <v/>
      </c>
      <c r="AJ842" s="2" t="str">
        <f>IFERROR(VLOOKUP(Tabla2[[#This Row],[Client]],Sales_Revenues!A:G,7,FALSE),"")</f>
        <v/>
      </c>
    </row>
    <row r="843" spans="1:36">
      <c r="A843">
        <v>842</v>
      </c>
      <c r="B843">
        <v>1</v>
      </c>
      <c r="H843">
        <v>22.135714285714283</v>
      </c>
      <c r="I843" t="s">
        <v>38</v>
      </c>
      <c r="J843" t="s">
        <v>38</v>
      </c>
      <c r="K843" t="s">
        <v>38</v>
      </c>
      <c r="L843" t="s">
        <v>38</v>
      </c>
      <c r="M843" t="s">
        <v>38</v>
      </c>
      <c r="N843" t="str">
        <f>IFERROR(VLOOKUP(Tabla2[[#This Row],[Client]],Soc_Dem!A:D,2,FALSE),"")</f>
        <v>F</v>
      </c>
      <c r="O843">
        <f>IFERROR(VLOOKUP(Tabla2[[#This Row],[Client]],Soc_Dem!A:D,3,FALSE),"")</f>
        <v>54</v>
      </c>
      <c r="P843">
        <f>IFERROR(VLOOKUP(Tabla2[[#This Row],[Client]],Soc_Dem!A:D,4,FALSE),"")</f>
        <v>56</v>
      </c>
      <c r="Q843" s="2">
        <f>IFERROR(VLOOKUP(Tabla2[[#This Row],[Client]],Inflow_Outflow!A:O,2,FALSE),"")</f>
        <v>0</v>
      </c>
      <c r="R843" s="2">
        <f>IFERROR(VLOOKUP(Tabla2[[#This Row],[Client]],Inflow_Outflow!A:O,3,FALSE),"")</f>
        <v>0</v>
      </c>
      <c r="S843" s="2">
        <f>IFERROR(VLOOKUP(Tabla2[[#This Row],[Client]],Inflow_Outflow!A:O,4,FALSE),"")</f>
        <v>0</v>
      </c>
      <c r="T843" s="2">
        <f>IFERROR(VLOOKUP(Tabla2[[#This Row],[Client]],Inflow_Outflow!A:O,5,FALSE),"")</f>
        <v>0</v>
      </c>
      <c r="U843" s="2">
        <f>IFERROR(VLOOKUP(Tabla2[[#This Row],[Client]],Inflow_Outflow!A:O,6,FALSE),"")</f>
        <v>0.89392857142857152</v>
      </c>
      <c r="V843" s="2">
        <f>IFERROR(VLOOKUP(Tabla2[[#This Row],[Client]],Inflow_Outflow!A:O,7,FALSE),"")</f>
        <v>0.89392857142857152</v>
      </c>
      <c r="W843" s="2">
        <f>IFERROR(VLOOKUP(Tabla2[[#This Row],[Client]],Inflow_Outflow!A:O,8,FALSE),"")</f>
        <v>0</v>
      </c>
      <c r="X843" s="2">
        <f>IFERROR(VLOOKUP(Tabla2[[#This Row],[Client]],Inflow_Outflow!A:O,9,FALSE),"")</f>
        <v>0</v>
      </c>
      <c r="Y843" s="2">
        <f>IFERROR(VLOOKUP(Tabla2[[#This Row],[Client]],Inflow_Outflow!A:O,10,FALSE),"")</f>
        <v>0</v>
      </c>
      <c r="Z843" s="2">
        <f>IFERROR(VLOOKUP(Tabla2[[#This Row],[Client]],Inflow_Outflow!A:O,11,FALSE),"")</f>
        <v>1</v>
      </c>
      <c r="AA843" s="2">
        <f>IFERROR(VLOOKUP(Tabla2[[#This Row],[Client]],Inflow_Outflow!A:O,12,FALSE),"")</f>
        <v>1</v>
      </c>
      <c r="AB843" s="2">
        <f>IFERROR(VLOOKUP(Tabla2[[#This Row],[Client]],Inflow_Outflow!A:O,13,FALSE),"")</f>
        <v>0</v>
      </c>
      <c r="AC843" s="2">
        <f>IFERROR(VLOOKUP(Tabla2[[#This Row],[Client]],Inflow_Outflow!A:O,14,FALSE),"")</f>
        <v>0</v>
      </c>
      <c r="AD843" s="2">
        <f>IFERROR(VLOOKUP(Tabla2[[#This Row],[Client]],Inflow_Outflow!A:O,15,FALSE),"")</f>
        <v>0</v>
      </c>
      <c r="AE843" s="2" t="str">
        <f>IFERROR(VLOOKUP(Tabla2[[#This Row],[Client]],Sales_Revenues!A:G,2,FALSE),"")</f>
        <v/>
      </c>
      <c r="AF843" s="2" t="str">
        <f>IFERROR(VLOOKUP(Tabla2[[#This Row],[Client]],Sales_Revenues!A:G,3,FALSE),"")</f>
        <v/>
      </c>
      <c r="AG843" s="2" t="str">
        <f>IFERROR(VLOOKUP(Tabla2[[#This Row],[Client]],Sales_Revenues!A:G,4,FALSE),"")</f>
        <v/>
      </c>
      <c r="AH843" s="2" t="str">
        <f>IFERROR(VLOOKUP(Tabla2[[#This Row],[Client]],Sales_Revenues!A:G,5,FALSE),"")</f>
        <v/>
      </c>
      <c r="AI843" s="2" t="str">
        <f>IFERROR(VLOOKUP(Tabla2[[#This Row],[Client]],Sales_Revenues!A:G,6,FALSE),"")</f>
        <v/>
      </c>
      <c r="AJ843" s="2" t="str">
        <f>IFERROR(VLOOKUP(Tabla2[[#This Row],[Client]],Sales_Revenues!A:G,7,FALSE),"")</f>
        <v/>
      </c>
    </row>
    <row r="844" spans="1:36">
      <c r="A844">
        <v>843</v>
      </c>
      <c r="B844">
        <v>1</v>
      </c>
      <c r="H844">
        <v>80.928571428571431</v>
      </c>
      <c r="I844" t="s">
        <v>38</v>
      </c>
      <c r="J844" t="s">
        <v>38</v>
      </c>
      <c r="K844" t="s">
        <v>38</v>
      </c>
      <c r="L844" t="s">
        <v>38</v>
      </c>
      <c r="M844" t="s">
        <v>38</v>
      </c>
      <c r="N844">
        <f>IFERROR(VLOOKUP(Tabla2[[#This Row],[Client]],Soc_Dem!A:D,2,FALSE),"")</f>
        <v>0</v>
      </c>
      <c r="O844">
        <f>IFERROR(VLOOKUP(Tabla2[[#This Row],[Client]],Soc_Dem!A:D,3,FALSE),"")</f>
        <v>36</v>
      </c>
      <c r="P844">
        <f>IFERROR(VLOOKUP(Tabla2[[#This Row],[Client]],Soc_Dem!A:D,4,FALSE),"")</f>
        <v>151</v>
      </c>
      <c r="Q844" s="2">
        <f>IFERROR(VLOOKUP(Tabla2[[#This Row],[Client]],Inflow_Outflow!A:O,2,FALSE),"")</f>
        <v>2098.15</v>
      </c>
      <c r="R844" s="2">
        <f>IFERROR(VLOOKUP(Tabla2[[#This Row],[Client]],Inflow_Outflow!A:O,3,FALSE),"")</f>
        <v>2098.15</v>
      </c>
      <c r="S844" s="2">
        <f>IFERROR(VLOOKUP(Tabla2[[#This Row],[Client]],Inflow_Outflow!A:O,4,FALSE),"")</f>
        <v>4</v>
      </c>
      <c r="T844" s="2">
        <f>IFERROR(VLOOKUP(Tabla2[[#This Row],[Client]],Inflow_Outflow!A:O,5,FALSE),"")</f>
        <v>4</v>
      </c>
      <c r="U844" s="2">
        <f>IFERROR(VLOOKUP(Tabla2[[#This Row],[Client]],Inflow_Outflow!A:O,6,FALSE),"")</f>
        <v>2136.1214285714286</v>
      </c>
      <c r="V844" s="2">
        <f>IFERROR(VLOOKUP(Tabla2[[#This Row],[Client]],Inflow_Outflow!A:O,7,FALSE),"")</f>
        <v>2136.1214285714286</v>
      </c>
      <c r="W844" s="2">
        <f>IFERROR(VLOOKUP(Tabla2[[#This Row],[Client]],Inflow_Outflow!A:O,8,FALSE),"")</f>
        <v>357.14285714285717</v>
      </c>
      <c r="X844" s="2">
        <f>IFERROR(VLOOKUP(Tabla2[[#This Row],[Client]],Inflow_Outflow!A:O,9,FALSE),"")</f>
        <v>643.58571428571429</v>
      </c>
      <c r="Y844" s="2">
        <f>IFERROR(VLOOKUP(Tabla2[[#This Row],[Client]],Inflow_Outflow!A:O,10,FALSE),"")</f>
        <v>1130.1785714285713</v>
      </c>
      <c r="Z844" s="2">
        <f>IFERROR(VLOOKUP(Tabla2[[#This Row],[Client]],Inflow_Outflow!A:O,11,FALSE),"")</f>
        <v>23</v>
      </c>
      <c r="AA844" s="2">
        <f>IFERROR(VLOOKUP(Tabla2[[#This Row],[Client]],Inflow_Outflow!A:O,12,FALSE),"")</f>
        <v>23</v>
      </c>
      <c r="AB844" s="2">
        <f>IFERROR(VLOOKUP(Tabla2[[#This Row],[Client]],Inflow_Outflow!A:O,13,FALSE),"")</f>
        <v>1</v>
      </c>
      <c r="AC844" s="2">
        <f>IFERROR(VLOOKUP(Tabla2[[#This Row],[Client]],Inflow_Outflow!A:O,14,FALSE),"")</f>
        <v>8</v>
      </c>
      <c r="AD844" s="2">
        <f>IFERROR(VLOOKUP(Tabla2[[#This Row],[Client]],Inflow_Outflow!A:O,15,FALSE),"")</f>
        <v>11</v>
      </c>
      <c r="AE844" s="2">
        <f>IFERROR(VLOOKUP(Tabla2[[#This Row],[Client]],Sales_Revenues!A:G,2,FALSE),"")</f>
        <v>0</v>
      </c>
      <c r="AF844" s="2">
        <f>IFERROR(VLOOKUP(Tabla2[[#This Row],[Client]],Sales_Revenues!A:G,3,FALSE),"")</f>
        <v>0</v>
      </c>
      <c r="AG844" s="2">
        <f>IFERROR(VLOOKUP(Tabla2[[#This Row],[Client]],Sales_Revenues!A:G,4,FALSE),"")</f>
        <v>0</v>
      </c>
      <c r="AH844" s="2">
        <f>IFERROR(VLOOKUP(Tabla2[[#This Row],[Client]],Sales_Revenues!A:G,5,FALSE),"")</f>
        <v>0</v>
      </c>
      <c r="AI844" s="2">
        <f>IFERROR(VLOOKUP(Tabla2[[#This Row],[Client]],Sales_Revenues!A:G,6,FALSE),"")</f>
        <v>0</v>
      </c>
      <c r="AJ844" s="2">
        <f>IFERROR(VLOOKUP(Tabla2[[#This Row],[Client]],Sales_Revenues!A:G,7,FALSE),"")</f>
        <v>0</v>
      </c>
    </row>
    <row r="845" spans="1:36">
      <c r="A845">
        <v>844</v>
      </c>
      <c r="B845">
        <v>1</v>
      </c>
      <c r="H845">
        <v>21.330714285714286</v>
      </c>
      <c r="I845" t="s">
        <v>38</v>
      </c>
      <c r="J845" t="s">
        <v>38</v>
      </c>
      <c r="K845" t="s">
        <v>38</v>
      </c>
      <c r="L845" t="s">
        <v>38</v>
      </c>
      <c r="M845" t="s">
        <v>38</v>
      </c>
      <c r="N845" t="str">
        <f>IFERROR(VLOOKUP(Tabla2[[#This Row],[Client]],Soc_Dem!A:D,2,FALSE),"")</f>
        <v>M</v>
      </c>
      <c r="O845">
        <f>IFERROR(VLOOKUP(Tabla2[[#This Row],[Client]],Soc_Dem!A:D,3,FALSE),"")</f>
        <v>43</v>
      </c>
      <c r="P845">
        <f>IFERROR(VLOOKUP(Tabla2[[#This Row],[Client]],Soc_Dem!A:D,4,FALSE),"")</f>
        <v>129</v>
      </c>
      <c r="Q845" s="2">
        <f>IFERROR(VLOOKUP(Tabla2[[#This Row],[Client]],Inflow_Outflow!A:O,2,FALSE),"")</f>
        <v>428.57250000000005</v>
      </c>
      <c r="R845" s="2">
        <f>IFERROR(VLOOKUP(Tabla2[[#This Row],[Client]],Inflow_Outflow!A:O,3,FALSE),"")</f>
        <v>428.57250000000005</v>
      </c>
      <c r="S845" s="2">
        <f>IFERROR(VLOOKUP(Tabla2[[#This Row],[Client]],Inflow_Outflow!A:O,4,FALSE),"")</f>
        <v>3</v>
      </c>
      <c r="T845" s="2">
        <f>IFERROR(VLOOKUP(Tabla2[[#This Row],[Client]],Inflow_Outflow!A:O,5,FALSE),"")</f>
        <v>3</v>
      </c>
      <c r="U845" s="2">
        <f>IFERROR(VLOOKUP(Tabla2[[#This Row],[Client]],Inflow_Outflow!A:O,6,FALSE),"")</f>
        <v>927.53571428571433</v>
      </c>
      <c r="V845" s="2">
        <f>IFERROR(VLOOKUP(Tabla2[[#This Row],[Client]],Inflow_Outflow!A:O,7,FALSE),"")</f>
        <v>927.53571428571433</v>
      </c>
      <c r="W845" s="2">
        <f>IFERROR(VLOOKUP(Tabla2[[#This Row],[Client]],Inflow_Outflow!A:O,8,FALSE),"")</f>
        <v>525</v>
      </c>
      <c r="X845" s="2">
        <f>IFERROR(VLOOKUP(Tabla2[[#This Row],[Client]],Inflow_Outflow!A:O,9,FALSE),"")</f>
        <v>10.714285714285714</v>
      </c>
      <c r="Y845" s="2">
        <f>IFERROR(VLOOKUP(Tabla2[[#This Row],[Client]],Inflow_Outflow!A:O,10,FALSE),"")</f>
        <v>207.71428571428572</v>
      </c>
      <c r="Z845" s="2">
        <f>IFERROR(VLOOKUP(Tabla2[[#This Row],[Client]],Inflow_Outflow!A:O,11,FALSE),"")</f>
        <v>10</v>
      </c>
      <c r="AA845" s="2">
        <f>IFERROR(VLOOKUP(Tabla2[[#This Row],[Client]],Inflow_Outflow!A:O,12,FALSE),"")</f>
        <v>10</v>
      </c>
      <c r="AB845" s="2">
        <f>IFERROR(VLOOKUP(Tabla2[[#This Row],[Client]],Inflow_Outflow!A:O,13,FALSE),"")</f>
        <v>3</v>
      </c>
      <c r="AC845" s="2">
        <f>IFERROR(VLOOKUP(Tabla2[[#This Row],[Client]],Inflow_Outflow!A:O,14,FALSE),"")</f>
        <v>1</v>
      </c>
      <c r="AD845" s="2">
        <f>IFERROR(VLOOKUP(Tabla2[[#This Row],[Client]],Inflow_Outflow!A:O,15,FALSE),"")</f>
        <v>4</v>
      </c>
      <c r="AE845" s="2" t="str">
        <f>IFERROR(VLOOKUP(Tabla2[[#This Row],[Client]],Sales_Revenues!A:G,2,FALSE),"")</f>
        <v/>
      </c>
      <c r="AF845" s="2" t="str">
        <f>IFERROR(VLOOKUP(Tabla2[[#This Row],[Client]],Sales_Revenues!A:G,3,FALSE),"")</f>
        <v/>
      </c>
      <c r="AG845" s="2" t="str">
        <f>IFERROR(VLOOKUP(Tabla2[[#This Row],[Client]],Sales_Revenues!A:G,4,FALSE),"")</f>
        <v/>
      </c>
      <c r="AH845" s="2" t="str">
        <f>IFERROR(VLOOKUP(Tabla2[[#This Row],[Client]],Sales_Revenues!A:G,5,FALSE),"")</f>
        <v/>
      </c>
      <c r="AI845" s="2" t="str">
        <f>IFERROR(VLOOKUP(Tabla2[[#This Row],[Client]],Sales_Revenues!A:G,6,FALSE),"")</f>
        <v/>
      </c>
      <c r="AJ845" s="2" t="str">
        <f>IFERROR(VLOOKUP(Tabla2[[#This Row],[Client]],Sales_Revenues!A:G,7,FALSE),"")</f>
        <v/>
      </c>
    </row>
    <row r="846" spans="1:36">
      <c r="A846">
        <v>845</v>
      </c>
      <c r="B846">
        <v>1</v>
      </c>
      <c r="H846">
        <v>459.59071428571434</v>
      </c>
      <c r="I846" t="s">
        <v>38</v>
      </c>
      <c r="J846" t="s">
        <v>38</v>
      </c>
      <c r="K846" t="s">
        <v>38</v>
      </c>
      <c r="L846" t="s">
        <v>38</v>
      </c>
      <c r="M846" t="s">
        <v>38</v>
      </c>
      <c r="N846" t="str">
        <f>IFERROR(VLOOKUP(Tabla2[[#This Row],[Client]],Soc_Dem!A:D,2,FALSE),"")</f>
        <v>F</v>
      </c>
      <c r="O846">
        <f>IFERROR(VLOOKUP(Tabla2[[#This Row],[Client]],Soc_Dem!A:D,3,FALSE),"")</f>
        <v>31</v>
      </c>
      <c r="P846">
        <f>IFERROR(VLOOKUP(Tabla2[[#This Row],[Client]],Soc_Dem!A:D,4,FALSE),"")</f>
        <v>37</v>
      </c>
      <c r="Q846" s="2">
        <f>IFERROR(VLOOKUP(Tabla2[[#This Row],[Client]],Inflow_Outflow!A:O,2,FALSE),"")</f>
        <v>0</v>
      </c>
      <c r="R846" s="2">
        <f>IFERROR(VLOOKUP(Tabla2[[#This Row],[Client]],Inflow_Outflow!A:O,3,FALSE),"")</f>
        <v>0</v>
      </c>
      <c r="S846" s="2">
        <f>IFERROR(VLOOKUP(Tabla2[[#This Row],[Client]],Inflow_Outflow!A:O,4,FALSE),"")</f>
        <v>0</v>
      </c>
      <c r="T846" s="2">
        <f>IFERROR(VLOOKUP(Tabla2[[#This Row],[Client]],Inflow_Outflow!A:O,5,FALSE),"")</f>
        <v>0</v>
      </c>
      <c r="U846" s="2">
        <f>IFERROR(VLOOKUP(Tabla2[[#This Row],[Client]],Inflow_Outflow!A:O,6,FALSE),"")</f>
        <v>0.89392857142857152</v>
      </c>
      <c r="V846" s="2">
        <f>IFERROR(VLOOKUP(Tabla2[[#This Row],[Client]],Inflow_Outflow!A:O,7,FALSE),"")</f>
        <v>0.89392857142857152</v>
      </c>
      <c r="W846" s="2">
        <f>IFERROR(VLOOKUP(Tabla2[[#This Row],[Client]],Inflow_Outflow!A:O,8,FALSE),"")</f>
        <v>0</v>
      </c>
      <c r="X846" s="2">
        <f>IFERROR(VLOOKUP(Tabla2[[#This Row],[Client]],Inflow_Outflow!A:O,9,FALSE),"")</f>
        <v>0</v>
      </c>
      <c r="Y846" s="2">
        <f>IFERROR(VLOOKUP(Tabla2[[#This Row],[Client]],Inflow_Outflow!A:O,10,FALSE),"")</f>
        <v>0</v>
      </c>
      <c r="Z846" s="2">
        <f>IFERROR(VLOOKUP(Tabla2[[#This Row],[Client]],Inflow_Outflow!A:O,11,FALSE),"")</f>
        <v>1</v>
      </c>
      <c r="AA846" s="2">
        <f>IFERROR(VLOOKUP(Tabla2[[#This Row],[Client]],Inflow_Outflow!A:O,12,FALSE),"")</f>
        <v>1</v>
      </c>
      <c r="AB846" s="2">
        <f>IFERROR(VLOOKUP(Tabla2[[#This Row],[Client]],Inflow_Outflow!A:O,13,FALSE),"")</f>
        <v>0</v>
      </c>
      <c r="AC846" s="2">
        <f>IFERROR(VLOOKUP(Tabla2[[#This Row],[Client]],Inflow_Outflow!A:O,14,FALSE),"")</f>
        <v>0</v>
      </c>
      <c r="AD846" s="2">
        <f>IFERROR(VLOOKUP(Tabla2[[#This Row],[Client]],Inflow_Outflow!A:O,15,FALSE),"")</f>
        <v>0</v>
      </c>
      <c r="AE846" s="2">
        <f>IFERROR(VLOOKUP(Tabla2[[#This Row],[Client]],Sales_Revenues!A:G,2,FALSE),"")</f>
        <v>0</v>
      </c>
      <c r="AF846" s="2">
        <f>IFERROR(VLOOKUP(Tabla2[[#This Row],[Client]],Sales_Revenues!A:G,3,FALSE),"")</f>
        <v>0</v>
      </c>
      <c r="AG846" s="2">
        <f>IFERROR(VLOOKUP(Tabla2[[#This Row],[Client]],Sales_Revenues!A:G,4,FALSE),"")</f>
        <v>0</v>
      </c>
      <c r="AH846" s="2">
        <f>IFERROR(VLOOKUP(Tabla2[[#This Row],[Client]],Sales_Revenues!A:G,5,FALSE),"")</f>
        <v>0</v>
      </c>
      <c r="AI846" s="2">
        <f>IFERROR(VLOOKUP(Tabla2[[#This Row],[Client]],Sales_Revenues!A:G,6,FALSE),"")</f>
        <v>0</v>
      </c>
      <c r="AJ846" s="2">
        <f>IFERROR(VLOOKUP(Tabla2[[#This Row],[Client]],Sales_Revenues!A:G,7,FALSE),"")</f>
        <v>0</v>
      </c>
    </row>
    <row r="847" spans="1:36">
      <c r="A847">
        <v>846</v>
      </c>
      <c r="B847">
        <v>1</v>
      </c>
      <c r="C847">
        <v>1</v>
      </c>
      <c r="D847">
        <v>2</v>
      </c>
      <c r="E847">
        <v>1</v>
      </c>
      <c r="F847">
        <v>1</v>
      </c>
      <c r="H847">
        <v>224.07178571428571</v>
      </c>
      <c r="I847">
        <v>5.0003571428571423</v>
      </c>
      <c r="J847">
        <v>12033.395714285714</v>
      </c>
      <c r="K847">
        <v>558.70928571428578</v>
      </c>
      <c r="L847">
        <v>0</v>
      </c>
      <c r="M847" t="s">
        <v>38</v>
      </c>
      <c r="N847" t="str">
        <f>IFERROR(VLOOKUP(Tabla2[[#This Row],[Client]],Soc_Dem!A:D,2,FALSE),"")</f>
        <v>M</v>
      </c>
      <c r="O847">
        <f>IFERROR(VLOOKUP(Tabla2[[#This Row],[Client]],Soc_Dem!A:D,3,FALSE),"")</f>
        <v>21</v>
      </c>
      <c r="P847">
        <f>IFERROR(VLOOKUP(Tabla2[[#This Row],[Client]],Soc_Dem!A:D,4,FALSE),"")</f>
        <v>52</v>
      </c>
      <c r="Q847" s="2">
        <f>IFERROR(VLOOKUP(Tabla2[[#This Row],[Client]],Inflow_Outflow!A:O,2,FALSE),"")</f>
        <v>17891.394642857143</v>
      </c>
      <c r="R847" s="2">
        <f>IFERROR(VLOOKUP(Tabla2[[#This Row],[Client]],Inflow_Outflow!A:O,3,FALSE),"")</f>
        <v>9564.7142857142862</v>
      </c>
      <c r="S847" s="2">
        <f>IFERROR(VLOOKUP(Tabla2[[#This Row],[Client]],Inflow_Outflow!A:O,4,FALSE),"")</f>
        <v>12</v>
      </c>
      <c r="T847" s="2">
        <f>IFERROR(VLOOKUP(Tabla2[[#This Row],[Client]],Inflow_Outflow!A:O,5,FALSE),"")</f>
        <v>3</v>
      </c>
      <c r="U847" s="2">
        <f>IFERROR(VLOOKUP(Tabla2[[#This Row],[Client]],Inflow_Outflow!A:O,6,FALSE),"")</f>
        <v>16854.963571428572</v>
      </c>
      <c r="V847" s="2">
        <f>IFERROR(VLOOKUP(Tabla2[[#This Row],[Client]],Inflow_Outflow!A:O,7,FALSE),"")</f>
        <v>4686.8503571428573</v>
      </c>
      <c r="W847" s="2">
        <f>IFERROR(VLOOKUP(Tabla2[[#This Row],[Client]],Inflow_Outflow!A:O,8,FALSE),"")</f>
        <v>357.14285714285717</v>
      </c>
      <c r="X847" s="2">
        <f>IFERROR(VLOOKUP(Tabla2[[#This Row],[Client]],Inflow_Outflow!A:O,9,FALSE),"")</f>
        <v>639.73107142857145</v>
      </c>
      <c r="Y847" s="2">
        <f>IFERROR(VLOOKUP(Tabla2[[#This Row],[Client]],Inflow_Outflow!A:O,10,FALSE),"")</f>
        <v>1278.8071428571427</v>
      </c>
      <c r="Z847" s="2">
        <f>IFERROR(VLOOKUP(Tabla2[[#This Row],[Client]],Inflow_Outflow!A:O,11,FALSE),"")</f>
        <v>61</v>
      </c>
      <c r="AA847" s="2">
        <f>IFERROR(VLOOKUP(Tabla2[[#This Row],[Client]],Inflow_Outflow!A:O,12,FALSE),"")</f>
        <v>29</v>
      </c>
      <c r="AB847" s="2">
        <f>IFERROR(VLOOKUP(Tabla2[[#This Row],[Client]],Inflow_Outflow!A:O,13,FALSE),"")</f>
        <v>4</v>
      </c>
      <c r="AC847" s="2">
        <f>IFERROR(VLOOKUP(Tabla2[[#This Row],[Client]],Inflow_Outflow!A:O,14,FALSE),"")</f>
        <v>23</v>
      </c>
      <c r="AD847" s="2">
        <f>IFERROR(VLOOKUP(Tabla2[[#This Row],[Client]],Inflow_Outflow!A:O,15,FALSE),"")</f>
        <v>15</v>
      </c>
      <c r="AE847" s="2">
        <f>IFERROR(VLOOKUP(Tabla2[[#This Row],[Client]],Sales_Revenues!A:G,2,FALSE),"")</f>
        <v>0</v>
      </c>
      <c r="AF847" s="2">
        <f>IFERROR(VLOOKUP(Tabla2[[#This Row],[Client]],Sales_Revenues!A:G,3,FALSE),"")</f>
        <v>0</v>
      </c>
      <c r="AG847" s="2">
        <f>IFERROR(VLOOKUP(Tabla2[[#This Row],[Client]],Sales_Revenues!A:G,4,FALSE),"")</f>
        <v>1</v>
      </c>
      <c r="AH847" s="2">
        <f>IFERROR(VLOOKUP(Tabla2[[#This Row],[Client]],Sales_Revenues!A:G,5,FALSE),"")</f>
        <v>0</v>
      </c>
      <c r="AI847" s="2">
        <f>IFERROR(VLOOKUP(Tabla2[[#This Row],[Client]],Sales_Revenues!A:G,6,FALSE),"")</f>
        <v>0</v>
      </c>
      <c r="AJ847" s="2">
        <f>IFERROR(VLOOKUP(Tabla2[[#This Row],[Client]],Sales_Revenues!A:G,7,FALSE),"")</f>
        <v>2.5535714285714284</v>
      </c>
    </row>
    <row r="848" spans="1:36">
      <c r="A848">
        <v>847</v>
      </c>
      <c r="B848">
        <v>1</v>
      </c>
      <c r="H848">
        <v>240.94892857142855</v>
      </c>
      <c r="I848" t="s">
        <v>38</v>
      </c>
      <c r="J848" t="s">
        <v>38</v>
      </c>
      <c r="K848" t="s">
        <v>38</v>
      </c>
      <c r="L848" t="s">
        <v>38</v>
      </c>
      <c r="M848" t="s">
        <v>38</v>
      </c>
      <c r="N848" t="str">
        <f>IFERROR(VLOOKUP(Tabla2[[#This Row],[Client]],Soc_Dem!A:D,2,FALSE),"")</f>
        <v>M</v>
      </c>
      <c r="O848">
        <f>IFERROR(VLOOKUP(Tabla2[[#This Row],[Client]],Soc_Dem!A:D,3,FALSE),"")</f>
        <v>19</v>
      </c>
      <c r="P848">
        <f>IFERROR(VLOOKUP(Tabla2[[#This Row],[Client]],Soc_Dem!A:D,4,FALSE),"")</f>
        <v>77</v>
      </c>
      <c r="Q848" s="2">
        <f>IFERROR(VLOOKUP(Tabla2[[#This Row],[Client]],Inflow_Outflow!A:O,2,FALSE),"")</f>
        <v>1.5714285714285715E-2</v>
      </c>
      <c r="R848" s="2">
        <f>IFERROR(VLOOKUP(Tabla2[[#This Row],[Client]],Inflow_Outflow!A:O,3,FALSE),"")</f>
        <v>1.5714285714285715E-2</v>
      </c>
      <c r="S848" s="2">
        <f>IFERROR(VLOOKUP(Tabla2[[#This Row],[Client]],Inflow_Outflow!A:O,4,FALSE),"")</f>
        <v>1</v>
      </c>
      <c r="T848" s="2">
        <f>IFERROR(VLOOKUP(Tabla2[[#This Row],[Client]],Inflow_Outflow!A:O,5,FALSE),"")</f>
        <v>1</v>
      </c>
      <c r="U848" s="2">
        <f>IFERROR(VLOOKUP(Tabla2[[#This Row],[Client]],Inflow_Outflow!A:O,6,FALSE),"")</f>
        <v>0.8928571428571429</v>
      </c>
      <c r="V848" s="2">
        <f>IFERROR(VLOOKUP(Tabla2[[#This Row],[Client]],Inflow_Outflow!A:O,7,FALSE),"")</f>
        <v>0.8928571428571429</v>
      </c>
      <c r="W848" s="2">
        <f>IFERROR(VLOOKUP(Tabla2[[#This Row],[Client]],Inflow_Outflow!A:O,8,FALSE),"")</f>
        <v>0</v>
      </c>
      <c r="X848" s="2">
        <f>IFERROR(VLOOKUP(Tabla2[[#This Row],[Client]],Inflow_Outflow!A:O,9,FALSE),"")</f>
        <v>0</v>
      </c>
      <c r="Y848" s="2">
        <f>IFERROR(VLOOKUP(Tabla2[[#This Row],[Client]],Inflow_Outflow!A:O,10,FALSE),"")</f>
        <v>0</v>
      </c>
      <c r="Z848" s="2">
        <f>IFERROR(VLOOKUP(Tabla2[[#This Row],[Client]],Inflow_Outflow!A:O,11,FALSE),"")</f>
        <v>1</v>
      </c>
      <c r="AA848" s="2">
        <f>IFERROR(VLOOKUP(Tabla2[[#This Row],[Client]],Inflow_Outflow!A:O,12,FALSE),"")</f>
        <v>1</v>
      </c>
      <c r="AB848" s="2">
        <f>IFERROR(VLOOKUP(Tabla2[[#This Row],[Client]],Inflow_Outflow!A:O,13,FALSE),"")</f>
        <v>0</v>
      </c>
      <c r="AC848" s="2">
        <f>IFERROR(VLOOKUP(Tabla2[[#This Row],[Client]],Inflow_Outflow!A:O,14,FALSE),"")</f>
        <v>0</v>
      </c>
      <c r="AD848" s="2">
        <f>IFERROR(VLOOKUP(Tabla2[[#This Row],[Client]],Inflow_Outflow!A:O,15,FALSE),"")</f>
        <v>0</v>
      </c>
      <c r="AE848" s="2" t="str">
        <f>IFERROR(VLOOKUP(Tabla2[[#This Row],[Client]],Sales_Revenues!A:G,2,FALSE),"")</f>
        <v/>
      </c>
      <c r="AF848" s="2" t="str">
        <f>IFERROR(VLOOKUP(Tabla2[[#This Row],[Client]],Sales_Revenues!A:G,3,FALSE),"")</f>
        <v/>
      </c>
      <c r="AG848" s="2" t="str">
        <f>IFERROR(VLOOKUP(Tabla2[[#This Row],[Client]],Sales_Revenues!A:G,4,FALSE),"")</f>
        <v/>
      </c>
      <c r="AH848" s="2" t="str">
        <f>IFERROR(VLOOKUP(Tabla2[[#This Row],[Client]],Sales_Revenues!A:G,5,FALSE),"")</f>
        <v/>
      </c>
      <c r="AI848" s="2" t="str">
        <f>IFERROR(VLOOKUP(Tabla2[[#This Row],[Client]],Sales_Revenues!A:G,6,FALSE),"")</f>
        <v/>
      </c>
      <c r="AJ848" s="2" t="str">
        <f>IFERROR(VLOOKUP(Tabla2[[#This Row],[Client]],Sales_Revenues!A:G,7,FALSE),"")</f>
        <v/>
      </c>
    </row>
    <row r="849" spans="1:36">
      <c r="A849">
        <v>848</v>
      </c>
      <c r="B849">
        <v>1</v>
      </c>
      <c r="F849">
        <v>1</v>
      </c>
      <c r="H849">
        <v>49.756785714285719</v>
      </c>
      <c r="I849" t="s">
        <v>38</v>
      </c>
      <c r="J849" t="s">
        <v>38</v>
      </c>
      <c r="K849" t="s">
        <v>38</v>
      </c>
      <c r="L849">
        <v>0</v>
      </c>
      <c r="M849" t="s">
        <v>38</v>
      </c>
      <c r="N849" t="str">
        <f>IFERROR(VLOOKUP(Tabla2[[#This Row],[Client]],Soc_Dem!A:D,2,FALSE),"")</f>
        <v>M</v>
      </c>
      <c r="O849">
        <f>IFERROR(VLOOKUP(Tabla2[[#This Row],[Client]],Soc_Dem!A:D,3,FALSE),"")</f>
        <v>34</v>
      </c>
      <c r="P849">
        <f>IFERROR(VLOOKUP(Tabla2[[#This Row],[Client]],Soc_Dem!A:D,4,FALSE),"")</f>
        <v>23</v>
      </c>
      <c r="Q849" s="2">
        <f>IFERROR(VLOOKUP(Tabla2[[#This Row],[Client]],Inflow_Outflow!A:O,2,FALSE),"")</f>
        <v>409.74928571428569</v>
      </c>
      <c r="R849" s="2">
        <f>IFERROR(VLOOKUP(Tabla2[[#This Row],[Client]],Inflow_Outflow!A:O,3,FALSE),"")</f>
        <v>407.36285714285714</v>
      </c>
      <c r="S849" s="2">
        <f>IFERROR(VLOOKUP(Tabla2[[#This Row],[Client]],Inflow_Outflow!A:O,4,FALSE),"")</f>
        <v>6</v>
      </c>
      <c r="T849" s="2">
        <f>IFERROR(VLOOKUP(Tabla2[[#This Row],[Client]],Inflow_Outflow!A:O,5,FALSE),"")</f>
        <v>2</v>
      </c>
      <c r="U849" s="2">
        <f>IFERROR(VLOOKUP(Tabla2[[#This Row],[Client]],Inflow_Outflow!A:O,6,FALSE),"")</f>
        <v>1960.1428571428571</v>
      </c>
      <c r="V849" s="2">
        <f>IFERROR(VLOOKUP(Tabla2[[#This Row],[Client]],Inflow_Outflow!A:O,7,FALSE),"")</f>
        <v>1957.7857142857142</v>
      </c>
      <c r="W849" s="2">
        <f>IFERROR(VLOOKUP(Tabla2[[#This Row],[Client]],Inflow_Outflow!A:O,8,FALSE),"")</f>
        <v>1857.1428571428571</v>
      </c>
      <c r="X849" s="2">
        <f>IFERROR(VLOOKUP(Tabla2[[#This Row],[Client]],Inflow_Outflow!A:O,9,FALSE),"")</f>
        <v>95.642857142857139</v>
      </c>
      <c r="Y849" s="2">
        <f>IFERROR(VLOOKUP(Tabla2[[#This Row],[Client]],Inflow_Outflow!A:O,10,FALSE),"")</f>
        <v>0</v>
      </c>
      <c r="Z849" s="2">
        <f>IFERROR(VLOOKUP(Tabla2[[#This Row],[Client]],Inflow_Outflow!A:O,11,FALSE),"")</f>
        <v>17</v>
      </c>
      <c r="AA849" s="2">
        <f>IFERROR(VLOOKUP(Tabla2[[#This Row],[Client]],Inflow_Outflow!A:O,12,FALSE),"")</f>
        <v>13</v>
      </c>
      <c r="AB849" s="2">
        <f>IFERROR(VLOOKUP(Tabla2[[#This Row],[Client]],Inflow_Outflow!A:O,13,FALSE),"")</f>
        <v>6</v>
      </c>
      <c r="AC849" s="2">
        <f>IFERROR(VLOOKUP(Tabla2[[#This Row],[Client]],Inflow_Outflow!A:O,14,FALSE),"")</f>
        <v>4</v>
      </c>
      <c r="AD849" s="2">
        <f>IFERROR(VLOOKUP(Tabla2[[#This Row],[Client]],Inflow_Outflow!A:O,15,FALSE),"")</f>
        <v>0</v>
      </c>
      <c r="AE849" s="2">
        <f>IFERROR(VLOOKUP(Tabla2[[#This Row],[Client]],Sales_Revenues!A:G,2,FALSE),"")</f>
        <v>0</v>
      </c>
      <c r="AF849" s="2">
        <f>IFERROR(VLOOKUP(Tabla2[[#This Row],[Client]],Sales_Revenues!A:G,3,FALSE),"")</f>
        <v>0</v>
      </c>
      <c r="AG849" s="2">
        <f>IFERROR(VLOOKUP(Tabla2[[#This Row],[Client]],Sales_Revenues!A:G,4,FALSE),"")</f>
        <v>0</v>
      </c>
      <c r="AH849" s="2">
        <f>IFERROR(VLOOKUP(Tabla2[[#This Row],[Client]],Sales_Revenues!A:G,5,FALSE),"")</f>
        <v>0</v>
      </c>
      <c r="AI849" s="2">
        <f>IFERROR(VLOOKUP(Tabla2[[#This Row],[Client]],Sales_Revenues!A:G,6,FALSE),"")</f>
        <v>0</v>
      </c>
      <c r="AJ849" s="2">
        <f>IFERROR(VLOOKUP(Tabla2[[#This Row],[Client]],Sales_Revenues!A:G,7,FALSE),"")</f>
        <v>0</v>
      </c>
    </row>
    <row r="850" spans="1:36">
      <c r="A850">
        <v>849</v>
      </c>
      <c r="B850">
        <v>1</v>
      </c>
      <c r="H850">
        <v>146.85392857142855</v>
      </c>
      <c r="I850" t="s">
        <v>38</v>
      </c>
      <c r="J850" t="s">
        <v>38</v>
      </c>
      <c r="K850" t="s">
        <v>38</v>
      </c>
      <c r="L850" t="s">
        <v>38</v>
      </c>
      <c r="M850" t="s">
        <v>38</v>
      </c>
      <c r="N850" t="str">
        <f>IFERROR(VLOOKUP(Tabla2[[#This Row],[Client]],Soc_Dem!A:D,2,FALSE),"")</f>
        <v>F</v>
      </c>
      <c r="O850">
        <f>IFERROR(VLOOKUP(Tabla2[[#This Row],[Client]],Soc_Dem!A:D,3,FALSE),"")</f>
        <v>24</v>
      </c>
      <c r="P850">
        <f>IFERROR(VLOOKUP(Tabla2[[#This Row],[Client]],Soc_Dem!A:D,4,FALSE),"")</f>
        <v>14</v>
      </c>
      <c r="Q850" s="2">
        <f>IFERROR(VLOOKUP(Tabla2[[#This Row],[Client]],Inflow_Outflow!A:O,2,FALSE),"")</f>
        <v>107.14642857142857</v>
      </c>
      <c r="R850" s="2">
        <f>IFERROR(VLOOKUP(Tabla2[[#This Row],[Client]],Inflow_Outflow!A:O,3,FALSE),"")</f>
        <v>107.14642857142857</v>
      </c>
      <c r="S850" s="2">
        <f>IFERROR(VLOOKUP(Tabla2[[#This Row],[Client]],Inflow_Outflow!A:O,4,FALSE),"")</f>
        <v>2</v>
      </c>
      <c r="T850" s="2">
        <f>IFERROR(VLOOKUP(Tabla2[[#This Row],[Client]],Inflow_Outflow!A:O,5,FALSE),"")</f>
        <v>2</v>
      </c>
      <c r="U850" s="2">
        <f>IFERROR(VLOOKUP(Tabla2[[#This Row],[Client]],Inflow_Outflow!A:O,6,FALSE),"")</f>
        <v>205.57964285714283</v>
      </c>
      <c r="V850" s="2">
        <f>IFERROR(VLOOKUP(Tabla2[[#This Row],[Client]],Inflow_Outflow!A:O,7,FALSE),"")</f>
        <v>205.57964285714283</v>
      </c>
      <c r="W850" s="2">
        <f>IFERROR(VLOOKUP(Tabla2[[#This Row],[Client]],Inflow_Outflow!A:O,8,FALSE),"")</f>
        <v>189.80964285714285</v>
      </c>
      <c r="X850" s="2">
        <f>IFERROR(VLOOKUP(Tabla2[[#This Row],[Client]],Inflow_Outflow!A:O,9,FALSE),"")</f>
        <v>0</v>
      </c>
      <c r="Y850" s="2">
        <f>IFERROR(VLOOKUP(Tabla2[[#This Row],[Client]],Inflow_Outflow!A:O,10,FALSE),"")</f>
        <v>0</v>
      </c>
      <c r="Z850" s="2">
        <f>IFERROR(VLOOKUP(Tabla2[[#This Row],[Client]],Inflow_Outflow!A:O,11,FALSE),"")</f>
        <v>9</v>
      </c>
      <c r="AA850" s="2">
        <f>IFERROR(VLOOKUP(Tabla2[[#This Row],[Client]],Inflow_Outflow!A:O,12,FALSE),"")</f>
        <v>9</v>
      </c>
      <c r="AB850" s="2">
        <f>IFERROR(VLOOKUP(Tabla2[[#This Row],[Client]],Inflow_Outflow!A:O,13,FALSE),"")</f>
        <v>4</v>
      </c>
      <c r="AC850" s="2">
        <f>IFERROR(VLOOKUP(Tabla2[[#This Row],[Client]],Inflow_Outflow!A:O,14,FALSE),"")</f>
        <v>0</v>
      </c>
      <c r="AD850" s="2">
        <f>IFERROR(VLOOKUP(Tabla2[[#This Row],[Client]],Inflow_Outflow!A:O,15,FALSE),"")</f>
        <v>0</v>
      </c>
      <c r="AE850" s="2">
        <f>IFERROR(VLOOKUP(Tabla2[[#This Row],[Client]],Sales_Revenues!A:G,2,FALSE),"")</f>
        <v>0</v>
      </c>
      <c r="AF850" s="2">
        <f>IFERROR(VLOOKUP(Tabla2[[#This Row],[Client]],Sales_Revenues!A:G,3,FALSE),"")</f>
        <v>0</v>
      </c>
      <c r="AG850" s="2">
        <f>IFERROR(VLOOKUP(Tabla2[[#This Row],[Client]],Sales_Revenues!A:G,4,FALSE),"")</f>
        <v>1</v>
      </c>
      <c r="AH850" s="2">
        <f>IFERROR(VLOOKUP(Tabla2[[#This Row],[Client]],Sales_Revenues!A:G,5,FALSE),"")</f>
        <v>0</v>
      </c>
      <c r="AI850" s="2">
        <f>IFERROR(VLOOKUP(Tabla2[[#This Row],[Client]],Sales_Revenues!A:G,6,FALSE),"")</f>
        <v>0</v>
      </c>
      <c r="AJ850" s="2">
        <f>IFERROR(VLOOKUP(Tabla2[[#This Row],[Client]],Sales_Revenues!A:G,7,FALSE),"")</f>
        <v>12.868214285714286</v>
      </c>
    </row>
    <row r="851" spans="1:36">
      <c r="A851">
        <v>850</v>
      </c>
      <c r="B851">
        <v>1</v>
      </c>
      <c r="H851">
        <v>43.523214285714289</v>
      </c>
      <c r="I851" t="s">
        <v>38</v>
      </c>
      <c r="J851" t="s">
        <v>38</v>
      </c>
      <c r="K851" t="s">
        <v>38</v>
      </c>
      <c r="L851" t="s">
        <v>38</v>
      </c>
      <c r="M851" t="s">
        <v>38</v>
      </c>
      <c r="N851" t="str">
        <f>IFERROR(VLOOKUP(Tabla2[[#This Row],[Client]],Soc_Dem!A:D,2,FALSE),"")</f>
        <v>F</v>
      </c>
      <c r="O851">
        <f>IFERROR(VLOOKUP(Tabla2[[#This Row],[Client]],Soc_Dem!A:D,3,FALSE),"")</f>
        <v>49</v>
      </c>
      <c r="P851">
        <f>IFERROR(VLOOKUP(Tabla2[[#This Row],[Client]],Soc_Dem!A:D,4,FALSE),"")</f>
        <v>44</v>
      </c>
      <c r="Q851" s="2">
        <f>IFERROR(VLOOKUP(Tabla2[[#This Row],[Client]],Inflow_Outflow!A:O,2,FALSE),"")</f>
        <v>1392.4028571428571</v>
      </c>
      <c r="R851" s="2">
        <f>IFERROR(VLOOKUP(Tabla2[[#This Row],[Client]],Inflow_Outflow!A:O,3,FALSE),"")</f>
        <v>1392.4028571428571</v>
      </c>
      <c r="S851" s="2">
        <f>IFERROR(VLOOKUP(Tabla2[[#This Row],[Client]],Inflow_Outflow!A:O,4,FALSE),"")</f>
        <v>3</v>
      </c>
      <c r="T851" s="2">
        <f>IFERROR(VLOOKUP(Tabla2[[#This Row],[Client]],Inflow_Outflow!A:O,5,FALSE),"")</f>
        <v>3</v>
      </c>
      <c r="U851" s="2">
        <f>IFERROR(VLOOKUP(Tabla2[[#This Row],[Client]],Inflow_Outflow!A:O,6,FALSE),"")</f>
        <v>1226.345357142857</v>
      </c>
      <c r="V851" s="2">
        <f>IFERROR(VLOOKUP(Tabla2[[#This Row],[Client]],Inflow_Outflow!A:O,7,FALSE),"")</f>
        <v>1226.345357142857</v>
      </c>
      <c r="W851" s="2">
        <f>IFERROR(VLOOKUP(Tabla2[[#This Row],[Client]],Inflow_Outflow!A:O,8,FALSE),"")</f>
        <v>0</v>
      </c>
      <c r="X851" s="2">
        <f>IFERROR(VLOOKUP(Tabla2[[#This Row],[Client]],Inflow_Outflow!A:O,9,FALSE),"")</f>
        <v>0</v>
      </c>
      <c r="Y851" s="2">
        <f>IFERROR(VLOOKUP(Tabla2[[#This Row],[Client]],Inflow_Outflow!A:O,10,FALSE),"")</f>
        <v>121.92857142857143</v>
      </c>
      <c r="Z851" s="2">
        <f>IFERROR(VLOOKUP(Tabla2[[#This Row],[Client]],Inflow_Outflow!A:O,11,FALSE),"")</f>
        <v>6</v>
      </c>
      <c r="AA851" s="2">
        <f>IFERROR(VLOOKUP(Tabla2[[#This Row],[Client]],Inflow_Outflow!A:O,12,FALSE),"")</f>
        <v>6</v>
      </c>
      <c r="AB851" s="2">
        <f>IFERROR(VLOOKUP(Tabla2[[#This Row],[Client]],Inflow_Outflow!A:O,13,FALSE),"")</f>
        <v>0</v>
      </c>
      <c r="AC851" s="2">
        <f>IFERROR(VLOOKUP(Tabla2[[#This Row],[Client]],Inflow_Outflow!A:O,14,FALSE),"")</f>
        <v>0</v>
      </c>
      <c r="AD851" s="2">
        <f>IFERROR(VLOOKUP(Tabla2[[#This Row],[Client]],Inflow_Outflow!A:O,15,FALSE),"")</f>
        <v>1</v>
      </c>
      <c r="AE851" s="2">
        <f>IFERROR(VLOOKUP(Tabla2[[#This Row],[Client]],Sales_Revenues!A:G,2,FALSE),"")</f>
        <v>0</v>
      </c>
      <c r="AF851" s="2">
        <f>IFERROR(VLOOKUP(Tabla2[[#This Row],[Client]],Sales_Revenues!A:G,3,FALSE),"")</f>
        <v>1</v>
      </c>
      <c r="AG851" s="2">
        <f>IFERROR(VLOOKUP(Tabla2[[#This Row],[Client]],Sales_Revenues!A:G,4,FALSE),"")</f>
        <v>0</v>
      </c>
      <c r="AH851" s="2">
        <f>IFERROR(VLOOKUP(Tabla2[[#This Row],[Client]],Sales_Revenues!A:G,5,FALSE),"")</f>
        <v>0</v>
      </c>
      <c r="AI851" s="2">
        <f>IFERROR(VLOOKUP(Tabla2[[#This Row],[Client]],Sales_Revenues!A:G,6,FALSE),"")</f>
        <v>0.89392857142857152</v>
      </c>
      <c r="AJ851" s="2">
        <f>IFERROR(VLOOKUP(Tabla2[[#This Row],[Client]],Sales_Revenues!A:G,7,FALSE),"")</f>
        <v>0</v>
      </c>
    </row>
    <row r="852" spans="1:36">
      <c r="A852">
        <v>851</v>
      </c>
      <c r="B852">
        <v>1</v>
      </c>
      <c r="C852">
        <v>1</v>
      </c>
      <c r="E852">
        <v>1</v>
      </c>
      <c r="H852">
        <v>732.93714285714293</v>
      </c>
      <c r="I852">
        <v>103328.81892857143</v>
      </c>
      <c r="J852" t="s">
        <v>38</v>
      </c>
      <c r="K852">
        <v>0</v>
      </c>
      <c r="L852" t="s">
        <v>38</v>
      </c>
      <c r="M852" t="s">
        <v>38</v>
      </c>
      <c r="N852" t="str">
        <f>IFERROR(VLOOKUP(Tabla2[[#This Row],[Client]],Soc_Dem!A:D,2,FALSE),"")</f>
        <v>F</v>
      </c>
      <c r="O852">
        <f>IFERROR(VLOOKUP(Tabla2[[#This Row],[Client]],Soc_Dem!A:D,3,FALSE),"")</f>
        <v>4</v>
      </c>
      <c r="P852">
        <f>IFERROR(VLOOKUP(Tabla2[[#This Row],[Client]],Soc_Dem!A:D,4,FALSE),"")</f>
        <v>80</v>
      </c>
      <c r="Q852" s="2">
        <f>IFERROR(VLOOKUP(Tabla2[[#This Row],[Client]],Inflow_Outflow!A:O,2,FALSE),"")</f>
        <v>1.1071428571428571E-2</v>
      </c>
      <c r="R852" s="2">
        <f>IFERROR(VLOOKUP(Tabla2[[#This Row],[Client]],Inflow_Outflow!A:O,3,FALSE),"")</f>
        <v>1.1071428571428571E-2</v>
      </c>
      <c r="S852" s="2">
        <f>IFERROR(VLOOKUP(Tabla2[[#This Row],[Client]],Inflow_Outflow!A:O,4,FALSE),"")</f>
        <v>1</v>
      </c>
      <c r="T852" s="2">
        <f>IFERROR(VLOOKUP(Tabla2[[#This Row],[Client]],Inflow_Outflow!A:O,5,FALSE),"")</f>
        <v>1</v>
      </c>
      <c r="U852" s="2">
        <f>IFERROR(VLOOKUP(Tabla2[[#This Row],[Client]],Inflow_Outflow!A:O,6,FALSE),"")</f>
        <v>1312.6532142857143</v>
      </c>
      <c r="V852" s="2">
        <f>IFERROR(VLOOKUP(Tabla2[[#This Row],[Client]],Inflow_Outflow!A:O,7,FALSE),"")</f>
        <v>1312.6532142857143</v>
      </c>
      <c r="W852" s="2">
        <f>IFERROR(VLOOKUP(Tabla2[[#This Row],[Client]],Inflow_Outflow!A:O,8,FALSE),"")</f>
        <v>792.66464285714289</v>
      </c>
      <c r="X852" s="2">
        <f>IFERROR(VLOOKUP(Tabla2[[#This Row],[Client]],Inflow_Outflow!A:O,9,FALSE),"")</f>
        <v>501.20464285714286</v>
      </c>
      <c r="Y852" s="2">
        <f>IFERROR(VLOOKUP(Tabla2[[#This Row],[Client]],Inflow_Outflow!A:O,10,FALSE),"")</f>
        <v>0</v>
      </c>
      <c r="Z852" s="2">
        <f>IFERROR(VLOOKUP(Tabla2[[#This Row],[Client]],Inflow_Outflow!A:O,11,FALSE),"")</f>
        <v>43</v>
      </c>
      <c r="AA852" s="2">
        <f>IFERROR(VLOOKUP(Tabla2[[#This Row],[Client]],Inflow_Outflow!A:O,12,FALSE),"")</f>
        <v>43</v>
      </c>
      <c r="AB852" s="2">
        <f>IFERROR(VLOOKUP(Tabla2[[#This Row],[Client]],Inflow_Outflow!A:O,13,FALSE),"")</f>
        <v>4</v>
      </c>
      <c r="AC852" s="2">
        <f>IFERROR(VLOOKUP(Tabla2[[#This Row],[Client]],Inflow_Outflow!A:O,14,FALSE),"")</f>
        <v>34</v>
      </c>
      <c r="AD852" s="2">
        <f>IFERROR(VLOOKUP(Tabla2[[#This Row],[Client]],Inflow_Outflow!A:O,15,FALSE),"")</f>
        <v>0</v>
      </c>
      <c r="AE852" s="2" t="str">
        <f>IFERROR(VLOOKUP(Tabla2[[#This Row],[Client]],Sales_Revenues!A:G,2,FALSE),"")</f>
        <v/>
      </c>
      <c r="AF852" s="2" t="str">
        <f>IFERROR(VLOOKUP(Tabla2[[#This Row],[Client]],Sales_Revenues!A:G,3,FALSE),"")</f>
        <v/>
      </c>
      <c r="AG852" s="2" t="str">
        <f>IFERROR(VLOOKUP(Tabla2[[#This Row],[Client]],Sales_Revenues!A:G,4,FALSE),"")</f>
        <v/>
      </c>
      <c r="AH852" s="2" t="str">
        <f>IFERROR(VLOOKUP(Tabla2[[#This Row],[Client]],Sales_Revenues!A:G,5,FALSE),"")</f>
        <v/>
      </c>
      <c r="AI852" s="2" t="str">
        <f>IFERROR(VLOOKUP(Tabla2[[#This Row],[Client]],Sales_Revenues!A:G,6,FALSE),"")</f>
        <v/>
      </c>
      <c r="AJ852" s="2" t="str">
        <f>IFERROR(VLOOKUP(Tabla2[[#This Row],[Client]],Sales_Revenues!A:G,7,FALSE),"")</f>
        <v/>
      </c>
    </row>
    <row r="853" spans="1:36">
      <c r="A853">
        <v>852</v>
      </c>
      <c r="B853">
        <v>1</v>
      </c>
      <c r="H853">
        <v>357.14571428571429</v>
      </c>
      <c r="I853" t="s">
        <v>38</v>
      </c>
      <c r="J853" t="s">
        <v>38</v>
      </c>
      <c r="K853" t="s">
        <v>38</v>
      </c>
      <c r="L853" t="s">
        <v>38</v>
      </c>
      <c r="M853" t="s">
        <v>38</v>
      </c>
      <c r="N853" t="str">
        <f>IFERROR(VLOOKUP(Tabla2[[#This Row],[Client]],Soc_Dem!A:D,2,FALSE),"")</f>
        <v>M</v>
      </c>
      <c r="O853">
        <f>IFERROR(VLOOKUP(Tabla2[[#This Row],[Client]],Soc_Dem!A:D,3,FALSE),"")</f>
        <v>30</v>
      </c>
      <c r="P853">
        <f>IFERROR(VLOOKUP(Tabla2[[#This Row],[Client]],Soc_Dem!A:D,4,FALSE),"")</f>
        <v>199</v>
      </c>
      <c r="Q853" s="2">
        <f>IFERROR(VLOOKUP(Tabla2[[#This Row],[Client]],Inflow_Outflow!A:O,2,FALSE),"")</f>
        <v>694.46142857142854</v>
      </c>
      <c r="R853" s="2">
        <f>IFERROR(VLOOKUP(Tabla2[[#This Row],[Client]],Inflow_Outflow!A:O,3,FALSE),"")</f>
        <v>694.32392857142861</v>
      </c>
      <c r="S853" s="2">
        <f>IFERROR(VLOOKUP(Tabla2[[#This Row],[Client]],Inflow_Outflow!A:O,4,FALSE),"")</f>
        <v>5</v>
      </c>
      <c r="T853" s="2">
        <f>IFERROR(VLOOKUP(Tabla2[[#This Row],[Client]],Inflow_Outflow!A:O,5,FALSE),"")</f>
        <v>4</v>
      </c>
      <c r="U853" s="2">
        <f>IFERROR(VLOOKUP(Tabla2[[#This Row],[Client]],Inflow_Outflow!A:O,6,FALSE),"")</f>
        <v>552.29999999999995</v>
      </c>
      <c r="V853" s="2">
        <f>IFERROR(VLOOKUP(Tabla2[[#This Row],[Client]],Inflow_Outflow!A:O,7,FALSE),"")</f>
        <v>552.14285714285711</v>
      </c>
      <c r="W853" s="2">
        <f>IFERROR(VLOOKUP(Tabla2[[#This Row],[Client]],Inflow_Outflow!A:O,8,FALSE),"")</f>
        <v>0</v>
      </c>
      <c r="X853" s="2">
        <f>IFERROR(VLOOKUP(Tabla2[[#This Row],[Client]],Inflow_Outflow!A:O,9,FALSE),"")</f>
        <v>0</v>
      </c>
      <c r="Y853" s="2">
        <f>IFERROR(VLOOKUP(Tabla2[[#This Row],[Client]],Inflow_Outflow!A:O,10,FALSE),"")</f>
        <v>550.60714285714289</v>
      </c>
      <c r="Z853" s="2">
        <f>IFERROR(VLOOKUP(Tabla2[[#This Row],[Client]],Inflow_Outflow!A:O,11,FALSE),"")</f>
        <v>7</v>
      </c>
      <c r="AA853" s="2">
        <f>IFERROR(VLOOKUP(Tabla2[[#This Row],[Client]],Inflow_Outflow!A:O,12,FALSE),"")</f>
        <v>6</v>
      </c>
      <c r="AB853" s="2">
        <f>IFERROR(VLOOKUP(Tabla2[[#This Row],[Client]],Inflow_Outflow!A:O,13,FALSE),"")</f>
        <v>0</v>
      </c>
      <c r="AC853" s="2">
        <f>IFERROR(VLOOKUP(Tabla2[[#This Row],[Client]],Inflow_Outflow!A:O,14,FALSE),"")</f>
        <v>0</v>
      </c>
      <c r="AD853" s="2">
        <f>IFERROR(VLOOKUP(Tabla2[[#This Row],[Client]],Inflow_Outflow!A:O,15,FALSE),"")</f>
        <v>5</v>
      </c>
      <c r="AE853" s="2" t="str">
        <f>IFERROR(VLOOKUP(Tabla2[[#This Row],[Client]],Sales_Revenues!A:G,2,FALSE),"")</f>
        <v/>
      </c>
      <c r="AF853" s="2" t="str">
        <f>IFERROR(VLOOKUP(Tabla2[[#This Row],[Client]],Sales_Revenues!A:G,3,FALSE),"")</f>
        <v/>
      </c>
      <c r="AG853" s="2" t="str">
        <f>IFERROR(VLOOKUP(Tabla2[[#This Row],[Client]],Sales_Revenues!A:G,4,FALSE),"")</f>
        <v/>
      </c>
      <c r="AH853" s="2" t="str">
        <f>IFERROR(VLOOKUP(Tabla2[[#This Row],[Client]],Sales_Revenues!A:G,5,FALSE),"")</f>
        <v/>
      </c>
      <c r="AI853" s="2" t="str">
        <f>IFERROR(VLOOKUP(Tabla2[[#This Row],[Client]],Sales_Revenues!A:G,6,FALSE),"")</f>
        <v/>
      </c>
      <c r="AJ853" s="2" t="str">
        <f>IFERROR(VLOOKUP(Tabla2[[#This Row],[Client]],Sales_Revenues!A:G,7,FALSE),"")</f>
        <v/>
      </c>
    </row>
    <row r="854" spans="1:36">
      <c r="A854">
        <v>853</v>
      </c>
      <c r="B854">
        <v>1</v>
      </c>
      <c r="C854">
        <v>1</v>
      </c>
      <c r="E854">
        <v>1</v>
      </c>
      <c r="H854">
        <v>3061.9689285714289</v>
      </c>
      <c r="I854">
        <v>19069.400714285712</v>
      </c>
      <c r="J854" t="s">
        <v>38</v>
      </c>
      <c r="K854">
        <v>0</v>
      </c>
      <c r="L854" t="s">
        <v>38</v>
      </c>
      <c r="M854" t="s">
        <v>38</v>
      </c>
      <c r="N854" t="str">
        <f>IFERROR(VLOOKUP(Tabla2[[#This Row],[Client]],Soc_Dem!A:D,2,FALSE),"")</f>
        <v>M</v>
      </c>
      <c r="O854">
        <f>IFERROR(VLOOKUP(Tabla2[[#This Row],[Client]],Soc_Dem!A:D,3,FALSE),"")</f>
        <v>47</v>
      </c>
      <c r="P854">
        <f>IFERROR(VLOOKUP(Tabla2[[#This Row],[Client]],Soc_Dem!A:D,4,FALSE),"")</f>
        <v>148</v>
      </c>
      <c r="Q854" s="2">
        <f>IFERROR(VLOOKUP(Tabla2[[#This Row],[Client]],Inflow_Outflow!A:O,2,FALSE),"")</f>
        <v>639.4228571428572</v>
      </c>
      <c r="R854" s="2">
        <f>IFERROR(VLOOKUP(Tabla2[[#This Row],[Client]],Inflow_Outflow!A:O,3,FALSE),"")</f>
        <v>639.40928571428572</v>
      </c>
      <c r="S854" s="2">
        <f>IFERROR(VLOOKUP(Tabla2[[#This Row],[Client]],Inflow_Outflow!A:O,4,FALSE),"")</f>
        <v>3</v>
      </c>
      <c r="T854" s="2">
        <f>IFERROR(VLOOKUP(Tabla2[[#This Row],[Client]],Inflow_Outflow!A:O,5,FALSE),"")</f>
        <v>2</v>
      </c>
      <c r="U854" s="2">
        <f>IFERROR(VLOOKUP(Tabla2[[#This Row],[Client]],Inflow_Outflow!A:O,6,FALSE),"")</f>
        <v>1093.7642857142857</v>
      </c>
      <c r="V854" s="2">
        <f>IFERROR(VLOOKUP(Tabla2[[#This Row],[Client]],Inflow_Outflow!A:O,7,FALSE),"")</f>
        <v>1093.7642857142857</v>
      </c>
      <c r="W854" s="2">
        <f>IFERROR(VLOOKUP(Tabla2[[#This Row],[Client]],Inflow_Outflow!A:O,8,FALSE),"")</f>
        <v>571.42857142857144</v>
      </c>
      <c r="X854" s="2">
        <f>IFERROR(VLOOKUP(Tabla2[[#This Row],[Client]],Inflow_Outflow!A:O,9,FALSE),"")</f>
        <v>30.900000000000002</v>
      </c>
      <c r="Y854" s="2">
        <f>IFERROR(VLOOKUP(Tabla2[[#This Row],[Client]],Inflow_Outflow!A:O,10,FALSE),"")</f>
        <v>487.15000000000003</v>
      </c>
      <c r="Z854" s="2">
        <f>IFERROR(VLOOKUP(Tabla2[[#This Row],[Client]],Inflow_Outflow!A:O,11,FALSE),"")</f>
        <v>14</v>
      </c>
      <c r="AA854" s="2">
        <f>IFERROR(VLOOKUP(Tabla2[[#This Row],[Client]],Inflow_Outflow!A:O,12,FALSE),"")</f>
        <v>14</v>
      </c>
      <c r="AB854" s="2">
        <f>IFERROR(VLOOKUP(Tabla2[[#This Row],[Client]],Inflow_Outflow!A:O,13,FALSE),"")</f>
        <v>1</v>
      </c>
      <c r="AC854" s="2">
        <f>IFERROR(VLOOKUP(Tabla2[[#This Row],[Client]],Inflow_Outflow!A:O,14,FALSE),"")</f>
        <v>2</v>
      </c>
      <c r="AD854" s="2">
        <f>IFERROR(VLOOKUP(Tabla2[[#This Row],[Client]],Inflow_Outflow!A:O,15,FALSE),"")</f>
        <v>9</v>
      </c>
      <c r="AE854" s="2" t="str">
        <f>IFERROR(VLOOKUP(Tabla2[[#This Row],[Client]],Sales_Revenues!A:G,2,FALSE),"")</f>
        <v/>
      </c>
      <c r="AF854" s="2" t="str">
        <f>IFERROR(VLOOKUP(Tabla2[[#This Row],[Client]],Sales_Revenues!A:G,3,FALSE),"")</f>
        <v/>
      </c>
      <c r="AG854" s="2" t="str">
        <f>IFERROR(VLOOKUP(Tabla2[[#This Row],[Client]],Sales_Revenues!A:G,4,FALSE),"")</f>
        <v/>
      </c>
      <c r="AH854" s="2" t="str">
        <f>IFERROR(VLOOKUP(Tabla2[[#This Row],[Client]],Sales_Revenues!A:G,5,FALSE),"")</f>
        <v/>
      </c>
      <c r="AI854" s="2" t="str">
        <f>IFERROR(VLOOKUP(Tabla2[[#This Row],[Client]],Sales_Revenues!A:G,6,FALSE),"")</f>
        <v/>
      </c>
      <c r="AJ854" s="2" t="str">
        <f>IFERROR(VLOOKUP(Tabla2[[#This Row],[Client]],Sales_Revenues!A:G,7,FALSE),"")</f>
        <v/>
      </c>
    </row>
    <row r="855" spans="1:36">
      <c r="A855">
        <v>854</v>
      </c>
      <c r="B855">
        <v>1</v>
      </c>
      <c r="C855">
        <v>1</v>
      </c>
      <c r="D855">
        <v>4</v>
      </c>
      <c r="E855">
        <v>1</v>
      </c>
      <c r="H855">
        <v>1860.2396428571428</v>
      </c>
      <c r="I855">
        <v>851.06142857142856</v>
      </c>
      <c r="J855">
        <v>342.59607142857146</v>
      </c>
      <c r="K855">
        <v>0</v>
      </c>
      <c r="L855" t="s">
        <v>38</v>
      </c>
      <c r="M855" t="s">
        <v>38</v>
      </c>
      <c r="N855" t="str">
        <f>IFERROR(VLOOKUP(Tabla2[[#This Row],[Client]],Soc_Dem!A:D,2,FALSE),"")</f>
        <v>F</v>
      </c>
      <c r="O855">
        <f>IFERROR(VLOOKUP(Tabla2[[#This Row],[Client]],Soc_Dem!A:D,3,FALSE),"")</f>
        <v>26</v>
      </c>
      <c r="P855">
        <f>IFERROR(VLOOKUP(Tabla2[[#This Row],[Client]],Soc_Dem!A:D,4,FALSE),"")</f>
        <v>47</v>
      </c>
      <c r="Q855" s="2">
        <f>IFERROR(VLOOKUP(Tabla2[[#This Row],[Client]],Inflow_Outflow!A:O,2,FALSE),"")</f>
        <v>554.55214285714283</v>
      </c>
      <c r="R855" s="2">
        <f>IFERROR(VLOOKUP(Tabla2[[#This Row],[Client]],Inflow_Outflow!A:O,3,FALSE),"")</f>
        <v>554.04321428571427</v>
      </c>
      <c r="S855" s="2">
        <f>IFERROR(VLOOKUP(Tabla2[[#This Row],[Client]],Inflow_Outflow!A:O,4,FALSE),"")</f>
        <v>3</v>
      </c>
      <c r="T855" s="2">
        <f>IFERROR(VLOOKUP(Tabla2[[#This Row],[Client]],Inflow_Outflow!A:O,5,FALSE),"")</f>
        <v>2</v>
      </c>
      <c r="U855" s="2">
        <f>IFERROR(VLOOKUP(Tabla2[[#This Row],[Client]],Inflow_Outflow!A:O,6,FALSE),"")</f>
        <v>764.5360714285714</v>
      </c>
      <c r="V855" s="2">
        <f>IFERROR(VLOOKUP(Tabla2[[#This Row],[Client]],Inflow_Outflow!A:O,7,FALSE),"")</f>
        <v>764.5360714285714</v>
      </c>
      <c r="W855" s="2">
        <f>IFERROR(VLOOKUP(Tabla2[[#This Row],[Client]],Inflow_Outflow!A:O,8,FALSE),"")</f>
        <v>542.85714285714289</v>
      </c>
      <c r="X855" s="2">
        <f>IFERROR(VLOOKUP(Tabla2[[#This Row],[Client]],Inflow_Outflow!A:O,9,FALSE),"")</f>
        <v>21.357142857142858</v>
      </c>
      <c r="Y855" s="2">
        <f>IFERROR(VLOOKUP(Tabla2[[#This Row],[Client]],Inflow_Outflow!A:O,10,FALSE),"")</f>
        <v>195.78607142857143</v>
      </c>
      <c r="Z855" s="2">
        <f>IFERROR(VLOOKUP(Tabla2[[#This Row],[Client]],Inflow_Outflow!A:O,11,FALSE),"")</f>
        <v>7</v>
      </c>
      <c r="AA855" s="2">
        <f>IFERROR(VLOOKUP(Tabla2[[#This Row],[Client]],Inflow_Outflow!A:O,12,FALSE),"")</f>
        <v>7</v>
      </c>
      <c r="AB855" s="2">
        <f>IFERROR(VLOOKUP(Tabla2[[#This Row],[Client]],Inflow_Outflow!A:O,13,FALSE),"")</f>
        <v>2</v>
      </c>
      <c r="AC855" s="2">
        <f>IFERROR(VLOOKUP(Tabla2[[#This Row],[Client]],Inflow_Outflow!A:O,14,FALSE),"")</f>
        <v>1</v>
      </c>
      <c r="AD855" s="2">
        <f>IFERROR(VLOOKUP(Tabla2[[#This Row],[Client]],Inflow_Outflow!A:O,15,FALSE),"")</f>
        <v>3</v>
      </c>
      <c r="AE855" s="2" t="str">
        <f>IFERROR(VLOOKUP(Tabla2[[#This Row],[Client]],Sales_Revenues!A:G,2,FALSE),"")</f>
        <v/>
      </c>
      <c r="AF855" s="2" t="str">
        <f>IFERROR(VLOOKUP(Tabla2[[#This Row],[Client]],Sales_Revenues!A:G,3,FALSE),"")</f>
        <v/>
      </c>
      <c r="AG855" s="2" t="str">
        <f>IFERROR(VLOOKUP(Tabla2[[#This Row],[Client]],Sales_Revenues!A:G,4,FALSE),"")</f>
        <v/>
      </c>
      <c r="AH855" s="2" t="str">
        <f>IFERROR(VLOOKUP(Tabla2[[#This Row],[Client]],Sales_Revenues!A:G,5,FALSE),"")</f>
        <v/>
      </c>
      <c r="AI855" s="2" t="str">
        <f>IFERROR(VLOOKUP(Tabla2[[#This Row],[Client]],Sales_Revenues!A:G,6,FALSE),"")</f>
        <v/>
      </c>
      <c r="AJ855" s="2" t="str">
        <f>IFERROR(VLOOKUP(Tabla2[[#This Row],[Client]],Sales_Revenues!A:G,7,FALSE),"")</f>
        <v/>
      </c>
    </row>
    <row r="856" spans="1:36">
      <c r="A856">
        <v>855</v>
      </c>
      <c r="B856">
        <v>1</v>
      </c>
      <c r="D856">
        <v>1</v>
      </c>
      <c r="H856">
        <v>49.057499999999997</v>
      </c>
      <c r="I856" t="s">
        <v>38</v>
      </c>
      <c r="J856">
        <v>1171.0714285714287</v>
      </c>
      <c r="K856" t="s">
        <v>38</v>
      </c>
      <c r="L856" t="s">
        <v>38</v>
      </c>
      <c r="M856" t="s">
        <v>38</v>
      </c>
      <c r="N856" t="str">
        <f>IFERROR(VLOOKUP(Tabla2[[#This Row],[Client]],Soc_Dem!A:D,2,FALSE),"")</f>
        <v>M</v>
      </c>
      <c r="O856">
        <f>IFERROR(VLOOKUP(Tabla2[[#This Row],[Client]],Soc_Dem!A:D,3,FALSE),"")</f>
        <v>35</v>
      </c>
      <c r="P856">
        <f>IFERROR(VLOOKUP(Tabla2[[#This Row],[Client]],Soc_Dem!A:D,4,FALSE),"")</f>
        <v>150</v>
      </c>
      <c r="Q856" s="2">
        <f>IFERROR(VLOOKUP(Tabla2[[#This Row],[Client]],Inflow_Outflow!A:O,2,FALSE),"")</f>
        <v>800.65071428571434</v>
      </c>
      <c r="R856" s="2">
        <f>IFERROR(VLOOKUP(Tabla2[[#This Row],[Client]],Inflow_Outflow!A:O,3,FALSE),"")</f>
        <v>800.65071428571434</v>
      </c>
      <c r="S856" s="2">
        <f>IFERROR(VLOOKUP(Tabla2[[#This Row],[Client]],Inflow_Outflow!A:O,4,FALSE),"")</f>
        <v>5</v>
      </c>
      <c r="T856" s="2">
        <f>IFERROR(VLOOKUP(Tabla2[[#This Row],[Client]],Inflow_Outflow!A:O,5,FALSE),"")</f>
        <v>5</v>
      </c>
      <c r="U856" s="2">
        <f>IFERROR(VLOOKUP(Tabla2[[#This Row],[Client]],Inflow_Outflow!A:O,6,FALSE),"")</f>
        <v>316.69285714285712</v>
      </c>
      <c r="V856" s="2">
        <f>IFERROR(VLOOKUP(Tabla2[[#This Row],[Client]],Inflow_Outflow!A:O,7,FALSE),"")</f>
        <v>316.69285714285712</v>
      </c>
      <c r="W856" s="2">
        <f>IFERROR(VLOOKUP(Tabla2[[#This Row],[Client]],Inflow_Outflow!A:O,8,FALSE),"")</f>
        <v>250</v>
      </c>
      <c r="X856" s="2">
        <f>IFERROR(VLOOKUP(Tabla2[[#This Row],[Client]],Inflow_Outflow!A:O,9,FALSE),"")</f>
        <v>52.621428571428574</v>
      </c>
      <c r="Y856" s="2">
        <f>IFERROR(VLOOKUP(Tabla2[[#This Row],[Client]],Inflow_Outflow!A:O,10,FALSE),"")</f>
        <v>10.678571428571429</v>
      </c>
      <c r="Z856" s="2">
        <f>IFERROR(VLOOKUP(Tabla2[[#This Row],[Client]],Inflow_Outflow!A:O,11,FALSE),"")</f>
        <v>5</v>
      </c>
      <c r="AA856" s="2">
        <f>IFERROR(VLOOKUP(Tabla2[[#This Row],[Client]],Inflow_Outflow!A:O,12,FALSE),"")</f>
        <v>5</v>
      </c>
      <c r="AB856" s="2">
        <f>IFERROR(VLOOKUP(Tabla2[[#This Row],[Client]],Inflow_Outflow!A:O,13,FALSE),"")</f>
        <v>2</v>
      </c>
      <c r="AC856" s="2">
        <f>IFERROR(VLOOKUP(Tabla2[[#This Row],[Client]],Inflow_Outflow!A:O,14,FALSE),"")</f>
        <v>1</v>
      </c>
      <c r="AD856" s="2">
        <f>IFERROR(VLOOKUP(Tabla2[[#This Row],[Client]],Inflow_Outflow!A:O,15,FALSE),"")</f>
        <v>1</v>
      </c>
      <c r="AE856" s="2">
        <f>IFERROR(VLOOKUP(Tabla2[[#This Row],[Client]],Sales_Revenues!A:G,2,FALSE),"")</f>
        <v>0</v>
      </c>
      <c r="AF856" s="2">
        <f>IFERROR(VLOOKUP(Tabla2[[#This Row],[Client]],Sales_Revenues!A:G,3,FALSE),"")</f>
        <v>0</v>
      </c>
      <c r="AG856" s="2">
        <f>IFERROR(VLOOKUP(Tabla2[[#This Row],[Client]],Sales_Revenues!A:G,4,FALSE),"")</f>
        <v>1</v>
      </c>
      <c r="AH856" s="2">
        <f>IFERROR(VLOOKUP(Tabla2[[#This Row],[Client]],Sales_Revenues!A:G,5,FALSE),"")</f>
        <v>0</v>
      </c>
      <c r="AI856" s="2">
        <f>IFERROR(VLOOKUP(Tabla2[[#This Row],[Client]],Sales_Revenues!A:G,6,FALSE),"")</f>
        <v>0</v>
      </c>
      <c r="AJ856" s="2">
        <f>IFERROR(VLOOKUP(Tabla2[[#This Row],[Client]],Sales_Revenues!A:G,7,FALSE),"")</f>
        <v>17.642857142857142</v>
      </c>
    </row>
    <row r="857" spans="1:36">
      <c r="A857">
        <v>856</v>
      </c>
      <c r="B857">
        <v>1</v>
      </c>
      <c r="D857">
        <v>1</v>
      </c>
      <c r="H857">
        <v>660.11142857142852</v>
      </c>
      <c r="I857" t="s">
        <v>38</v>
      </c>
      <c r="J857">
        <v>14777.417142857143</v>
      </c>
      <c r="K857" t="s">
        <v>38</v>
      </c>
      <c r="L857" t="s">
        <v>38</v>
      </c>
      <c r="M857" t="s">
        <v>38</v>
      </c>
      <c r="N857" t="str">
        <f>IFERROR(VLOOKUP(Tabla2[[#This Row],[Client]],Soc_Dem!A:D,2,FALSE),"")</f>
        <v>F</v>
      </c>
      <c r="O857">
        <f>IFERROR(VLOOKUP(Tabla2[[#This Row],[Client]],Soc_Dem!A:D,3,FALSE),"")</f>
        <v>5</v>
      </c>
      <c r="P857">
        <f>IFERROR(VLOOKUP(Tabla2[[#This Row],[Client]],Soc_Dem!A:D,4,FALSE),"")</f>
        <v>62</v>
      </c>
      <c r="Q857" s="2">
        <f>IFERROR(VLOOKUP(Tabla2[[#This Row],[Client]],Inflow_Outflow!A:O,2,FALSE),"")</f>
        <v>3.5714285714285714E-4</v>
      </c>
      <c r="R857" s="2">
        <f>IFERROR(VLOOKUP(Tabla2[[#This Row],[Client]],Inflow_Outflow!A:O,3,FALSE),"")</f>
        <v>3.5714285714285714E-4</v>
      </c>
      <c r="S857" s="2">
        <f>IFERROR(VLOOKUP(Tabla2[[#This Row],[Client]],Inflow_Outflow!A:O,4,FALSE),"")</f>
        <v>1</v>
      </c>
      <c r="T857" s="2">
        <f>IFERROR(VLOOKUP(Tabla2[[#This Row],[Client]],Inflow_Outflow!A:O,5,FALSE),"")</f>
        <v>1</v>
      </c>
      <c r="U857" s="2">
        <f>IFERROR(VLOOKUP(Tabla2[[#This Row],[Client]],Inflow_Outflow!A:O,6,FALSE),"")</f>
        <v>0</v>
      </c>
      <c r="V857" s="2">
        <f>IFERROR(VLOOKUP(Tabla2[[#This Row],[Client]],Inflow_Outflow!A:O,7,FALSE),"")</f>
        <v>0</v>
      </c>
      <c r="W857" s="2">
        <f>IFERROR(VLOOKUP(Tabla2[[#This Row],[Client]],Inflow_Outflow!A:O,8,FALSE),"")</f>
        <v>0</v>
      </c>
      <c r="X857" s="2">
        <f>IFERROR(VLOOKUP(Tabla2[[#This Row],[Client]],Inflow_Outflow!A:O,9,FALSE),"")</f>
        <v>0</v>
      </c>
      <c r="Y857" s="2">
        <f>IFERROR(VLOOKUP(Tabla2[[#This Row],[Client]],Inflow_Outflow!A:O,10,FALSE),"")</f>
        <v>0</v>
      </c>
      <c r="Z857" s="2">
        <f>IFERROR(VLOOKUP(Tabla2[[#This Row],[Client]],Inflow_Outflow!A:O,11,FALSE),"")</f>
        <v>0</v>
      </c>
      <c r="AA857" s="2">
        <f>IFERROR(VLOOKUP(Tabla2[[#This Row],[Client]],Inflow_Outflow!A:O,12,FALSE),"")</f>
        <v>0</v>
      </c>
      <c r="AB857" s="2">
        <f>IFERROR(VLOOKUP(Tabla2[[#This Row],[Client]],Inflow_Outflow!A:O,13,FALSE),"")</f>
        <v>0</v>
      </c>
      <c r="AC857" s="2">
        <f>IFERROR(VLOOKUP(Tabla2[[#This Row],[Client]],Inflow_Outflow!A:O,14,FALSE),"")</f>
        <v>0</v>
      </c>
      <c r="AD857" s="2">
        <f>IFERROR(VLOOKUP(Tabla2[[#This Row],[Client]],Inflow_Outflow!A:O,15,FALSE),"")</f>
        <v>0</v>
      </c>
      <c r="AE857" s="2">
        <f>IFERROR(VLOOKUP(Tabla2[[#This Row],[Client]],Sales_Revenues!A:G,2,FALSE),"")</f>
        <v>0</v>
      </c>
      <c r="AF857" s="2">
        <f>IFERROR(VLOOKUP(Tabla2[[#This Row],[Client]],Sales_Revenues!A:G,3,FALSE),"")</f>
        <v>0</v>
      </c>
      <c r="AG857" s="2">
        <f>IFERROR(VLOOKUP(Tabla2[[#This Row],[Client]],Sales_Revenues!A:G,4,FALSE),"")</f>
        <v>0</v>
      </c>
      <c r="AH857" s="2">
        <f>IFERROR(VLOOKUP(Tabla2[[#This Row],[Client]],Sales_Revenues!A:G,5,FALSE),"")</f>
        <v>0</v>
      </c>
      <c r="AI857" s="2">
        <f>IFERROR(VLOOKUP(Tabla2[[#This Row],[Client]],Sales_Revenues!A:G,6,FALSE),"")</f>
        <v>0</v>
      </c>
      <c r="AJ857" s="2">
        <f>IFERROR(VLOOKUP(Tabla2[[#This Row],[Client]],Sales_Revenues!A:G,7,FALSE),"")</f>
        <v>0</v>
      </c>
    </row>
    <row r="858" spans="1:36">
      <c r="A858">
        <v>857</v>
      </c>
      <c r="B858">
        <v>1</v>
      </c>
      <c r="H858">
        <v>983.37392857142856</v>
      </c>
      <c r="I858" t="s">
        <v>38</v>
      </c>
      <c r="J858" t="s">
        <v>38</v>
      </c>
      <c r="K858" t="s">
        <v>38</v>
      </c>
      <c r="L858" t="s">
        <v>38</v>
      </c>
      <c r="M858" t="s">
        <v>38</v>
      </c>
      <c r="N858" t="str">
        <f>IFERROR(VLOOKUP(Tabla2[[#This Row],[Client]],Soc_Dem!A:D,2,FALSE),"")</f>
        <v>F</v>
      </c>
      <c r="O858">
        <f>IFERROR(VLOOKUP(Tabla2[[#This Row],[Client]],Soc_Dem!A:D,3,FALSE),"")</f>
        <v>61</v>
      </c>
      <c r="P858">
        <f>IFERROR(VLOOKUP(Tabla2[[#This Row],[Client]],Soc_Dem!A:D,4,FALSE),"")</f>
        <v>171</v>
      </c>
      <c r="Q858" s="2">
        <f>IFERROR(VLOOKUP(Tabla2[[#This Row],[Client]],Inflow_Outflow!A:O,2,FALSE),"")</f>
        <v>420.75892857142856</v>
      </c>
      <c r="R858" s="2">
        <f>IFERROR(VLOOKUP(Tabla2[[#This Row],[Client]],Inflow_Outflow!A:O,3,FALSE),"")</f>
        <v>420.75892857142856</v>
      </c>
      <c r="S858" s="2">
        <f>IFERROR(VLOOKUP(Tabla2[[#This Row],[Client]],Inflow_Outflow!A:O,4,FALSE),"")</f>
        <v>2</v>
      </c>
      <c r="T858" s="2">
        <f>IFERROR(VLOOKUP(Tabla2[[#This Row],[Client]],Inflow_Outflow!A:O,5,FALSE),"")</f>
        <v>2</v>
      </c>
      <c r="U858" s="2">
        <f>IFERROR(VLOOKUP(Tabla2[[#This Row],[Client]],Inflow_Outflow!A:O,6,FALSE),"")</f>
        <v>367.14285714285717</v>
      </c>
      <c r="V858" s="2">
        <f>IFERROR(VLOOKUP(Tabla2[[#This Row],[Client]],Inflow_Outflow!A:O,7,FALSE),"")</f>
        <v>367.14285714285717</v>
      </c>
      <c r="W858" s="2">
        <f>IFERROR(VLOOKUP(Tabla2[[#This Row],[Client]],Inflow_Outflow!A:O,8,FALSE),"")</f>
        <v>0</v>
      </c>
      <c r="X858" s="2">
        <f>IFERROR(VLOOKUP(Tabla2[[#This Row],[Client]],Inflow_Outflow!A:O,9,FALSE),"")</f>
        <v>0</v>
      </c>
      <c r="Y858" s="2">
        <f>IFERROR(VLOOKUP(Tabla2[[#This Row],[Client]],Inflow_Outflow!A:O,10,FALSE),"")</f>
        <v>363.53571428571428</v>
      </c>
      <c r="Z858" s="2">
        <f>IFERROR(VLOOKUP(Tabla2[[#This Row],[Client]],Inflow_Outflow!A:O,11,FALSE),"")</f>
        <v>9</v>
      </c>
      <c r="AA858" s="2">
        <f>IFERROR(VLOOKUP(Tabla2[[#This Row],[Client]],Inflow_Outflow!A:O,12,FALSE),"")</f>
        <v>9</v>
      </c>
      <c r="AB858" s="2">
        <f>IFERROR(VLOOKUP(Tabla2[[#This Row],[Client]],Inflow_Outflow!A:O,13,FALSE),"")</f>
        <v>0</v>
      </c>
      <c r="AC858" s="2">
        <f>IFERROR(VLOOKUP(Tabla2[[#This Row],[Client]],Inflow_Outflow!A:O,14,FALSE),"")</f>
        <v>0</v>
      </c>
      <c r="AD858" s="2">
        <f>IFERROR(VLOOKUP(Tabla2[[#This Row],[Client]],Inflow_Outflow!A:O,15,FALSE),"")</f>
        <v>8</v>
      </c>
      <c r="AE858" s="2">
        <f>IFERROR(VLOOKUP(Tabla2[[#This Row],[Client]],Sales_Revenues!A:G,2,FALSE),"")</f>
        <v>0</v>
      </c>
      <c r="AF858" s="2">
        <f>IFERROR(VLOOKUP(Tabla2[[#This Row],[Client]],Sales_Revenues!A:G,3,FALSE),"")</f>
        <v>0</v>
      </c>
      <c r="AG858" s="2">
        <f>IFERROR(VLOOKUP(Tabla2[[#This Row],[Client]],Sales_Revenues!A:G,4,FALSE),"")</f>
        <v>0</v>
      </c>
      <c r="AH858" s="2">
        <f>IFERROR(VLOOKUP(Tabla2[[#This Row],[Client]],Sales_Revenues!A:G,5,FALSE),"")</f>
        <v>0</v>
      </c>
      <c r="AI858" s="2">
        <f>IFERROR(VLOOKUP(Tabla2[[#This Row],[Client]],Sales_Revenues!A:G,6,FALSE),"")</f>
        <v>0</v>
      </c>
      <c r="AJ858" s="2">
        <f>IFERROR(VLOOKUP(Tabla2[[#This Row],[Client]],Sales_Revenues!A:G,7,FALSE),"")</f>
        <v>0</v>
      </c>
    </row>
    <row r="859" spans="1:36">
      <c r="A859">
        <v>858</v>
      </c>
      <c r="B859">
        <v>1</v>
      </c>
      <c r="H859">
        <v>660.24785714285713</v>
      </c>
      <c r="I859" t="s">
        <v>38</v>
      </c>
      <c r="J859" t="s">
        <v>38</v>
      </c>
      <c r="K859" t="s">
        <v>38</v>
      </c>
      <c r="L859" t="s">
        <v>38</v>
      </c>
      <c r="M859" t="s">
        <v>38</v>
      </c>
      <c r="N859" t="str">
        <f>IFERROR(VLOOKUP(Tabla2[[#This Row],[Client]],Soc_Dem!A:D,2,FALSE),"")</f>
        <v>M</v>
      </c>
      <c r="O859">
        <f>IFERROR(VLOOKUP(Tabla2[[#This Row],[Client]],Soc_Dem!A:D,3,FALSE),"")</f>
        <v>8</v>
      </c>
      <c r="P859">
        <f>IFERROR(VLOOKUP(Tabla2[[#This Row],[Client]],Soc_Dem!A:D,4,FALSE),"")</f>
        <v>25</v>
      </c>
      <c r="Q859" s="2">
        <f>IFERROR(VLOOKUP(Tabla2[[#This Row],[Client]],Inflow_Outflow!A:O,2,FALSE),"")</f>
        <v>70.286428571428573</v>
      </c>
      <c r="R859" s="2">
        <f>IFERROR(VLOOKUP(Tabla2[[#This Row],[Client]],Inflow_Outflow!A:O,3,FALSE),"")</f>
        <v>70.286428571428573</v>
      </c>
      <c r="S859" s="2">
        <f>IFERROR(VLOOKUP(Tabla2[[#This Row],[Client]],Inflow_Outflow!A:O,4,FALSE),"")</f>
        <v>3</v>
      </c>
      <c r="T859" s="2">
        <f>IFERROR(VLOOKUP(Tabla2[[#This Row],[Client]],Inflow_Outflow!A:O,5,FALSE),"")</f>
        <v>3</v>
      </c>
      <c r="U859" s="2">
        <f>IFERROR(VLOOKUP(Tabla2[[#This Row],[Client]],Inflow_Outflow!A:O,6,FALSE),"")</f>
        <v>23.214285714285715</v>
      </c>
      <c r="V859" s="2">
        <f>IFERROR(VLOOKUP(Tabla2[[#This Row],[Client]],Inflow_Outflow!A:O,7,FALSE),"")</f>
        <v>23.214285714285715</v>
      </c>
      <c r="W859" s="2">
        <f>IFERROR(VLOOKUP(Tabla2[[#This Row],[Client]],Inflow_Outflow!A:O,8,FALSE),"")</f>
        <v>0</v>
      </c>
      <c r="X859" s="2">
        <f>IFERROR(VLOOKUP(Tabla2[[#This Row],[Client]],Inflow_Outflow!A:O,9,FALSE),"")</f>
        <v>0</v>
      </c>
      <c r="Y859" s="2">
        <f>IFERROR(VLOOKUP(Tabla2[[#This Row],[Client]],Inflow_Outflow!A:O,10,FALSE),"")</f>
        <v>16.071428571428573</v>
      </c>
      <c r="Z859" s="2">
        <f>IFERROR(VLOOKUP(Tabla2[[#This Row],[Client]],Inflow_Outflow!A:O,11,FALSE),"")</f>
        <v>2</v>
      </c>
      <c r="AA859" s="2">
        <f>IFERROR(VLOOKUP(Tabla2[[#This Row],[Client]],Inflow_Outflow!A:O,12,FALSE),"")</f>
        <v>2</v>
      </c>
      <c r="AB859" s="2">
        <f>IFERROR(VLOOKUP(Tabla2[[#This Row],[Client]],Inflow_Outflow!A:O,13,FALSE),"")</f>
        <v>0</v>
      </c>
      <c r="AC859" s="2">
        <f>IFERROR(VLOOKUP(Tabla2[[#This Row],[Client]],Inflow_Outflow!A:O,14,FALSE),"")</f>
        <v>0</v>
      </c>
      <c r="AD859" s="2">
        <f>IFERROR(VLOOKUP(Tabla2[[#This Row],[Client]],Inflow_Outflow!A:O,15,FALSE),"")</f>
        <v>1</v>
      </c>
      <c r="AE859" s="2">
        <f>IFERROR(VLOOKUP(Tabla2[[#This Row],[Client]],Sales_Revenues!A:G,2,FALSE),"")</f>
        <v>0</v>
      </c>
      <c r="AF859" s="2">
        <f>IFERROR(VLOOKUP(Tabla2[[#This Row],[Client]],Sales_Revenues!A:G,3,FALSE),"")</f>
        <v>0</v>
      </c>
      <c r="AG859" s="2">
        <f>IFERROR(VLOOKUP(Tabla2[[#This Row],[Client]],Sales_Revenues!A:G,4,FALSE),"")</f>
        <v>0</v>
      </c>
      <c r="AH859" s="2">
        <f>IFERROR(VLOOKUP(Tabla2[[#This Row],[Client]],Sales_Revenues!A:G,5,FALSE),"")</f>
        <v>0</v>
      </c>
      <c r="AI859" s="2">
        <f>IFERROR(VLOOKUP(Tabla2[[#This Row],[Client]],Sales_Revenues!A:G,6,FALSE),"")</f>
        <v>0</v>
      </c>
      <c r="AJ859" s="2">
        <f>IFERROR(VLOOKUP(Tabla2[[#This Row],[Client]],Sales_Revenues!A:G,7,FALSE),"")</f>
        <v>0</v>
      </c>
    </row>
    <row r="860" spans="1:36">
      <c r="A860">
        <v>859</v>
      </c>
      <c r="B860">
        <v>1</v>
      </c>
      <c r="H860">
        <v>359.03321428571428</v>
      </c>
      <c r="I860" t="s">
        <v>38</v>
      </c>
      <c r="J860" t="s">
        <v>38</v>
      </c>
      <c r="K860" t="s">
        <v>38</v>
      </c>
      <c r="L860" t="s">
        <v>38</v>
      </c>
      <c r="M860" t="s">
        <v>38</v>
      </c>
      <c r="N860" t="str">
        <f>IFERROR(VLOOKUP(Tabla2[[#This Row],[Client]],Soc_Dem!A:D,2,FALSE),"")</f>
        <v>M</v>
      </c>
      <c r="O860">
        <f>IFERROR(VLOOKUP(Tabla2[[#This Row],[Client]],Soc_Dem!A:D,3,FALSE),"")</f>
        <v>12</v>
      </c>
      <c r="P860">
        <f>IFERROR(VLOOKUP(Tabla2[[#This Row],[Client]],Soc_Dem!A:D,4,FALSE),"")</f>
        <v>150</v>
      </c>
      <c r="Q860" s="2">
        <f>IFERROR(VLOOKUP(Tabla2[[#This Row],[Client]],Inflow_Outflow!A:O,2,FALSE),"")</f>
        <v>7.1428571428571435E-3</v>
      </c>
      <c r="R860" s="2">
        <f>IFERROR(VLOOKUP(Tabla2[[#This Row],[Client]],Inflow_Outflow!A:O,3,FALSE),"")</f>
        <v>7.1428571428571435E-3</v>
      </c>
      <c r="S860" s="2">
        <f>IFERROR(VLOOKUP(Tabla2[[#This Row],[Client]],Inflow_Outflow!A:O,4,FALSE),"")</f>
        <v>1</v>
      </c>
      <c r="T860" s="2">
        <f>IFERROR(VLOOKUP(Tabla2[[#This Row],[Client]],Inflow_Outflow!A:O,5,FALSE),"")</f>
        <v>1</v>
      </c>
      <c r="U860" s="2">
        <f>IFERROR(VLOOKUP(Tabla2[[#This Row],[Client]],Inflow_Outflow!A:O,6,FALSE),"")</f>
        <v>8.9267857142857139</v>
      </c>
      <c r="V860" s="2">
        <f>IFERROR(VLOOKUP(Tabla2[[#This Row],[Client]],Inflow_Outflow!A:O,7,FALSE),"")</f>
        <v>8.9267857142857139</v>
      </c>
      <c r="W860" s="2">
        <f>IFERROR(VLOOKUP(Tabla2[[#This Row],[Client]],Inflow_Outflow!A:O,8,FALSE),"")</f>
        <v>0</v>
      </c>
      <c r="X860" s="2">
        <f>IFERROR(VLOOKUP(Tabla2[[#This Row],[Client]],Inflow_Outflow!A:O,9,FALSE),"")</f>
        <v>0</v>
      </c>
      <c r="Y860" s="2">
        <f>IFERROR(VLOOKUP(Tabla2[[#This Row],[Client]],Inflow_Outflow!A:O,10,FALSE),"")</f>
        <v>0</v>
      </c>
      <c r="Z860" s="2">
        <f>IFERROR(VLOOKUP(Tabla2[[#This Row],[Client]],Inflow_Outflow!A:O,11,FALSE),"")</f>
        <v>2</v>
      </c>
      <c r="AA860" s="2">
        <f>IFERROR(VLOOKUP(Tabla2[[#This Row],[Client]],Inflow_Outflow!A:O,12,FALSE),"")</f>
        <v>2</v>
      </c>
      <c r="AB860" s="2">
        <f>IFERROR(VLOOKUP(Tabla2[[#This Row],[Client]],Inflow_Outflow!A:O,13,FALSE),"")</f>
        <v>0</v>
      </c>
      <c r="AC860" s="2">
        <f>IFERROR(VLOOKUP(Tabla2[[#This Row],[Client]],Inflow_Outflow!A:O,14,FALSE),"")</f>
        <v>0</v>
      </c>
      <c r="AD860" s="2">
        <f>IFERROR(VLOOKUP(Tabla2[[#This Row],[Client]],Inflow_Outflow!A:O,15,FALSE),"")</f>
        <v>0</v>
      </c>
      <c r="AE860" s="2">
        <f>IFERROR(VLOOKUP(Tabla2[[#This Row],[Client]],Sales_Revenues!A:G,2,FALSE),"")</f>
        <v>0</v>
      </c>
      <c r="AF860" s="2">
        <f>IFERROR(VLOOKUP(Tabla2[[#This Row],[Client]],Sales_Revenues!A:G,3,FALSE),"")</f>
        <v>0</v>
      </c>
      <c r="AG860" s="2">
        <f>IFERROR(VLOOKUP(Tabla2[[#This Row],[Client]],Sales_Revenues!A:G,4,FALSE),"")</f>
        <v>1</v>
      </c>
      <c r="AH860" s="2">
        <f>IFERROR(VLOOKUP(Tabla2[[#This Row],[Client]],Sales_Revenues!A:G,5,FALSE),"")</f>
        <v>0</v>
      </c>
      <c r="AI860" s="2">
        <f>IFERROR(VLOOKUP(Tabla2[[#This Row],[Client]],Sales_Revenues!A:G,6,FALSE),"")</f>
        <v>0</v>
      </c>
      <c r="AJ860" s="2">
        <f>IFERROR(VLOOKUP(Tabla2[[#This Row],[Client]],Sales_Revenues!A:G,7,FALSE),"")</f>
        <v>4.1667857142857141</v>
      </c>
    </row>
    <row r="861" spans="1:36">
      <c r="A861">
        <v>860</v>
      </c>
      <c r="B861">
        <v>1</v>
      </c>
      <c r="H861">
        <v>169.96964285714284</v>
      </c>
      <c r="I861" t="s">
        <v>38</v>
      </c>
      <c r="J861" t="s">
        <v>38</v>
      </c>
      <c r="K861" t="s">
        <v>38</v>
      </c>
      <c r="L861" t="s">
        <v>38</v>
      </c>
      <c r="M861" t="s">
        <v>38</v>
      </c>
      <c r="N861" t="str">
        <f>IFERROR(VLOOKUP(Tabla2[[#This Row],[Client]],Soc_Dem!A:D,2,FALSE),"")</f>
        <v>M</v>
      </c>
      <c r="O861">
        <f>IFERROR(VLOOKUP(Tabla2[[#This Row],[Client]],Soc_Dem!A:D,3,FALSE),"")</f>
        <v>26</v>
      </c>
      <c r="P861">
        <f>IFERROR(VLOOKUP(Tabla2[[#This Row],[Client]],Soc_Dem!A:D,4,FALSE),"")</f>
        <v>9</v>
      </c>
      <c r="Q861" s="2">
        <f>IFERROR(VLOOKUP(Tabla2[[#This Row],[Client]],Inflow_Outflow!A:O,2,FALSE),"")</f>
        <v>3.5714285714285714E-4</v>
      </c>
      <c r="R861" s="2">
        <f>IFERROR(VLOOKUP(Tabla2[[#This Row],[Client]],Inflow_Outflow!A:O,3,FALSE),"")</f>
        <v>3.5714285714285714E-4</v>
      </c>
      <c r="S861" s="2">
        <f>IFERROR(VLOOKUP(Tabla2[[#This Row],[Client]],Inflow_Outflow!A:O,4,FALSE),"")</f>
        <v>1</v>
      </c>
      <c r="T861" s="2">
        <f>IFERROR(VLOOKUP(Tabla2[[#This Row],[Client]],Inflow_Outflow!A:O,5,FALSE),"")</f>
        <v>1</v>
      </c>
      <c r="U861" s="2">
        <f>IFERROR(VLOOKUP(Tabla2[[#This Row],[Client]],Inflow_Outflow!A:O,6,FALSE),"")</f>
        <v>0</v>
      </c>
      <c r="V861" s="2">
        <f>IFERROR(VLOOKUP(Tabla2[[#This Row],[Client]],Inflow_Outflow!A:O,7,FALSE),"")</f>
        <v>0</v>
      </c>
      <c r="W861" s="2">
        <f>IFERROR(VLOOKUP(Tabla2[[#This Row],[Client]],Inflow_Outflow!A:O,8,FALSE),"")</f>
        <v>0</v>
      </c>
      <c r="X861" s="2">
        <f>IFERROR(VLOOKUP(Tabla2[[#This Row],[Client]],Inflow_Outflow!A:O,9,FALSE),"")</f>
        <v>0</v>
      </c>
      <c r="Y861" s="2">
        <f>IFERROR(VLOOKUP(Tabla2[[#This Row],[Client]],Inflow_Outflow!A:O,10,FALSE),"")</f>
        <v>0</v>
      </c>
      <c r="Z861" s="2">
        <f>IFERROR(VLOOKUP(Tabla2[[#This Row],[Client]],Inflow_Outflow!A:O,11,FALSE),"")</f>
        <v>0</v>
      </c>
      <c r="AA861" s="2">
        <f>IFERROR(VLOOKUP(Tabla2[[#This Row],[Client]],Inflow_Outflow!A:O,12,FALSE),"")</f>
        <v>0</v>
      </c>
      <c r="AB861" s="2">
        <f>IFERROR(VLOOKUP(Tabla2[[#This Row],[Client]],Inflow_Outflow!A:O,13,FALSE),"")</f>
        <v>0</v>
      </c>
      <c r="AC861" s="2">
        <f>IFERROR(VLOOKUP(Tabla2[[#This Row],[Client]],Inflow_Outflow!A:O,14,FALSE),"")</f>
        <v>0</v>
      </c>
      <c r="AD861" s="2">
        <f>IFERROR(VLOOKUP(Tabla2[[#This Row],[Client]],Inflow_Outflow!A:O,15,FALSE),"")</f>
        <v>0</v>
      </c>
      <c r="AE861" s="2">
        <f>IFERROR(VLOOKUP(Tabla2[[#This Row],[Client]],Sales_Revenues!A:G,2,FALSE),"")</f>
        <v>0</v>
      </c>
      <c r="AF861" s="2">
        <f>IFERROR(VLOOKUP(Tabla2[[#This Row],[Client]],Sales_Revenues!A:G,3,FALSE),"")</f>
        <v>0</v>
      </c>
      <c r="AG861" s="2">
        <f>IFERROR(VLOOKUP(Tabla2[[#This Row],[Client]],Sales_Revenues!A:G,4,FALSE),"")</f>
        <v>1</v>
      </c>
      <c r="AH861" s="2">
        <f>IFERROR(VLOOKUP(Tabla2[[#This Row],[Client]],Sales_Revenues!A:G,5,FALSE),"")</f>
        <v>0</v>
      </c>
      <c r="AI861" s="2">
        <f>IFERROR(VLOOKUP(Tabla2[[#This Row],[Client]],Sales_Revenues!A:G,6,FALSE),"")</f>
        <v>0</v>
      </c>
      <c r="AJ861" s="2">
        <f>IFERROR(VLOOKUP(Tabla2[[#This Row],[Client]],Sales_Revenues!A:G,7,FALSE),"")</f>
        <v>9.1071428571428577</v>
      </c>
    </row>
    <row r="862" spans="1:36">
      <c r="A862">
        <v>861</v>
      </c>
      <c r="B862">
        <v>1</v>
      </c>
      <c r="H862">
        <v>736.42071428571421</v>
      </c>
      <c r="I862" t="s">
        <v>38</v>
      </c>
      <c r="J862" t="s">
        <v>38</v>
      </c>
      <c r="K862" t="s">
        <v>38</v>
      </c>
      <c r="L862" t="s">
        <v>38</v>
      </c>
      <c r="M862" t="s">
        <v>38</v>
      </c>
      <c r="N862" t="str">
        <f>IFERROR(VLOOKUP(Tabla2[[#This Row],[Client]],Soc_Dem!A:D,2,FALSE),"")</f>
        <v>M</v>
      </c>
      <c r="O862">
        <f>IFERROR(VLOOKUP(Tabla2[[#This Row],[Client]],Soc_Dem!A:D,3,FALSE),"")</f>
        <v>46</v>
      </c>
      <c r="P862">
        <f>IFERROR(VLOOKUP(Tabla2[[#This Row],[Client]],Soc_Dem!A:D,4,FALSE),"")</f>
        <v>20</v>
      </c>
      <c r="Q862" s="2">
        <f>IFERROR(VLOOKUP(Tabla2[[#This Row],[Client]],Inflow_Outflow!A:O,2,FALSE),"")</f>
        <v>114.28607142857143</v>
      </c>
      <c r="R862" s="2">
        <f>IFERROR(VLOOKUP(Tabla2[[#This Row],[Client]],Inflow_Outflow!A:O,3,FALSE),"")</f>
        <v>114.28607142857143</v>
      </c>
      <c r="S862" s="2">
        <f>IFERROR(VLOOKUP(Tabla2[[#This Row],[Client]],Inflow_Outflow!A:O,4,FALSE),"")</f>
        <v>4</v>
      </c>
      <c r="T862" s="2">
        <f>IFERROR(VLOOKUP(Tabla2[[#This Row],[Client]],Inflow_Outflow!A:O,5,FALSE),"")</f>
        <v>4</v>
      </c>
      <c r="U862" s="2">
        <f>IFERROR(VLOOKUP(Tabla2[[#This Row],[Client]],Inflow_Outflow!A:O,6,FALSE),"")</f>
        <v>110.71428571428571</v>
      </c>
      <c r="V862" s="2">
        <f>IFERROR(VLOOKUP(Tabla2[[#This Row],[Client]],Inflow_Outflow!A:O,7,FALSE),"")</f>
        <v>110.71428571428571</v>
      </c>
      <c r="W862" s="2">
        <f>IFERROR(VLOOKUP(Tabla2[[#This Row],[Client]],Inflow_Outflow!A:O,8,FALSE),"")</f>
        <v>110.71428571428571</v>
      </c>
      <c r="X862" s="2">
        <f>IFERROR(VLOOKUP(Tabla2[[#This Row],[Client]],Inflow_Outflow!A:O,9,FALSE),"")</f>
        <v>0</v>
      </c>
      <c r="Y862" s="2">
        <f>IFERROR(VLOOKUP(Tabla2[[#This Row],[Client]],Inflow_Outflow!A:O,10,FALSE),"")</f>
        <v>0</v>
      </c>
      <c r="Z862" s="2">
        <f>IFERROR(VLOOKUP(Tabla2[[#This Row],[Client]],Inflow_Outflow!A:O,11,FALSE),"")</f>
        <v>4</v>
      </c>
      <c r="AA862" s="2">
        <f>IFERROR(VLOOKUP(Tabla2[[#This Row],[Client]],Inflow_Outflow!A:O,12,FALSE),"")</f>
        <v>4</v>
      </c>
      <c r="AB862" s="2">
        <f>IFERROR(VLOOKUP(Tabla2[[#This Row],[Client]],Inflow_Outflow!A:O,13,FALSE),"")</f>
        <v>4</v>
      </c>
      <c r="AC862" s="2">
        <f>IFERROR(VLOOKUP(Tabla2[[#This Row],[Client]],Inflow_Outflow!A:O,14,FALSE),"")</f>
        <v>0</v>
      </c>
      <c r="AD862" s="2">
        <f>IFERROR(VLOOKUP(Tabla2[[#This Row],[Client]],Inflow_Outflow!A:O,15,FALSE),"")</f>
        <v>0</v>
      </c>
      <c r="AE862" s="2" t="str">
        <f>IFERROR(VLOOKUP(Tabla2[[#This Row],[Client]],Sales_Revenues!A:G,2,FALSE),"")</f>
        <v/>
      </c>
      <c r="AF862" s="2" t="str">
        <f>IFERROR(VLOOKUP(Tabla2[[#This Row],[Client]],Sales_Revenues!A:G,3,FALSE),"")</f>
        <v/>
      </c>
      <c r="AG862" s="2" t="str">
        <f>IFERROR(VLOOKUP(Tabla2[[#This Row],[Client]],Sales_Revenues!A:G,4,FALSE),"")</f>
        <v/>
      </c>
      <c r="AH862" s="2" t="str">
        <f>IFERROR(VLOOKUP(Tabla2[[#This Row],[Client]],Sales_Revenues!A:G,5,FALSE),"")</f>
        <v/>
      </c>
      <c r="AI862" s="2" t="str">
        <f>IFERROR(VLOOKUP(Tabla2[[#This Row],[Client]],Sales_Revenues!A:G,6,FALSE),"")</f>
        <v/>
      </c>
      <c r="AJ862" s="2" t="str">
        <f>IFERROR(VLOOKUP(Tabla2[[#This Row],[Client]],Sales_Revenues!A:G,7,FALSE),"")</f>
        <v/>
      </c>
    </row>
    <row r="863" spans="1:36">
      <c r="A863">
        <v>862</v>
      </c>
      <c r="B863">
        <v>1</v>
      </c>
      <c r="H863">
        <v>3.5835714285714286</v>
      </c>
      <c r="I863" t="s">
        <v>38</v>
      </c>
      <c r="J863" t="s">
        <v>38</v>
      </c>
      <c r="K863" t="s">
        <v>38</v>
      </c>
      <c r="L863" t="s">
        <v>38</v>
      </c>
      <c r="M863" t="s">
        <v>38</v>
      </c>
      <c r="N863" t="str">
        <f>IFERROR(VLOOKUP(Tabla2[[#This Row],[Client]],Soc_Dem!A:D,2,FALSE),"")</f>
        <v>M</v>
      </c>
      <c r="O863">
        <f>IFERROR(VLOOKUP(Tabla2[[#This Row],[Client]],Soc_Dem!A:D,3,FALSE),"")</f>
        <v>29</v>
      </c>
      <c r="P863">
        <f>IFERROR(VLOOKUP(Tabla2[[#This Row],[Client]],Soc_Dem!A:D,4,FALSE),"")</f>
        <v>152</v>
      </c>
      <c r="Q863" s="2">
        <f>IFERROR(VLOOKUP(Tabla2[[#This Row],[Client]],Inflow_Outflow!A:O,2,FALSE),"")</f>
        <v>253.57249999999999</v>
      </c>
      <c r="R863" s="2">
        <f>IFERROR(VLOOKUP(Tabla2[[#This Row],[Client]],Inflow_Outflow!A:O,3,FALSE),"")</f>
        <v>253.57249999999999</v>
      </c>
      <c r="S863" s="2">
        <f>IFERROR(VLOOKUP(Tabla2[[#This Row],[Client]],Inflow_Outflow!A:O,4,FALSE),"")</f>
        <v>2</v>
      </c>
      <c r="T863" s="2">
        <f>IFERROR(VLOOKUP(Tabla2[[#This Row],[Client]],Inflow_Outflow!A:O,5,FALSE),"")</f>
        <v>2</v>
      </c>
      <c r="U863" s="2">
        <f>IFERROR(VLOOKUP(Tabla2[[#This Row],[Client]],Inflow_Outflow!A:O,6,FALSE),"")</f>
        <v>232.02142857142857</v>
      </c>
      <c r="V863" s="2">
        <f>IFERROR(VLOOKUP(Tabla2[[#This Row],[Client]],Inflow_Outflow!A:O,7,FALSE),"")</f>
        <v>232.02142857142857</v>
      </c>
      <c r="W863" s="2">
        <f>IFERROR(VLOOKUP(Tabla2[[#This Row],[Client]],Inflow_Outflow!A:O,8,FALSE),"")</f>
        <v>125</v>
      </c>
      <c r="X863" s="2">
        <f>IFERROR(VLOOKUP(Tabla2[[#This Row],[Client]],Inflow_Outflow!A:O,9,FALSE),"")</f>
        <v>104.41428571428571</v>
      </c>
      <c r="Y863" s="2">
        <f>IFERROR(VLOOKUP(Tabla2[[#This Row],[Client]],Inflow_Outflow!A:O,10,FALSE),"")</f>
        <v>0</v>
      </c>
      <c r="Z863" s="2">
        <f>IFERROR(VLOOKUP(Tabla2[[#This Row],[Client]],Inflow_Outflow!A:O,11,FALSE),"")</f>
        <v>17</v>
      </c>
      <c r="AA863" s="2">
        <f>IFERROR(VLOOKUP(Tabla2[[#This Row],[Client]],Inflow_Outflow!A:O,12,FALSE),"")</f>
        <v>17</v>
      </c>
      <c r="AB863" s="2">
        <f>IFERROR(VLOOKUP(Tabla2[[#This Row],[Client]],Inflow_Outflow!A:O,13,FALSE),"")</f>
        <v>5</v>
      </c>
      <c r="AC863" s="2">
        <f>IFERROR(VLOOKUP(Tabla2[[#This Row],[Client]],Inflow_Outflow!A:O,14,FALSE),"")</f>
        <v>8</v>
      </c>
      <c r="AD863" s="2">
        <f>IFERROR(VLOOKUP(Tabla2[[#This Row],[Client]],Inflow_Outflow!A:O,15,FALSE),"")</f>
        <v>0</v>
      </c>
      <c r="AE863" s="2" t="str">
        <f>IFERROR(VLOOKUP(Tabla2[[#This Row],[Client]],Sales_Revenues!A:G,2,FALSE),"")</f>
        <v/>
      </c>
      <c r="AF863" s="2" t="str">
        <f>IFERROR(VLOOKUP(Tabla2[[#This Row],[Client]],Sales_Revenues!A:G,3,FALSE),"")</f>
        <v/>
      </c>
      <c r="AG863" s="2" t="str">
        <f>IFERROR(VLOOKUP(Tabla2[[#This Row],[Client]],Sales_Revenues!A:G,4,FALSE),"")</f>
        <v/>
      </c>
      <c r="AH863" s="2" t="str">
        <f>IFERROR(VLOOKUP(Tabla2[[#This Row],[Client]],Sales_Revenues!A:G,5,FALSE),"")</f>
        <v/>
      </c>
      <c r="AI863" s="2" t="str">
        <f>IFERROR(VLOOKUP(Tabla2[[#This Row],[Client]],Sales_Revenues!A:G,6,FALSE),"")</f>
        <v/>
      </c>
      <c r="AJ863" s="2" t="str">
        <f>IFERROR(VLOOKUP(Tabla2[[#This Row],[Client]],Sales_Revenues!A:G,7,FALSE),"")</f>
        <v/>
      </c>
    </row>
    <row r="864" spans="1:36">
      <c r="A864">
        <v>863</v>
      </c>
      <c r="B864">
        <v>1</v>
      </c>
      <c r="E864">
        <v>1</v>
      </c>
      <c r="F864">
        <v>1</v>
      </c>
      <c r="G864">
        <v>2</v>
      </c>
      <c r="H864">
        <v>21.936785714285715</v>
      </c>
      <c r="I864" t="s">
        <v>38</v>
      </c>
      <c r="J864" t="s">
        <v>38</v>
      </c>
      <c r="K864">
        <v>0</v>
      </c>
      <c r="L864">
        <v>1.1785714285714286</v>
      </c>
      <c r="M864">
        <v>63.803214285714283</v>
      </c>
      <c r="N864" t="str">
        <f>IFERROR(VLOOKUP(Tabla2[[#This Row],[Client]],Soc_Dem!A:D,2,FALSE),"")</f>
        <v>M</v>
      </c>
      <c r="O864">
        <f>IFERROR(VLOOKUP(Tabla2[[#This Row],[Client]],Soc_Dem!A:D,3,FALSE),"")</f>
        <v>26</v>
      </c>
      <c r="P864">
        <f>IFERROR(VLOOKUP(Tabla2[[#This Row],[Client]],Soc_Dem!A:D,4,FALSE),"")</f>
        <v>151</v>
      </c>
      <c r="Q864" s="2">
        <f>IFERROR(VLOOKUP(Tabla2[[#This Row],[Client]],Inflow_Outflow!A:O,2,FALSE),"")</f>
        <v>2284.4875000000002</v>
      </c>
      <c r="R864" s="2">
        <f>IFERROR(VLOOKUP(Tabla2[[#This Row],[Client]],Inflow_Outflow!A:O,3,FALSE),"")</f>
        <v>1621.3899999999999</v>
      </c>
      <c r="S864" s="2">
        <f>IFERROR(VLOOKUP(Tabla2[[#This Row],[Client]],Inflow_Outflow!A:O,4,FALSE),"")</f>
        <v>23</v>
      </c>
      <c r="T864" s="2">
        <f>IFERROR(VLOOKUP(Tabla2[[#This Row],[Client]],Inflow_Outflow!A:O,5,FALSE),"")</f>
        <v>14</v>
      </c>
      <c r="U864" s="2">
        <f>IFERROR(VLOOKUP(Tabla2[[#This Row],[Client]],Inflow_Outflow!A:O,6,FALSE),"")</f>
        <v>3678.2403571428572</v>
      </c>
      <c r="V864" s="2">
        <f>IFERROR(VLOOKUP(Tabla2[[#This Row],[Client]],Inflow_Outflow!A:O,7,FALSE),"")</f>
        <v>2135.0964285714285</v>
      </c>
      <c r="W864" s="2">
        <f>IFERROR(VLOOKUP(Tabla2[[#This Row],[Client]],Inflow_Outflow!A:O,8,FALSE),"")</f>
        <v>642.85714285714289</v>
      </c>
      <c r="X864" s="2">
        <f>IFERROR(VLOOKUP(Tabla2[[#This Row],[Client]],Inflow_Outflow!A:O,9,FALSE),"")</f>
        <v>1120.1857142857143</v>
      </c>
      <c r="Y864" s="2">
        <f>IFERROR(VLOOKUP(Tabla2[[#This Row],[Client]],Inflow_Outflow!A:O,10,FALSE),"")</f>
        <v>805.35714285714289</v>
      </c>
      <c r="Z864" s="2">
        <f>IFERROR(VLOOKUP(Tabla2[[#This Row],[Client]],Inflow_Outflow!A:O,11,FALSE),"")</f>
        <v>55</v>
      </c>
      <c r="AA864" s="2">
        <f>IFERROR(VLOOKUP(Tabla2[[#This Row],[Client]],Inflow_Outflow!A:O,12,FALSE),"")</f>
        <v>23</v>
      </c>
      <c r="AB864" s="2">
        <f>IFERROR(VLOOKUP(Tabla2[[#This Row],[Client]],Inflow_Outflow!A:O,13,FALSE),"")</f>
        <v>7</v>
      </c>
      <c r="AC864" s="2">
        <f>IFERROR(VLOOKUP(Tabla2[[#This Row],[Client]],Inflow_Outflow!A:O,14,FALSE),"")</f>
        <v>18</v>
      </c>
      <c r="AD864" s="2">
        <f>IFERROR(VLOOKUP(Tabla2[[#This Row],[Client]],Inflow_Outflow!A:O,15,FALSE),"")</f>
        <v>8</v>
      </c>
      <c r="AE864" s="2">
        <f>IFERROR(VLOOKUP(Tabla2[[#This Row],[Client]],Sales_Revenues!A:G,2,FALSE),"")</f>
        <v>0</v>
      </c>
      <c r="AF864" s="2">
        <f>IFERROR(VLOOKUP(Tabla2[[#This Row],[Client]],Sales_Revenues!A:G,3,FALSE),"")</f>
        <v>0</v>
      </c>
      <c r="AG864" s="2">
        <f>IFERROR(VLOOKUP(Tabla2[[#This Row],[Client]],Sales_Revenues!A:G,4,FALSE),"")</f>
        <v>1</v>
      </c>
      <c r="AH864" s="2">
        <f>IFERROR(VLOOKUP(Tabla2[[#This Row],[Client]],Sales_Revenues!A:G,5,FALSE),"")</f>
        <v>0</v>
      </c>
      <c r="AI864" s="2">
        <f>IFERROR(VLOOKUP(Tabla2[[#This Row],[Client]],Sales_Revenues!A:G,6,FALSE),"")</f>
        <v>0</v>
      </c>
      <c r="AJ864" s="2">
        <f>IFERROR(VLOOKUP(Tabla2[[#This Row],[Client]],Sales_Revenues!A:G,7,FALSE),"")</f>
        <v>22.607142857142858</v>
      </c>
    </row>
    <row r="865" spans="1:36">
      <c r="A865">
        <v>864</v>
      </c>
      <c r="B865">
        <v>1</v>
      </c>
      <c r="E865">
        <v>1</v>
      </c>
      <c r="H865">
        <v>23.49607142857143</v>
      </c>
      <c r="I865" t="s">
        <v>38</v>
      </c>
      <c r="J865" t="s">
        <v>38</v>
      </c>
      <c r="K865">
        <v>0</v>
      </c>
      <c r="L865" t="s">
        <v>38</v>
      </c>
      <c r="M865" t="s">
        <v>38</v>
      </c>
      <c r="N865" t="str">
        <f>IFERROR(VLOOKUP(Tabla2[[#This Row],[Client]],Soc_Dem!A:D,2,FALSE),"")</f>
        <v>M</v>
      </c>
      <c r="O865">
        <f>IFERROR(VLOOKUP(Tabla2[[#This Row],[Client]],Soc_Dem!A:D,3,FALSE),"")</f>
        <v>31</v>
      </c>
      <c r="P865">
        <f>IFERROR(VLOOKUP(Tabla2[[#This Row],[Client]],Soc_Dem!A:D,4,FALSE),"")</f>
        <v>26</v>
      </c>
      <c r="Q865" s="2">
        <f>IFERROR(VLOOKUP(Tabla2[[#This Row],[Client]],Inflow_Outflow!A:O,2,FALSE),"")</f>
        <v>1095.3032142857144</v>
      </c>
      <c r="R865" s="2">
        <f>IFERROR(VLOOKUP(Tabla2[[#This Row],[Client]],Inflow_Outflow!A:O,3,FALSE),"")</f>
        <v>1095.3032142857144</v>
      </c>
      <c r="S865" s="2">
        <f>IFERROR(VLOOKUP(Tabla2[[#This Row],[Client]],Inflow_Outflow!A:O,4,FALSE),"")</f>
        <v>2</v>
      </c>
      <c r="T865" s="2">
        <f>IFERROR(VLOOKUP(Tabla2[[#This Row],[Client]],Inflow_Outflow!A:O,5,FALSE),"")</f>
        <v>2</v>
      </c>
      <c r="U865" s="2">
        <f>IFERROR(VLOOKUP(Tabla2[[#This Row],[Client]],Inflow_Outflow!A:O,6,FALSE),"")</f>
        <v>787.89285714285711</v>
      </c>
      <c r="V865" s="2">
        <f>IFERROR(VLOOKUP(Tabla2[[#This Row],[Client]],Inflow_Outflow!A:O,7,FALSE),"")</f>
        <v>787.89285714285711</v>
      </c>
      <c r="W865" s="2">
        <f>IFERROR(VLOOKUP(Tabla2[[#This Row],[Client]],Inflow_Outflow!A:O,8,FALSE),"")</f>
        <v>785.71428571428567</v>
      </c>
      <c r="X865" s="2">
        <f>IFERROR(VLOOKUP(Tabla2[[#This Row],[Client]],Inflow_Outflow!A:O,9,FALSE),"")</f>
        <v>0</v>
      </c>
      <c r="Y865" s="2">
        <f>IFERROR(VLOOKUP(Tabla2[[#This Row],[Client]],Inflow_Outflow!A:O,10,FALSE),"")</f>
        <v>0</v>
      </c>
      <c r="Z865" s="2">
        <f>IFERROR(VLOOKUP(Tabla2[[#This Row],[Client]],Inflow_Outflow!A:O,11,FALSE),"")</f>
        <v>5</v>
      </c>
      <c r="AA865" s="2">
        <f>IFERROR(VLOOKUP(Tabla2[[#This Row],[Client]],Inflow_Outflow!A:O,12,FALSE),"")</f>
        <v>5</v>
      </c>
      <c r="AB865" s="2">
        <f>IFERROR(VLOOKUP(Tabla2[[#This Row],[Client]],Inflow_Outflow!A:O,13,FALSE),"")</f>
        <v>3</v>
      </c>
      <c r="AC865" s="2">
        <f>IFERROR(VLOOKUP(Tabla2[[#This Row],[Client]],Inflow_Outflow!A:O,14,FALSE),"")</f>
        <v>0</v>
      </c>
      <c r="AD865" s="2">
        <f>IFERROR(VLOOKUP(Tabla2[[#This Row],[Client]],Inflow_Outflow!A:O,15,FALSE),"")</f>
        <v>0</v>
      </c>
      <c r="AE865" s="2">
        <f>IFERROR(VLOOKUP(Tabla2[[#This Row],[Client]],Sales_Revenues!A:G,2,FALSE),"")</f>
        <v>1</v>
      </c>
      <c r="AF865" s="2">
        <f>IFERROR(VLOOKUP(Tabla2[[#This Row],[Client]],Sales_Revenues!A:G,3,FALSE),"")</f>
        <v>0</v>
      </c>
      <c r="AG865" s="2">
        <f>IFERROR(VLOOKUP(Tabla2[[#This Row],[Client]],Sales_Revenues!A:G,4,FALSE),"")</f>
        <v>0</v>
      </c>
      <c r="AH865" s="2">
        <f>IFERROR(VLOOKUP(Tabla2[[#This Row],[Client]],Sales_Revenues!A:G,5,FALSE),"")</f>
        <v>30.697321428571428</v>
      </c>
      <c r="AI865" s="2">
        <f>IFERROR(VLOOKUP(Tabla2[[#This Row],[Client]],Sales_Revenues!A:G,6,FALSE),"")</f>
        <v>0</v>
      </c>
      <c r="AJ865" s="2">
        <f>IFERROR(VLOOKUP(Tabla2[[#This Row],[Client]],Sales_Revenues!A:G,7,FALSE),"")</f>
        <v>0</v>
      </c>
    </row>
    <row r="866" spans="1:36">
      <c r="A866">
        <v>865</v>
      </c>
      <c r="B866">
        <v>1</v>
      </c>
      <c r="H866">
        <v>591.26285714285711</v>
      </c>
      <c r="I866" t="s">
        <v>38</v>
      </c>
      <c r="J866" t="s">
        <v>38</v>
      </c>
      <c r="K866" t="s">
        <v>38</v>
      </c>
      <c r="L866" t="s">
        <v>38</v>
      </c>
      <c r="M866" t="s">
        <v>38</v>
      </c>
      <c r="N866" t="str">
        <f>IFERROR(VLOOKUP(Tabla2[[#This Row],[Client]],Soc_Dem!A:D,2,FALSE),"")</f>
        <v>M</v>
      </c>
      <c r="O866">
        <f>IFERROR(VLOOKUP(Tabla2[[#This Row],[Client]],Soc_Dem!A:D,3,FALSE),"")</f>
        <v>23</v>
      </c>
      <c r="P866">
        <f>IFERROR(VLOOKUP(Tabla2[[#This Row],[Client]],Soc_Dem!A:D,4,FALSE),"")</f>
        <v>26</v>
      </c>
      <c r="Q866" s="2">
        <f>IFERROR(VLOOKUP(Tabla2[[#This Row],[Client]],Inflow_Outflow!A:O,2,FALSE),"")</f>
        <v>125.27499999999999</v>
      </c>
      <c r="R866" s="2">
        <f>IFERROR(VLOOKUP(Tabla2[[#This Row],[Client]],Inflow_Outflow!A:O,3,FALSE),"")</f>
        <v>125.27499999999999</v>
      </c>
      <c r="S866" s="2">
        <f>IFERROR(VLOOKUP(Tabla2[[#This Row],[Client]],Inflow_Outflow!A:O,4,FALSE),"")</f>
        <v>2</v>
      </c>
      <c r="T866" s="2">
        <f>IFERROR(VLOOKUP(Tabla2[[#This Row],[Client]],Inflow_Outflow!A:O,5,FALSE),"")</f>
        <v>2</v>
      </c>
      <c r="U866" s="2">
        <f>IFERROR(VLOOKUP(Tabla2[[#This Row],[Client]],Inflow_Outflow!A:O,6,FALSE),"")</f>
        <v>441.46428571428572</v>
      </c>
      <c r="V866" s="2">
        <f>IFERROR(VLOOKUP(Tabla2[[#This Row],[Client]],Inflow_Outflow!A:O,7,FALSE),"")</f>
        <v>441.46428571428572</v>
      </c>
      <c r="W866" s="2">
        <f>IFERROR(VLOOKUP(Tabla2[[#This Row],[Client]],Inflow_Outflow!A:O,8,FALSE),"")</f>
        <v>214.28571428571428</v>
      </c>
      <c r="X866" s="2">
        <f>IFERROR(VLOOKUP(Tabla2[[#This Row],[Client]],Inflow_Outflow!A:O,9,FALSE),"")</f>
        <v>14.285714285714286</v>
      </c>
      <c r="Y866" s="2">
        <f>IFERROR(VLOOKUP(Tabla2[[#This Row],[Client]],Inflow_Outflow!A:O,10,FALSE),"")</f>
        <v>203.42857142857142</v>
      </c>
      <c r="Z866" s="2">
        <f>IFERROR(VLOOKUP(Tabla2[[#This Row],[Client]],Inflow_Outflow!A:O,11,FALSE),"")</f>
        <v>12</v>
      </c>
      <c r="AA866" s="2">
        <f>IFERROR(VLOOKUP(Tabla2[[#This Row],[Client]],Inflow_Outflow!A:O,12,FALSE),"")</f>
        <v>12</v>
      </c>
      <c r="AB866" s="2">
        <f>IFERROR(VLOOKUP(Tabla2[[#This Row],[Client]],Inflow_Outflow!A:O,13,FALSE),"")</f>
        <v>3</v>
      </c>
      <c r="AC866" s="2">
        <f>IFERROR(VLOOKUP(Tabla2[[#This Row],[Client]],Inflow_Outflow!A:O,14,FALSE),"")</f>
        <v>1</v>
      </c>
      <c r="AD866" s="2">
        <f>IFERROR(VLOOKUP(Tabla2[[#This Row],[Client]],Inflow_Outflow!A:O,15,FALSE),"")</f>
        <v>5</v>
      </c>
      <c r="AE866" s="2">
        <f>IFERROR(VLOOKUP(Tabla2[[#This Row],[Client]],Sales_Revenues!A:G,2,FALSE),"")</f>
        <v>0</v>
      </c>
      <c r="AF866" s="2">
        <f>IFERROR(VLOOKUP(Tabla2[[#This Row],[Client]],Sales_Revenues!A:G,3,FALSE),"")</f>
        <v>0</v>
      </c>
      <c r="AG866" s="2">
        <f>IFERROR(VLOOKUP(Tabla2[[#This Row],[Client]],Sales_Revenues!A:G,4,FALSE),"")</f>
        <v>1</v>
      </c>
      <c r="AH866" s="2">
        <f>IFERROR(VLOOKUP(Tabla2[[#This Row],[Client]],Sales_Revenues!A:G,5,FALSE),"")</f>
        <v>0</v>
      </c>
      <c r="AI866" s="2">
        <f>IFERROR(VLOOKUP(Tabla2[[#This Row],[Client]],Sales_Revenues!A:G,6,FALSE),"")</f>
        <v>0</v>
      </c>
      <c r="AJ866" s="2">
        <f>IFERROR(VLOOKUP(Tabla2[[#This Row],[Client]],Sales_Revenues!A:G,7,FALSE),"")</f>
        <v>7.5357142857142856</v>
      </c>
    </row>
    <row r="867" spans="1:36">
      <c r="A867">
        <v>866</v>
      </c>
      <c r="B867">
        <v>1</v>
      </c>
      <c r="H867">
        <v>1751.3507142857143</v>
      </c>
      <c r="I867" t="s">
        <v>38</v>
      </c>
      <c r="J867" t="s">
        <v>38</v>
      </c>
      <c r="K867" t="s">
        <v>38</v>
      </c>
      <c r="L867" t="s">
        <v>38</v>
      </c>
      <c r="M867" t="s">
        <v>38</v>
      </c>
      <c r="N867" t="str">
        <f>IFERROR(VLOOKUP(Tabla2[[#This Row],[Client]],Soc_Dem!A:D,2,FALSE),"")</f>
        <v>M</v>
      </c>
      <c r="O867">
        <f>IFERROR(VLOOKUP(Tabla2[[#This Row],[Client]],Soc_Dem!A:D,3,FALSE),"")</f>
        <v>21</v>
      </c>
      <c r="P867">
        <f>IFERROR(VLOOKUP(Tabla2[[#This Row],[Client]],Soc_Dem!A:D,4,FALSE),"")</f>
        <v>83</v>
      </c>
      <c r="Q867" s="2">
        <f>IFERROR(VLOOKUP(Tabla2[[#This Row],[Client]],Inflow_Outflow!A:O,2,FALSE),"")</f>
        <v>2395.3617857142858</v>
      </c>
      <c r="R867" s="2">
        <f>IFERROR(VLOOKUP(Tabla2[[#This Row],[Client]],Inflow_Outflow!A:O,3,FALSE),"")</f>
        <v>2395.3617857142858</v>
      </c>
      <c r="S867" s="2">
        <f>IFERROR(VLOOKUP(Tabla2[[#This Row],[Client]],Inflow_Outflow!A:O,4,FALSE),"")</f>
        <v>5</v>
      </c>
      <c r="T867" s="2">
        <f>IFERROR(VLOOKUP(Tabla2[[#This Row],[Client]],Inflow_Outflow!A:O,5,FALSE),"")</f>
        <v>5</v>
      </c>
      <c r="U867" s="2">
        <f>IFERROR(VLOOKUP(Tabla2[[#This Row],[Client]],Inflow_Outflow!A:O,6,FALSE),"")</f>
        <v>2671.7489285714287</v>
      </c>
      <c r="V867" s="2">
        <f>IFERROR(VLOOKUP(Tabla2[[#This Row],[Client]],Inflow_Outflow!A:O,7,FALSE),"")</f>
        <v>2671.7489285714287</v>
      </c>
      <c r="W867" s="2">
        <f>IFERROR(VLOOKUP(Tabla2[[#This Row],[Client]],Inflow_Outflow!A:O,8,FALSE),"")</f>
        <v>696.42857142857144</v>
      </c>
      <c r="X867" s="2">
        <f>IFERROR(VLOOKUP(Tabla2[[#This Row],[Client]],Inflow_Outflow!A:O,9,FALSE),"")</f>
        <v>928.2632142857143</v>
      </c>
      <c r="Y867" s="2">
        <f>IFERROR(VLOOKUP(Tabla2[[#This Row],[Client]],Inflow_Outflow!A:O,10,FALSE),"")</f>
        <v>804.25</v>
      </c>
      <c r="Z867" s="2">
        <f>IFERROR(VLOOKUP(Tabla2[[#This Row],[Client]],Inflow_Outflow!A:O,11,FALSE),"")</f>
        <v>70</v>
      </c>
      <c r="AA867" s="2">
        <f>IFERROR(VLOOKUP(Tabla2[[#This Row],[Client]],Inflow_Outflow!A:O,12,FALSE),"")</f>
        <v>70</v>
      </c>
      <c r="AB867" s="2">
        <f>IFERROR(VLOOKUP(Tabla2[[#This Row],[Client]],Inflow_Outflow!A:O,13,FALSE),"")</f>
        <v>12</v>
      </c>
      <c r="AC867" s="2">
        <f>IFERROR(VLOOKUP(Tabla2[[#This Row],[Client]],Inflow_Outflow!A:O,14,FALSE),"")</f>
        <v>34</v>
      </c>
      <c r="AD867" s="2">
        <f>IFERROR(VLOOKUP(Tabla2[[#This Row],[Client]],Inflow_Outflow!A:O,15,FALSE),"")</f>
        <v>15</v>
      </c>
      <c r="AE867" s="2" t="str">
        <f>IFERROR(VLOOKUP(Tabla2[[#This Row],[Client]],Sales_Revenues!A:G,2,FALSE),"")</f>
        <v/>
      </c>
      <c r="AF867" s="2" t="str">
        <f>IFERROR(VLOOKUP(Tabla2[[#This Row],[Client]],Sales_Revenues!A:G,3,FALSE),"")</f>
        <v/>
      </c>
      <c r="AG867" s="2" t="str">
        <f>IFERROR(VLOOKUP(Tabla2[[#This Row],[Client]],Sales_Revenues!A:G,4,FALSE),"")</f>
        <v/>
      </c>
      <c r="AH867" s="2" t="str">
        <f>IFERROR(VLOOKUP(Tabla2[[#This Row],[Client]],Sales_Revenues!A:G,5,FALSE),"")</f>
        <v/>
      </c>
      <c r="AI867" s="2" t="str">
        <f>IFERROR(VLOOKUP(Tabla2[[#This Row],[Client]],Sales_Revenues!A:G,6,FALSE),"")</f>
        <v/>
      </c>
      <c r="AJ867" s="2" t="str">
        <f>IFERROR(VLOOKUP(Tabla2[[#This Row],[Client]],Sales_Revenues!A:G,7,FALSE),"")</f>
        <v/>
      </c>
    </row>
    <row r="868" spans="1:36">
      <c r="A868">
        <v>867</v>
      </c>
      <c r="B868">
        <v>1</v>
      </c>
      <c r="E868">
        <v>1</v>
      </c>
      <c r="H868">
        <v>1097.7342857142858</v>
      </c>
      <c r="I868" t="s">
        <v>38</v>
      </c>
      <c r="J868" t="s">
        <v>38</v>
      </c>
      <c r="K868">
        <v>0</v>
      </c>
      <c r="L868" t="s">
        <v>38</v>
      </c>
      <c r="M868" t="s">
        <v>38</v>
      </c>
      <c r="N868" t="str">
        <f>IFERROR(VLOOKUP(Tabla2[[#This Row],[Client]],Soc_Dem!A:D,2,FALSE),"")</f>
        <v>F</v>
      </c>
      <c r="O868">
        <f>IFERROR(VLOOKUP(Tabla2[[#This Row],[Client]],Soc_Dem!A:D,3,FALSE),"")</f>
        <v>36</v>
      </c>
      <c r="P868">
        <f>IFERROR(VLOOKUP(Tabla2[[#This Row],[Client]],Soc_Dem!A:D,4,FALSE),"")</f>
        <v>62</v>
      </c>
      <c r="Q868" s="2">
        <f>IFERROR(VLOOKUP(Tabla2[[#This Row],[Client]],Inflow_Outflow!A:O,2,FALSE),"")</f>
        <v>7.1428571428571429E-4</v>
      </c>
      <c r="R868" s="2">
        <f>IFERROR(VLOOKUP(Tabla2[[#This Row],[Client]],Inflow_Outflow!A:O,3,FALSE),"")</f>
        <v>7.1428571428571429E-4</v>
      </c>
      <c r="S868" s="2">
        <f>IFERROR(VLOOKUP(Tabla2[[#This Row],[Client]],Inflow_Outflow!A:O,4,FALSE),"")</f>
        <v>1</v>
      </c>
      <c r="T868" s="2">
        <f>IFERROR(VLOOKUP(Tabla2[[#This Row],[Client]],Inflow_Outflow!A:O,5,FALSE),"")</f>
        <v>1</v>
      </c>
      <c r="U868" s="2">
        <f>IFERROR(VLOOKUP(Tabla2[[#This Row],[Client]],Inflow_Outflow!A:O,6,FALSE),"")</f>
        <v>224.00607142857143</v>
      </c>
      <c r="V868" s="2">
        <f>IFERROR(VLOOKUP(Tabla2[[#This Row],[Client]],Inflow_Outflow!A:O,7,FALSE),"")</f>
        <v>224.00607142857143</v>
      </c>
      <c r="W868" s="2">
        <f>IFERROR(VLOOKUP(Tabla2[[#This Row],[Client]],Inflow_Outflow!A:O,8,FALSE),"")</f>
        <v>0</v>
      </c>
      <c r="X868" s="2">
        <f>IFERROR(VLOOKUP(Tabla2[[#This Row],[Client]],Inflow_Outflow!A:O,9,FALSE),"")</f>
        <v>93.863214285714292</v>
      </c>
      <c r="Y868" s="2">
        <f>IFERROR(VLOOKUP(Tabla2[[#This Row],[Client]],Inflow_Outflow!A:O,10,FALSE),"")</f>
        <v>126.75</v>
      </c>
      <c r="Z868" s="2">
        <f>IFERROR(VLOOKUP(Tabla2[[#This Row],[Client]],Inflow_Outflow!A:O,11,FALSE),"")</f>
        <v>5</v>
      </c>
      <c r="AA868" s="2">
        <f>IFERROR(VLOOKUP(Tabla2[[#This Row],[Client]],Inflow_Outflow!A:O,12,FALSE),"")</f>
        <v>5</v>
      </c>
      <c r="AB868" s="2">
        <f>IFERROR(VLOOKUP(Tabla2[[#This Row],[Client]],Inflow_Outflow!A:O,13,FALSE),"")</f>
        <v>0</v>
      </c>
      <c r="AC868" s="2">
        <f>IFERROR(VLOOKUP(Tabla2[[#This Row],[Client]],Inflow_Outflow!A:O,14,FALSE),"")</f>
        <v>2</v>
      </c>
      <c r="AD868" s="2">
        <f>IFERROR(VLOOKUP(Tabla2[[#This Row],[Client]],Inflow_Outflow!A:O,15,FALSE),"")</f>
        <v>2</v>
      </c>
      <c r="AE868" s="2">
        <f>IFERROR(VLOOKUP(Tabla2[[#This Row],[Client]],Sales_Revenues!A:G,2,FALSE),"")</f>
        <v>0</v>
      </c>
      <c r="AF868" s="2">
        <f>IFERROR(VLOOKUP(Tabla2[[#This Row],[Client]],Sales_Revenues!A:G,3,FALSE),"")</f>
        <v>1</v>
      </c>
      <c r="AG868" s="2">
        <f>IFERROR(VLOOKUP(Tabla2[[#This Row],[Client]],Sales_Revenues!A:G,4,FALSE),"")</f>
        <v>0</v>
      </c>
      <c r="AH868" s="2">
        <f>IFERROR(VLOOKUP(Tabla2[[#This Row],[Client]],Sales_Revenues!A:G,5,FALSE),"")</f>
        <v>0</v>
      </c>
      <c r="AI868" s="2">
        <f>IFERROR(VLOOKUP(Tabla2[[#This Row],[Client]],Sales_Revenues!A:G,6,FALSE),"")</f>
        <v>3.3928571428571428</v>
      </c>
      <c r="AJ868" s="2">
        <f>IFERROR(VLOOKUP(Tabla2[[#This Row],[Client]],Sales_Revenues!A:G,7,FALSE),"")</f>
        <v>0</v>
      </c>
    </row>
    <row r="869" spans="1:36">
      <c r="A869">
        <v>868</v>
      </c>
      <c r="B869">
        <v>1</v>
      </c>
      <c r="D869">
        <v>2</v>
      </c>
      <c r="H869">
        <v>0</v>
      </c>
      <c r="I869" t="s">
        <v>38</v>
      </c>
      <c r="J869">
        <v>848.37250000000006</v>
      </c>
      <c r="K869" t="s">
        <v>38</v>
      </c>
      <c r="L869" t="s">
        <v>38</v>
      </c>
      <c r="M869" t="s">
        <v>38</v>
      </c>
      <c r="N869" t="str">
        <f>IFERROR(VLOOKUP(Tabla2[[#This Row],[Client]],Soc_Dem!A:D,2,FALSE),"")</f>
        <v>F</v>
      </c>
      <c r="O869">
        <f>IFERROR(VLOOKUP(Tabla2[[#This Row],[Client]],Soc_Dem!A:D,3,FALSE),"")</f>
        <v>40</v>
      </c>
      <c r="P869">
        <f>IFERROR(VLOOKUP(Tabla2[[#This Row],[Client]],Soc_Dem!A:D,4,FALSE),"")</f>
        <v>151</v>
      </c>
      <c r="Q869" s="2">
        <f>IFERROR(VLOOKUP(Tabla2[[#This Row],[Client]],Inflow_Outflow!A:O,2,FALSE),"")</f>
        <v>1014.3632142857142</v>
      </c>
      <c r="R869" s="2">
        <f>IFERROR(VLOOKUP(Tabla2[[#This Row],[Client]],Inflow_Outflow!A:O,3,FALSE),"")</f>
        <v>1014.3632142857142</v>
      </c>
      <c r="S869" s="2">
        <f>IFERROR(VLOOKUP(Tabla2[[#This Row],[Client]],Inflow_Outflow!A:O,4,FALSE),"")</f>
        <v>2</v>
      </c>
      <c r="T869" s="2">
        <f>IFERROR(VLOOKUP(Tabla2[[#This Row],[Client]],Inflow_Outflow!A:O,5,FALSE),"")</f>
        <v>2</v>
      </c>
      <c r="U869" s="2">
        <f>IFERROR(VLOOKUP(Tabla2[[#This Row],[Client]],Inflow_Outflow!A:O,6,FALSE),"")</f>
        <v>568.07142857142856</v>
      </c>
      <c r="V869" s="2">
        <f>IFERROR(VLOOKUP(Tabla2[[#This Row],[Client]],Inflow_Outflow!A:O,7,FALSE),"")</f>
        <v>568.07142857142856</v>
      </c>
      <c r="W869" s="2">
        <f>IFERROR(VLOOKUP(Tabla2[[#This Row],[Client]],Inflow_Outflow!A:O,8,FALSE),"")</f>
        <v>0</v>
      </c>
      <c r="X869" s="2">
        <f>IFERROR(VLOOKUP(Tabla2[[#This Row],[Client]],Inflow_Outflow!A:O,9,FALSE),"")</f>
        <v>0</v>
      </c>
      <c r="Y869" s="2">
        <f>IFERROR(VLOOKUP(Tabla2[[#This Row],[Client]],Inflow_Outflow!A:O,10,FALSE),"")</f>
        <v>567.85714285714289</v>
      </c>
      <c r="Z869" s="2">
        <f>IFERROR(VLOOKUP(Tabla2[[#This Row],[Client]],Inflow_Outflow!A:O,11,FALSE),"")</f>
        <v>4</v>
      </c>
      <c r="AA869" s="2">
        <f>IFERROR(VLOOKUP(Tabla2[[#This Row],[Client]],Inflow_Outflow!A:O,12,FALSE),"")</f>
        <v>4</v>
      </c>
      <c r="AB869" s="2">
        <f>IFERROR(VLOOKUP(Tabla2[[#This Row],[Client]],Inflow_Outflow!A:O,13,FALSE),"")</f>
        <v>0</v>
      </c>
      <c r="AC869" s="2">
        <f>IFERROR(VLOOKUP(Tabla2[[#This Row],[Client]],Inflow_Outflow!A:O,14,FALSE),"")</f>
        <v>0</v>
      </c>
      <c r="AD869" s="2">
        <f>IFERROR(VLOOKUP(Tabla2[[#This Row],[Client]],Inflow_Outflow!A:O,15,FALSE),"")</f>
        <v>3</v>
      </c>
      <c r="AE869" s="2" t="str">
        <f>IFERROR(VLOOKUP(Tabla2[[#This Row],[Client]],Sales_Revenues!A:G,2,FALSE),"")</f>
        <v/>
      </c>
      <c r="AF869" s="2" t="str">
        <f>IFERROR(VLOOKUP(Tabla2[[#This Row],[Client]],Sales_Revenues!A:G,3,FALSE),"")</f>
        <v/>
      </c>
      <c r="AG869" s="2" t="str">
        <f>IFERROR(VLOOKUP(Tabla2[[#This Row],[Client]],Sales_Revenues!A:G,4,FALSE),"")</f>
        <v/>
      </c>
      <c r="AH869" s="2" t="str">
        <f>IFERROR(VLOOKUP(Tabla2[[#This Row],[Client]],Sales_Revenues!A:G,5,FALSE),"")</f>
        <v/>
      </c>
      <c r="AI869" s="2" t="str">
        <f>IFERROR(VLOOKUP(Tabla2[[#This Row],[Client]],Sales_Revenues!A:G,6,FALSE),"")</f>
        <v/>
      </c>
      <c r="AJ869" s="2" t="str">
        <f>IFERROR(VLOOKUP(Tabla2[[#This Row],[Client]],Sales_Revenues!A:G,7,FALSE),"")</f>
        <v/>
      </c>
    </row>
    <row r="870" spans="1:36">
      <c r="A870">
        <v>869</v>
      </c>
      <c r="B870">
        <v>1</v>
      </c>
      <c r="C870">
        <v>1</v>
      </c>
      <c r="D870">
        <v>3</v>
      </c>
      <c r="H870">
        <v>352.82785714285717</v>
      </c>
      <c r="I870">
        <v>5469.8510714285712</v>
      </c>
      <c r="J870">
        <v>833.2367857142857</v>
      </c>
      <c r="K870" t="s">
        <v>38</v>
      </c>
      <c r="L870" t="s">
        <v>38</v>
      </c>
      <c r="M870" t="s">
        <v>38</v>
      </c>
      <c r="N870" t="str">
        <f>IFERROR(VLOOKUP(Tabla2[[#This Row],[Client]],Soc_Dem!A:D,2,FALSE),"")</f>
        <v>M</v>
      </c>
      <c r="O870">
        <f>IFERROR(VLOOKUP(Tabla2[[#This Row],[Client]],Soc_Dem!A:D,3,FALSE),"")</f>
        <v>66</v>
      </c>
      <c r="P870">
        <f>IFERROR(VLOOKUP(Tabla2[[#This Row],[Client]],Soc_Dem!A:D,4,FALSE),"")</f>
        <v>93</v>
      </c>
      <c r="Q870" s="2">
        <f>IFERROR(VLOOKUP(Tabla2[[#This Row],[Client]],Inflow_Outflow!A:O,2,FALSE),"")</f>
        <v>3404.1335714285715</v>
      </c>
      <c r="R870" s="2">
        <f>IFERROR(VLOOKUP(Tabla2[[#This Row],[Client]],Inflow_Outflow!A:O,3,FALSE),"")</f>
        <v>545.75892857142856</v>
      </c>
      <c r="S870" s="2">
        <f>IFERROR(VLOOKUP(Tabla2[[#This Row],[Client]],Inflow_Outflow!A:O,4,FALSE),"")</f>
        <v>5</v>
      </c>
      <c r="T870" s="2">
        <f>IFERROR(VLOOKUP(Tabla2[[#This Row],[Client]],Inflow_Outflow!A:O,5,FALSE),"")</f>
        <v>3</v>
      </c>
      <c r="U870" s="2">
        <f>IFERROR(VLOOKUP(Tabla2[[#This Row],[Client]],Inflow_Outflow!A:O,6,FALSE),"")</f>
        <v>873.7171428571429</v>
      </c>
      <c r="V870" s="2">
        <f>IFERROR(VLOOKUP(Tabla2[[#This Row],[Client]],Inflow_Outflow!A:O,7,FALSE),"")</f>
        <v>873.7171428571429</v>
      </c>
      <c r="W870" s="2">
        <f>IFERROR(VLOOKUP(Tabla2[[#This Row],[Client]],Inflow_Outflow!A:O,8,FALSE),"")</f>
        <v>89.285714285714292</v>
      </c>
      <c r="X870" s="2">
        <f>IFERROR(VLOOKUP(Tabla2[[#This Row],[Client]],Inflow_Outflow!A:O,9,FALSE),"")</f>
        <v>462.75285714285712</v>
      </c>
      <c r="Y870" s="2">
        <f>IFERROR(VLOOKUP(Tabla2[[#This Row],[Client]],Inflow_Outflow!A:O,10,FALSE),"")</f>
        <v>320.42857142857144</v>
      </c>
      <c r="Z870" s="2">
        <f>IFERROR(VLOOKUP(Tabla2[[#This Row],[Client]],Inflow_Outflow!A:O,11,FALSE),"")</f>
        <v>21</v>
      </c>
      <c r="AA870" s="2">
        <f>IFERROR(VLOOKUP(Tabla2[[#This Row],[Client]],Inflow_Outflow!A:O,12,FALSE),"")</f>
        <v>21</v>
      </c>
      <c r="AB870" s="2">
        <f>IFERROR(VLOOKUP(Tabla2[[#This Row],[Client]],Inflow_Outflow!A:O,13,FALSE),"")</f>
        <v>2</v>
      </c>
      <c r="AC870" s="2">
        <f>IFERROR(VLOOKUP(Tabla2[[#This Row],[Client]],Inflow_Outflow!A:O,14,FALSE),"")</f>
        <v>12</v>
      </c>
      <c r="AD870" s="2">
        <f>IFERROR(VLOOKUP(Tabla2[[#This Row],[Client]],Inflow_Outflow!A:O,15,FALSE),"")</f>
        <v>6</v>
      </c>
      <c r="AE870" s="2">
        <f>IFERROR(VLOOKUP(Tabla2[[#This Row],[Client]],Sales_Revenues!A:G,2,FALSE),"")</f>
        <v>0</v>
      </c>
      <c r="AF870" s="2">
        <f>IFERROR(VLOOKUP(Tabla2[[#This Row],[Client]],Sales_Revenues!A:G,3,FALSE),"")</f>
        <v>0</v>
      </c>
      <c r="AG870" s="2">
        <f>IFERROR(VLOOKUP(Tabla2[[#This Row],[Client]],Sales_Revenues!A:G,4,FALSE),"")</f>
        <v>0</v>
      </c>
      <c r="AH870" s="2">
        <f>IFERROR(VLOOKUP(Tabla2[[#This Row],[Client]],Sales_Revenues!A:G,5,FALSE),"")</f>
        <v>0</v>
      </c>
      <c r="AI870" s="2">
        <f>IFERROR(VLOOKUP(Tabla2[[#This Row],[Client]],Sales_Revenues!A:G,6,FALSE),"")</f>
        <v>0</v>
      </c>
      <c r="AJ870" s="2">
        <f>IFERROR(VLOOKUP(Tabla2[[#This Row],[Client]],Sales_Revenues!A:G,7,FALSE),"")</f>
        <v>0</v>
      </c>
    </row>
    <row r="871" spans="1:36">
      <c r="A871">
        <v>870</v>
      </c>
      <c r="B871">
        <v>1</v>
      </c>
      <c r="E871">
        <v>1</v>
      </c>
      <c r="H871">
        <v>122.10642857142857</v>
      </c>
      <c r="I871" t="s">
        <v>38</v>
      </c>
      <c r="J871" t="s">
        <v>38</v>
      </c>
      <c r="K871">
        <v>182.96571428571428</v>
      </c>
      <c r="L871" t="s">
        <v>38</v>
      </c>
      <c r="M871" t="s">
        <v>38</v>
      </c>
      <c r="N871" t="str">
        <f>IFERROR(VLOOKUP(Tabla2[[#This Row],[Client]],Soc_Dem!A:D,2,FALSE),"")</f>
        <v>M</v>
      </c>
      <c r="O871">
        <f>IFERROR(VLOOKUP(Tabla2[[#This Row],[Client]],Soc_Dem!A:D,3,FALSE),"")</f>
        <v>22</v>
      </c>
      <c r="P871">
        <f>IFERROR(VLOOKUP(Tabla2[[#This Row],[Client]],Soc_Dem!A:D,4,FALSE),"")</f>
        <v>101</v>
      </c>
      <c r="Q871" s="2">
        <f>IFERROR(VLOOKUP(Tabla2[[#This Row],[Client]],Inflow_Outflow!A:O,2,FALSE),"")</f>
        <v>142.31571428571428</v>
      </c>
      <c r="R871" s="2">
        <f>IFERROR(VLOOKUP(Tabla2[[#This Row],[Client]],Inflow_Outflow!A:O,3,FALSE),"")</f>
        <v>72.14</v>
      </c>
      <c r="S871" s="2">
        <f>IFERROR(VLOOKUP(Tabla2[[#This Row],[Client]],Inflow_Outflow!A:O,4,FALSE),"")</f>
        <v>5</v>
      </c>
      <c r="T871" s="2">
        <f>IFERROR(VLOOKUP(Tabla2[[#This Row],[Client]],Inflow_Outflow!A:O,5,FALSE),"")</f>
        <v>3</v>
      </c>
      <c r="U871" s="2">
        <f>IFERROR(VLOOKUP(Tabla2[[#This Row],[Client]],Inflow_Outflow!A:O,6,FALSE),"")</f>
        <v>108.56571428571429</v>
      </c>
      <c r="V871" s="2">
        <f>IFERROR(VLOOKUP(Tabla2[[#This Row],[Client]],Inflow_Outflow!A:O,7,FALSE),"")</f>
        <v>72.14</v>
      </c>
      <c r="W871" s="2">
        <f>IFERROR(VLOOKUP(Tabla2[[#This Row],[Client]],Inflow_Outflow!A:O,8,FALSE),"")</f>
        <v>0</v>
      </c>
      <c r="X871" s="2">
        <f>IFERROR(VLOOKUP(Tabla2[[#This Row],[Client]],Inflow_Outflow!A:O,9,FALSE),"")</f>
        <v>0</v>
      </c>
      <c r="Y871" s="2">
        <f>IFERROR(VLOOKUP(Tabla2[[#This Row],[Client]],Inflow_Outflow!A:O,10,FALSE),"")</f>
        <v>0</v>
      </c>
      <c r="Z871" s="2">
        <f>IFERROR(VLOOKUP(Tabla2[[#This Row],[Client]],Inflow_Outflow!A:O,11,FALSE),"")</f>
        <v>5</v>
      </c>
      <c r="AA871" s="2">
        <f>IFERROR(VLOOKUP(Tabla2[[#This Row],[Client]],Inflow_Outflow!A:O,12,FALSE),"")</f>
        <v>3</v>
      </c>
      <c r="AB871" s="2">
        <f>IFERROR(VLOOKUP(Tabla2[[#This Row],[Client]],Inflow_Outflow!A:O,13,FALSE),"")</f>
        <v>0</v>
      </c>
      <c r="AC871" s="2">
        <f>IFERROR(VLOOKUP(Tabla2[[#This Row],[Client]],Inflow_Outflow!A:O,14,FALSE),"")</f>
        <v>0</v>
      </c>
      <c r="AD871" s="2">
        <f>IFERROR(VLOOKUP(Tabla2[[#This Row],[Client]],Inflow_Outflow!A:O,15,FALSE),"")</f>
        <v>0</v>
      </c>
      <c r="AE871" s="2" t="str">
        <f>IFERROR(VLOOKUP(Tabla2[[#This Row],[Client]],Sales_Revenues!A:G,2,FALSE),"")</f>
        <v/>
      </c>
      <c r="AF871" s="2" t="str">
        <f>IFERROR(VLOOKUP(Tabla2[[#This Row],[Client]],Sales_Revenues!A:G,3,FALSE),"")</f>
        <v/>
      </c>
      <c r="AG871" s="2" t="str">
        <f>IFERROR(VLOOKUP(Tabla2[[#This Row],[Client]],Sales_Revenues!A:G,4,FALSE),"")</f>
        <v/>
      </c>
      <c r="AH871" s="2" t="str">
        <f>IFERROR(VLOOKUP(Tabla2[[#This Row],[Client]],Sales_Revenues!A:G,5,FALSE),"")</f>
        <v/>
      </c>
      <c r="AI871" s="2" t="str">
        <f>IFERROR(VLOOKUP(Tabla2[[#This Row],[Client]],Sales_Revenues!A:G,6,FALSE),"")</f>
        <v/>
      </c>
      <c r="AJ871" s="2" t="str">
        <f>IFERROR(VLOOKUP(Tabla2[[#This Row],[Client]],Sales_Revenues!A:G,7,FALSE),"")</f>
        <v/>
      </c>
    </row>
    <row r="872" spans="1:36">
      <c r="A872">
        <v>871</v>
      </c>
      <c r="B872">
        <v>1</v>
      </c>
      <c r="F872">
        <v>1</v>
      </c>
      <c r="G872">
        <v>2</v>
      </c>
      <c r="H872">
        <v>2853.2082142857143</v>
      </c>
      <c r="I872" t="s">
        <v>38</v>
      </c>
      <c r="J872" t="s">
        <v>38</v>
      </c>
      <c r="K872" t="s">
        <v>38</v>
      </c>
      <c r="L872">
        <v>122.11714285714287</v>
      </c>
      <c r="M872">
        <v>8660.0660714285714</v>
      </c>
      <c r="N872" t="str">
        <f>IFERROR(VLOOKUP(Tabla2[[#This Row],[Client]],Soc_Dem!A:D,2,FALSE),"")</f>
        <v>F</v>
      </c>
      <c r="O872">
        <f>IFERROR(VLOOKUP(Tabla2[[#This Row],[Client]],Soc_Dem!A:D,3,FALSE),"")</f>
        <v>45</v>
      </c>
      <c r="P872">
        <f>IFERROR(VLOOKUP(Tabla2[[#This Row],[Client]],Soc_Dem!A:D,4,FALSE),"")</f>
        <v>157</v>
      </c>
      <c r="Q872" s="2">
        <f>IFERROR(VLOOKUP(Tabla2[[#This Row],[Client]],Inflow_Outflow!A:O,2,FALSE),"")</f>
        <v>5649.1685714285713</v>
      </c>
      <c r="R872" s="2">
        <f>IFERROR(VLOOKUP(Tabla2[[#This Row],[Client]],Inflow_Outflow!A:O,3,FALSE),"")</f>
        <v>5415.5853571428579</v>
      </c>
      <c r="S872" s="2">
        <f>IFERROR(VLOOKUP(Tabla2[[#This Row],[Client]],Inflow_Outflow!A:O,4,FALSE),"")</f>
        <v>7</v>
      </c>
      <c r="T872" s="2">
        <f>IFERROR(VLOOKUP(Tabla2[[#This Row],[Client]],Inflow_Outflow!A:O,5,FALSE),"")</f>
        <v>3</v>
      </c>
      <c r="U872" s="2">
        <f>IFERROR(VLOOKUP(Tabla2[[#This Row],[Client]],Inflow_Outflow!A:O,6,FALSE),"")</f>
        <v>5755.8210714285715</v>
      </c>
      <c r="V872" s="2">
        <f>IFERROR(VLOOKUP(Tabla2[[#This Row],[Client]],Inflow_Outflow!A:O,7,FALSE),"")</f>
        <v>5713.7550000000001</v>
      </c>
      <c r="W872" s="2">
        <f>IFERROR(VLOOKUP(Tabla2[[#This Row],[Client]],Inflow_Outflow!A:O,8,FALSE),"")</f>
        <v>714.28571428571433</v>
      </c>
      <c r="X872" s="2">
        <f>IFERROR(VLOOKUP(Tabla2[[#This Row],[Client]],Inflow_Outflow!A:O,9,FALSE),"")</f>
        <v>88.535714285714292</v>
      </c>
      <c r="Y872" s="2">
        <f>IFERROR(VLOOKUP(Tabla2[[#This Row],[Client]],Inflow_Outflow!A:O,10,FALSE),"")</f>
        <v>4334.2396428571428</v>
      </c>
      <c r="Z872" s="2">
        <f>IFERROR(VLOOKUP(Tabla2[[#This Row],[Client]],Inflow_Outflow!A:O,11,FALSE),"")</f>
        <v>21</v>
      </c>
      <c r="AA872" s="2">
        <f>IFERROR(VLOOKUP(Tabla2[[#This Row],[Client]],Inflow_Outflow!A:O,12,FALSE),"")</f>
        <v>16</v>
      </c>
      <c r="AB872" s="2">
        <f>IFERROR(VLOOKUP(Tabla2[[#This Row],[Client]],Inflow_Outflow!A:O,13,FALSE),"")</f>
        <v>1</v>
      </c>
      <c r="AC872" s="2">
        <f>IFERROR(VLOOKUP(Tabla2[[#This Row],[Client]],Inflow_Outflow!A:O,14,FALSE),"")</f>
        <v>2</v>
      </c>
      <c r="AD872" s="2">
        <f>IFERROR(VLOOKUP(Tabla2[[#This Row],[Client]],Inflow_Outflow!A:O,15,FALSE),"")</f>
        <v>8</v>
      </c>
      <c r="AE872" s="2" t="str">
        <f>IFERROR(VLOOKUP(Tabla2[[#This Row],[Client]],Sales_Revenues!A:G,2,FALSE),"")</f>
        <v/>
      </c>
      <c r="AF872" s="2" t="str">
        <f>IFERROR(VLOOKUP(Tabla2[[#This Row],[Client]],Sales_Revenues!A:G,3,FALSE),"")</f>
        <v/>
      </c>
      <c r="AG872" s="2" t="str">
        <f>IFERROR(VLOOKUP(Tabla2[[#This Row],[Client]],Sales_Revenues!A:G,4,FALSE),"")</f>
        <v/>
      </c>
      <c r="AH872" s="2" t="str">
        <f>IFERROR(VLOOKUP(Tabla2[[#This Row],[Client]],Sales_Revenues!A:G,5,FALSE),"")</f>
        <v/>
      </c>
      <c r="AI872" s="2" t="str">
        <f>IFERROR(VLOOKUP(Tabla2[[#This Row],[Client]],Sales_Revenues!A:G,6,FALSE),"")</f>
        <v/>
      </c>
      <c r="AJ872" s="2" t="str">
        <f>IFERROR(VLOOKUP(Tabla2[[#This Row],[Client]],Sales_Revenues!A:G,7,FALSE),"")</f>
        <v/>
      </c>
    </row>
    <row r="873" spans="1:36">
      <c r="A873">
        <v>872</v>
      </c>
      <c r="B873">
        <v>1</v>
      </c>
      <c r="H873">
        <v>13775.455</v>
      </c>
      <c r="I873" t="s">
        <v>38</v>
      </c>
      <c r="J873" t="s">
        <v>38</v>
      </c>
      <c r="K873" t="s">
        <v>38</v>
      </c>
      <c r="L873" t="s">
        <v>38</v>
      </c>
      <c r="M873" t="s">
        <v>38</v>
      </c>
      <c r="N873" t="str">
        <f>IFERROR(VLOOKUP(Tabla2[[#This Row],[Client]],Soc_Dem!A:D,2,FALSE),"")</f>
        <v>F</v>
      </c>
      <c r="O873">
        <f>IFERROR(VLOOKUP(Tabla2[[#This Row],[Client]],Soc_Dem!A:D,3,FALSE),"")</f>
        <v>26</v>
      </c>
      <c r="P873">
        <f>IFERROR(VLOOKUP(Tabla2[[#This Row],[Client]],Soc_Dem!A:D,4,FALSE),"")</f>
        <v>152</v>
      </c>
      <c r="Q873" s="2">
        <f>IFERROR(VLOOKUP(Tabla2[[#This Row],[Client]],Inflow_Outflow!A:O,2,FALSE),"")</f>
        <v>1967.9007142857142</v>
      </c>
      <c r="R873" s="2">
        <f>IFERROR(VLOOKUP(Tabla2[[#This Row],[Client]],Inflow_Outflow!A:O,3,FALSE),"")</f>
        <v>1967.9007142857142</v>
      </c>
      <c r="S873" s="2">
        <f>IFERROR(VLOOKUP(Tabla2[[#This Row],[Client]],Inflow_Outflow!A:O,4,FALSE),"")</f>
        <v>2</v>
      </c>
      <c r="T873" s="2">
        <f>IFERROR(VLOOKUP(Tabla2[[#This Row],[Client]],Inflow_Outflow!A:O,5,FALSE),"")</f>
        <v>2</v>
      </c>
      <c r="U873" s="2">
        <f>IFERROR(VLOOKUP(Tabla2[[#This Row],[Client]],Inflow_Outflow!A:O,6,FALSE),"")</f>
        <v>1650.6210714285714</v>
      </c>
      <c r="V873" s="2">
        <f>IFERROR(VLOOKUP(Tabla2[[#This Row],[Client]],Inflow_Outflow!A:O,7,FALSE),"")</f>
        <v>1650.6210714285714</v>
      </c>
      <c r="W873" s="2">
        <f>IFERROR(VLOOKUP(Tabla2[[#This Row],[Client]],Inflow_Outflow!A:O,8,FALSE),"")</f>
        <v>332.14285714285717</v>
      </c>
      <c r="X873" s="2">
        <f>IFERROR(VLOOKUP(Tabla2[[#This Row],[Client]],Inflow_Outflow!A:O,9,FALSE),"")</f>
        <v>174.37107142857144</v>
      </c>
      <c r="Y873" s="2">
        <f>IFERROR(VLOOKUP(Tabla2[[#This Row],[Client]],Inflow_Outflow!A:O,10,FALSE),"")</f>
        <v>1123.3214285714287</v>
      </c>
      <c r="Z873" s="2">
        <f>IFERROR(VLOOKUP(Tabla2[[#This Row],[Client]],Inflow_Outflow!A:O,11,FALSE),"")</f>
        <v>29</v>
      </c>
      <c r="AA873" s="2">
        <f>IFERROR(VLOOKUP(Tabla2[[#This Row],[Client]],Inflow_Outflow!A:O,12,FALSE),"")</f>
        <v>29</v>
      </c>
      <c r="AB873" s="2">
        <f>IFERROR(VLOOKUP(Tabla2[[#This Row],[Client]],Inflow_Outflow!A:O,13,FALSE),"")</f>
        <v>3</v>
      </c>
      <c r="AC873" s="2">
        <f>IFERROR(VLOOKUP(Tabla2[[#This Row],[Client]],Inflow_Outflow!A:O,14,FALSE),"")</f>
        <v>11</v>
      </c>
      <c r="AD873" s="2">
        <f>IFERROR(VLOOKUP(Tabla2[[#This Row],[Client]],Inflow_Outflow!A:O,15,FALSE),"")</f>
        <v>10</v>
      </c>
      <c r="AE873" s="2">
        <f>IFERROR(VLOOKUP(Tabla2[[#This Row],[Client]],Sales_Revenues!A:G,2,FALSE),"")</f>
        <v>1</v>
      </c>
      <c r="AF873" s="2">
        <f>IFERROR(VLOOKUP(Tabla2[[#This Row],[Client]],Sales_Revenues!A:G,3,FALSE),"")</f>
        <v>0</v>
      </c>
      <c r="AG873" s="2">
        <f>IFERROR(VLOOKUP(Tabla2[[#This Row],[Client]],Sales_Revenues!A:G,4,FALSE),"")</f>
        <v>0</v>
      </c>
      <c r="AH873" s="2">
        <f>IFERROR(VLOOKUP(Tabla2[[#This Row],[Client]],Sales_Revenues!A:G,5,FALSE),"")</f>
        <v>3.3466071428571427</v>
      </c>
      <c r="AI873" s="2">
        <f>IFERROR(VLOOKUP(Tabla2[[#This Row],[Client]],Sales_Revenues!A:G,6,FALSE),"")</f>
        <v>0</v>
      </c>
      <c r="AJ873" s="2">
        <f>IFERROR(VLOOKUP(Tabla2[[#This Row],[Client]],Sales_Revenues!A:G,7,FALSE),"")</f>
        <v>0</v>
      </c>
    </row>
    <row r="874" spans="1:36">
      <c r="A874">
        <v>873</v>
      </c>
      <c r="B874">
        <v>1</v>
      </c>
      <c r="H874">
        <v>107.2625</v>
      </c>
      <c r="I874" t="s">
        <v>38</v>
      </c>
      <c r="J874" t="s">
        <v>38</v>
      </c>
      <c r="K874" t="s">
        <v>38</v>
      </c>
      <c r="L874" t="s">
        <v>38</v>
      </c>
      <c r="M874" t="s">
        <v>38</v>
      </c>
      <c r="N874" t="str">
        <f>IFERROR(VLOOKUP(Tabla2[[#This Row],[Client]],Soc_Dem!A:D,2,FALSE),"")</f>
        <v>F</v>
      </c>
      <c r="O874">
        <f>IFERROR(VLOOKUP(Tabla2[[#This Row],[Client]],Soc_Dem!A:D,3,FALSE),"")</f>
        <v>31</v>
      </c>
      <c r="P874">
        <f>IFERROR(VLOOKUP(Tabla2[[#This Row],[Client]],Soc_Dem!A:D,4,FALSE),"")</f>
        <v>150</v>
      </c>
      <c r="Q874" s="2">
        <f>IFERROR(VLOOKUP(Tabla2[[#This Row],[Client]],Inflow_Outflow!A:O,2,FALSE),"")</f>
        <v>20647.720714285715</v>
      </c>
      <c r="R874" s="2">
        <f>IFERROR(VLOOKUP(Tabla2[[#This Row],[Client]],Inflow_Outflow!A:O,3,FALSE),"")</f>
        <v>20647.720714285715</v>
      </c>
      <c r="S874" s="2">
        <f>IFERROR(VLOOKUP(Tabla2[[#This Row],[Client]],Inflow_Outflow!A:O,4,FALSE),"")</f>
        <v>13</v>
      </c>
      <c r="T874" s="2">
        <f>IFERROR(VLOOKUP(Tabla2[[#This Row],[Client]],Inflow_Outflow!A:O,5,FALSE),"")</f>
        <v>13</v>
      </c>
      <c r="U874" s="2">
        <f>IFERROR(VLOOKUP(Tabla2[[#This Row],[Client]],Inflow_Outflow!A:O,6,FALSE),"")</f>
        <v>35196.56642857143</v>
      </c>
      <c r="V874" s="2">
        <f>IFERROR(VLOOKUP(Tabla2[[#This Row],[Client]],Inflow_Outflow!A:O,7,FALSE),"")</f>
        <v>35196.56642857143</v>
      </c>
      <c r="W874" s="2">
        <f>IFERROR(VLOOKUP(Tabla2[[#This Row],[Client]],Inflow_Outflow!A:O,8,FALSE),"")</f>
        <v>0</v>
      </c>
      <c r="X874" s="2">
        <f>IFERROR(VLOOKUP(Tabla2[[#This Row],[Client]],Inflow_Outflow!A:O,9,FALSE),"")</f>
        <v>1745.1371428571426</v>
      </c>
      <c r="Y874" s="2">
        <f>IFERROR(VLOOKUP(Tabla2[[#This Row],[Client]],Inflow_Outflow!A:O,10,FALSE),"")</f>
        <v>30069.696428571428</v>
      </c>
      <c r="Z874" s="2">
        <f>IFERROR(VLOOKUP(Tabla2[[#This Row],[Client]],Inflow_Outflow!A:O,11,FALSE),"")</f>
        <v>64</v>
      </c>
      <c r="AA874" s="2">
        <f>IFERROR(VLOOKUP(Tabla2[[#This Row],[Client]],Inflow_Outflow!A:O,12,FALSE),"")</f>
        <v>64</v>
      </c>
      <c r="AB874" s="2">
        <f>IFERROR(VLOOKUP(Tabla2[[#This Row],[Client]],Inflow_Outflow!A:O,13,FALSE),"")</f>
        <v>0</v>
      </c>
      <c r="AC874" s="2">
        <f>IFERROR(VLOOKUP(Tabla2[[#This Row],[Client]],Inflow_Outflow!A:O,14,FALSE),"")</f>
        <v>31</v>
      </c>
      <c r="AD874" s="2">
        <f>IFERROR(VLOOKUP(Tabla2[[#This Row],[Client]],Inflow_Outflow!A:O,15,FALSE),"")</f>
        <v>23</v>
      </c>
      <c r="AE874" s="2">
        <f>IFERROR(VLOOKUP(Tabla2[[#This Row],[Client]],Sales_Revenues!A:G,2,FALSE),"")</f>
        <v>0</v>
      </c>
      <c r="AF874" s="2">
        <f>IFERROR(VLOOKUP(Tabla2[[#This Row],[Client]],Sales_Revenues!A:G,3,FALSE),"")</f>
        <v>1</v>
      </c>
      <c r="AG874" s="2">
        <f>IFERROR(VLOOKUP(Tabla2[[#This Row],[Client]],Sales_Revenues!A:G,4,FALSE),"")</f>
        <v>1</v>
      </c>
      <c r="AH874" s="2">
        <f>IFERROR(VLOOKUP(Tabla2[[#This Row],[Client]],Sales_Revenues!A:G,5,FALSE),"")</f>
        <v>0</v>
      </c>
      <c r="AI874" s="2">
        <f>IFERROR(VLOOKUP(Tabla2[[#This Row],[Client]],Sales_Revenues!A:G,6,FALSE),"")</f>
        <v>16.523571428571429</v>
      </c>
      <c r="AJ874" s="2">
        <f>IFERROR(VLOOKUP(Tabla2[[#This Row],[Client]],Sales_Revenues!A:G,7,FALSE),"")</f>
        <v>12.75</v>
      </c>
    </row>
    <row r="875" spans="1:36">
      <c r="A875">
        <v>874</v>
      </c>
      <c r="B875">
        <v>1</v>
      </c>
      <c r="C875">
        <v>1</v>
      </c>
      <c r="D875">
        <v>2</v>
      </c>
      <c r="E875">
        <v>1</v>
      </c>
      <c r="H875">
        <v>3612.059285714286</v>
      </c>
      <c r="I875">
        <v>1628.4907142857141</v>
      </c>
      <c r="J875">
        <v>1218.6610714285714</v>
      </c>
      <c r="K875">
        <v>0</v>
      </c>
      <c r="L875" t="s">
        <v>38</v>
      </c>
      <c r="M875" t="s">
        <v>38</v>
      </c>
      <c r="N875" t="str">
        <f>IFERROR(VLOOKUP(Tabla2[[#This Row],[Client]],Soc_Dem!A:D,2,FALSE),"")</f>
        <v>F</v>
      </c>
      <c r="O875">
        <f>IFERROR(VLOOKUP(Tabla2[[#This Row],[Client]],Soc_Dem!A:D,3,FALSE),"")</f>
        <v>32</v>
      </c>
      <c r="P875">
        <f>IFERROR(VLOOKUP(Tabla2[[#This Row],[Client]],Soc_Dem!A:D,4,FALSE),"")</f>
        <v>151</v>
      </c>
      <c r="Q875" s="2">
        <f>IFERROR(VLOOKUP(Tabla2[[#This Row],[Client]],Inflow_Outflow!A:O,2,FALSE),"")</f>
        <v>11553.494642857142</v>
      </c>
      <c r="R875" s="2">
        <f>IFERROR(VLOOKUP(Tabla2[[#This Row],[Client]],Inflow_Outflow!A:O,3,FALSE),"")</f>
        <v>11537.646071428573</v>
      </c>
      <c r="S875" s="2">
        <f>IFERROR(VLOOKUP(Tabla2[[#This Row],[Client]],Inflow_Outflow!A:O,4,FALSE),"")</f>
        <v>7</v>
      </c>
      <c r="T875" s="2">
        <f>IFERROR(VLOOKUP(Tabla2[[#This Row],[Client]],Inflow_Outflow!A:O,5,FALSE),"")</f>
        <v>4</v>
      </c>
      <c r="U875" s="2">
        <f>IFERROR(VLOOKUP(Tabla2[[#This Row],[Client]],Inflow_Outflow!A:O,6,FALSE),"")</f>
        <v>11369.861785714285</v>
      </c>
      <c r="V875" s="2">
        <f>IFERROR(VLOOKUP(Tabla2[[#This Row],[Client]],Inflow_Outflow!A:O,7,FALSE),"")</f>
        <v>11356.881785714286</v>
      </c>
      <c r="W875" s="2">
        <f>IFERROR(VLOOKUP(Tabla2[[#This Row],[Client]],Inflow_Outflow!A:O,8,FALSE),"")</f>
        <v>0</v>
      </c>
      <c r="X875" s="2">
        <f>IFERROR(VLOOKUP(Tabla2[[#This Row],[Client]],Inflow_Outflow!A:O,9,FALSE),"")</f>
        <v>16.120357142857141</v>
      </c>
      <c r="Y875" s="2">
        <f>IFERROR(VLOOKUP(Tabla2[[#This Row],[Client]],Inflow_Outflow!A:O,10,FALSE),"")</f>
        <v>11324.483928571428</v>
      </c>
      <c r="Z875" s="2">
        <f>IFERROR(VLOOKUP(Tabla2[[#This Row],[Client]],Inflow_Outflow!A:O,11,FALSE),"")</f>
        <v>17</v>
      </c>
      <c r="AA875" s="2">
        <f>IFERROR(VLOOKUP(Tabla2[[#This Row],[Client]],Inflow_Outflow!A:O,12,FALSE),"")</f>
        <v>16</v>
      </c>
      <c r="AB875" s="2">
        <f>IFERROR(VLOOKUP(Tabla2[[#This Row],[Client]],Inflow_Outflow!A:O,13,FALSE),"")</f>
        <v>0</v>
      </c>
      <c r="AC875" s="2">
        <f>IFERROR(VLOOKUP(Tabla2[[#This Row],[Client]],Inflow_Outflow!A:O,14,FALSE),"")</f>
        <v>1</v>
      </c>
      <c r="AD875" s="2">
        <f>IFERROR(VLOOKUP(Tabla2[[#This Row],[Client]],Inflow_Outflow!A:O,15,FALSE),"")</f>
        <v>12</v>
      </c>
      <c r="AE875" s="2">
        <f>IFERROR(VLOOKUP(Tabla2[[#This Row],[Client]],Sales_Revenues!A:G,2,FALSE),"")</f>
        <v>0</v>
      </c>
      <c r="AF875" s="2">
        <f>IFERROR(VLOOKUP(Tabla2[[#This Row],[Client]],Sales_Revenues!A:G,3,FALSE),"")</f>
        <v>0</v>
      </c>
      <c r="AG875" s="2">
        <f>IFERROR(VLOOKUP(Tabla2[[#This Row],[Client]],Sales_Revenues!A:G,4,FALSE),"")</f>
        <v>0</v>
      </c>
      <c r="AH875" s="2">
        <f>IFERROR(VLOOKUP(Tabla2[[#This Row],[Client]],Sales_Revenues!A:G,5,FALSE),"")</f>
        <v>0</v>
      </c>
      <c r="AI875" s="2">
        <f>IFERROR(VLOOKUP(Tabla2[[#This Row],[Client]],Sales_Revenues!A:G,6,FALSE),"")</f>
        <v>0</v>
      </c>
      <c r="AJ875" s="2">
        <f>IFERROR(VLOOKUP(Tabla2[[#This Row],[Client]],Sales_Revenues!A:G,7,FALSE),"")</f>
        <v>0</v>
      </c>
    </row>
    <row r="876" spans="1:36">
      <c r="A876">
        <v>875</v>
      </c>
      <c r="B876">
        <v>1</v>
      </c>
      <c r="H876">
        <v>50.341071428571425</v>
      </c>
      <c r="I876" t="s">
        <v>38</v>
      </c>
      <c r="J876" t="s">
        <v>38</v>
      </c>
      <c r="K876" t="s">
        <v>38</v>
      </c>
      <c r="L876" t="s">
        <v>38</v>
      </c>
      <c r="M876" t="s">
        <v>38</v>
      </c>
      <c r="N876" t="str">
        <f>IFERROR(VLOOKUP(Tabla2[[#This Row],[Client]],Soc_Dem!A:D,2,FALSE),"")</f>
        <v>M</v>
      </c>
      <c r="O876">
        <f>IFERROR(VLOOKUP(Tabla2[[#This Row],[Client]],Soc_Dem!A:D,3,FALSE),"")</f>
        <v>43</v>
      </c>
      <c r="P876">
        <f>IFERROR(VLOOKUP(Tabla2[[#This Row],[Client]],Soc_Dem!A:D,4,FALSE),"")</f>
        <v>124</v>
      </c>
      <c r="Q876" s="2">
        <f>IFERROR(VLOOKUP(Tabla2[[#This Row],[Client]],Inflow_Outflow!A:O,2,FALSE),"")</f>
        <v>362.85821428571433</v>
      </c>
      <c r="R876" s="2">
        <f>IFERROR(VLOOKUP(Tabla2[[#This Row],[Client]],Inflow_Outflow!A:O,3,FALSE),"")</f>
        <v>362.85821428571433</v>
      </c>
      <c r="S876" s="2">
        <f>IFERROR(VLOOKUP(Tabla2[[#This Row],[Client]],Inflow_Outflow!A:O,4,FALSE),"")</f>
        <v>3</v>
      </c>
      <c r="T876" s="2">
        <f>IFERROR(VLOOKUP(Tabla2[[#This Row],[Client]],Inflow_Outflow!A:O,5,FALSE),"")</f>
        <v>3</v>
      </c>
      <c r="U876" s="2">
        <f>IFERROR(VLOOKUP(Tabla2[[#This Row],[Client]],Inflow_Outflow!A:O,6,FALSE),"")</f>
        <v>362.03642857142859</v>
      </c>
      <c r="V876" s="2">
        <f>IFERROR(VLOOKUP(Tabla2[[#This Row],[Client]],Inflow_Outflow!A:O,7,FALSE),"")</f>
        <v>362.03642857142859</v>
      </c>
      <c r="W876" s="2">
        <f>IFERROR(VLOOKUP(Tabla2[[#This Row],[Client]],Inflow_Outflow!A:O,8,FALSE),"")</f>
        <v>217.85714285714286</v>
      </c>
      <c r="X876" s="2">
        <f>IFERROR(VLOOKUP(Tabla2[[#This Row],[Client]],Inflow_Outflow!A:O,9,FALSE),"")</f>
        <v>50.286428571428573</v>
      </c>
      <c r="Y876" s="2">
        <f>IFERROR(VLOOKUP(Tabla2[[#This Row],[Client]],Inflow_Outflow!A:O,10,FALSE),"")</f>
        <v>92.464285714285708</v>
      </c>
      <c r="Z876" s="2">
        <f>IFERROR(VLOOKUP(Tabla2[[#This Row],[Client]],Inflow_Outflow!A:O,11,FALSE),"")</f>
        <v>19</v>
      </c>
      <c r="AA876" s="2">
        <f>IFERROR(VLOOKUP(Tabla2[[#This Row],[Client]],Inflow_Outflow!A:O,12,FALSE),"")</f>
        <v>19</v>
      </c>
      <c r="AB876" s="2">
        <f>IFERROR(VLOOKUP(Tabla2[[#This Row],[Client]],Inflow_Outflow!A:O,13,FALSE),"")</f>
        <v>7</v>
      </c>
      <c r="AC876" s="2">
        <f>IFERROR(VLOOKUP(Tabla2[[#This Row],[Client]],Inflow_Outflow!A:O,14,FALSE),"")</f>
        <v>7</v>
      </c>
      <c r="AD876" s="2">
        <f>IFERROR(VLOOKUP(Tabla2[[#This Row],[Client]],Inflow_Outflow!A:O,15,FALSE),"")</f>
        <v>4</v>
      </c>
      <c r="AE876" s="2">
        <f>IFERROR(VLOOKUP(Tabla2[[#This Row],[Client]],Sales_Revenues!A:G,2,FALSE),"")</f>
        <v>1</v>
      </c>
      <c r="AF876" s="2">
        <f>IFERROR(VLOOKUP(Tabla2[[#This Row],[Client]],Sales_Revenues!A:G,3,FALSE),"")</f>
        <v>0</v>
      </c>
      <c r="AG876" s="2">
        <f>IFERROR(VLOOKUP(Tabla2[[#This Row],[Client]],Sales_Revenues!A:G,4,FALSE),"")</f>
        <v>0</v>
      </c>
      <c r="AH876" s="2">
        <f>IFERROR(VLOOKUP(Tabla2[[#This Row],[Client]],Sales_Revenues!A:G,5,FALSE),"")</f>
        <v>0.28232142857142856</v>
      </c>
      <c r="AI876" s="2">
        <f>IFERROR(VLOOKUP(Tabla2[[#This Row],[Client]],Sales_Revenues!A:G,6,FALSE),"")</f>
        <v>0</v>
      </c>
      <c r="AJ876" s="2">
        <f>IFERROR(VLOOKUP(Tabla2[[#This Row],[Client]],Sales_Revenues!A:G,7,FALSE),"")</f>
        <v>0</v>
      </c>
    </row>
    <row r="877" spans="1:36">
      <c r="A877">
        <v>876</v>
      </c>
      <c r="B877">
        <v>1</v>
      </c>
      <c r="C877">
        <v>1</v>
      </c>
      <c r="E877">
        <v>1</v>
      </c>
      <c r="H877">
        <v>5948.005714285714</v>
      </c>
      <c r="I877">
        <v>7155.0103571428572</v>
      </c>
      <c r="J877" t="s">
        <v>38</v>
      </c>
      <c r="K877">
        <v>0</v>
      </c>
      <c r="L877" t="s">
        <v>38</v>
      </c>
      <c r="M877" t="s">
        <v>38</v>
      </c>
      <c r="N877" t="str">
        <f>IFERROR(VLOOKUP(Tabla2[[#This Row],[Client]],Soc_Dem!A:D,2,FALSE),"")</f>
        <v>F</v>
      </c>
      <c r="O877">
        <f>IFERROR(VLOOKUP(Tabla2[[#This Row],[Client]],Soc_Dem!A:D,3,FALSE),"")</f>
        <v>57</v>
      </c>
      <c r="P877">
        <f>IFERROR(VLOOKUP(Tabla2[[#This Row],[Client]],Soc_Dem!A:D,4,FALSE),"")</f>
        <v>115</v>
      </c>
      <c r="Q877" s="2">
        <f>IFERROR(VLOOKUP(Tabla2[[#This Row],[Client]],Inflow_Outflow!A:O,2,FALSE),"")</f>
        <v>3032.6771428571433</v>
      </c>
      <c r="R877" s="2">
        <f>IFERROR(VLOOKUP(Tabla2[[#This Row],[Client]],Inflow_Outflow!A:O,3,FALSE),"")</f>
        <v>2319.4610714285714</v>
      </c>
      <c r="S877" s="2">
        <f>IFERROR(VLOOKUP(Tabla2[[#This Row],[Client]],Inflow_Outflow!A:O,4,FALSE),"")</f>
        <v>18</v>
      </c>
      <c r="T877" s="2">
        <f>IFERROR(VLOOKUP(Tabla2[[#This Row],[Client]],Inflow_Outflow!A:O,5,FALSE),"")</f>
        <v>15</v>
      </c>
      <c r="U877" s="2">
        <f>IFERROR(VLOOKUP(Tabla2[[#This Row],[Client]],Inflow_Outflow!A:O,6,FALSE),"")</f>
        <v>2512.2050000000004</v>
      </c>
      <c r="V877" s="2">
        <f>IFERROR(VLOOKUP(Tabla2[[#This Row],[Client]],Inflow_Outflow!A:O,7,FALSE),"")</f>
        <v>2274.246785714286</v>
      </c>
      <c r="W877" s="2">
        <f>IFERROR(VLOOKUP(Tabla2[[#This Row],[Client]],Inflow_Outflow!A:O,8,FALSE),"")</f>
        <v>735.71428571428567</v>
      </c>
      <c r="X877" s="2">
        <f>IFERROR(VLOOKUP(Tabla2[[#This Row],[Client]],Inflow_Outflow!A:O,9,FALSE),"")</f>
        <v>499.85250000000002</v>
      </c>
      <c r="Y877" s="2">
        <f>IFERROR(VLOOKUP(Tabla2[[#This Row],[Client]],Inflow_Outflow!A:O,10,FALSE),"")</f>
        <v>321.35714285714283</v>
      </c>
      <c r="Z877" s="2">
        <f>IFERROR(VLOOKUP(Tabla2[[#This Row],[Client]],Inflow_Outflow!A:O,11,FALSE),"")</f>
        <v>37</v>
      </c>
      <c r="AA877" s="2">
        <f>IFERROR(VLOOKUP(Tabla2[[#This Row],[Client]],Inflow_Outflow!A:O,12,FALSE),"")</f>
        <v>27</v>
      </c>
      <c r="AB877" s="2">
        <f>IFERROR(VLOOKUP(Tabla2[[#This Row],[Client]],Inflow_Outflow!A:O,13,FALSE),"")</f>
        <v>3</v>
      </c>
      <c r="AC877" s="2">
        <f>IFERROR(VLOOKUP(Tabla2[[#This Row],[Client]],Inflow_Outflow!A:O,14,FALSE),"")</f>
        <v>14</v>
      </c>
      <c r="AD877" s="2">
        <f>IFERROR(VLOOKUP(Tabla2[[#This Row],[Client]],Inflow_Outflow!A:O,15,FALSE),"")</f>
        <v>5</v>
      </c>
      <c r="AE877" s="2" t="str">
        <f>IFERROR(VLOOKUP(Tabla2[[#This Row],[Client]],Sales_Revenues!A:G,2,FALSE),"")</f>
        <v/>
      </c>
      <c r="AF877" s="2" t="str">
        <f>IFERROR(VLOOKUP(Tabla2[[#This Row],[Client]],Sales_Revenues!A:G,3,FALSE),"")</f>
        <v/>
      </c>
      <c r="AG877" s="2" t="str">
        <f>IFERROR(VLOOKUP(Tabla2[[#This Row],[Client]],Sales_Revenues!A:G,4,FALSE),"")</f>
        <v/>
      </c>
      <c r="AH877" s="2" t="str">
        <f>IFERROR(VLOOKUP(Tabla2[[#This Row],[Client]],Sales_Revenues!A:G,5,FALSE),"")</f>
        <v/>
      </c>
      <c r="AI877" s="2" t="str">
        <f>IFERROR(VLOOKUP(Tabla2[[#This Row],[Client]],Sales_Revenues!A:G,6,FALSE),"")</f>
        <v/>
      </c>
      <c r="AJ877" s="2" t="str">
        <f>IFERROR(VLOOKUP(Tabla2[[#This Row],[Client]],Sales_Revenues!A:G,7,FALSE),"")</f>
        <v/>
      </c>
    </row>
    <row r="878" spans="1:36">
      <c r="A878">
        <v>877</v>
      </c>
      <c r="B878">
        <v>1</v>
      </c>
      <c r="H878">
        <v>2163.8246428571429</v>
      </c>
      <c r="I878" t="s">
        <v>38</v>
      </c>
      <c r="J878" t="s">
        <v>38</v>
      </c>
      <c r="K878" t="s">
        <v>38</v>
      </c>
      <c r="L878" t="s">
        <v>38</v>
      </c>
      <c r="M878" t="s">
        <v>38</v>
      </c>
      <c r="N878" t="str">
        <f>IFERROR(VLOOKUP(Tabla2[[#This Row],[Client]],Soc_Dem!A:D,2,FALSE),"")</f>
        <v>F</v>
      </c>
      <c r="O878">
        <f>IFERROR(VLOOKUP(Tabla2[[#This Row],[Client]],Soc_Dem!A:D,3,FALSE),"")</f>
        <v>26</v>
      </c>
      <c r="P878">
        <f>IFERROR(VLOOKUP(Tabla2[[#This Row],[Client]],Soc_Dem!A:D,4,FALSE),"")</f>
        <v>8</v>
      </c>
      <c r="Q878" s="2">
        <f>IFERROR(VLOOKUP(Tabla2[[#This Row],[Client]],Inflow_Outflow!A:O,2,FALSE),"")</f>
        <v>1272.2310714285716</v>
      </c>
      <c r="R878" s="2">
        <f>IFERROR(VLOOKUP(Tabla2[[#This Row],[Client]],Inflow_Outflow!A:O,3,FALSE),"")</f>
        <v>1272.2310714285716</v>
      </c>
      <c r="S878" s="2">
        <f>IFERROR(VLOOKUP(Tabla2[[#This Row],[Client]],Inflow_Outflow!A:O,4,FALSE),"")</f>
        <v>8</v>
      </c>
      <c r="T878" s="2">
        <f>IFERROR(VLOOKUP(Tabla2[[#This Row],[Client]],Inflow_Outflow!A:O,5,FALSE),"")</f>
        <v>8</v>
      </c>
      <c r="U878" s="2">
        <f>IFERROR(VLOOKUP(Tabla2[[#This Row],[Client]],Inflow_Outflow!A:O,6,FALSE),"")</f>
        <v>1317.6428571428571</v>
      </c>
      <c r="V878" s="2">
        <f>IFERROR(VLOOKUP(Tabla2[[#This Row],[Client]],Inflow_Outflow!A:O,7,FALSE),"")</f>
        <v>1317.6428571428571</v>
      </c>
      <c r="W878" s="2">
        <f>IFERROR(VLOOKUP(Tabla2[[#This Row],[Client]],Inflow_Outflow!A:O,8,FALSE),"")</f>
        <v>207.14285714285714</v>
      </c>
      <c r="X878" s="2">
        <f>IFERROR(VLOOKUP(Tabla2[[#This Row],[Client]],Inflow_Outflow!A:O,9,FALSE),"")</f>
        <v>165.92857142857142</v>
      </c>
      <c r="Y878" s="2">
        <f>IFERROR(VLOOKUP(Tabla2[[#This Row],[Client]],Inflow_Outflow!A:O,10,FALSE),"")</f>
        <v>941.60714285714289</v>
      </c>
      <c r="Z878" s="2">
        <f>IFERROR(VLOOKUP(Tabla2[[#This Row],[Client]],Inflow_Outflow!A:O,11,FALSE),"")</f>
        <v>13</v>
      </c>
      <c r="AA878" s="2">
        <f>IFERROR(VLOOKUP(Tabla2[[#This Row],[Client]],Inflow_Outflow!A:O,12,FALSE),"")</f>
        <v>13</v>
      </c>
      <c r="AB878" s="2">
        <f>IFERROR(VLOOKUP(Tabla2[[#This Row],[Client]],Inflow_Outflow!A:O,13,FALSE),"")</f>
        <v>2</v>
      </c>
      <c r="AC878" s="2">
        <f>IFERROR(VLOOKUP(Tabla2[[#This Row],[Client]],Inflow_Outflow!A:O,14,FALSE),"")</f>
        <v>7</v>
      </c>
      <c r="AD878" s="2">
        <f>IFERROR(VLOOKUP(Tabla2[[#This Row],[Client]],Inflow_Outflow!A:O,15,FALSE),"")</f>
        <v>2</v>
      </c>
      <c r="AE878" s="2">
        <f>IFERROR(VLOOKUP(Tabla2[[#This Row],[Client]],Sales_Revenues!A:G,2,FALSE),"")</f>
        <v>0</v>
      </c>
      <c r="AF878" s="2">
        <f>IFERROR(VLOOKUP(Tabla2[[#This Row],[Client]],Sales_Revenues!A:G,3,FALSE),"")</f>
        <v>0</v>
      </c>
      <c r="AG878" s="2">
        <f>IFERROR(VLOOKUP(Tabla2[[#This Row],[Client]],Sales_Revenues!A:G,4,FALSE),"")</f>
        <v>0</v>
      </c>
      <c r="AH878" s="2">
        <f>IFERROR(VLOOKUP(Tabla2[[#This Row],[Client]],Sales_Revenues!A:G,5,FALSE),"")</f>
        <v>0</v>
      </c>
      <c r="AI878" s="2">
        <f>IFERROR(VLOOKUP(Tabla2[[#This Row],[Client]],Sales_Revenues!A:G,6,FALSE),"")</f>
        <v>0</v>
      </c>
      <c r="AJ878" s="2">
        <f>IFERROR(VLOOKUP(Tabla2[[#This Row],[Client]],Sales_Revenues!A:G,7,FALSE),"")</f>
        <v>0</v>
      </c>
    </row>
    <row r="879" spans="1:36">
      <c r="A879">
        <v>878</v>
      </c>
      <c r="B879">
        <v>1</v>
      </c>
      <c r="D879">
        <v>22</v>
      </c>
      <c r="H879">
        <v>1519.9492857142857</v>
      </c>
      <c r="I879" t="s">
        <v>38</v>
      </c>
      <c r="J879">
        <v>617.83357142857142</v>
      </c>
      <c r="K879" t="s">
        <v>38</v>
      </c>
      <c r="L879" t="s">
        <v>38</v>
      </c>
      <c r="M879" t="s">
        <v>38</v>
      </c>
      <c r="N879" t="str">
        <f>IFERROR(VLOOKUP(Tabla2[[#This Row],[Client]],Soc_Dem!A:D,2,FALSE),"")</f>
        <v>F</v>
      </c>
      <c r="O879">
        <f>IFERROR(VLOOKUP(Tabla2[[#This Row],[Client]],Soc_Dem!A:D,3,FALSE),"")</f>
        <v>5</v>
      </c>
      <c r="P879">
        <f>IFERROR(VLOOKUP(Tabla2[[#This Row],[Client]],Soc_Dem!A:D,4,FALSE),"")</f>
        <v>173</v>
      </c>
      <c r="Q879" s="2">
        <f>IFERROR(VLOOKUP(Tabla2[[#This Row],[Client]],Inflow_Outflow!A:O,2,FALSE),"")</f>
        <v>1071.430357142857</v>
      </c>
      <c r="R879" s="2">
        <f>IFERROR(VLOOKUP(Tabla2[[#This Row],[Client]],Inflow_Outflow!A:O,3,FALSE),"")</f>
        <v>1071.430357142857</v>
      </c>
      <c r="S879" s="2">
        <f>IFERROR(VLOOKUP(Tabla2[[#This Row],[Client]],Inflow_Outflow!A:O,4,FALSE),"")</f>
        <v>2</v>
      </c>
      <c r="T879" s="2">
        <f>IFERROR(VLOOKUP(Tabla2[[#This Row],[Client]],Inflow_Outflow!A:O,5,FALSE),"")</f>
        <v>2</v>
      </c>
      <c r="U879" s="2">
        <f>IFERROR(VLOOKUP(Tabla2[[#This Row],[Client]],Inflow_Outflow!A:O,6,FALSE),"")</f>
        <v>1071.4285714285713</v>
      </c>
      <c r="V879" s="2">
        <f>IFERROR(VLOOKUP(Tabla2[[#This Row],[Client]],Inflow_Outflow!A:O,7,FALSE),"")</f>
        <v>1071.4285714285713</v>
      </c>
      <c r="W879" s="2">
        <f>IFERROR(VLOOKUP(Tabla2[[#This Row],[Client]],Inflow_Outflow!A:O,8,FALSE),"")</f>
        <v>0</v>
      </c>
      <c r="X879" s="2">
        <f>IFERROR(VLOOKUP(Tabla2[[#This Row],[Client]],Inflow_Outflow!A:O,9,FALSE),"")</f>
        <v>0</v>
      </c>
      <c r="Y879" s="2">
        <f>IFERROR(VLOOKUP(Tabla2[[#This Row],[Client]],Inflow_Outflow!A:O,10,FALSE),"")</f>
        <v>0</v>
      </c>
      <c r="Z879" s="2">
        <f>IFERROR(VLOOKUP(Tabla2[[#This Row],[Client]],Inflow_Outflow!A:O,11,FALSE),"")</f>
        <v>2</v>
      </c>
      <c r="AA879" s="2">
        <f>IFERROR(VLOOKUP(Tabla2[[#This Row],[Client]],Inflow_Outflow!A:O,12,FALSE),"")</f>
        <v>2</v>
      </c>
      <c r="AB879" s="2">
        <f>IFERROR(VLOOKUP(Tabla2[[#This Row],[Client]],Inflow_Outflow!A:O,13,FALSE),"")</f>
        <v>0</v>
      </c>
      <c r="AC879" s="2">
        <f>IFERROR(VLOOKUP(Tabla2[[#This Row],[Client]],Inflow_Outflow!A:O,14,FALSE),"")</f>
        <v>0</v>
      </c>
      <c r="AD879" s="2">
        <f>IFERROR(VLOOKUP(Tabla2[[#This Row],[Client]],Inflow_Outflow!A:O,15,FALSE),"")</f>
        <v>0</v>
      </c>
      <c r="AE879" s="2" t="str">
        <f>IFERROR(VLOOKUP(Tabla2[[#This Row],[Client]],Sales_Revenues!A:G,2,FALSE),"")</f>
        <v/>
      </c>
      <c r="AF879" s="2" t="str">
        <f>IFERROR(VLOOKUP(Tabla2[[#This Row],[Client]],Sales_Revenues!A:G,3,FALSE),"")</f>
        <v/>
      </c>
      <c r="AG879" s="2" t="str">
        <f>IFERROR(VLOOKUP(Tabla2[[#This Row],[Client]],Sales_Revenues!A:G,4,FALSE),"")</f>
        <v/>
      </c>
      <c r="AH879" s="2" t="str">
        <f>IFERROR(VLOOKUP(Tabla2[[#This Row],[Client]],Sales_Revenues!A:G,5,FALSE),"")</f>
        <v/>
      </c>
      <c r="AI879" s="2" t="str">
        <f>IFERROR(VLOOKUP(Tabla2[[#This Row],[Client]],Sales_Revenues!A:G,6,FALSE),"")</f>
        <v/>
      </c>
      <c r="AJ879" s="2" t="str">
        <f>IFERROR(VLOOKUP(Tabla2[[#This Row],[Client]],Sales_Revenues!A:G,7,FALSE),"")</f>
        <v/>
      </c>
    </row>
    <row r="880" spans="1:36">
      <c r="A880">
        <v>879</v>
      </c>
      <c r="B880">
        <v>1</v>
      </c>
      <c r="H880">
        <v>3871.8867857142859</v>
      </c>
      <c r="I880" t="s">
        <v>38</v>
      </c>
      <c r="J880" t="s">
        <v>38</v>
      </c>
      <c r="K880" t="s">
        <v>38</v>
      </c>
      <c r="L880" t="s">
        <v>38</v>
      </c>
      <c r="M880" t="s">
        <v>38</v>
      </c>
      <c r="N880" t="str">
        <f>IFERROR(VLOOKUP(Tabla2[[#This Row],[Client]],Soc_Dem!A:D,2,FALSE),"")</f>
        <v>M</v>
      </c>
      <c r="O880">
        <f>IFERROR(VLOOKUP(Tabla2[[#This Row],[Client]],Soc_Dem!A:D,3,FALSE),"")</f>
        <v>37</v>
      </c>
      <c r="P880">
        <f>IFERROR(VLOOKUP(Tabla2[[#This Row],[Client]],Soc_Dem!A:D,4,FALSE),"")</f>
        <v>35</v>
      </c>
      <c r="Q880" s="2">
        <f>IFERROR(VLOOKUP(Tabla2[[#This Row],[Client]],Inflow_Outflow!A:O,2,FALSE),"")</f>
        <v>473.5410714285714</v>
      </c>
      <c r="R880" s="2">
        <f>IFERROR(VLOOKUP(Tabla2[[#This Row],[Client]],Inflow_Outflow!A:O,3,FALSE),"")</f>
        <v>473.5410714285714</v>
      </c>
      <c r="S880" s="2">
        <f>IFERROR(VLOOKUP(Tabla2[[#This Row],[Client]],Inflow_Outflow!A:O,4,FALSE),"")</f>
        <v>2</v>
      </c>
      <c r="T880" s="2">
        <f>IFERROR(VLOOKUP(Tabla2[[#This Row],[Client]],Inflow_Outflow!A:O,5,FALSE),"")</f>
        <v>2</v>
      </c>
      <c r="U880" s="2">
        <f>IFERROR(VLOOKUP(Tabla2[[#This Row],[Client]],Inflow_Outflow!A:O,6,FALSE),"")</f>
        <v>1007.1392857142857</v>
      </c>
      <c r="V880" s="2">
        <f>IFERROR(VLOOKUP(Tabla2[[#This Row],[Client]],Inflow_Outflow!A:O,7,FALSE),"")</f>
        <v>1007.1392857142857</v>
      </c>
      <c r="W880" s="2">
        <f>IFERROR(VLOOKUP(Tabla2[[#This Row],[Client]],Inflow_Outflow!A:O,8,FALSE),"")</f>
        <v>535.71428571428567</v>
      </c>
      <c r="X880" s="2">
        <f>IFERROR(VLOOKUP(Tabla2[[#This Row],[Client]],Inflow_Outflow!A:O,9,FALSE),"")</f>
        <v>178.10357142857143</v>
      </c>
      <c r="Y880" s="2">
        <f>IFERROR(VLOOKUP(Tabla2[[#This Row],[Client]],Inflow_Outflow!A:O,10,FALSE),"")</f>
        <v>290.82142857142856</v>
      </c>
      <c r="Z880" s="2">
        <f>IFERROR(VLOOKUP(Tabla2[[#This Row],[Client]],Inflow_Outflow!A:O,11,FALSE),"")</f>
        <v>17</v>
      </c>
      <c r="AA880" s="2">
        <f>IFERROR(VLOOKUP(Tabla2[[#This Row],[Client]],Inflow_Outflow!A:O,12,FALSE),"")</f>
        <v>17</v>
      </c>
      <c r="AB880" s="2">
        <f>IFERROR(VLOOKUP(Tabla2[[#This Row],[Client]],Inflow_Outflow!A:O,13,FALSE),"")</f>
        <v>2</v>
      </c>
      <c r="AC880" s="2">
        <f>IFERROR(VLOOKUP(Tabla2[[#This Row],[Client]],Inflow_Outflow!A:O,14,FALSE),"")</f>
        <v>9</v>
      </c>
      <c r="AD880" s="2">
        <f>IFERROR(VLOOKUP(Tabla2[[#This Row],[Client]],Inflow_Outflow!A:O,15,FALSE),"")</f>
        <v>5</v>
      </c>
      <c r="AE880" s="2">
        <f>IFERROR(VLOOKUP(Tabla2[[#This Row],[Client]],Sales_Revenues!A:G,2,FALSE),"")</f>
        <v>0</v>
      </c>
      <c r="AF880" s="2">
        <f>IFERROR(VLOOKUP(Tabla2[[#This Row],[Client]],Sales_Revenues!A:G,3,FALSE),"")</f>
        <v>0</v>
      </c>
      <c r="AG880" s="2">
        <f>IFERROR(VLOOKUP(Tabla2[[#This Row],[Client]],Sales_Revenues!A:G,4,FALSE),"")</f>
        <v>0</v>
      </c>
      <c r="AH880" s="2">
        <f>IFERROR(VLOOKUP(Tabla2[[#This Row],[Client]],Sales_Revenues!A:G,5,FALSE),"")</f>
        <v>0</v>
      </c>
      <c r="AI880" s="2">
        <f>IFERROR(VLOOKUP(Tabla2[[#This Row],[Client]],Sales_Revenues!A:G,6,FALSE),"")</f>
        <v>0</v>
      </c>
      <c r="AJ880" s="2">
        <f>IFERROR(VLOOKUP(Tabla2[[#This Row],[Client]],Sales_Revenues!A:G,7,FALSE),"")</f>
        <v>0</v>
      </c>
    </row>
    <row r="881" spans="1:36">
      <c r="A881">
        <v>880</v>
      </c>
      <c r="B881">
        <v>1</v>
      </c>
      <c r="H881">
        <v>70.548571428571421</v>
      </c>
      <c r="I881" t="s">
        <v>38</v>
      </c>
      <c r="J881" t="s">
        <v>38</v>
      </c>
      <c r="K881" t="s">
        <v>38</v>
      </c>
      <c r="L881" t="s">
        <v>38</v>
      </c>
      <c r="M881" t="s">
        <v>38</v>
      </c>
      <c r="N881" t="str">
        <f>IFERROR(VLOOKUP(Tabla2[[#This Row],[Client]],Soc_Dem!A:D,2,FALSE),"")</f>
        <v>F</v>
      </c>
      <c r="O881">
        <f>IFERROR(VLOOKUP(Tabla2[[#This Row],[Client]],Soc_Dem!A:D,3,FALSE),"")</f>
        <v>49</v>
      </c>
      <c r="P881">
        <f>IFERROR(VLOOKUP(Tabla2[[#This Row],[Client]],Soc_Dem!A:D,4,FALSE),"")</f>
        <v>64</v>
      </c>
      <c r="Q881" s="2">
        <f>IFERROR(VLOOKUP(Tabla2[[#This Row],[Client]],Inflow_Outflow!A:O,2,FALSE),"")</f>
        <v>8.1432142857142846</v>
      </c>
      <c r="R881" s="2">
        <f>IFERROR(VLOOKUP(Tabla2[[#This Row],[Client]],Inflow_Outflow!A:O,3,FALSE),"")</f>
        <v>8.1432142857142846</v>
      </c>
      <c r="S881" s="2">
        <f>IFERROR(VLOOKUP(Tabla2[[#This Row],[Client]],Inflow_Outflow!A:O,4,FALSE),"")</f>
        <v>2</v>
      </c>
      <c r="T881" s="2">
        <f>IFERROR(VLOOKUP(Tabla2[[#This Row],[Client]],Inflow_Outflow!A:O,5,FALSE),"")</f>
        <v>2</v>
      </c>
      <c r="U881" s="2">
        <f>IFERROR(VLOOKUP(Tabla2[[#This Row],[Client]],Inflow_Outflow!A:O,6,FALSE),"")</f>
        <v>42.428571428571431</v>
      </c>
      <c r="V881" s="2">
        <f>IFERROR(VLOOKUP(Tabla2[[#This Row],[Client]],Inflow_Outflow!A:O,7,FALSE),"")</f>
        <v>42.428571428571431</v>
      </c>
      <c r="W881" s="2">
        <f>IFERROR(VLOOKUP(Tabla2[[#This Row],[Client]],Inflow_Outflow!A:O,8,FALSE),"")</f>
        <v>17.857142857142858</v>
      </c>
      <c r="X881" s="2">
        <f>IFERROR(VLOOKUP(Tabla2[[#This Row],[Client]],Inflow_Outflow!A:O,9,FALSE),"")</f>
        <v>24.571428571428573</v>
      </c>
      <c r="Y881" s="2">
        <f>IFERROR(VLOOKUP(Tabla2[[#This Row],[Client]],Inflow_Outflow!A:O,10,FALSE),"")</f>
        <v>0</v>
      </c>
      <c r="Z881" s="2">
        <f>IFERROR(VLOOKUP(Tabla2[[#This Row],[Client]],Inflow_Outflow!A:O,11,FALSE),"")</f>
        <v>9</v>
      </c>
      <c r="AA881" s="2">
        <f>IFERROR(VLOOKUP(Tabla2[[#This Row],[Client]],Inflow_Outflow!A:O,12,FALSE),"")</f>
        <v>9</v>
      </c>
      <c r="AB881" s="2">
        <f>IFERROR(VLOOKUP(Tabla2[[#This Row],[Client]],Inflow_Outflow!A:O,13,FALSE),"")</f>
        <v>2</v>
      </c>
      <c r="AC881" s="2">
        <f>IFERROR(VLOOKUP(Tabla2[[#This Row],[Client]],Inflow_Outflow!A:O,14,FALSE),"")</f>
        <v>7</v>
      </c>
      <c r="AD881" s="2">
        <f>IFERROR(VLOOKUP(Tabla2[[#This Row],[Client]],Inflow_Outflow!A:O,15,FALSE),"")</f>
        <v>0</v>
      </c>
      <c r="AE881" s="2">
        <f>IFERROR(VLOOKUP(Tabla2[[#This Row],[Client]],Sales_Revenues!A:G,2,FALSE),"")</f>
        <v>1</v>
      </c>
      <c r="AF881" s="2">
        <f>IFERROR(VLOOKUP(Tabla2[[#This Row],[Client]],Sales_Revenues!A:G,3,FALSE),"")</f>
        <v>0</v>
      </c>
      <c r="AG881" s="2">
        <f>IFERROR(VLOOKUP(Tabla2[[#This Row],[Client]],Sales_Revenues!A:G,4,FALSE),"")</f>
        <v>0</v>
      </c>
      <c r="AH881" s="2">
        <f>IFERROR(VLOOKUP(Tabla2[[#This Row],[Client]],Sales_Revenues!A:G,5,FALSE),"")</f>
        <v>1.2494642857142857</v>
      </c>
      <c r="AI881" s="2">
        <f>IFERROR(VLOOKUP(Tabla2[[#This Row],[Client]],Sales_Revenues!A:G,6,FALSE),"")</f>
        <v>0</v>
      </c>
      <c r="AJ881" s="2">
        <f>IFERROR(VLOOKUP(Tabla2[[#This Row],[Client]],Sales_Revenues!A:G,7,FALSE),"")</f>
        <v>0</v>
      </c>
    </row>
    <row r="882" spans="1:36">
      <c r="A882">
        <v>881</v>
      </c>
      <c r="B882">
        <v>2</v>
      </c>
      <c r="H882">
        <v>3024.1453571428574</v>
      </c>
      <c r="I882" t="s">
        <v>38</v>
      </c>
      <c r="J882" t="s">
        <v>38</v>
      </c>
      <c r="K882" t="s">
        <v>38</v>
      </c>
      <c r="L882" t="s">
        <v>38</v>
      </c>
      <c r="M882" t="s">
        <v>38</v>
      </c>
      <c r="N882" t="str">
        <f>IFERROR(VLOOKUP(Tabla2[[#This Row],[Client]],Soc_Dem!A:D,2,FALSE),"")</f>
        <v>M</v>
      </c>
      <c r="O882">
        <f>IFERROR(VLOOKUP(Tabla2[[#This Row],[Client]],Soc_Dem!A:D,3,FALSE),"")</f>
        <v>72</v>
      </c>
      <c r="P882">
        <f>IFERROR(VLOOKUP(Tabla2[[#This Row],[Client]],Soc_Dem!A:D,4,FALSE),"")</f>
        <v>179</v>
      </c>
      <c r="Q882" s="2">
        <f>IFERROR(VLOOKUP(Tabla2[[#This Row],[Client]],Inflow_Outflow!A:O,2,FALSE),"")</f>
        <v>3.5714285714285718E-3</v>
      </c>
      <c r="R882" s="2">
        <f>IFERROR(VLOOKUP(Tabla2[[#This Row],[Client]],Inflow_Outflow!A:O,3,FALSE),"")</f>
        <v>3.5714285714285718E-3</v>
      </c>
      <c r="S882" s="2">
        <f>IFERROR(VLOOKUP(Tabla2[[#This Row],[Client]],Inflow_Outflow!A:O,4,FALSE),"")</f>
        <v>1</v>
      </c>
      <c r="T882" s="2">
        <f>IFERROR(VLOOKUP(Tabla2[[#This Row],[Client]],Inflow_Outflow!A:O,5,FALSE),"")</f>
        <v>1</v>
      </c>
      <c r="U882" s="2">
        <f>IFERROR(VLOOKUP(Tabla2[[#This Row],[Client]],Inflow_Outflow!A:O,6,FALSE),"")</f>
        <v>107.60714285714286</v>
      </c>
      <c r="V882" s="2">
        <f>IFERROR(VLOOKUP(Tabla2[[#This Row],[Client]],Inflow_Outflow!A:O,7,FALSE),"")</f>
        <v>107.60714285714286</v>
      </c>
      <c r="W882" s="2">
        <f>IFERROR(VLOOKUP(Tabla2[[#This Row],[Client]],Inflow_Outflow!A:O,8,FALSE),"")</f>
        <v>107.14285714285714</v>
      </c>
      <c r="X882" s="2">
        <f>IFERROR(VLOOKUP(Tabla2[[#This Row],[Client]],Inflow_Outflow!A:O,9,FALSE),"")</f>
        <v>0</v>
      </c>
      <c r="Y882" s="2">
        <f>IFERROR(VLOOKUP(Tabla2[[#This Row],[Client]],Inflow_Outflow!A:O,10,FALSE),"")</f>
        <v>0</v>
      </c>
      <c r="Z882" s="2">
        <f>IFERROR(VLOOKUP(Tabla2[[#This Row],[Client]],Inflow_Outflow!A:O,11,FALSE),"")</f>
        <v>2</v>
      </c>
      <c r="AA882" s="2">
        <f>IFERROR(VLOOKUP(Tabla2[[#This Row],[Client]],Inflow_Outflow!A:O,12,FALSE),"")</f>
        <v>2</v>
      </c>
      <c r="AB882" s="2">
        <f>IFERROR(VLOOKUP(Tabla2[[#This Row],[Client]],Inflow_Outflow!A:O,13,FALSE),"")</f>
        <v>1</v>
      </c>
      <c r="AC882" s="2">
        <f>IFERROR(VLOOKUP(Tabla2[[#This Row],[Client]],Inflow_Outflow!A:O,14,FALSE),"")</f>
        <v>0</v>
      </c>
      <c r="AD882" s="2">
        <f>IFERROR(VLOOKUP(Tabla2[[#This Row],[Client]],Inflow_Outflow!A:O,15,FALSE),"")</f>
        <v>0</v>
      </c>
      <c r="AE882" s="2">
        <f>IFERROR(VLOOKUP(Tabla2[[#This Row],[Client]],Sales_Revenues!A:G,2,FALSE),"")</f>
        <v>0</v>
      </c>
      <c r="AF882" s="2">
        <f>IFERROR(VLOOKUP(Tabla2[[#This Row],[Client]],Sales_Revenues!A:G,3,FALSE),"")</f>
        <v>0</v>
      </c>
      <c r="AG882" s="2">
        <f>IFERROR(VLOOKUP(Tabla2[[#This Row],[Client]],Sales_Revenues!A:G,4,FALSE),"")</f>
        <v>1</v>
      </c>
      <c r="AH882" s="2">
        <f>IFERROR(VLOOKUP(Tabla2[[#This Row],[Client]],Sales_Revenues!A:G,5,FALSE),"")</f>
        <v>0</v>
      </c>
      <c r="AI882" s="2">
        <f>IFERROR(VLOOKUP(Tabla2[[#This Row],[Client]],Sales_Revenues!A:G,6,FALSE),"")</f>
        <v>0</v>
      </c>
      <c r="AJ882" s="2">
        <f>IFERROR(VLOOKUP(Tabla2[[#This Row],[Client]],Sales_Revenues!A:G,7,FALSE),"")</f>
        <v>6.6646428571428578</v>
      </c>
    </row>
    <row r="883" spans="1:36">
      <c r="A883">
        <v>882</v>
      </c>
      <c r="B883">
        <v>1</v>
      </c>
      <c r="C883">
        <v>1</v>
      </c>
      <c r="D883">
        <v>1</v>
      </c>
      <c r="H883">
        <v>51.971785714285716</v>
      </c>
      <c r="I883">
        <v>19147.454642857141</v>
      </c>
      <c r="J883">
        <v>11207.173214285713</v>
      </c>
      <c r="K883" t="s">
        <v>38</v>
      </c>
      <c r="L883" t="s">
        <v>38</v>
      </c>
      <c r="M883" t="s">
        <v>38</v>
      </c>
      <c r="N883" t="str">
        <f>IFERROR(VLOOKUP(Tabla2[[#This Row],[Client]],Soc_Dem!A:D,2,FALSE),"")</f>
        <v>M</v>
      </c>
      <c r="O883">
        <f>IFERROR(VLOOKUP(Tabla2[[#This Row],[Client]],Soc_Dem!A:D,3,FALSE),"")</f>
        <v>36</v>
      </c>
      <c r="P883">
        <f>IFERROR(VLOOKUP(Tabla2[[#This Row],[Client]],Soc_Dem!A:D,4,FALSE),"")</f>
        <v>150</v>
      </c>
      <c r="Q883" s="2">
        <f>IFERROR(VLOOKUP(Tabla2[[#This Row],[Client]],Inflow_Outflow!A:O,2,FALSE),"")</f>
        <v>418.05071428571426</v>
      </c>
      <c r="R883" s="2">
        <f>IFERROR(VLOOKUP(Tabla2[[#This Row],[Client]],Inflow_Outflow!A:O,3,FALSE),"")</f>
        <v>416.86285714285714</v>
      </c>
      <c r="S883" s="2">
        <f>IFERROR(VLOOKUP(Tabla2[[#This Row],[Client]],Inflow_Outflow!A:O,4,FALSE),"")</f>
        <v>3</v>
      </c>
      <c r="T883" s="2">
        <f>IFERROR(VLOOKUP(Tabla2[[#This Row],[Client]],Inflow_Outflow!A:O,5,FALSE),"")</f>
        <v>2</v>
      </c>
      <c r="U883" s="2">
        <f>IFERROR(VLOOKUP(Tabla2[[#This Row],[Client]],Inflow_Outflow!A:O,6,FALSE),"")</f>
        <v>1020.282142857143</v>
      </c>
      <c r="V883" s="2">
        <f>IFERROR(VLOOKUP(Tabla2[[#This Row],[Client]],Inflow_Outflow!A:O,7,FALSE),"")</f>
        <v>1020.282142857143</v>
      </c>
      <c r="W883" s="2">
        <f>IFERROR(VLOOKUP(Tabla2[[#This Row],[Client]],Inflow_Outflow!A:O,8,FALSE),"")</f>
        <v>0</v>
      </c>
      <c r="X883" s="2">
        <f>IFERROR(VLOOKUP(Tabla2[[#This Row],[Client]],Inflow_Outflow!A:O,9,FALSE),"")</f>
        <v>281.03214285714284</v>
      </c>
      <c r="Y883" s="2">
        <f>IFERROR(VLOOKUP(Tabla2[[#This Row],[Client]],Inflow_Outflow!A:O,10,FALSE),"")</f>
        <v>736.75</v>
      </c>
      <c r="Z883" s="2">
        <f>IFERROR(VLOOKUP(Tabla2[[#This Row],[Client]],Inflow_Outflow!A:O,11,FALSE),"")</f>
        <v>14</v>
      </c>
      <c r="AA883" s="2">
        <f>IFERROR(VLOOKUP(Tabla2[[#This Row],[Client]],Inflow_Outflow!A:O,12,FALSE),"")</f>
        <v>14</v>
      </c>
      <c r="AB883" s="2">
        <f>IFERROR(VLOOKUP(Tabla2[[#This Row],[Client]],Inflow_Outflow!A:O,13,FALSE),"")</f>
        <v>0</v>
      </c>
      <c r="AC883" s="2">
        <f>IFERROR(VLOOKUP(Tabla2[[#This Row],[Client]],Inflow_Outflow!A:O,14,FALSE),"")</f>
        <v>8</v>
      </c>
      <c r="AD883" s="2">
        <f>IFERROR(VLOOKUP(Tabla2[[#This Row],[Client]],Inflow_Outflow!A:O,15,FALSE),"")</f>
        <v>5</v>
      </c>
      <c r="AE883" s="2">
        <f>IFERROR(VLOOKUP(Tabla2[[#This Row],[Client]],Sales_Revenues!A:G,2,FALSE),"")</f>
        <v>0</v>
      </c>
      <c r="AF883" s="2">
        <f>IFERROR(VLOOKUP(Tabla2[[#This Row],[Client]],Sales_Revenues!A:G,3,FALSE),"")</f>
        <v>0</v>
      </c>
      <c r="AG883" s="2">
        <f>IFERROR(VLOOKUP(Tabla2[[#This Row],[Client]],Sales_Revenues!A:G,4,FALSE),"")</f>
        <v>0</v>
      </c>
      <c r="AH883" s="2">
        <f>IFERROR(VLOOKUP(Tabla2[[#This Row],[Client]],Sales_Revenues!A:G,5,FALSE),"")</f>
        <v>0</v>
      </c>
      <c r="AI883" s="2">
        <f>IFERROR(VLOOKUP(Tabla2[[#This Row],[Client]],Sales_Revenues!A:G,6,FALSE),"")</f>
        <v>0</v>
      </c>
      <c r="AJ883" s="2">
        <f>IFERROR(VLOOKUP(Tabla2[[#This Row],[Client]],Sales_Revenues!A:G,7,FALSE),"")</f>
        <v>0</v>
      </c>
    </row>
    <row r="884" spans="1:36">
      <c r="A884">
        <v>883</v>
      </c>
      <c r="B884">
        <v>1</v>
      </c>
      <c r="H884">
        <v>236.21785714285716</v>
      </c>
      <c r="I884" t="s">
        <v>38</v>
      </c>
      <c r="J884" t="s">
        <v>38</v>
      </c>
      <c r="K884" t="s">
        <v>38</v>
      </c>
      <c r="L884" t="s">
        <v>38</v>
      </c>
      <c r="M884" t="s">
        <v>38</v>
      </c>
      <c r="N884" t="str">
        <f>IFERROR(VLOOKUP(Tabla2[[#This Row],[Client]],Soc_Dem!A:D,2,FALSE),"")</f>
        <v>F</v>
      </c>
      <c r="O884">
        <f>IFERROR(VLOOKUP(Tabla2[[#This Row],[Client]],Soc_Dem!A:D,3,FALSE),"")</f>
        <v>34</v>
      </c>
      <c r="P884">
        <f>IFERROR(VLOOKUP(Tabla2[[#This Row],[Client]],Soc_Dem!A:D,4,FALSE),"")</f>
        <v>67</v>
      </c>
      <c r="Q884" s="2">
        <f>IFERROR(VLOOKUP(Tabla2[[#This Row],[Client]],Inflow_Outflow!A:O,2,FALSE),"")</f>
        <v>354.64357142857142</v>
      </c>
      <c r="R884" s="2">
        <f>IFERROR(VLOOKUP(Tabla2[[#This Row],[Client]],Inflow_Outflow!A:O,3,FALSE),"")</f>
        <v>354.64357142857142</v>
      </c>
      <c r="S884" s="2">
        <f>IFERROR(VLOOKUP(Tabla2[[#This Row],[Client]],Inflow_Outflow!A:O,4,FALSE),"")</f>
        <v>4</v>
      </c>
      <c r="T884" s="2">
        <f>IFERROR(VLOOKUP(Tabla2[[#This Row],[Client]],Inflow_Outflow!A:O,5,FALSE),"")</f>
        <v>4</v>
      </c>
      <c r="U884" s="2">
        <f>IFERROR(VLOOKUP(Tabla2[[#This Row],[Client]],Inflow_Outflow!A:O,6,FALSE),"")</f>
        <v>341.83071428571429</v>
      </c>
      <c r="V884" s="2">
        <f>IFERROR(VLOOKUP(Tabla2[[#This Row],[Client]],Inflow_Outflow!A:O,7,FALSE),"")</f>
        <v>341.83071428571429</v>
      </c>
      <c r="W884" s="2">
        <f>IFERROR(VLOOKUP(Tabla2[[#This Row],[Client]],Inflow_Outflow!A:O,8,FALSE),"")</f>
        <v>257.14285714285717</v>
      </c>
      <c r="X884" s="2">
        <f>IFERROR(VLOOKUP(Tabla2[[#This Row],[Client]],Inflow_Outflow!A:O,9,FALSE),"")</f>
        <v>0</v>
      </c>
      <c r="Y884" s="2">
        <f>IFERROR(VLOOKUP(Tabla2[[#This Row],[Client]],Inflow_Outflow!A:O,10,FALSE),"")</f>
        <v>82.187857142857155</v>
      </c>
      <c r="Z884" s="2">
        <f>IFERROR(VLOOKUP(Tabla2[[#This Row],[Client]],Inflow_Outflow!A:O,11,FALSE),"")</f>
        <v>7</v>
      </c>
      <c r="AA884" s="2">
        <f>IFERROR(VLOOKUP(Tabla2[[#This Row],[Client]],Inflow_Outflow!A:O,12,FALSE),"")</f>
        <v>7</v>
      </c>
      <c r="AB884" s="2">
        <f>IFERROR(VLOOKUP(Tabla2[[#This Row],[Client]],Inflow_Outflow!A:O,13,FALSE),"")</f>
        <v>2</v>
      </c>
      <c r="AC884" s="2">
        <f>IFERROR(VLOOKUP(Tabla2[[#This Row],[Client]],Inflow_Outflow!A:O,14,FALSE),"")</f>
        <v>0</v>
      </c>
      <c r="AD884" s="2">
        <f>IFERROR(VLOOKUP(Tabla2[[#This Row],[Client]],Inflow_Outflow!A:O,15,FALSE),"")</f>
        <v>4</v>
      </c>
      <c r="AE884" s="2">
        <f>IFERROR(VLOOKUP(Tabla2[[#This Row],[Client]],Sales_Revenues!A:G,2,FALSE),"")</f>
        <v>1</v>
      </c>
      <c r="AF884" s="2">
        <f>IFERROR(VLOOKUP(Tabla2[[#This Row],[Client]],Sales_Revenues!A:G,3,FALSE),"")</f>
        <v>0</v>
      </c>
      <c r="AG884" s="2">
        <f>IFERROR(VLOOKUP(Tabla2[[#This Row],[Client]],Sales_Revenues!A:G,4,FALSE),"")</f>
        <v>0</v>
      </c>
      <c r="AH884" s="2">
        <f>IFERROR(VLOOKUP(Tabla2[[#This Row],[Client]],Sales_Revenues!A:G,5,FALSE),"")</f>
        <v>2.2319642857142856</v>
      </c>
      <c r="AI884" s="2">
        <f>IFERROR(VLOOKUP(Tabla2[[#This Row],[Client]],Sales_Revenues!A:G,6,FALSE),"")</f>
        <v>0</v>
      </c>
      <c r="AJ884" s="2">
        <f>IFERROR(VLOOKUP(Tabla2[[#This Row],[Client]],Sales_Revenues!A:G,7,FALSE),"")</f>
        <v>0</v>
      </c>
    </row>
    <row r="885" spans="1:36">
      <c r="A885">
        <v>884</v>
      </c>
      <c r="B885">
        <v>1</v>
      </c>
      <c r="E885">
        <v>1</v>
      </c>
      <c r="H885">
        <v>2250.3082142857143</v>
      </c>
      <c r="I885" t="s">
        <v>38</v>
      </c>
      <c r="J885" t="s">
        <v>38</v>
      </c>
      <c r="K885">
        <v>0</v>
      </c>
      <c r="L885" t="s">
        <v>38</v>
      </c>
      <c r="M885" t="s">
        <v>38</v>
      </c>
      <c r="N885" t="str">
        <f>IFERROR(VLOOKUP(Tabla2[[#This Row],[Client]],Soc_Dem!A:D,2,FALSE),"")</f>
        <v>F</v>
      </c>
      <c r="O885">
        <f>IFERROR(VLOOKUP(Tabla2[[#This Row],[Client]],Soc_Dem!A:D,3,FALSE),"")</f>
        <v>32</v>
      </c>
      <c r="P885">
        <f>IFERROR(VLOOKUP(Tabla2[[#This Row],[Client]],Soc_Dem!A:D,4,FALSE),"")</f>
        <v>149</v>
      </c>
      <c r="Q885" s="2">
        <f>IFERROR(VLOOKUP(Tabla2[[#This Row],[Client]],Inflow_Outflow!A:O,2,FALSE),"")</f>
        <v>203.22071428571431</v>
      </c>
      <c r="R885" s="2">
        <f>IFERROR(VLOOKUP(Tabla2[[#This Row],[Client]],Inflow_Outflow!A:O,3,FALSE),"")</f>
        <v>202.70107142857142</v>
      </c>
      <c r="S885" s="2">
        <f>IFERROR(VLOOKUP(Tabla2[[#This Row],[Client]],Inflow_Outflow!A:O,4,FALSE),"")</f>
        <v>8</v>
      </c>
      <c r="T885" s="2">
        <f>IFERROR(VLOOKUP(Tabla2[[#This Row],[Client]],Inflow_Outflow!A:O,5,FALSE),"")</f>
        <v>7</v>
      </c>
      <c r="U885" s="2">
        <f>IFERROR(VLOOKUP(Tabla2[[#This Row],[Client]],Inflow_Outflow!A:O,6,FALSE),"")</f>
        <v>1030.3964285714285</v>
      </c>
      <c r="V885" s="2">
        <f>IFERROR(VLOOKUP(Tabla2[[#This Row],[Client]],Inflow_Outflow!A:O,7,FALSE),"")</f>
        <v>827.69821428571424</v>
      </c>
      <c r="W885" s="2">
        <f>IFERROR(VLOOKUP(Tabla2[[#This Row],[Client]],Inflow_Outflow!A:O,8,FALSE),"")</f>
        <v>0</v>
      </c>
      <c r="X885" s="2">
        <f>IFERROR(VLOOKUP(Tabla2[[#This Row],[Client]],Inflow_Outflow!A:O,9,FALSE),"")</f>
        <v>0</v>
      </c>
      <c r="Y885" s="2">
        <f>IFERROR(VLOOKUP(Tabla2[[#This Row],[Client]],Inflow_Outflow!A:O,10,FALSE),"")</f>
        <v>822.92857142857144</v>
      </c>
      <c r="Z885" s="2">
        <f>IFERROR(VLOOKUP(Tabla2[[#This Row],[Client]],Inflow_Outflow!A:O,11,FALSE),"")</f>
        <v>22</v>
      </c>
      <c r="AA885" s="2">
        <f>IFERROR(VLOOKUP(Tabla2[[#This Row],[Client]],Inflow_Outflow!A:O,12,FALSE),"")</f>
        <v>16</v>
      </c>
      <c r="AB885" s="2">
        <f>IFERROR(VLOOKUP(Tabla2[[#This Row],[Client]],Inflow_Outflow!A:O,13,FALSE),"")</f>
        <v>0</v>
      </c>
      <c r="AC885" s="2">
        <f>IFERROR(VLOOKUP(Tabla2[[#This Row],[Client]],Inflow_Outflow!A:O,14,FALSE),"")</f>
        <v>0</v>
      </c>
      <c r="AD885" s="2">
        <f>IFERROR(VLOOKUP(Tabla2[[#This Row],[Client]],Inflow_Outflow!A:O,15,FALSE),"")</f>
        <v>14</v>
      </c>
      <c r="AE885" s="2">
        <f>IFERROR(VLOOKUP(Tabla2[[#This Row],[Client]],Sales_Revenues!A:G,2,FALSE),"")</f>
        <v>0</v>
      </c>
      <c r="AF885" s="2">
        <f>IFERROR(VLOOKUP(Tabla2[[#This Row],[Client]],Sales_Revenues!A:G,3,FALSE),"")</f>
        <v>0</v>
      </c>
      <c r="AG885" s="2">
        <f>IFERROR(VLOOKUP(Tabla2[[#This Row],[Client]],Sales_Revenues!A:G,4,FALSE),"")</f>
        <v>1</v>
      </c>
      <c r="AH885" s="2">
        <f>IFERROR(VLOOKUP(Tabla2[[#This Row],[Client]],Sales_Revenues!A:G,5,FALSE),"")</f>
        <v>0</v>
      </c>
      <c r="AI885" s="2">
        <f>IFERROR(VLOOKUP(Tabla2[[#This Row],[Client]],Sales_Revenues!A:G,6,FALSE),"")</f>
        <v>0</v>
      </c>
      <c r="AJ885" s="2">
        <f>IFERROR(VLOOKUP(Tabla2[[#This Row],[Client]],Sales_Revenues!A:G,7,FALSE),"")</f>
        <v>9.0296428571428571</v>
      </c>
    </row>
    <row r="886" spans="1:36">
      <c r="A886">
        <v>885</v>
      </c>
      <c r="B886">
        <v>1</v>
      </c>
      <c r="H886">
        <v>3641.4321428571429</v>
      </c>
      <c r="I886" t="s">
        <v>38</v>
      </c>
      <c r="J886" t="s">
        <v>38</v>
      </c>
      <c r="K886" t="s">
        <v>38</v>
      </c>
      <c r="L886" t="s">
        <v>38</v>
      </c>
      <c r="M886" t="s">
        <v>38</v>
      </c>
      <c r="N886" t="str">
        <f>IFERROR(VLOOKUP(Tabla2[[#This Row],[Client]],Soc_Dem!A:D,2,FALSE),"")</f>
        <v>M</v>
      </c>
      <c r="O886">
        <f>IFERROR(VLOOKUP(Tabla2[[#This Row],[Client]],Soc_Dem!A:D,3,FALSE),"")</f>
        <v>32</v>
      </c>
      <c r="P886">
        <f>IFERROR(VLOOKUP(Tabla2[[#This Row],[Client]],Soc_Dem!A:D,4,FALSE),"")</f>
        <v>151</v>
      </c>
      <c r="Q886" s="2">
        <f>IFERROR(VLOOKUP(Tabla2[[#This Row],[Client]],Inflow_Outflow!A:O,2,FALSE),"")</f>
        <v>507.94785714285717</v>
      </c>
      <c r="R886" s="2">
        <f>IFERROR(VLOOKUP(Tabla2[[#This Row],[Client]],Inflow_Outflow!A:O,3,FALSE),"")</f>
        <v>507.94785714285717</v>
      </c>
      <c r="S886" s="2">
        <f>IFERROR(VLOOKUP(Tabla2[[#This Row],[Client]],Inflow_Outflow!A:O,4,FALSE),"")</f>
        <v>2</v>
      </c>
      <c r="T886" s="2">
        <f>IFERROR(VLOOKUP(Tabla2[[#This Row],[Client]],Inflow_Outflow!A:O,5,FALSE),"")</f>
        <v>2</v>
      </c>
      <c r="U886" s="2">
        <f>IFERROR(VLOOKUP(Tabla2[[#This Row],[Client]],Inflow_Outflow!A:O,6,FALSE),"")</f>
        <v>436.53214285714284</v>
      </c>
      <c r="V886" s="2">
        <f>IFERROR(VLOOKUP(Tabla2[[#This Row],[Client]],Inflow_Outflow!A:O,7,FALSE),"")</f>
        <v>436.53214285714284</v>
      </c>
      <c r="W886" s="2">
        <f>IFERROR(VLOOKUP(Tabla2[[#This Row],[Client]],Inflow_Outflow!A:O,8,FALSE),"")</f>
        <v>0</v>
      </c>
      <c r="X886" s="2">
        <f>IFERROR(VLOOKUP(Tabla2[[#This Row],[Client]],Inflow_Outflow!A:O,9,FALSE),"")</f>
        <v>61.175000000000004</v>
      </c>
      <c r="Y886" s="2">
        <f>IFERROR(VLOOKUP(Tabla2[[#This Row],[Client]],Inflow_Outflow!A:O,10,FALSE),"")</f>
        <v>364.82142857142856</v>
      </c>
      <c r="Z886" s="2">
        <f>IFERROR(VLOOKUP(Tabla2[[#This Row],[Client]],Inflow_Outflow!A:O,11,FALSE),"")</f>
        <v>10</v>
      </c>
      <c r="AA886" s="2">
        <f>IFERROR(VLOOKUP(Tabla2[[#This Row],[Client]],Inflow_Outflow!A:O,12,FALSE),"")</f>
        <v>10</v>
      </c>
      <c r="AB886" s="2">
        <f>IFERROR(VLOOKUP(Tabla2[[#This Row],[Client]],Inflow_Outflow!A:O,13,FALSE),"")</f>
        <v>0</v>
      </c>
      <c r="AC886" s="2">
        <f>IFERROR(VLOOKUP(Tabla2[[#This Row],[Client]],Inflow_Outflow!A:O,14,FALSE),"")</f>
        <v>2</v>
      </c>
      <c r="AD886" s="2">
        <f>IFERROR(VLOOKUP(Tabla2[[#This Row],[Client]],Inflow_Outflow!A:O,15,FALSE),"")</f>
        <v>6</v>
      </c>
      <c r="AE886" s="2">
        <f>IFERROR(VLOOKUP(Tabla2[[#This Row],[Client]],Sales_Revenues!A:G,2,FALSE),"")</f>
        <v>0</v>
      </c>
      <c r="AF886" s="2">
        <f>IFERROR(VLOOKUP(Tabla2[[#This Row],[Client]],Sales_Revenues!A:G,3,FALSE),"")</f>
        <v>0</v>
      </c>
      <c r="AG886" s="2">
        <f>IFERROR(VLOOKUP(Tabla2[[#This Row],[Client]],Sales_Revenues!A:G,4,FALSE),"")</f>
        <v>0</v>
      </c>
      <c r="AH886" s="2">
        <f>IFERROR(VLOOKUP(Tabla2[[#This Row],[Client]],Sales_Revenues!A:G,5,FALSE),"")</f>
        <v>0</v>
      </c>
      <c r="AI886" s="2">
        <f>IFERROR(VLOOKUP(Tabla2[[#This Row],[Client]],Sales_Revenues!A:G,6,FALSE),"")</f>
        <v>0</v>
      </c>
      <c r="AJ886" s="2">
        <f>IFERROR(VLOOKUP(Tabla2[[#This Row],[Client]],Sales_Revenues!A:G,7,FALSE),"")</f>
        <v>0</v>
      </c>
    </row>
    <row r="887" spans="1:36">
      <c r="A887">
        <v>886</v>
      </c>
      <c r="B887">
        <v>1</v>
      </c>
      <c r="C887">
        <v>1</v>
      </c>
      <c r="H887">
        <v>168.90464285714285</v>
      </c>
      <c r="I887">
        <v>115074.53357142858</v>
      </c>
      <c r="J887" t="s">
        <v>38</v>
      </c>
      <c r="K887" t="s">
        <v>38</v>
      </c>
      <c r="L887" t="s">
        <v>38</v>
      </c>
      <c r="M887" t="s">
        <v>38</v>
      </c>
      <c r="N887" t="str">
        <f>IFERROR(VLOOKUP(Tabla2[[#This Row],[Client]],Soc_Dem!A:D,2,FALSE),"")</f>
        <v>F</v>
      </c>
      <c r="O887">
        <f>IFERROR(VLOOKUP(Tabla2[[#This Row],[Client]],Soc_Dem!A:D,3,FALSE),"")</f>
        <v>36</v>
      </c>
      <c r="P887">
        <f>IFERROR(VLOOKUP(Tabla2[[#This Row],[Client]],Soc_Dem!A:D,4,FALSE),"")</f>
        <v>181</v>
      </c>
      <c r="Q887" s="2">
        <f>IFERROR(VLOOKUP(Tabla2[[#This Row],[Client]],Inflow_Outflow!A:O,2,FALSE),"")</f>
        <v>4881.5839285714292</v>
      </c>
      <c r="R887" s="2">
        <f>IFERROR(VLOOKUP(Tabla2[[#This Row],[Client]],Inflow_Outflow!A:O,3,FALSE),"")</f>
        <v>2899.9917857142859</v>
      </c>
      <c r="S887" s="2">
        <f>IFERROR(VLOOKUP(Tabla2[[#This Row],[Client]],Inflow_Outflow!A:O,4,FALSE),"")</f>
        <v>6</v>
      </c>
      <c r="T887" s="2">
        <f>IFERROR(VLOOKUP(Tabla2[[#This Row],[Client]],Inflow_Outflow!A:O,5,FALSE),"")</f>
        <v>4</v>
      </c>
      <c r="U887" s="2">
        <f>IFERROR(VLOOKUP(Tabla2[[#This Row],[Client]],Inflow_Outflow!A:O,6,FALSE),"")</f>
        <v>2691.6328571428571</v>
      </c>
      <c r="V887" s="2">
        <f>IFERROR(VLOOKUP(Tabla2[[#This Row],[Client]],Inflow_Outflow!A:O,7,FALSE),"")</f>
        <v>2691.6328571428571</v>
      </c>
      <c r="W887" s="2">
        <f>IFERROR(VLOOKUP(Tabla2[[#This Row],[Client]],Inflow_Outflow!A:O,8,FALSE),"")</f>
        <v>232.14285714285714</v>
      </c>
      <c r="X887" s="2">
        <f>IFERROR(VLOOKUP(Tabla2[[#This Row],[Client]],Inflow_Outflow!A:O,9,FALSE),"")</f>
        <v>107.66857142857143</v>
      </c>
      <c r="Y887" s="2">
        <f>IFERROR(VLOOKUP(Tabla2[[#This Row],[Client]],Inflow_Outflow!A:O,10,FALSE),"")</f>
        <v>387.10714285714283</v>
      </c>
      <c r="Z887" s="2">
        <f>IFERROR(VLOOKUP(Tabla2[[#This Row],[Client]],Inflow_Outflow!A:O,11,FALSE),"")</f>
        <v>25</v>
      </c>
      <c r="AA887" s="2">
        <f>IFERROR(VLOOKUP(Tabla2[[#This Row],[Client]],Inflow_Outflow!A:O,12,FALSE),"")</f>
        <v>25</v>
      </c>
      <c r="AB887" s="2">
        <f>IFERROR(VLOOKUP(Tabla2[[#This Row],[Client]],Inflow_Outflow!A:O,13,FALSE),"")</f>
        <v>3</v>
      </c>
      <c r="AC887" s="2">
        <f>IFERROR(VLOOKUP(Tabla2[[#This Row],[Client]],Inflow_Outflow!A:O,14,FALSE),"")</f>
        <v>9</v>
      </c>
      <c r="AD887" s="2">
        <f>IFERROR(VLOOKUP(Tabla2[[#This Row],[Client]],Inflow_Outflow!A:O,15,FALSE),"")</f>
        <v>11</v>
      </c>
      <c r="AE887" s="2" t="str">
        <f>IFERROR(VLOOKUP(Tabla2[[#This Row],[Client]],Sales_Revenues!A:G,2,FALSE),"")</f>
        <v/>
      </c>
      <c r="AF887" s="2" t="str">
        <f>IFERROR(VLOOKUP(Tabla2[[#This Row],[Client]],Sales_Revenues!A:G,3,FALSE),"")</f>
        <v/>
      </c>
      <c r="AG887" s="2" t="str">
        <f>IFERROR(VLOOKUP(Tabla2[[#This Row],[Client]],Sales_Revenues!A:G,4,FALSE),"")</f>
        <v/>
      </c>
      <c r="AH887" s="2" t="str">
        <f>IFERROR(VLOOKUP(Tabla2[[#This Row],[Client]],Sales_Revenues!A:G,5,FALSE),"")</f>
        <v/>
      </c>
      <c r="AI887" s="2" t="str">
        <f>IFERROR(VLOOKUP(Tabla2[[#This Row],[Client]],Sales_Revenues!A:G,6,FALSE),"")</f>
        <v/>
      </c>
      <c r="AJ887" s="2" t="str">
        <f>IFERROR(VLOOKUP(Tabla2[[#This Row],[Client]],Sales_Revenues!A:G,7,FALSE),"")</f>
        <v/>
      </c>
    </row>
    <row r="888" spans="1:36">
      <c r="A888">
        <v>887</v>
      </c>
      <c r="B888">
        <v>1</v>
      </c>
      <c r="H888">
        <v>402.80142857142857</v>
      </c>
      <c r="I888" t="s">
        <v>38</v>
      </c>
      <c r="J888" t="s">
        <v>38</v>
      </c>
      <c r="K888" t="s">
        <v>38</v>
      </c>
      <c r="L888" t="s">
        <v>38</v>
      </c>
      <c r="M888" t="s">
        <v>38</v>
      </c>
      <c r="N888" t="str">
        <f>IFERROR(VLOOKUP(Tabla2[[#This Row],[Client]],Soc_Dem!A:D,2,FALSE),"")</f>
        <v>F</v>
      </c>
      <c r="O888">
        <f>IFERROR(VLOOKUP(Tabla2[[#This Row],[Client]],Soc_Dem!A:D,3,FALSE),"")</f>
        <v>55</v>
      </c>
      <c r="P888">
        <f>IFERROR(VLOOKUP(Tabla2[[#This Row],[Client]],Soc_Dem!A:D,4,FALSE),"")</f>
        <v>151</v>
      </c>
      <c r="Q888" s="2">
        <f>IFERROR(VLOOKUP(Tabla2[[#This Row],[Client]],Inflow_Outflow!A:O,2,FALSE),"")</f>
        <v>1746.9314285714286</v>
      </c>
      <c r="R888" s="2">
        <f>IFERROR(VLOOKUP(Tabla2[[#This Row],[Client]],Inflow_Outflow!A:O,3,FALSE),"")</f>
        <v>1746.9314285714286</v>
      </c>
      <c r="S888" s="2">
        <f>IFERROR(VLOOKUP(Tabla2[[#This Row],[Client]],Inflow_Outflow!A:O,4,FALSE),"")</f>
        <v>4</v>
      </c>
      <c r="T888" s="2">
        <f>IFERROR(VLOOKUP(Tabla2[[#This Row],[Client]],Inflow_Outflow!A:O,5,FALSE),"")</f>
        <v>4</v>
      </c>
      <c r="U888" s="2">
        <f>IFERROR(VLOOKUP(Tabla2[[#This Row],[Client]],Inflow_Outflow!A:O,6,FALSE),"")</f>
        <v>1833.9453571428571</v>
      </c>
      <c r="V888" s="2">
        <f>IFERROR(VLOOKUP(Tabla2[[#This Row],[Client]],Inflow_Outflow!A:O,7,FALSE),"")</f>
        <v>1833.9453571428571</v>
      </c>
      <c r="W888" s="2">
        <f>IFERROR(VLOOKUP(Tabla2[[#This Row],[Client]],Inflow_Outflow!A:O,8,FALSE),"")</f>
        <v>910.71428571428567</v>
      </c>
      <c r="X888" s="2">
        <f>IFERROR(VLOOKUP(Tabla2[[#This Row],[Client]],Inflow_Outflow!A:O,9,FALSE),"")</f>
        <v>251.89535714285714</v>
      </c>
      <c r="Y888" s="2">
        <f>IFERROR(VLOOKUP(Tabla2[[#This Row],[Client]],Inflow_Outflow!A:O,10,FALSE),"")</f>
        <v>487.21428571428572</v>
      </c>
      <c r="Z888" s="2">
        <f>IFERROR(VLOOKUP(Tabla2[[#This Row],[Client]],Inflow_Outflow!A:O,11,FALSE),"")</f>
        <v>39</v>
      </c>
      <c r="AA888" s="2">
        <f>IFERROR(VLOOKUP(Tabla2[[#This Row],[Client]],Inflow_Outflow!A:O,12,FALSE),"")</f>
        <v>39</v>
      </c>
      <c r="AB888" s="2">
        <f>IFERROR(VLOOKUP(Tabla2[[#This Row],[Client]],Inflow_Outflow!A:O,13,FALSE),"")</f>
        <v>6</v>
      </c>
      <c r="AC888" s="2">
        <f>IFERROR(VLOOKUP(Tabla2[[#This Row],[Client]],Inflow_Outflow!A:O,14,FALSE),"")</f>
        <v>16</v>
      </c>
      <c r="AD888" s="2">
        <f>IFERROR(VLOOKUP(Tabla2[[#This Row],[Client]],Inflow_Outflow!A:O,15,FALSE),"")</f>
        <v>11</v>
      </c>
      <c r="AE888" s="2" t="str">
        <f>IFERROR(VLOOKUP(Tabla2[[#This Row],[Client]],Sales_Revenues!A:G,2,FALSE),"")</f>
        <v/>
      </c>
      <c r="AF888" s="2" t="str">
        <f>IFERROR(VLOOKUP(Tabla2[[#This Row],[Client]],Sales_Revenues!A:G,3,FALSE),"")</f>
        <v/>
      </c>
      <c r="AG888" s="2" t="str">
        <f>IFERROR(VLOOKUP(Tabla2[[#This Row],[Client]],Sales_Revenues!A:G,4,FALSE),"")</f>
        <v/>
      </c>
      <c r="AH888" s="2" t="str">
        <f>IFERROR(VLOOKUP(Tabla2[[#This Row],[Client]],Sales_Revenues!A:G,5,FALSE),"")</f>
        <v/>
      </c>
      <c r="AI888" s="2" t="str">
        <f>IFERROR(VLOOKUP(Tabla2[[#This Row],[Client]],Sales_Revenues!A:G,6,FALSE),"")</f>
        <v/>
      </c>
      <c r="AJ888" s="2" t="str">
        <f>IFERROR(VLOOKUP(Tabla2[[#This Row],[Client]],Sales_Revenues!A:G,7,FALSE),"")</f>
        <v/>
      </c>
    </row>
    <row r="889" spans="1:36">
      <c r="A889">
        <v>888</v>
      </c>
      <c r="B889">
        <v>1</v>
      </c>
      <c r="H889">
        <v>137.52178571428573</v>
      </c>
      <c r="I889" t="s">
        <v>38</v>
      </c>
      <c r="J889" t="s">
        <v>38</v>
      </c>
      <c r="K889" t="s">
        <v>38</v>
      </c>
      <c r="L889" t="s">
        <v>38</v>
      </c>
      <c r="M889" t="s">
        <v>38</v>
      </c>
      <c r="N889" t="str">
        <f>IFERROR(VLOOKUP(Tabla2[[#This Row],[Client]],Soc_Dem!A:D,2,FALSE),"")</f>
        <v>F</v>
      </c>
      <c r="O889">
        <f>IFERROR(VLOOKUP(Tabla2[[#This Row],[Client]],Soc_Dem!A:D,3,FALSE),"")</f>
        <v>46</v>
      </c>
      <c r="P889">
        <f>IFERROR(VLOOKUP(Tabla2[[#This Row],[Client]],Soc_Dem!A:D,4,FALSE),"")</f>
        <v>150</v>
      </c>
      <c r="Q889" s="2">
        <f>IFERROR(VLOOKUP(Tabla2[[#This Row],[Client]],Inflow_Outflow!A:O,2,FALSE),"")</f>
        <v>407.68142857142857</v>
      </c>
      <c r="R889" s="2">
        <f>IFERROR(VLOOKUP(Tabla2[[#This Row],[Client]],Inflow_Outflow!A:O,3,FALSE),"")</f>
        <v>407.68142857142857</v>
      </c>
      <c r="S889" s="2">
        <f>IFERROR(VLOOKUP(Tabla2[[#This Row],[Client]],Inflow_Outflow!A:O,4,FALSE),"")</f>
        <v>4</v>
      </c>
      <c r="T889" s="2">
        <f>IFERROR(VLOOKUP(Tabla2[[#This Row],[Client]],Inflow_Outflow!A:O,5,FALSE),"")</f>
        <v>4</v>
      </c>
      <c r="U889" s="2">
        <f>IFERROR(VLOOKUP(Tabla2[[#This Row],[Client]],Inflow_Outflow!A:O,6,FALSE),"")</f>
        <v>387.67857142857144</v>
      </c>
      <c r="V889" s="2">
        <f>IFERROR(VLOOKUP(Tabla2[[#This Row],[Client]],Inflow_Outflow!A:O,7,FALSE),"")</f>
        <v>387.67857142857144</v>
      </c>
      <c r="W889" s="2">
        <f>IFERROR(VLOOKUP(Tabla2[[#This Row],[Client]],Inflow_Outflow!A:O,8,FALSE),"")</f>
        <v>357.14285714285717</v>
      </c>
      <c r="X889" s="2">
        <f>IFERROR(VLOOKUP(Tabla2[[#This Row],[Client]],Inflow_Outflow!A:O,9,FALSE),"")</f>
        <v>0</v>
      </c>
      <c r="Y889" s="2">
        <f>IFERROR(VLOOKUP(Tabla2[[#This Row],[Client]],Inflow_Outflow!A:O,10,FALSE),"")</f>
        <v>0</v>
      </c>
      <c r="Z889" s="2">
        <f>IFERROR(VLOOKUP(Tabla2[[#This Row],[Client]],Inflow_Outflow!A:O,11,FALSE),"")</f>
        <v>5</v>
      </c>
      <c r="AA889" s="2">
        <f>IFERROR(VLOOKUP(Tabla2[[#This Row],[Client]],Inflow_Outflow!A:O,12,FALSE),"")</f>
        <v>5</v>
      </c>
      <c r="AB889" s="2">
        <f>IFERROR(VLOOKUP(Tabla2[[#This Row],[Client]],Inflow_Outflow!A:O,13,FALSE),"")</f>
        <v>1</v>
      </c>
      <c r="AC889" s="2">
        <f>IFERROR(VLOOKUP(Tabla2[[#This Row],[Client]],Inflow_Outflow!A:O,14,FALSE),"")</f>
        <v>0</v>
      </c>
      <c r="AD889" s="2">
        <f>IFERROR(VLOOKUP(Tabla2[[#This Row],[Client]],Inflow_Outflow!A:O,15,FALSE),"")</f>
        <v>0</v>
      </c>
      <c r="AE889" s="2">
        <f>IFERROR(VLOOKUP(Tabla2[[#This Row],[Client]],Sales_Revenues!A:G,2,FALSE),"")</f>
        <v>0</v>
      </c>
      <c r="AF889" s="2">
        <f>IFERROR(VLOOKUP(Tabla2[[#This Row],[Client]],Sales_Revenues!A:G,3,FALSE),"")</f>
        <v>0</v>
      </c>
      <c r="AG889" s="2">
        <f>IFERROR(VLOOKUP(Tabla2[[#This Row],[Client]],Sales_Revenues!A:G,4,FALSE),"")</f>
        <v>0</v>
      </c>
      <c r="AH889" s="2">
        <f>IFERROR(VLOOKUP(Tabla2[[#This Row],[Client]],Sales_Revenues!A:G,5,FALSE),"")</f>
        <v>0</v>
      </c>
      <c r="AI889" s="2">
        <f>IFERROR(VLOOKUP(Tabla2[[#This Row],[Client]],Sales_Revenues!A:G,6,FALSE),"")</f>
        <v>0</v>
      </c>
      <c r="AJ889" s="2">
        <f>IFERROR(VLOOKUP(Tabla2[[#This Row],[Client]],Sales_Revenues!A:G,7,FALSE),"")</f>
        <v>0</v>
      </c>
    </row>
    <row r="890" spans="1:36">
      <c r="A890">
        <v>889</v>
      </c>
      <c r="B890">
        <v>1</v>
      </c>
      <c r="H890">
        <v>2560.4264285714285</v>
      </c>
      <c r="I890" t="s">
        <v>38</v>
      </c>
      <c r="J890" t="s">
        <v>38</v>
      </c>
      <c r="K890" t="s">
        <v>38</v>
      </c>
      <c r="L890" t="s">
        <v>38</v>
      </c>
      <c r="M890" t="s">
        <v>38</v>
      </c>
      <c r="N890" t="str">
        <f>IFERROR(VLOOKUP(Tabla2[[#This Row],[Client]],Soc_Dem!A:D,2,FALSE),"")</f>
        <v>M</v>
      </c>
      <c r="O890">
        <f>IFERROR(VLOOKUP(Tabla2[[#This Row],[Client]],Soc_Dem!A:D,3,FALSE),"")</f>
        <v>36</v>
      </c>
      <c r="P890">
        <f>IFERROR(VLOOKUP(Tabla2[[#This Row],[Client]],Soc_Dem!A:D,4,FALSE),"")</f>
        <v>236</v>
      </c>
      <c r="Q890" s="2">
        <f>IFERROR(VLOOKUP(Tabla2[[#This Row],[Client]],Inflow_Outflow!A:O,2,FALSE),"")</f>
        <v>25</v>
      </c>
      <c r="R890" s="2">
        <f>IFERROR(VLOOKUP(Tabla2[[#This Row],[Client]],Inflow_Outflow!A:O,3,FALSE),"")</f>
        <v>25</v>
      </c>
      <c r="S890" s="2">
        <f>IFERROR(VLOOKUP(Tabla2[[#This Row],[Client]],Inflow_Outflow!A:O,4,FALSE),"")</f>
        <v>1</v>
      </c>
      <c r="T890" s="2">
        <f>IFERROR(VLOOKUP(Tabla2[[#This Row],[Client]],Inflow_Outflow!A:O,5,FALSE),"")</f>
        <v>1</v>
      </c>
      <c r="U890" s="2">
        <f>IFERROR(VLOOKUP(Tabla2[[#This Row],[Client]],Inflow_Outflow!A:O,6,FALSE),"")</f>
        <v>26.175000000000001</v>
      </c>
      <c r="V890" s="2">
        <f>IFERROR(VLOOKUP(Tabla2[[#This Row],[Client]],Inflow_Outflow!A:O,7,FALSE),"")</f>
        <v>26.175000000000001</v>
      </c>
      <c r="W890" s="2">
        <f>IFERROR(VLOOKUP(Tabla2[[#This Row],[Client]],Inflow_Outflow!A:O,8,FALSE),"")</f>
        <v>7.1428571428571432</v>
      </c>
      <c r="X890" s="2">
        <f>IFERROR(VLOOKUP(Tabla2[[#This Row],[Client]],Inflow_Outflow!A:O,9,FALSE),"")</f>
        <v>19.032142857142855</v>
      </c>
      <c r="Y890" s="2">
        <f>IFERROR(VLOOKUP(Tabla2[[#This Row],[Client]],Inflow_Outflow!A:O,10,FALSE),"")</f>
        <v>0</v>
      </c>
      <c r="Z890" s="2">
        <f>IFERROR(VLOOKUP(Tabla2[[#This Row],[Client]],Inflow_Outflow!A:O,11,FALSE),"")</f>
        <v>3</v>
      </c>
      <c r="AA890" s="2">
        <f>IFERROR(VLOOKUP(Tabla2[[#This Row],[Client]],Inflow_Outflow!A:O,12,FALSE),"")</f>
        <v>3</v>
      </c>
      <c r="AB890" s="2">
        <f>IFERROR(VLOOKUP(Tabla2[[#This Row],[Client]],Inflow_Outflow!A:O,13,FALSE),"")</f>
        <v>1</v>
      </c>
      <c r="AC890" s="2">
        <f>IFERROR(VLOOKUP(Tabla2[[#This Row],[Client]],Inflow_Outflow!A:O,14,FALSE),"")</f>
        <v>2</v>
      </c>
      <c r="AD890" s="2">
        <f>IFERROR(VLOOKUP(Tabla2[[#This Row],[Client]],Inflow_Outflow!A:O,15,FALSE),"")</f>
        <v>0</v>
      </c>
      <c r="AE890" s="2" t="str">
        <f>IFERROR(VLOOKUP(Tabla2[[#This Row],[Client]],Sales_Revenues!A:G,2,FALSE),"")</f>
        <v/>
      </c>
      <c r="AF890" s="2" t="str">
        <f>IFERROR(VLOOKUP(Tabla2[[#This Row],[Client]],Sales_Revenues!A:G,3,FALSE),"")</f>
        <v/>
      </c>
      <c r="AG890" s="2" t="str">
        <f>IFERROR(VLOOKUP(Tabla2[[#This Row],[Client]],Sales_Revenues!A:G,4,FALSE),"")</f>
        <v/>
      </c>
      <c r="AH890" s="2" t="str">
        <f>IFERROR(VLOOKUP(Tabla2[[#This Row],[Client]],Sales_Revenues!A:G,5,FALSE),"")</f>
        <v/>
      </c>
      <c r="AI890" s="2" t="str">
        <f>IFERROR(VLOOKUP(Tabla2[[#This Row],[Client]],Sales_Revenues!A:G,6,FALSE),"")</f>
        <v/>
      </c>
      <c r="AJ890" s="2" t="str">
        <f>IFERROR(VLOOKUP(Tabla2[[#This Row],[Client]],Sales_Revenues!A:G,7,FALSE),"")</f>
        <v/>
      </c>
    </row>
    <row r="891" spans="1:36">
      <c r="A891">
        <v>890</v>
      </c>
      <c r="B891">
        <v>1</v>
      </c>
      <c r="C891">
        <v>1</v>
      </c>
      <c r="H891">
        <v>1024.4442857142856</v>
      </c>
      <c r="I891">
        <v>16727.635357142855</v>
      </c>
      <c r="J891" t="s">
        <v>38</v>
      </c>
      <c r="K891" t="s">
        <v>38</v>
      </c>
      <c r="L891" t="s">
        <v>38</v>
      </c>
      <c r="M891" t="s">
        <v>38</v>
      </c>
      <c r="N891" t="str">
        <f>IFERROR(VLOOKUP(Tabla2[[#This Row],[Client]],Soc_Dem!A:D,2,FALSE),"")</f>
        <v>M</v>
      </c>
      <c r="O891">
        <f>IFERROR(VLOOKUP(Tabla2[[#This Row],[Client]],Soc_Dem!A:D,3,FALSE),"")</f>
        <v>35</v>
      </c>
      <c r="P891">
        <f>IFERROR(VLOOKUP(Tabla2[[#This Row],[Client]],Soc_Dem!A:D,4,FALSE),"")</f>
        <v>22</v>
      </c>
      <c r="Q891" s="2">
        <f>IFERROR(VLOOKUP(Tabla2[[#This Row],[Client]],Inflow_Outflow!A:O,2,FALSE),"")</f>
        <v>1394.6492857142857</v>
      </c>
      <c r="R891" s="2">
        <f>IFERROR(VLOOKUP(Tabla2[[#This Row],[Client]],Inflow_Outflow!A:O,3,FALSE),"")</f>
        <v>1394.6482142857144</v>
      </c>
      <c r="S891" s="2">
        <f>IFERROR(VLOOKUP(Tabla2[[#This Row],[Client]],Inflow_Outflow!A:O,4,FALSE),"")</f>
        <v>5</v>
      </c>
      <c r="T891" s="2">
        <f>IFERROR(VLOOKUP(Tabla2[[#This Row],[Client]],Inflow_Outflow!A:O,5,FALSE),"")</f>
        <v>4</v>
      </c>
      <c r="U891" s="2">
        <f>IFERROR(VLOOKUP(Tabla2[[#This Row],[Client]],Inflow_Outflow!A:O,6,FALSE),"")</f>
        <v>1577.5071428571428</v>
      </c>
      <c r="V891" s="2">
        <f>IFERROR(VLOOKUP(Tabla2[[#This Row],[Client]],Inflow_Outflow!A:O,7,FALSE),"")</f>
        <v>1577.5071428571428</v>
      </c>
      <c r="W891" s="2">
        <f>IFERROR(VLOOKUP(Tabla2[[#This Row],[Client]],Inflow_Outflow!A:O,8,FALSE),"")</f>
        <v>0</v>
      </c>
      <c r="X891" s="2">
        <f>IFERROR(VLOOKUP(Tabla2[[#This Row],[Client]],Inflow_Outflow!A:O,9,FALSE),"")</f>
        <v>0</v>
      </c>
      <c r="Y891" s="2">
        <f>IFERROR(VLOOKUP(Tabla2[[#This Row],[Client]],Inflow_Outflow!A:O,10,FALSE),"")</f>
        <v>1178.5714285714287</v>
      </c>
      <c r="Z891" s="2">
        <f>IFERROR(VLOOKUP(Tabla2[[#This Row],[Client]],Inflow_Outflow!A:O,11,FALSE),"")</f>
        <v>4</v>
      </c>
      <c r="AA891" s="2">
        <f>IFERROR(VLOOKUP(Tabla2[[#This Row],[Client]],Inflow_Outflow!A:O,12,FALSE),"")</f>
        <v>4</v>
      </c>
      <c r="AB891" s="2">
        <f>IFERROR(VLOOKUP(Tabla2[[#This Row],[Client]],Inflow_Outflow!A:O,13,FALSE),"")</f>
        <v>0</v>
      </c>
      <c r="AC891" s="2">
        <f>IFERROR(VLOOKUP(Tabla2[[#This Row],[Client]],Inflow_Outflow!A:O,14,FALSE),"")</f>
        <v>0</v>
      </c>
      <c r="AD891" s="2">
        <f>IFERROR(VLOOKUP(Tabla2[[#This Row],[Client]],Inflow_Outflow!A:O,15,FALSE),"")</f>
        <v>1</v>
      </c>
      <c r="AE891" s="2">
        <f>IFERROR(VLOOKUP(Tabla2[[#This Row],[Client]],Sales_Revenues!A:G,2,FALSE),"")</f>
        <v>1</v>
      </c>
      <c r="AF891" s="2">
        <f>IFERROR(VLOOKUP(Tabla2[[#This Row],[Client]],Sales_Revenues!A:G,3,FALSE),"")</f>
        <v>1</v>
      </c>
      <c r="AG891" s="2">
        <f>IFERROR(VLOOKUP(Tabla2[[#This Row],[Client]],Sales_Revenues!A:G,4,FALSE),"")</f>
        <v>0</v>
      </c>
      <c r="AH891" s="2">
        <f>IFERROR(VLOOKUP(Tabla2[[#This Row],[Client]],Sales_Revenues!A:G,5,FALSE),"")</f>
        <v>8.9369642857142857</v>
      </c>
      <c r="AI891" s="2">
        <f>IFERROR(VLOOKUP(Tabla2[[#This Row],[Client]],Sales_Revenues!A:G,6,FALSE),"")</f>
        <v>4.25</v>
      </c>
      <c r="AJ891" s="2">
        <f>IFERROR(VLOOKUP(Tabla2[[#This Row],[Client]],Sales_Revenues!A:G,7,FALSE),"")</f>
        <v>0</v>
      </c>
    </row>
    <row r="892" spans="1:36">
      <c r="A892">
        <v>891</v>
      </c>
      <c r="B892">
        <v>1</v>
      </c>
      <c r="E892">
        <v>1</v>
      </c>
      <c r="H892">
        <v>1131.6232142857143</v>
      </c>
      <c r="I892" t="s">
        <v>38</v>
      </c>
      <c r="J892" t="s">
        <v>38</v>
      </c>
      <c r="K892">
        <v>0</v>
      </c>
      <c r="L892" t="s">
        <v>38</v>
      </c>
      <c r="M892" t="s">
        <v>38</v>
      </c>
      <c r="N892" t="str">
        <f>IFERROR(VLOOKUP(Tabla2[[#This Row],[Client]],Soc_Dem!A:D,2,FALSE),"")</f>
        <v>M</v>
      </c>
      <c r="O892">
        <f>IFERROR(VLOOKUP(Tabla2[[#This Row],[Client]],Soc_Dem!A:D,3,FALSE),"")</f>
        <v>21</v>
      </c>
      <c r="P892">
        <f>IFERROR(VLOOKUP(Tabla2[[#This Row],[Client]],Soc_Dem!A:D,4,FALSE),"")</f>
        <v>11</v>
      </c>
      <c r="Q892" s="2">
        <f>IFERROR(VLOOKUP(Tabla2[[#This Row],[Client]],Inflow_Outflow!A:O,2,FALSE),"")</f>
        <v>977.79392857142852</v>
      </c>
      <c r="R892" s="2">
        <f>IFERROR(VLOOKUP(Tabla2[[#This Row],[Client]],Inflow_Outflow!A:O,3,FALSE),"")</f>
        <v>977.79392857142852</v>
      </c>
      <c r="S892" s="2">
        <f>IFERROR(VLOOKUP(Tabla2[[#This Row],[Client]],Inflow_Outflow!A:O,4,FALSE),"")</f>
        <v>7</v>
      </c>
      <c r="T892" s="2">
        <f>IFERROR(VLOOKUP(Tabla2[[#This Row],[Client]],Inflow_Outflow!A:O,5,FALSE),"")</f>
        <v>7</v>
      </c>
      <c r="U892" s="2">
        <f>IFERROR(VLOOKUP(Tabla2[[#This Row],[Client]],Inflow_Outflow!A:O,6,FALSE),"")</f>
        <v>354.92857142857144</v>
      </c>
      <c r="V892" s="2">
        <f>IFERROR(VLOOKUP(Tabla2[[#This Row],[Client]],Inflow_Outflow!A:O,7,FALSE),"")</f>
        <v>354.92857142857144</v>
      </c>
      <c r="W892" s="2">
        <f>IFERROR(VLOOKUP(Tabla2[[#This Row],[Client]],Inflow_Outflow!A:O,8,FALSE),"")</f>
        <v>0</v>
      </c>
      <c r="X892" s="2">
        <f>IFERROR(VLOOKUP(Tabla2[[#This Row],[Client]],Inflow_Outflow!A:O,9,FALSE),"")</f>
        <v>0</v>
      </c>
      <c r="Y892" s="2">
        <f>IFERROR(VLOOKUP(Tabla2[[#This Row],[Client]],Inflow_Outflow!A:O,10,FALSE),"")</f>
        <v>351.53571428571428</v>
      </c>
      <c r="Z892" s="2">
        <f>IFERROR(VLOOKUP(Tabla2[[#This Row],[Client]],Inflow_Outflow!A:O,11,FALSE),"")</f>
        <v>8</v>
      </c>
      <c r="AA892" s="2">
        <f>IFERROR(VLOOKUP(Tabla2[[#This Row],[Client]],Inflow_Outflow!A:O,12,FALSE),"")</f>
        <v>8</v>
      </c>
      <c r="AB892" s="2">
        <f>IFERROR(VLOOKUP(Tabla2[[#This Row],[Client]],Inflow_Outflow!A:O,13,FALSE),"")</f>
        <v>0</v>
      </c>
      <c r="AC892" s="2">
        <f>IFERROR(VLOOKUP(Tabla2[[#This Row],[Client]],Inflow_Outflow!A:O,14,FALSE),"")</f>
        <v>0</v>
      </c>
      <c r="AD892" s="2">
        <f>IFERROR(VLOOKUP(Tabla2[[#This Row],[Client]],Inflow_Outflow!A:O,15,FALSE),"")</f>
        <v>7</v>
      </c>
      <c r="AE892" s="2" t="str">
        <f>IFERROR(VLOOKUP(Tabla2[[#This Row],[Client]],Sales_Revenues!A:G,2,FALSE),"")</f>
        <v/>
      </c>
      <c r="AF892" s="2" t="str">
        <f>IFERROR(VLOOKUP(Tabla2[[#This Row],[Client]],Sales_Revenues!A:G,3,FALSE),"")</f>
        <v/>
      </c>
      <c r="AG892" s="2" t="str">
        <f>IFERROR(VLOOKUP(Tabla2[[#This Row],[Client]],Sales_Revenues!A:G,4,FALSE),"")</f>
        <v/>
      </c>
      <c r="AH892" s="2" t="str">
        <f>IFERROR(VLOOKUP(Tabla2[[#This Row],[Client]],Sales_Revenues!A:G,5,FALSE),"")</f>
        <v/>
      </c>
      <c r="AI892" s="2" t="str">
        <f>IFERROR(VLOOKUP(Tabla2[[#This Row],[Client]],Sales_Revenues!A:G,6,FALSE),"")</f>
        <v/>
      </c>
      <c r="AJ892" s="2" t="str">
        <f>IFERROR(VLOOKUP(Tabla2[[#This Row],[Client]],Sales_Revenues!A:G,7,FALSE),"")</f>
        <v/>
      </c>
    </row>
    <row r="893" spans="1:36">
      <c r="A893">
        <v>892</v>
      </c>
      <c r="B893">
        <v>1</v>
      </c>
      <c r="E893">
        <v>1</v>
      </c>
      <c r="H893">
        <v>0</v>
      </c>
      <c r="I893" t="s">
        <v>38</v>
      </c>
      <c r="J893" t="s">
        <v>38</v>
      </c>
      <c r="K893">
        <v>641.14535714285716</v>
      </c>
      <c r="L893" t="s">
        <v>38</v>
      </c>
      <c r="M893" t="s">
        <v>38</v>
      </c>
      <c r="N893" t="str">
        <f>IFERROR(VLOOKUP(Tabla2[[#This Row],[Client]],Soc_Dem!A:D,2,FALSE),"")</f>
        <v>M</v>
      </c>
      <c r="O893">
        <f>IFERROR(VLOOKUP(Tabla2[[#This Row],[Client]],Soc_Dem!A:D,3,FALSE),"")</f>
        <v>45</v>
      </c>
      <c r="P893">
        <f>IFERROR(VLOOKUP(Tabla2[[#This Row],[Client]],Soc_Dem!A:D,4,FALSE),"")</f>
        <v>149</v>
      </c>
      <c r="Q893" s="2">
        <f>IFERROR(VLOOKUP(Tabla2[[#This Row],[Client]],Inflow_Outflow!A:O,2,FALSE),"")</f>
        <v>608.755</v>
      </c>
      <c r="R893" s="2">
        <f>IFERROR(VLOOKUP(Tabla2[[#This Row],[Client]],Inflow_Outflow!A:O,3,FALSE),"")</f>
        <v>608.755</v>
      </c>
      <c r="S893" s="2">
        <f>IFERROR(VLOOKUP(Tabla2[[#This Row],[Client]],Inflow_Outflow!A:O,4,FALSE),"")</f>
        <v>3</v>
      </c>
      <c r="T893" s="2">
        <f>IFERROR(VLOOKUP(Tabla2[[#This Row],[Client]],Inflow_Outflow!A:O,5,FALSE),"")</f>
        <v>3</v>
      </c>
      <c r="U893" s="2">
        <f>IFERROR(VLOOKUP(Tabla2[[#This Row],[Client]],Inflow_Outflow!A:O,6,FALSE),"")</f>
        <v>782.64642857142849</v>
      </c>
      <c r="V893" s="2">
        <f>IFERROR(VLOOKUP(Tabla2[[#This Row],[Client]],Inflow_Outflow!A:O,7,FALSE),"")</f>
        <v>782.64642857142849</v>
      </c>
      <c r="W893" s="2">
        <f>IFERROR(VLOOKUP(Tabla2[[#This Row],[Client]],Inflow_Outflow!A:O,8,FALSE),"")</f>
        <v>178.57142857142858</v>
      </c>
      <c r="X893" s="2">
        <f>IFERROR(VLOOKUP(Tabla2[[#This Row],[Client]],Inflow_Outflow!A:O,9,FALSE),"")</f>
        <v>0</v>
      </c>
      <c r="Y893" s="2">
        <f>IFERROR(VLOOKUP(Tabla2[[#This Row],[Client]],Inflow_Outflow!A:O,10,FALSE),"")</f>
        <v>251.32142857142858</v>
      </c>
      <c r="Z893" s="2">
        <f>IFERROR(VLOOKUP(Tabla2[[#This Row],[Client]],Inflow_Outflow!A:O,11,FALSE),"")</f>
        <v>12</v>
      </c>
      <c r="AA893" s="2">
        <f>IFERROR(VLOOKUP(Tabla2[[#This Row],[Client]],Inflow_Outflow!A:O,12,FALSE),"")</f>
        <v>12</v>
      </c>
      <c r="AB893" s="2">
        <f>IFERROR(VLOOKUP(Tabla2[[#This Row],[Client]],Inflow_Outflow!A:O,13,FALSE),"")</f>
        <v>3</v>
      </c>
      <c r="AC893" s="2">
        <f>IFERROR(VLOOKUP(Tabla2[[#This Row],[Client]],Inflow_Outflow!A:O,14,FALSE),"")</f>
        <v>0</v>
      </c>
      <c r="AD893" s="2">
        <f>IFERROR(VLOOKUP(Tabla2[[#This Row],[Client]],Inflow_Outflow!A:O,15,FALSE),"")</f>
        <v>4</v>
      </c>
      <c r="AE893" s="2">
        <f>IFERROR(VLOOKUP(Tabla2[[#This Row],[Client]],Sales_Revenues!A:G,2,FALSE),"")</f>
        <v>0</v>
      </c>
      <c r="AF893" s="2">
        <f>IFERROR(VLOOKUP(Tabla2[[#This Row],[Client]],Sales_Revenues!A:G,3,FALSE),"")</f>
        <v>0</v>
      </c>
      <c r="AG893" s="2">
        <f>IFERROR(VLOOKUP(Tabla2[[#This Row],[Client]],Sales_Revenues!A:G,4,FALSE),"")</f>
        <v>0</v>
      </c>
      <c r="AH893" s="2">
        <f>IFERROR(VLOOKUP(Tabla2[[#This Row],[Client]],Sales_Revenues!A:G,5,FALSE),"")</f>
        <v>0</v>
      </c>
      <c r="AI893" s="2">
        <f>IFERROR(VLOOKUP(Tabla2[[#This Row],[Client]],Sales_Revenues!A:G,6,FALSE),"")</f>
        <v>0</v>
      </c>
      <c r="AJ893" s="2">
        <f>IFERROR(VLOOKUP(Tabla2[[#This Row],[Client]],Sales_Revenues!A:G,7,FALSE),"")</f>
        <v>0</v>
      </c>
    </row>
    <row r="894" spans="1:36">
      <c r="A894">
        <v>893</v>
      </c>
      <c r="B894">
        <v>1</v>
      </c>
      <c r="H894">
        <v>2.4689285714285711</v>
      </c>
      <c r="I894" t="s">
        <v>38</v>
      </c>
      <c r="J894" t="s">
        <v>38</v>
      </c>
      <c r="K894" t="s">
        <v>38</v>
      </c>
      <c r="L894" t="s">
        <v>38</v>
      </c>
      <c r="M894" t="s">
        <v>38</v>
      </c>
      <c r="N894" t="str">
        <f>IFERROR(VLOOKUP(Tabla2[[#This Row],[Client]],Soc_Dem!A:D,2,FALSE),"")</f>
        <v>M</v>
      </c>
      <c r="O894">
        <f>IFERROR(VLOOKUP(Tabla2[[#This Row],[Client]],Soc_Dem!A:D,3,FALSE),"")</f>
        <v>48</v>
      </c>
      <c r="P894">
        <f>IFERROR(VLOOKUP(Tabla2[[#This Row],[Client]],Soc_Dem!A:D,4,FALSE),"")</f>
        <v>53</v>
      </c>
      <c r="Q894" s="2">
        <f>IFERROR(VLOOKUP(Tabla2[[#This Row],[Client]],Inflow_Outflow!A:O,2,FALSE),"")</f>
        <v>959.51249999999993</v>
      </c>
      <c r="R894" s="2">
        <f>IFERROR(VLOOKUP(Tabla2[[#This Row],[Client]],Inflow_Outflow!A:O,3,FALSE),"")</f>
        <v>959.51249999999993</v>
      </c>
      <c r="S894" s="2">
        <f>IFERROR(VLOOKUP(Tabla2[[#This Row],[Client]],Inflow_Outflow!A:O,4,FALSE),"")</f>
        <v>9</v>
      </c>
      <c r="T894" s="2">
        <f>IFERROR(VLOOKUP(Tabla2[[#This Row],[Client]],Inflow_Outflow!A:O,5,FALSE),"")</f>
        <v>9</v>
      </c>
      <c r="U894" s="2">
        <f>IFERROR(VLOOKUP(Tabla2[[#This Row],[Client]],Inflow_Outflow!A:O,6,FALSE),"")</f>
        <v>1772.1071428571429</v>
      </c>
      <c r="V894" s="2">
        <f>IFERROR(VLOOKUP(Tabla2[[#This Row],[Client]],Inflow_Outflow!A:O,7,FALSE),"")</f>
        <v>1772.1071428571429</v>
      </c>
      <c r="W894" s="2">
        <f>IFERROR(VLOOKUP(Tabla2[[#This Row],[Client]],Inflow_Outflow!A:O,8,FALSE),"")</f>
        <v>0</v>
      </c>
      <c r="X894" s="2">
        <f>IFERROR(VLOOKUP(Tabla2[[#This Row],[Client]],Inflow_Outflow!A:O,9,FALSE),"")</f>
        <v>0</v>
      </c>
      <c r="Y894" s="2">
        <f>IFERROR(VLOOKUP(Tabla2[[#This Row],[Client]],Inflow_Outflow!A:O,10,FALSE),"")</f>
        <v>1767.7142857142858</v>
      </c>
      <c r="Z894" s="2">
        <f>IFERROR(VLOOKUP(Tabla2[[#This Row],[Client]],Inflow_Outflow!A:O,11,FALSE),"")</f>
        <v>17</v>
      </c>
      <c r="AA894" s="2">
        <f>IFERROR(VLOOKUP(Tabla2[[#This Row],[Client]],Inflow_Outflow!A:O,12,FALSE),"")</f>
        <v>17</v>
      </c>
      <c r="AB894" s="2">
        <f>IFERROR(VLOOKUP(Tabla2[[#This Row],[Client]],Inflow_Outflow!A:O,13,FALSE),"")</f>
        <v>0</v>
      </c>
      <c r="AC894" s="2">
        <f>IFERROR(VLOOKUP(Tabla2[[#This Row],[Client]],Inflow_Outflow!A:O,14,FALSE),"")</f>
        <v>0</v>
      </c>
      <c r="AD894" s="2">
        <f>IFERROR(VLOOKUP(Tabla2[[#This Row],[Client]],Inflow_Outflow!A:O,15,FALSE),"")</f>
        <v>15</v>
      </c>
      <c r="AE894" s="2" t="str">
        <f>IFERROR(VLOOKUP(Tabla2[[#This Row],[Client]],Sales_Revenues!A:G,2,FALSE),"")</f>
        <v/>
      </c>
      <c r="AF894" s="2" t="str">
        <f>IFERROR(VLOOKUP(Tabla2[[#This Row],[Client]],Sales_Revenues!A:G,3,FALSE),"")</f>
        <v/>
      </c>
      <c r="AG894" s="2" t="str">
        <f>IFERROR(VLOOKUP(Tabla2[[#This Row],[Client]],Sales_Revenues!A:G,4,FALSE),"")</f>
        <v/>
      </c>
      <c r="AH894" s="2" t="str">
        <f>IFERROR(VLOOKUP(Tabla2[[#This Row],[Client]],Sales_Revenues!A:G,5,FALSE),"")</f>
        <v/>
      </c>
      <c r="AI894" s="2" t="str">
        <f>IFERROR(VLOOKUP(Tabla2[[#This Row],[Client]],Sales_Revenues!A:G,6,FALSE),"")</f>
        <v/>
      </c>
      <c r="AJ894" s="2" t="str">
        <f>IFERROR(VLOOKUP(Tabla2[[#This Row],[Client]],Sales_Revenues!A:G,7,FALSE),"")</f>
        <v/>
      </c>
    </row>
    <row r="895" spans="1:36">
      <c r="A895">
        <v>894</v>
      </c>
      <c r="B895">
        <v>1</v>
      </c>
      <c r="E895">
        <v>1</v>
      </c>
      <c r="F895">
        <v>1</v>
      </c>
      <c r="G895">
        <v>2</v>
      </c>
      <c r="H895">
        <v>354.98285714285714</v>
      </c>
      <c r="I895" t="s">
        <v>38</v>
      </c>
      <c r="J895" t="s">
        <v>38</v>
      </c>
      <c r="K895">
        <v>0</v>
      </c>
      <c r="L895">
        <v>0.7142857142857143</v>
      </c>
      <c r="M895">
        <v>2182.3967857142857</v>
      </c>
      <c r="N895" t="str">
        <f>IFERROR(VLOOKUP(Tabla2[[#This Row],[Client]],Soc_Dem!A:D,2,FALSE),"")</f>
        <v>M</v>
      </c>
      <c r="O895">
        <f>IFERROR(VLOOKUP(Tabla2[[#This Row],[Client]],Soc_Dem!A:D,3,FALSE),"")</f>
        <v>69</v>
      </c>
      <c r="P895">
        <f>IFERROR(VLOOKUP(Tabla2[[#This Row],[Client]],Soc_Dem!A:D,4,FALSE),"")</f>
        <v>21</v>
      </c>
      <c r="Q895" s="2">
        <f>IFERROR(VLOOKUP(Tabla2[[#This Row],[Client]],Inflow_Outflow!A:O,2,FALSE),"")</f>
        <v>2092.9910714285716</v>
      </c>
      <c r="R895" s="2">
        <f>IFERROR(VLOOKUP(Tabla2[[#This Row],[Client]],Inflow_Outflow!A:O,3,FALSE),"")</f>
        <v>2031.5060714285714</v>
      </c>
      <c r="S895" s="2">
        <f>IFERROR(VLOOKUP(Tabla2[[#This Row],[Client]],Inflow_Outflow!A:O,4,FALSE),"")</f>
        <v>11</v>
      </c>
      <c r="T895" s="2">
        <f>IFERROR(VLOOKUP(Tabla2[[#This Row],[Client]],Inflow_Outflow!A:O,5,FALSE),"")</f>
        <v>6</v>
      </c>
      <c r="U895" s="2">
        <f>IFERROR(VLOOKUP(Tabla2[[#This Row],[Client]],Inflow_Outflow!A:O,6,FALSE),"")</f>
        <v>2123.8221428571428</v>
      </c>
      <c r="V895" s="2">
        <f>IFERROR(VLOOKUP(Tabla2[[#This Row],[Client]],Inflow_Outflow!A:O,7,FALSE),"")</f>
        <v>2119.357857142857</v>
      </c>
      <c r="W895" s="2">
        <f>IFERROR(VLOOKUP(Tabla2[[#This Row],[Client]],Inflow_Outflow!A:O,8,FALSE),"")</f>
        <v>857.14285714285711</v>
      </c>
      <c r="X895" s="2">
        <f>IFERROR(VLOOKUP(Tabla2[[#This Row],[Client]],Inflow_Outflow!A:O,9,FALSE),"")</f>
        <v>300.98928571428576</v>
      </c>
      <c r="Y895" s="2">
        <f>IFERROR(VLOOKUP(Tabla2[[#This Row],[Client]],Inflow_Outflow!A:O,10,FALSE),"")</f>
        <v>859.01142857142861</v>
      </c>
      <c r="Z895" s="2">
        <f>IFERROR(VLOOKUP(Tabla2[[#This Row],[Client]],Inflow_Outflow!A:O,11,FALSE),"")</f>
        <v>42</v>
      </c>
      <c r="AA895" s="2">
        <f>IFERROR(VLOOKUP(Tabla2[[#This Row],[Client]],Inflow_Outflow!A:O,12,FALSE),"")</f>
        <v>37</v>
      </c>
      <c r="AB895" s="2">
        <f>IFERROR(VLOOKUP(Tabla2[[#This Row],[Client]],Inflow_Outflow!A:O,13,FALSE),"")</f>
        <v>3</v>
      </c>
      <c r="AC895" s="2">
        <f>IFERROR(VLOOKUP(Tabla2[[#This Row],[Client]],Inflow_Outflow!A:O,14,FALSE),"")</f>
        <v>11</v>
      </c>
      <c r="AD895" s="2">
        <f>IFERROR(VLOOKUP(Tabla2[[#This Row],[Client]],Inflow_Outflow!A:O,15,FALSE),"")</f>
        <v>19</v>
      </c>
      <c r="AE895" s="2" t="str">
        <f>IFERROR(VLOOKUP(Tabla2[[#This Row],[Client]],Sales_Revenues!A:G,2,FALSE),"")</f>
        <v/>
      </c>
      <c r="AF895" s="2" t="str">
        <f>IFERROR(VLOOKUP(Tabla2[[#This Row],[Client]],Sales_Revenues!A:G,3,FALSE),"")</f>
        <v/>
      </c>
      <c r="AG895" s="2" t="str">
        <f>IFERROR(VLOOKUP(Tabla2[[#This Row],[Client]],Sales_Revenues!A:G,4,FALSE),"")</f>
        <v/>
      </c>
      <c r="AH895" s="2" t="str">
        <f>IFERROR(VLOOKUP(Tabla2[[#This Row],[Client]],Sales_Revenues!A:G,5,FALSE),"")</f>
        <v/>
      </c>
      <c r="AI895" s="2" t="str">
        <f>IFERROR(VLOOKUP(Tabla2[[#This Row],[Client]],Sales_Revenues!A:G,6,FALSE),"")</f>
        <v/>
      </c>
      <c r="AJ895" s="2" t="str">
        <f>IFERROR(VLOOKUP(Tabla2[[#This Row],[Client]],Sales_Revenues!A:G,7,FALSE),"")</f>
        <v/>
      </c>
    </row>
    <row r="896" spans="1:36">
      <c r="A896">
        <v>895</v>
      </c>
      <c r="B896">
        <v>1</v>
      </c>
      <c r="C896">
        <v>1</v>
      </c>
      <c r="H896">
        <v>997.96678571428572</v>
      </c>
      <c r="I896">
        <v>26797.119285714285</v>
      </c>
      <c r="J896" t="s">
        <v>38</v>
      </c>
      <c r="K896" t="s">
        <v>38</v>
      </c>
      <c r="L896" t="s">
        <v>38</v>
      </c>
      <c r="M896" t="s">
        <v>38</v>
      </c>
      <c r="N896" t="str">
        <f>IFERROR(VLOOKUP(Tabla2[[#This Row],[Client]],Soc_Dem!A:D,2,FALSE),"")</f>
        <v>F</v>
      </c>
      <c r="O896">
        <f>IFERROR(VLOOKUP(Tabla2[[#This Row],[Client]],Soc_Dem!A:D,3,FALSE),"")</f>
        <v>22</v>
      </c>
      <c r="P896">
        <f>IFERROR(VLOOKUP(Tabla2[[#This Row],[Client]],Soc_Dem!A:D,4,FALSE),"")</f>
        <v>25</v>
      </c>
      <c r="Q896" s="2">
        <f>IFERROR(VLOOKUP(Tabla2[[#This Row],[Client]],Inflow_Outflow!A:O,2,FALSE),"")</f>
        <v>478.35035714285715</v>
      </c>
      <c r="R896" s="2">
        <f>IFERROR(VLOOKUP(Tabla2[[#This Row],[Client]],Inflow_Outflow!A:O,3,FALSE),"")</f>
        <v>464.83857142857141</v>
      </c>
      <c r="S896" s="2">
        <f>IFERROR(VLOOKUP(Tabla2[[#This Row],[Client]],Inflow_Outflow!A:O,4,FALSE),"")</f>
        <v>4</v>
      </c>
      <c r="T896" s="2">
        <f>IFERROR(VLOOKUP(Tabla2[[#This Row],[Client]],Inflow_Outflow!A:O,5,FALSE),"")</f>
        <v>2</v>
      </c>
      <c r="U896" s="2">
        <f>IFERROR(VLOOKUP(Tabla2[[#This Row],[Client]],Inflow_Outflow!A:O,6,FALSE),"")</f>
        <v>542.32142857142856</v>
      </c>
      <c r="V896" s="2">
        <f>IFERROR(VLOOKUP(Tabla2[[#This Row],[Client]],Inflow_Outflow!A:O,7,FALSE),"")</f>
        <v>542.32142857142856</v>
      </c>
      <c r="W896" s="2">
        <f>IFERROR(VLOOKUP(Tabla2[[#This Row],[Client]],Inflow_Outflow!A:O,8,FALSE),"")</f>
        <v>535.71428571428567</v>
      </c>
      <c r="X896" s="2">
        <f>IFERROR(VLOOKUP(Tabla2[[#This Row],[Client]],Inflow_Outflow!A:O,9,FALSE),"")</f>
        <v>0</v>
      </c>
      <c r="Y896" s="2">
        <f>IFERROR(VLOOKUP(Tabla2[[#This Row],[Client]],Inflow_Outflow!A:O,10,FALSE),"")</f>
        <v>6.6071428571428568</v>
      </c>
      <c r="Z896" s="2">
        <f>IFERROR(VLOOKUP(Tabla2[[#This Row],[Client]],Inflow_Outflow!A:O,11,FALSE),"")</f>
        <v>4</v>
      </c>
      <c r="AA896" s="2">
        <f>IFERROR(VLOOKUP(Tabla2[[#This Row],[Client]],Inflow_Outflow!A:O,12,FALSE),"")</f>
        <v>4</v>
      </c>
      <c r="AB896" s="2">
        <f>IFERROR(VLOOKUP(Tabla2[[#This Row],[Client]],Inflow_Outflow!A:O,13,FALSE),"")</f>
        <v>3</v>
      </c>
      <c r="AC896" s="2">
        <f>IFERROR(VLOOKUP(Tabla2[[#This Row],[Client]],Inflow_Outflow!A:O,14,FALSE),"")</f>
        <v>0</v>
      </c>
      <c r="AD896" s="2">
        <f>IFERROR(VLOOKUP(Tabla2[[#This Row],[Client]],Inflow_Outflow!A:O,15,FALSE),"")</f>
        <v>1</v>
      </c>
      <c r="AE896" s="2">
        <f>IFERROR(VLOOKUP(Tabla2[[#This Row],[Client]],Sales_Revenues!A:G,2,FALSE),"")</f>
        <v>0</v>
      </c>
      <c r="AF896" s="2">
        <f>IFERROR(VLOOKUP(Tabla2[[#This Row],[Client]],Sales_Revenues!A:G,3,FALSE),"")</f>
        <v>1</v>
      </c>
      <c r="AG896" s="2">
        <f>IFERROR(VLOOKUP(Tabla2[[#This Row],[Client]],Sales_Revenues!A:G,4,FALSE),"")</f>
        <v>0</v>
      </c>
      <c r="AH896" s="2">
        <f>IFERROR(VLOOKUP(Tabla2[[#This Row],[Client]],Sales_Revenues!A:G,5,FALSE),"")</f>
        <v>0</v>
      </c>
      <c r="AI896" s="2">
        <f>IFERROR(VLOOKUP(Tabla2[[#This Row],[Client]],Sales_Revenues!A:G,6,FALSE),"")</f>
        <v>4.2867857142857142</v>
      </c>
      <c r="AJ896" s="2">
        <f>IFERROR(VLOOKUP(Tabla2[[#This Row],[Client]],Sales_Revenues!A:G,7,FALSE),"")</f>
        <v>0</v>
      </c>
    </row>
    <row r="897" spans="1:36">
      <c r="A897">
        <v>896</v>
      </c>
      <c r="B897">
        <v>1</v>
      </c>
      <c r="H897">
        <v>1743.7385714285715</v>
      </c>
      <c r="I897" t="s">
        <v>38</v>
      </c>
      <c r="J897" t="s">
        <v>38</v>
      </c>
      <c r="K897" t="s">
        <v>38</v>
      </c>
      <c r="L897" t="s">
        <v>38</v>
      </c>
      <c r="M897" t="s">
        <v>38</v>
      </c>
      <c r="N897" t="str">
        <f>IFERROR(VLOOKUP(Tabla2[[#This Row],[Client]],Soc_Dem!A:D,2,FALSE),"")</f>
        <v>M</v>
      </c>
      <c r="O897">
        <f>IFERROR(VLOOKUP(Tabla2[[#This Row],[Client]],Soc_Dem!A:D,3,FALSE),"")</f>
        <v>23</v>
      </c>
      <c r="P897">
        <f>IFERROR(VLOOKUP(Tabla2[[#This Row],[Client]],Soc_Dem!A:D,4,FALSE),"")</f>
        <v>99</v>
      </c>
      <c r="Q897" s="2">
        <f>IFERROR(VLOOKUP(Tabla2[[#This Row],[Client]],Inflow_Outflow!A:O,2,FALSE),"")</f>
        <v>417.55821428571426</v>
      </c>
      <c r="R897" s="2">
        <f>IFERROR(VLOOKUP(Tabla2[[#This Row],[Client]],Inflow_Outflow!A:O,3,FALSE),"")</f>
        <v>416.63714285714286</v>
      </c>
      <c r="S897" s="2">
        <f>IFERROR(VLOOKUP(Tabla2[[#This Row],[Client]],Inflow_Outflow!A:O,4,FALSE),"")</f>
        <v>3</v>
      </c>
      <c r="T897" s="2">
        <f>IFERROR(VLOOKUP(Tabla2[[#This Row],[Client]],Inflow_Outflow!A:O,5,FALSE),"")</f>
        <v>2</v>
      </c>
      <c r="U897" s="2">
        <f>IFERROR(VLOOKUP(Tabla2[[#This Row],[Client]],Inflow_Outflow!A:O,6,FALSE),"")</f>
        <v>640.26214285714286</v>
      </c>
      <c r="V897" s="2">
        <f>IFERROR(VLOOKUP(Tabla2[[#This Row],[Client]],Inflow_Outflow!A:O,7,FALSE),"")</f>
        <v>639.17857142857144</v>
      </c>
      <c r="W897" s="2">
        <f>IFERROR(VLOOKUP(Tabla2[[#This Row],[Client]],Inflow_Outflow!A:O,8,FALSE),"")</f>
        <v>535.71428571428567</v>
      </c>
      <c r="X897" s="2">
        <f>IFERROR(VLOOKUP(Tabla2[[#This Row],[Client]],Inflow_Outflow!A:O,9,FALSE),"")</f>
        <v>0</v>
      </c>
      <c r="Y897" s="2">
        <f>IFERROR(VLOOKUP(Tabla2[[#This Row],[Client]],Inflow_Outflow!A:O,10,FALSE),"")</f>
        <v>101.92857142857143</v>
      </c>
      <c r="Z897" s="2">
        <f>IFERROR(VLOOKUP(Tabla2[[#This Row],[Client]],Inflow_Outflow!A:O,11,FALSE),"")</f>
        <v>6</v>
      </c>
      <c r="AA897" s="2">
        <f>IFERROR(VLOOKUP(Tabla2[[#This Row],[Client]],Inflow_Outflow!A:O,12,FALSE),"")</f>
        <v>5</v>
      </c>
      <c r="AB897" s="2">
        <f>IFERROR(VLOOKUP(Tabla2[[#This Row],[Client]],Inflow_Outflow!A:O,13,FALSE),"")</f>
        <v>1</v>
      </c>
      <c r="AC897" s="2">
        <f>IFERROR(VLOOKUP(Tabla2[[#This Row],[Client]],Inflow_Outflow!A:O,14,FALSE),"")</f>
        <v>0</v>
      </c>
      <c r="AD897" s="2">
        <f>IFERROR(VLOOKUP(Tabla2[[#This Row],[Client]],Inflow_Outflow!A:O,15,FALSE),"")</f>
        <v>2</v>
      </c>
      <c r="AE897" s="2">
        <f>IFERROR(VLOOKUP(Tabla2[[#This Row],[Client]],Sales_Revenues!A:G,2,FALSE),"")</f>
        <v>0</v>
      </c>
      <c r="AF897" s="2">
        <f>IFERROR(VLOOKUP(Tabla2[[#This Row],[Client]],Sales_Revenues!A:G,3,FALSE),"")</f>
        <v>0</v>
      </c>
      <c r="AG897" s="2">
        <f>IFERROR(VLOOKUP(Tabla2[[#This Row],[Client]],Sales_Revenues!A:G,4,FALSE),"")</f>
        <v>0</v>
      </c>
      <c r="AH897" s="2">
        <f>IFERROR(VLOOKUP(Tabla2[[#This Row],[Client]],Sales_Revenues!A:G,5,FALSE),"")</f>
        <v>0</v>
      </c>
      <c r="AI897" s="2">
        <f>IFERROR(VLOOKUP(Tabla2[[#This Row],[Client]],Sales_Revenues!A:G,6,FALSE),"")</f>
        <v>0</v>
      </c>
      <c r="AJ897" s="2">
        <f>IFERROR(VLOOKUP(Tabla2[[#This Row],[Client]],Sales_Revenues!A:G,7,FALSE),"")</f>
        <v>0</v>
      </c>
    </row>
    <row r="898" spans="1:36">
      <c r="A898">
        <v>897</v>
      </c>
      <c r="B898">
        <v>1</v>
      </c>
      <c r="C898">
        <v>1</v>
      </c>
      <c r="D898">
        <v>3</v>
      </c>
      <c r="H898">
        <v>0.75535714285714284</v>
      </c>
      <c r="I898">
        <v>7567.1917857142853</v>
      </c>
      <c r="J898">
        <v>6511.8589285714279</v>
      </c>
      <c r="K898" t="s">
        <v>38</v>
      </c>
      <c r="L898" t="s">
        <v>38</v>
      </c>
      <c r="M898" t="s">
        <v>38</v>
      </c>
      <c r="N898" t="str">
        <f>IFERROR(VLOOKUP(Tabla2[[#This Row],[Client]],Soc_Dem!A:D,2,FALSE),"")</f>
        <v>F</v>
      </c>
      <c r="O898">
        <f>IFERROR(VLOOKUP(Tabla2[[#This Row],[Client]],Soc_Dem!A:D,3,FALSE),"")</f>
        <v>51</v>
      </c>
      <c r="P898">
        <f>IFERROR(VLOOKUP(Tabla2[[#This Row],[Client]],Soc_Dem!A:D,4,FALSE),"")</f>
        <v>116</v>
      </c>
      <c r="Q898" s="2">
        <f>IFERROR(VLOOKUP(Tabla2[[#This Row],[Client]],Inflow_Outflow!A:O,2,FALSE),"")</f>
        <v>375.76749999999998</v>
      </c>
      <c r="R898" s="2">
        <f>IFERROR(VLOOKUP(Tabla2[[#This Row],[Client]],Inflow_Outflow!A:O,3,FALSE),"")</f>
        <v>355.65142857142854</v>
      </c>
      <c r="S898" s="2">
        <f>IFERROR(VLOOKUP(Tabla2[[#This Row],[Client]],Inflow_Outflow!A:O,4,FALSE),"")</f>
        <v>4</v>
      </c>
      <c r="T898" s="2">
        <f>IFERROR(VLOOKUP(Tabla2[[#This Row],[Client]],Inflow_Outflow!A:O,5,FALSE),"")</f>
        <v>3</v>
      </c>
      <c r="U898" s="2">
        <f>IFERROR(VLOOKUP(Tabla2[[#This Row],[Client]],Inflow_Outflow!A:O,6,FALSE),"")</f>
        <v>352.28571428571428</v>
      </c>
      <c r="V898" s="2">
        <f>IFERROR(VLOOKUP(Tabla2[[#This Row],[Client]],Inflow_Outflow!A:O,7,FALSE),"")</f>
        <v>352.28571428571428</v>
      </c>
      <c r="W898" s="2">
        <f>IFERROR(VLOOKUP(Tabla2[[#This Row],[Client]],Inflow_Outflow!A:O,8,FALSE),"")</f>
        <v>0</v>
      </c>
      <c r="X898" s="2">
        <f>IFERROR(VLOOKUP(Tabla2[[#This Row],[Client]],Inflow_Outflow!A:O,9,FALSE),"")</f>
        <v>0</v>
      </c>
      <c r="Y898" s="2">
        <f>IFERROR(VLOOKUP(Tabla2[[#This Row],[Client]],Inflow_Outflow!A:O,10,FALSE),"")</f>
        <v>352.28571428571428</v>
      </c>
      <c r="Z898" s="2">
        <f>IFERROR(VLOOKUP(Tabla2[[#This Row],[Client]],Inflow_Outflow!A:O,11,FALSE),"")</f>
        <v>7</v>
      </c>
      <c r="AA898" s="2">
        <f>IFERROR(VLOOKUP(Tabla2[[#This Row],[Client]],Inflow_Outflow!A:O,12,FALSE),"")</f>
        <v>7</v>
      </c>
      <c r="AB898" s="2">
        <f>IFERROR(VLOOKUP(Tabla2[[#This Row],[Client]],Inflow_Outflow!A:O,13,FALSE),"")</f>
        <v>0</v>
      </c>
      <c r="AC898" s="2">
        <f>IFERROR(VLOOKUP(Tabla2[[#This Row],[Client]],Inflow_Outflow!A:O,14,FALSE),"")</f>
        <v>0</v>
      </c>
      <c r="AD898" s="2">
        <f>IFERROR(VLOOKUP(Tabla2[[#This Row],[Client]],Inflow_Outflow!A:O,15,FALSE),"")</f>
        <v>7</v>
      </c>
      <c r="AE898" s="2" t="str">
        <f>IFERROR(VLOOKUP(Tabla2[[#This Row],[Client]],Sales_Revenues!A:G,2,FALSE),"")</f>
        <v/>
      </c>
      <c r="AF898" s="2" t="str">
        <f>IFERROR(VLOOKUP(Tabla2[[#This Row],[Client]],Sales_Revenues!A:G,3,FALSE),"")</f>
        <v/>
      </c>
      <c r="AG898" s="2" t="str">
        <f>IFERROR(VLOOKUP(Tabla2[[#This Row],[Client]],Sales_Revenues!A:G,4,FALSE),"")</f>
        <v/>
      </c>
      <c r="AH898" s="2" t="str">
        <f>IFERROR(VLOOKUP(Tabla2[[#This Row],[Client]],Sales_Revenues!A:G,5,FALSE),"")</f>
        <v/>
      </c>
      <c r="AI898" s="2" t="str">
        <f>IFERROR(VLOOKUP(Tabla2[[#This Row],[Client]],Sales_Revenues!A:G,6,FALSE),"")</f>
        <v/>
      </c>
      <c r="AJ898" s="2" t="str">
        <f>IFERROR(VLOOKUP(Tabla2[[#This Row],[Client]],Sales_Revenues!A:G,7,FALSE),"")</f>
        <v/>
      </c>
    </row>
    <row r="899" spans="1:36">
      <c r="A899">
        <v>898</v>
      </c>
      <c r="B899">
        <v>1</v>
      </c>
      <c r="C899">
        <v>1</v>
      </c>
      <c r="D899">
        <v>2</v>
      </c>
      <c r="H899">
        <v>2741.8989285714283</v>
      </c>
      <c r="I899">
        <v>1750.5525</v>
      </c>
      <c r="J899">
        <v>563.37071428571426</v>
      </c>
      <c r="K899" t="s">
        <v>38</v>
      </c>
      <c r="L899" t="s">
        <v>38</v>
      </c>
      <c r="M899" t="s">
        <v>38</v>
      </c>
      <c r="N899" t="str">
        <f>IFERROR(VLOOKUP(Tabla2[[#This Row],[Client]],Soc_Dem!A:D,2,FALSE),"")</f>
        <v>F</v>
      </c>
      <c r="O899">
        <f>IFERROR(VLOOKUP(Tabla2[[#This Row],[Client]],Soc_Dem!A:D,3,FALSE),"")</f>
        <v>19</v>
      </c>
      <c r="P899">
        <f>IFERROR(VLOOKUP(Tabla2[[#This Row],[Client]],Soc_Dem!A:D,4,FALSE),"")</f>
        <v>89</v>
      </c>
      <c r="Q899" s="2">
        <f>IFERROR(VLOOKUP(Tabla2[[#This Row],[Client]],Inflow_Outflow!A:O,2,FALSE),"")</f>
        <v>2.152857142857143</v>
      </c>
      <c r="R899" s="2">
        <f>IFERROR(VLOOKUP(Tabla2[[#This Row],[Client]],Inflow_Outflow!A:O,3,FALSE),"")</f>
        <v>3.9285714285714288E-3</v>
      </c>
      <c r="S899" s="2">
        <f>IFERROR(VLOOKUP(Tabla2[[#This Row],[Client]],Inflow_Outflow!A:O,4,FALSE),"")</f>
        <v>2</v>
      </c>
      <c r="T899" s="2">
        <f>IFERROR(VLOOKUP(Tabla2[[#This Row],[Client]],Inflow_Outflow!A:O,5,FALSE),"")</f>
        <v>1</v>
      </c>
      <c r="U899" s="2">
        <f>IFERROR(VLOOKUP(Tabla2[[#This Row],[Client]],Inflow_Outflow!A:O,6,FALSE),"")</f>
        <v>1.9642857142857142</v>
      </c>
      <c r="V899" s="2">
        <f>IFERROR(VLOOKUP(Tabla2[[#This Row],[Client]],Inflow_Outflow!A:O,7,FALSE),"")</f>
        <v>1.9642857142857142</v>
      </c>
      <c r="W899" s="2">
        <f>IFERROR(VLOOKUP(Tabla2[[#This Row],[Client]],Inflow_Outflow!A:O,8,FALSE),"")</f>
        <v>0</v>
      </c>
      <c r="X899" s="2">
        <f>IFERROR(VLOOKUP(Tabla2[[#This Row],[Client]],Inflow_Outflow!A:O,9,FALSE),"")</f>
        <v>0</v>
      </c>
      <c r="Y899" s="2">
        <f>IFERROR(VLOOKUP(Tabla2[[#This Row],[Client]],Inflow_Outflow!A:O,10,FALSE),"")</f>
        <v>0</v>
      </c>
      <c r="Z899" s="2">
        <f>IFERROR(VLOOKUP(Tabla2[[#This Row],[Client]],Inflow_Outflow!A:O,11,FALSE),"")</f>
        <v>1</v>
      </c>
      <c r="AA899" s="2">
        <f>IFERROR(VLOOKUP(Tabla2[[#This Row],[Client]],Inflow_Outflow!A:O,12,FALSE),"")</f>
        <v>1</v>
      </c>
      <c r="AB899" s="2">
        <f>IFERROR(VLOOKUP(Tabla2[[#This Row],[Client]],Inflow_Outflow!A:O,13,FALSE),"")</f>
        <v>0</v>
      </c>
      <c r="AC899" s="2">
        <f>IFERROR(VLOOKUP(Tabla2[[#This Row],[Client]],Inflow_Outflow!A:O,14,FALSE),"")</f>
        <v>0</v>
      </c>
      <c r="AD899" s="2">
        <f>IFERROR(VLOOKUP(Tabla2[[#This Row],[Client]],Inflow_Outflow!A:O,15,FALSE),"")</f>
        <v>0</v>
      </c>
      <c r="AE899" s="2">
        <f>IFERROR(VLOOKUP(Tabla2[[#This Row],[Client]],Sales_Revenues!A:G,2,FALSE),"")</f>
        <v>0</v>
      </c>
      <c r="AF899" s="2">
        <f>IFERROR(VLOOKUP(Tabla2[[#This Row],[Client]],Sales_Revenues!A:G,3,FALSE),"")</f>
        <v>1</v>
      </c>
      <c r="AG899" s="2">
        <f>IFERROR(VLOOKUP(Tabla2[[#This Row],[Client]],Sales_Revenues!A:G,4,FALSE),"")</f>
        <v>0</v>
      </c>
      <c r="AH899" s="2">
        <f>IFERROR(VLOOKUP(Tabla2[[#This Row],[Client]],Sales_Revenues!A:G,5,FALSE),"")</f>
        <v>0</v>
      </c>
      <c r="AI899" s="2">
        <f>IFERROR(VLOOKUP(Tabla2[[#This Row],[Client]],Sales_Revenues!A:G,6,FALSE),"")</f>
        <v>11.535714285714286</v>
      </c>
      <c r="AJ899" s="2">
        <f>IFERROR(VLOOKUP(Tabla2[[#This Row],[Client]],Sales_Revenues!A:G,7,FALSE),"")</f>
        <v>0</v>
      </c>
    </row>
    <row r="900" spans="1:36">
      <c r="A900">
        <v>899</v>
      </c>
      <c r="B900">
        <v>1</v>
      </c>
      <c r="H900">
        <v>1068.9364285714287</v>
      </c>
      <c r="I900" t="s">
        <v>38</v>
      </c>
      <c r="J900" t="s">
        <v>38</v>
      </c>
      <c r="K900" t="s">
        <v>38</v>
      </c>
      <c r="L900" t="s">
        <v>38</v>
      </c>
      <c r="M900" t="s">
        <v>38</v>
      </c>
      <c r="N900" t="str">
        <f>IFERROR(VLOOKUP(Tabla2[[#This Row],[Client]],Soc_Dem!A:D,2,FALSE),"")</f>
        <v>M</v>
      </c>
      <c r="O900">
        <f>IFERROR(VLOOKUP(Tabla2[[#This Row],[Client]],Soc_Dem!A:D,3,FALSE),"")</f>
        <v>59</v>
      </c>
      <c r="P900">
        <f>IFERROR(VLOOKUP(Tabla2[[#This Row],[Client]],Soc_Dem!A:D,4,FALSE),"")</f>
        <v>61</v>
      </c>
      <c r="Q900" s="2">
        <f>IFERROR(VLOOKUP(Tabla2[[#This Row],[Client]],Inflow_Outflow!A:O,2,FALSE),"")</f>
        <v>403.57214285714286</v>
      </c>
      <c r="R900" s="2">
        <f>IFERROR(VLOOKUP(Tabla2[[#This Row],[Client]],Inflow_Outflow!A:O,3,FALSE),"")</f>
        <v>403.57214285714286</v>
      </c>
      <c r="S900" s="2">
        <f>IFERROR(VLOOKUP(Tabla2[[#This Row],[Client]],Inflow_Outflow!A:O,4,FALSE),"")</f>
        <v>2</v>
      </c>
      <c r="T900" s="2">
        <f>IFERROR(VLOOKUP(Tabla2[[#This Row],[Client]],Inflow_Outflow!A:O,5,FALSE),"")</f>
        <v>2</v>
      </c>
      <c r="U900" s="2">
        <f>IFERROR(VLOOKUP(Tabla2[[#This Row],[Client]],Inflow_Outflow!A:O,6,FALSE),"")</f>
        <v>401.43857142857144</v>
      </c>
      <c r="V900" s="2">
        <f>IFERROR(VLOOKUP(Tabla2[[#This Row],[Client]],Inflow_Outflow!A:O,7,FALSE),"")</f>
        <v>401.43857142857144</v>
      </c>
      <c r="W900" s="2">
        <f>IFERROR(VLOOKUP(Tabla2[[#This Row],[Client]],Inflow_Outflow!A:O,8,FALSE),"")</f>
        <v>17.857142857142858</v>
      </c>
      <c r="X900" s="2">
        <f>IFERROR(VLOOKUP(Tabla2[[#This Row],[Client]],Inflow_Outflow!A:O,9,FALSE),"")</f>
        <v>2.7742857142857145</v>
      </c>
      <c r="Y900" s="2">
        <f>IFERROR(VLOOKUP(Tabla2[[#This Row],[Client]],Inflow_Outflow!A:O,10,FALSE),"")</f>
        <v>0</v>
      </c>
      <c r="Z900" s="2">
        <f>IFERROR(VLOOKUP(Tabla2[[#This Row],[Client]],Inflow_Outflow!A:O,11,FALSE),"")</f>
        <v>4</v>
      </c>
      <c r="AA900" s="2">
        <f>IFERROR(VLOOKUP(Tabla2[[#This Row],[Client]],Inflow_Outflow!A:O,12,FALSE),"")</f>
        <v>4</v>
      </c>
      <c r="AB900" s="2">
        <f>IFERROR(VLOOKUP(Tabla2[[#This Row],[Client]],Inflow_Outflow!A:O,13,FALSE),"")</f>
        <v>1</v>
      </c>
      <c r="AC900" s="2">
        <f>IFERROR(VLOOKUP(Tabla2[[#This Row],[Client]],Inflow_Outflow!A:O,14,FALSE),"")</f>
        <v>1</v>
      </c>
      <c r="AD900" s="2">
        <f>IFERROR(VLOOKUP(Tabla2[[#This Row],[Client]],Inflow_Outflow!A:O,15,FALSE),"")</f>
        <v>0</v>
      </c>
      <c r="AE900" s="2" t="str">
        <f>IFERROR(VLOOKUP(Tabla2[[#This Row],[Client]],Sales_Revenues!A:G,2,FALSE),"")</f>
        <v/>
      </c>
      <c r="AF900" s="2" t="str">
        <f>IFERROR(VLOOKUP(Tabla2[[#This Row],[Client]],Sales_Revenues!A:G,3,FALSE),"")</f>
        <v/>
      </c>
      <c r="AG900" s="2" t="str">
        <f>IFERROR(VLOOKUP(Tabla2[[#This Row],[Client]],Sales_Revenues!A:G,4,FALSE),"")</f>
        <v/>
      </c>
      <c r="AH900" s="2" t="str">
        <f>IFERROR(VLOOKUP(Tabla2[[#This Row],[Client]],Sales_Revenues!A:G,5,FALSE),"")</f>
        <v/>
      </c>
      <c r="AI900" s="2" t="str">
        <f>IFERROR(VLOOKUP(Tabla2[[#This Row],[Client]],Sales_Revenues!A:G,6,FALSE),"")</f>
        <v/>
      </c>
      <c r="AJ900" s="2" t="str">
        <f>IFERROR(VLOOKUP(Tabla2[[#This Row],[Client]],Sales_Revenues!A:G,7,FALSE),"")</f>
        <v/>
      </c>
    </row>
    <row r="901" spans="1:36">
      <c r="A901">
        <v>900</v>
      </c>
      <c r="B901">
        <v>1</v>
      </c>
      <c r="H901">
        <v>7.1457142857142859</v>
      </c>
      <c r="I901" t="s">
        <v>38</v>
      </c>
      <c r="J901" t="s">
        <v>38</v>
      </c>
      <c r="K901" t="s">
        <v>38</v>
      </c>
      <c r="L901" t="s">
        <v>38</v>
      </c>
      <c r="M901" t="s">
        <v>38</v>
      </c>
      <c r="N901" t="str">
        <f>IFERROR(VLOOKUP(Tabla2[[#This Row],[Client]],Soc_Dem!A:D,2,FALSE),"")</f>
        <v>M</v>
      </c>
      <c r="O901">
        <f>IFERROR(VLOOKUP(Tabla2[[#This Row],[Client]],Soc_Dem!A:D,3,FALSE),"")</f>
        <v>48</v>
      </c>
      <c r="P901">
        <f>IFERROR(VLOOKUP(Tabla2[[#This Row],[Client]],Soc_Dem!A:D,4,FALSE),"")</f>
        <v>251</v>
      </c>
      <c r="Q901" s="2">
        <f>IFERROR(VLOOKUP(Tabla2[[#This Row],[Client]],Inflow_Outflow!A:O,2,FALSE),"")</f>
        <v>71.43249999999999</v>
      </c>
      <c r="R901" s="2">
        <f>IFERROR(VLOOKUP(Tabla2[[#This Row],[Client]],Inflow_Outflow!A:O,3,FALSE),"")</f>
        <v>71.43249999999999</v>
      </c>
      <c r="S901" s="2">
        <f>IFERROR(VLOOKUP(Tabla2[[#This Row],[Client]],Inflow_Outflow!A:O,4,FALSE),"")</f>
        <v>2</v>
      </c>
      <c r="T901" s="2">
        <f>IFERROR(VLOOKUP(Tabla2[[#This Row],[Client]],Inflow_Outflow!A:O,5,FALSE),"")</f>
        <v>2</v>
      </c>
      <c r="U901" s="2">
        <f>IFERROR(VLOOKUP(Tabla2[[#This Row],[Client]],Inflow_Outflow!A:O,6,FALSE),"")</f>
        <v>34.137857142857143</v>
      </c>
      <c r="V901" s="2">
        <f>IFERROR(VLOOKUP(Tabla2[[#This Row],[Client]],Inflow_Outflow!A:O,7,FALSE),"")</f>
        <v>34.137857142857143</v>
      </c>
      <c r="W901" s="2">
        <f>IFERROR(VLOOKUP(Tabla2[[#This Row],[Client]],Inflow_Outflow!A:O,8,FALSE),"")</f>
        <v>0</v>
      </c>
      <c r="X901" s="2">
        <f>IFERROR(VLOOKUP(Tabla2[[#This Row],[Client]],Inflow_Outflow!A:O,9,FALSE),"")</f>
        <v>9.1378571428571433</v>
      </c>
      <c r="Y901" s="2">
        <f>IFERROR(VLOOKUP(Tabla2[[#This Row],[Client]],Inflow_Outflow!A:O,10,FALSE),"")</f>
        <v>25</v>
      </c>
      <c r="Z901" s="2">
        <f>IFERROR(VLOOKUP(Tabla2[[#This Row],[Client]],Inflow_Outflow!A:O,11,FALSE),"")</f>
        <v>3</v>
      </c>
      <c r="AA901" s="2">
        <f>IFERROR(VLOOKUP(Tabla2[[#This Row],[Client]],Inflow_Outflow!A:O,12,FALSE),"")</f>
        <v>3</v>
      </c>
      <c r="AB901" s="2">
        <f>IFERROR(VLOOKUP(Tabla2[[#This Row],[Client]],Inflow_Outflow!A:O,13,FALSE),"")</f>
        <v>0</v>
      </c>
      <c r="AC901" s="2">
        <f>IFERROR(VLOOKUP(Tabla2[[#This Row],[Client]],Inflow_Outflow!A:O,14,FALSE),"")</f>
        <v>2</v>
      </c>
      <c r="AD901" s="2">
        <f>IFERROR(VLOOKUP(Tabla2[[#This Row],[Client]],Inflow_Outflow!A:O,15,FALSE),"")</f>
        <v>1</v>
      </c>
      <c r="AE901" s="2">
        <f>IFERROR(VLOOKUP(Tabla2[[#This Row],[Client]],Sales_Revenues!A:G,2,FALSE),"")</f>
        <v>0</v>
      </c>
      <c r="AF901" s="2">
        <f>IFERROR(VLOOKUP(Tabla2[[#This Row],[Client]],Sales_Revenues!A:G,3,FALSE),"")</f>
        <v>1</v>
      </c>
      <c r="AG901" s="2">
        <f>IFERROR(VLOOKUP(Tabla2[[#This Row],[Client]],Sales_Revenues!A:G,4,FALSE),"")</f>
        <v>1</v>
      </c>
      <c r="AH901" s="2">
        <f>IFERROR(VLOOKUP(Tabla2[[#This Row],[Client]],Sales_Revenues!A:G,5,FALSE),"")</f>
        <v>0</v>
      </c>
      <c r="AI901" s="2">
        <f>IFERROR(VLOOKUP(Tabla2[[#This Row],[Client]],Sales_Revenues!A:G,6,FALSE),"")</f>
        <v>7.3928571428571432</v>
      </c>
      <c r="AJ901" s="2">
        <f>IFERROR(VLOOKUP(Tabla2[[#This Row],[Client]],Sales_Revenues!A:G,7,FALSE),"")</f>
        <v>24.797500000000003</v>
      </c>
    </row>
    <row r="902" spans="1:36">
      <c r="A902">
        <v>901</v>
      </c>
      <c r="B902">
        <v>1</v>
      </c>
      <c r="E902">
        <v>1</v>
      </c>
      <c r="F902">
        <v>1</v>
      </c>
      <c r="G902">
        <v>1</v>
      </c>
      <c r="H902">
        <v>153.9807142857143</v>
      </c>
      <c r="I902" t="s">
        <v>38</v>
      </c>
      <c r="J902" t="s">
        <v>38</v>
      </c>
      <c r="K902">
        <v>803.79071428571422</v>
      </c>
      <c r="L902">
        <v>983.78571428571433</v>
      </c>
      <c r="M902">
        <v>9501.4746428571416</v>
      </c>
      <c r="N902" t="str">
        <f>IFERROR(VLOOKUP(Tabla2[[#This Row],[Client]],Soc_Dem!A:D,2,FALSE),"")</f>
        <v>F</v>
      </c>
      <c r="O902">
        <f>IFERROR(VLOOKUP(Tabla2[[#This Row],[Client]],Soc_Dem!A:D,3,FALSE),"")</f>
        <v>41</v>
      </c>
      <c r="P902">
        <f>IFERROR(VLOOKUP(Tabla2[[#This Row],[Client]],Soc_Dem!A:D,4,FALSE),"")</f>
        <v>52</v>
      </c>
      <c r="Q902" s="2">
        <f>IFERROR(VLOOKUP(Tabla2[[#This Row],[Client]],Inflow_Outflow!A:O,2,FALSE),"")</f>
        <v>1153.4210714285714</v>
      </c>
      <c r="R902" s="2">
        <f>IFERROR(VLOOKUP(Tabla2[[#This Row],[Client]],Inflow_Outflow!A:O,3,FALSE),"")</f>
        <v>1079.0414285714285</v>
      </c>
      <c r="S902" s="2">
        <f>IFERROR(VLOOKUP(Tabla2[[#This Row],[Client]],Inflow_Outflow!A:O,4,FALSE),"")</f>
        <v>15</v>
      </c>
      <c r="T902" s="2">
        <f>IFERROR(VLOOKUP(Tabla2[[#This Row],[Client]],Inflow_Outflow!A:O,5,FALSE),"")</f>
        <v>8</v>
      </c>
      <c r="U902" s="2">
        <f>IFERROR(VLOOKUP(Tabla2[[#This Row],[Client]],Inflow_Outflow!A:O,6,FALSE),"")</f>
        <v>1679.3971428571429</v>
      </c>
      <c r="V902" s="2">
        <f>IFERROR(VLOOKUP(Tabla2[[#This Row],[Client]],Inflow_Outflow!A:O,7,FALSE),"")</f>
        <v>1405.4782142857143</v>
      </c>
      <c r="W902" s="2">
        <f>IFERROR(VLOOKUP(Tabla2[[#This Row],[Client]],Inflow_Outflow!A:O,8,FALSE),"")</f>
        <v>203.57142857142858</v>
      </c>
      <c r="X902" s="2">
        <f>IFERROR(VLOOKUP(Tabla2[[#This Row],[Client]],Inflow_Outflow!A:O,9,FALSE),"")</f>
        <v>26.785714285714285</v>
      </c>
      <c r="Y902" s="2">
        <f>IFERROR(VLOOKUP(Tabla2[[#This Row],[Client]],Inflow_Outflow!A:O,10,FALSE),"")</f>
        <v>1038.6428571428571</v>
      </c>
      <c r="Z902" s="2">
        <f>IFERROR(VLOOKUP(Tabla2[[#This Row],[Client]],Inflow_Outflow!A:O,11,FALSE),"")</f>
        <v>29</v>
      </c>
      <c r="AA902" s="2">
        <f>IFERROR(VLOOKUP(Tabla2[[#This Row],[Client]],Inflow_Outflow!A:O,12,FALSE),"")</f>
        <v>18</v>
      </c>
      <c r="AB902" s="2">
        <f>IFERROR(VLOOKUP(Tabla2[[#This Row],[Client]],Inflow_Outflow!A:O,13,FALSE),"")</f>
        <v>3</v>
      </c>
      <c r="AC902" s="2">
        <f>IFERROR(VLOOKUP(Tabla2[[#This Row],[Client]],Inflow_Outflow!A:O,14,FALSE),"")</f>
        <v>3</v>
      </c>
      <c r="AD902" s="2">
        <f>IFERROR(VLOOKUP(Tabla2[[#This Row],[Client]],Inflow_Outflow!A:O,15,FALSE),"")</f>
        <v>5</v>
      </c>
      <c r="AE902" s="2">
        <f>IFERROR(VLOOKUP(Tabla2[[#This Row],[Client]],Sales_Revenues!A:G,2,FALSE),"")</f>
        <v>1</v>
      </c>
      <c r="AF902" s="2">
        <f>IFERROR(VLOOKUP(Tabla2[[#This Row],[Client]],Sales_Revenues!A:G,3,FALSE),"")</f>
        <v>0</v>
      </c>
      <c r="AG902" s="2">
        <f>IFERROR(VLOOKUP(Tabla2[[#This Row],[Client]],Sales_Revenues!A:G,4,FALSE),"")</f>
        <v>0</v>
      </c>
      <c r="AH902" s="2">
        <f>IFERROR(VLOOKUP(Tabla2[[#This Row],[Client]],Sales_Revenues!A:G,5,FALSE),"")</f>
        <v>0.14482142857142857</v>
      </c>
      <c r="AI902" s="2">
        <f>IFERROR(VLOOKUP(Tabla2[[#This Row],[Client]],Sales_Revenues!A:G,6,FALSE),"")</f>
        <v>0</v>
      </c>
      <c r="AJ902" s="2">
        <f>IFERROR(VLOOKUP(Tabla2[[#This Row],[Client]],Sales_Revenues!A:G,7,FALSE),"")</f>
        <v>0</v>
      </c>
    </row>
    <row r="903" spans="1:36">
      <c r="A903">
        <v>902</v>
      </c>
      <c r="B903">
        <v>1</v>
      </c>
      <c r="H903">
        <v>13482.236071428571</v>
      </c>
      <c r="I903" t="s">
        <v>38</v>
      </c>
      <c r="J903" t="s">
        <v>38</v>
      </c>
      <c r="K903" t="s">
        <v>38</v>
      </c>
      <c r="L903" t="s">
        <v>38</v>
      </c>
      <c r="M903" t="s">
        <v>38</v>
      </c>
      <c r="N903" t="str">
        <f>IFERROR(VLOOKUP(Tabla2[[#This Row],[Client]],Soc_Dem!A:D,2,FALSE),"")</f>
        <v>F</v>
      </c>
      <c r="O903">
        <f>IFERROR(VLOOKUP(Tabla2[[#This Row],[Client]],Soc_Dem!A:D,3,FALSE),"")</f>
        <v>40</v>
      </c>
      <c r="P903">
        <f>IFERROR(VLOOKUP(Tabla2[[#This Row],[Client]],Soc_Dem!A:D,4,FALSE),"")</f>
        <v>212</v>
      </c>
      <c r="Q903" s="2">
        <f>IFERROR(VLOOKUP(Tabla2[[#This Row],[Client]],Inflow_Outflow!A:O,2,FALSE),"")</f>
        <v>357.1621428571429</v>
      </c>
      <c r="R903" s="2">
        <f>IFERROR(VLOOKUP(Tabla2[[#This Row],[Client]],Inflow_Outflow!A:O,3,FALSE),"")</f>
        <v>357.1621428571429</v>
      </c>
      <c r="S903" s="2">
        <f>IFERROR(VLOOKUP(Tabla2[[#This Row],[Client]],Inflow_Outflow!A:O,4,FALSE),"")</f>
        <v>2</v>
      </c>
      <c r="T903" s="2">
        <f>IFERROR(VLOOKUP(Tabla2[[#This Row],[Client]],Inflow_Outflow!A:O,5,FALSE),"")</f>
        <v>2</v>
      </c>
      <c r="U903" s="2">
        <f>IFERROR(VLOOKUP(Tabla2[[#This Row],[Client]],Inflow_Outflow!A:O,6,FALSE),"")</f>
        <v>95.892857142857139</v>
      </c>
      <c r="V903" s="2">
        <f>IFERROR(VLOOKUP(Tabla2[[#This Row],[Client]],Inflow_Outflow!A:O,7,FALSE),"")</f>
        <v>95.892857142857139</v>
      </c>
      <c r="W903" s="2">
        <f>IFERROR(VLOOKUP(Tabla2[[#This Row],[Client]],Inflow_Outflow!A:O,8,FALSE),"")</f>
        <v>35.714285714285715</v>
      </c>
      <c r="X903" s="2">
        <f>IFERROR(VLOOKUP(Tabla2[[#This Row],[Client]],Inflow_Outflow!A:O,9,FALSE),"")</f>
        <v>58.928571428571431</v>
      </c>
      <c r="Y903" s="2">
        <f>IFERROR(VLOOKUP(Tabla2[[#This Row],[Client]],Inflow_Outflow!A:O,10,FALSE),"")</f>
        <v>0</v>
      </c>
      <c r="Z903" s="2">
        <f>IFERROR(VLOOKUP(Tabla2[[#This Row],[Client]],Inflow_Outflow!A:O,11,FALSE),"")</f>
        <v>4</v>
      </c>
      <c r="AA903" s="2">
        <f>IFERROR(VLOOKUP(Tabla2[[#This Row],[Client]],Inflow_Outflow!A:O,12,FALSE),"")</f>
        <v>4</v>
      </c>
      <c r="AB903" s="2">
        <f>IFERROR(VLOOKUP(Tabla2[[#This Row],[Client]],Inflow_Outflow!A:O,13,FALSE),"")</f>
        <v>1</v>
      </c>
      <c r="AC903" s="2">
        <f>IFERROR(VLOOKUP(Tabla2[[#This Row],[Client]],Inflow_Outflow!A:O,14,FALSE),"")</f>
        <v>2</v>
      </c>
      <c r="AD903" s="2">
        <f>IFERROR(VLOOKUP(Tabla2[[#This Row],[Client]],Inflow_Outflow!A:O,15,FALSE),"")</f>
        <v>0</v>
      </c>
      <c r="AE903" s="2" t="str">
        <f>IFERROR(VLOOKUP(Tabla2[[#This Row],[Client]],Sales_Revenues!A:G,2,FALSE),"")</f>
        <v/>
      </c>
      <c r="AF903" s="2" t="str">
        <f>IFERROR(VLOOKUP(Tabla2[[#This Row],[Client]],Sales_Revenues!A:G,3,FALSE),"")</f>
        <v/>
      </c>
      <c r="AG903" s="2" t="str">
        <f>IFERROR(VLOOKUP(Tabla2[[#This Row],[Client]],Sales_Revenues!A:G,4,FALSE),"")</f>
        <v/>
      </c>
      <c r="AH903" s="2" t="str">
        <f>IFERROR(VLOOKUP(Tabla2[[#This Row],[Client]],Sales_Revenues!A:G,5,FALSE),"")</f>
        <v/>
      </c>
      <c r="AI903" s="2" t="str">
        <f>IFERROR(VLOOKUP(Tabla2[[#This Row],[Client]],Sales_Revenues!A:G,6,FALSE),"")</f>
        <v/>
      </c>
      <c r="AJ903" s="2" t="str">
        <f>IFERROR(VLOOKUP(Tabla2[[#This Row],[Client]],Sales_Revenues!A:G,7,FALSE),"")</f>
        <v/>
      </c>
    </row>
    <row r="904" spans="1:36">
      <c r="A904">
        <v>903</v>
      </c>
      <c r="B904">
        <v>1</v>
      </c>
      <c r="H904">
        <v>414.72928571428571</v>
      </c>
      <c r="I904" t="s">
        <v>38</v>
      </c>
      <c r="J904" t="s">
        <v>38</v>
      </c>
      <c r="K904" t="s">
        <v>38</v>
      </c>
      <c r="L904" t="s">
        <v>38</v>
      </c>
      <c r="M904" t="s">
        <v>38</v>
      </c>
      <c r="N904" t="str">
        <f>IFERROR(VLOOKUP(Tabla2[[#This Row],[Client]],Soc_Dem!A:D,2,FALSE),"")</f>
        <v>M</v>
      </c>
      <c r="O904">
        <f>IFERROR(VLOOKUP(Tabla2[[#This Row],[Client]],Soc_Dem!A:D,3,FALSE),"")</f>
        <v>33</v>
      </c>
      <c r="P904">
        <f>IFERROR(VLOOKUP(Tabla2[[#This Row],[Client]],Soc_Dem!A:D,4,FALSE),"")</f>
        <v>181</v>
      </c>
      <c r="Q904" s="2">
        <f>IFERROR(VLOOKUP(Tabla2[[#This Row],[Client]],Inflow_Outflow!A:O,2,FALSE),"")</f>
        <v>357.14571428571429</v>
      </c>
      <c r="R904" s="2">
        <f>IFERROR(VLOOKUP(Tabla2[[#This Row],[Client]],Inflow_Outflow!A:O,3,FALSE),"")</f>
        <v>357.14571428571429</v>
      </c>
      <c r="S904" s="2">
        <f>IFERROR(VLOOKUP(Tabla2[[#This Row],[Client]],Inflow_Outflow!A:O,4,FALSE),"")</f>
        <v>2</v>
      </c>
      <c r="T904" s="2">
        <f>IFERROR(VLOOKUP(Tabla2[[#This Row],[Client]],Inflow_Outflow!A:O,5,FALSE),"")</f>
        <v>2</v>
      </c>
      <c r="U904" s="2">
        <f>IFERROR(VLOOKUP(Tabla2[[#This Row],[Client]],Inflow_Outflow!A:O,6,FALSE),"")</f>
        <v>132.82142857142858</v>
      </c>
      <c r="V904" s="2">
        <f>IFERROR(VLOOKUP(Tabla2[[#This Row],[Client]],Inflow_Outflow!A:O,7,FALSE),"")</f>
        <v>132.82142857142858</v>
      </c>
      <c r="W904" s="2">
        <f>IFERROR(VLOOKUP(Tabla2[[#This Row],[Client]],Inflow_Outflow!A:O,8,FALSE),"")</f>
        <v>0</v>
      </c>
      <c r="X904" s="2">
        <f>IFERROR(VLOOKUP(Tabla2[[#This Row],[Client]],Inflow_Outflow!A:O,9,FALSE),"")</f>
        <v>132.82142857142858</v>
      </c>
      <c r="Y904" s="2">
        <f>IFERROR(VLOOKUP(Tabla2[[#This Row],[Client]],Inflow_Outflow!A:O,10,FALSE),"")</f>
        <v>0</v>
      </c>
      <c r="Z904" s="2">
        <f>IFERROR(VLOOKUP(Tabla2[[#This Row],[Client]],Inflow_Outflow!A:O,11,FALSE),"")</f>
        <v>1</v>
      </c>
      <c r="AA904" s="2">
        <f>IFERROR(VLOOKUP(Tabla2[[#This Row],[Client]],Inflow_Outflow!A:O,12,FALSE),"")</f>
        <v>1</v>
      </c>
      <c r="AB904" s="2">
        <f>IFERROR(VLOOKUP(Tabla2[[#This Row],[Client]],Inflow_Outflow!A:O,13,FALSE),"")</f>
        <v>0</v>
      </c>
      <c r="AC904" s="2">
        <f>IFERROR(VLOOKUP(Tabla2[[#This Row],[Client]],Inflow_Outflow!A:O,14,FALSE),"")</f>
        <v>1</v>
      </c>
      <c r="AD904" s="2">
        <f>IFERROR(VLOOKUP(Tabla2[[#This Row],[Client]],Inflow_Outflow!A:O,15,FALSE),"")</f>
        <v>0</v>
      </c>
      <c r="AE904" s="2">
        <f>IFERROR(VLOOKUP(Tabla2[[#This Row],[Client]],Sales_Revenues!A:G,2,FALSE),"")</f>
        <v>1</v>
      </c>
      <c r="AF904" s="2">
        <f>IFERROR(VLOOKUP(Tabla2[[#This Row],[Client]],Sales_Revenues!A:G,3,FALSE),"")</f>
        <v>0</v>
      </c>
      <c r="AG904" s="2">
        <f>IFERROR(VLOOKUP(Tabla2[[#This Row],[Client]],Sales_Revenues!A:G,4,FALSE),"")</f>
        <v>0</v>
      </c>
      <c r="AH904" s="2">
        <f>IFERROR(VLOOKUP(Tabla2[[#This Row],[Client]],Sales_Revenues!A:G,5,FALSE),"")</f>
        <v>4.6378571428571433</v>
      </c>
      <c r="AI904" s="2">
        <f>IFERROR(VLOOKUP(Tabla2[[#This Row],[Client]],Sales_Revenues!A:G,6,FALSE),"")</f>
        <v>0</v>
      </c>
      <c r="AJ904" s="2">
        <f>IFERROR(VLOOKUP(Tabla2[[#This Row],[Client]],Sales_Revenues!A:G,7,FALSE),"")</f>
        <v>0</v>
      </c>
    </row>
    <row r="905" spans="1:36">
      <c r="A905">
        <v>904</v>
      </c>
      <c r="B905">
        <v>1</v>
      </c>
      <c r="H905">
        <v>3758.3442857142859</v>
      </c>
      <c r="I905" t="s">
        <v>38</v>
      </c>
      <c r="J905" t="s">
        <v>38</v>
      </c>
      <c r="K905" t="s">
        <v>38</v>
      </c>
      <c r="L905" t="s">
        <v>38</v>
      </c>
      <c r="M905" t="s">
        <v>38</v>
      </c>
      <c r="N905" t="str">
        <f>IFERROR(VLOOKUP(Tabla2[[#This Row],[Client]],Soc_Dem!A:D,2,FALSE),"")</f>
        <v>F</v>
      </c>
      <c r="O905">
        <f>IFERROR(VLOOKUP(Tabla2[[#This Row],[Client]],Soc_Dem!A:D,3,FALSE),"")</f>
        <v>23</v>
      </c>
      <c r="P905">
        <f>IFERROR(VLOOKUP(Tabla2[[#This Row],[Client]],Soc_Dem!A:D,4,FALSE),"")</f>
        <v>152</v>
      </c>
      <c r="Q905" s="2">
        <f>IFERROR(VLOOKUP(Tabla2[[#This Row],[Client]],Inflow_Outflow!A:O,2,FALSE),"")</f>
        <v>7.8571428571428577E-3</v>
      </c>
      <c r="R905" s="2">
        <f>IFERROR(VLOOKUP(Tabla2[[#This Row],[Client]],Inflow_Outflow!A:O,3,FALSE),"")</f>
        <v>7.8571428571428577E-3</v>
      </c>
      <c r="S905" s="2">
        <f>IFERROR(VLOOKUP(Tabla2[[#This Row],[Client]],Inflow_Outflow!A:O,4,FALSE),"")</f>
        <v>1</v>
      </c>
      <c r="T905" s="2">
        <f>IFERROR(VLOOKUP(Tabla2[[#This Row],[Client]],Inflow_Outflow!A:O,5,FALSE),"")</f>
        <v>1</v>
      </c>
      <c r="U905" s="2">
        <f>IFERROR(VLOOKUP(Tabla2[[#This Row],[Client]],Inflow_Outflow!A:O,6,FALSE),"")</f>
        <v>654.5985714285714</v>
      </c>
      <c r="V905" s="2">
        <f>IFERROR(VLOOKUP(Tabla2[[#This Row],[Client]],Inflow_Outflow!A:O,7,FALSE),"")</f>
        <v>654.5985714285714</v>
      </c>
      <c r="W905" s="2">
        <f>IFERROR(VLOOKUP(Tabla2[[#This Row],[Client]],Inflow_Outflow!A:O,8,FALSE),"")</f>
        <v>235.71428571428572</v>
      </c>
      <c r="X905" s="2">
        <f>IFERROR(VLOOKUP(Tabla2[[#This Row],[Client]],Inflow_Outflow!A:O,9,FALSE),"")</f>
        <v>302.95571428571429</v>
      </c>
      <c r="Y905" s="2">
        <f>IFERROR(VLOOKUP(Tabla2[[#This Row],[Client]],Inflow_Outflow!A:O,10,FALSE),"")</f>
        <v>113.75</v>
      </c>
      <c r="Z905" s="2">
        <f>IFERROR(VLOOKUP(Tabla2[[#This Row],[Client]],Inflow_Outflow!A:O,11,FALSE),"")</f>
        <v>14</v>
      </c>
      <c r="AA905" s="2">
        <f>IFERROR(VLOOKUP(Tabla2[[#This Row],[Client]],Inflow_Outflow!A:O,12,FALSE),"")</f>
        <v>14</v>
      </c>
      <c r="AB905" s="2">
        <f>IFERROR(VLOOKUP(Tabla2[[#This Row],[Client]],Inflow_Outflow!A:O,13,FALSE),"")</f>
        <v>1</v>
      </c>
      <c r="AC905" s="2">
        <f>IFERROR(VLOOKUP(Tabla2[[#This Row],[Client]],Inflow_Outflow!A:O,14,FALSE),"")</f>
        <v>9</v>
      </c>
      <c r="AD905" s="2">
        <f>IFERROR(VLOOKUP(Tabla2[[#This Row],[Client]],Inflow_Outflow!A:O,15,FALSE),"")</f>
        <v>3</v>
      </c>
      <c r="AE905" s="2">
        <f>IFERROR(VLOOKUP(Tabla2[[#This Row],[Client]],Sales_Revenues!A:G,2,FALSE),"")</f>
        <v>0</v>
      </c>
      <c r="AF905" s="2">
        <f>IFERROR(VLOOKUP(Tabla2[[#This Row],[Client]],Sales_Revenues!A:G,3,FALSE),"")</f>
        <v>0</v>
      </c>
      <c r="AG905" s="2">
        <f>IFERROR(VLOOKUP(Tabla2[[#This Row],[Client]],Sales_Revenues!A:G,4,FALSE),"")</f>
        <v>1</v>
      </c>
      <c r="AH905" s="2">
        <f>IFERROR(VLOOKUP(Tabla2[[#This Row],[Client]],Sales_Revenues!A:G,5,FALSE),"")</f>
        <v>0</v>
      </c>
      <c r="AI905" s="2">
        <f>IFERROR(VLOOKUP(Tabla2[[#This Row],[Client]],Sales_Revenues!A:G,6,FALSE),"")</f>
        <v>0</v>
      </c>
      <c r="AJ905" s="2">
        <f>IFERROR(VLOOKUP(Tabla2[[#This Row],[Client]],Sales_Revenues!A:G,7,FALSE),"")</f>
        <v>8.3214285714285712</v>
      </c>
    </row>
    <row r="906" spans="1:36">
      <c r="A906">
        <v>905</v>
      </c>
      <c r="B906">
        <v>1</v>
      </c>
      <c r="H906">
        <v>4899.0482142857145</v>
      </c>
      <c r="I906" t="s">
        <v>38</v>
      </c>
      <c r="J906" t="s">
        <v>38</v>
      </c>
      <c r="K906" t="s">
        <v>38</v>
      </c>
      <c r="L906" t="s">
        <v>38</v>
      </c>
      <c r="M906" t="s">
        <v>38</v>
      </c>
      <c r="N906" t="str">
        <f>IFERROR(VLOOKUP(Tabla2[[#This Row],[Client]],Soc_Dem!A:D,2,FALSE),"")</f>
        <v>M</v>
      </c>
      <c r="O906">
        <f>IFERROR(VLOOKUP(Tabla2[[#This Row],[Client]],Soc_Dem!A:D,3,FALSE),"")</f>
        <v>37</v>
      </c>
      <c r="P906">
        <f>IFERROR(VLOOKUP(Tabla2[[#This Row],[Client]],Soc_Dem!A:D,4,FALSE),"")</f>
        <v>11</v>
      </c>
      <c r="Q906" s="2">
        <f>IFERROR(VLOOKUP(Tabla2[[#This Row],[Client]],Inflow_Outflow!A:O,2,FALSE),"")</f>
        <v>573.86107142857145</v>
      </c>
      <c r="R906" s="2">
        <f>IFERROR(VLOOKUP(Tabla2[[#This Row],[Client]],Inflow_Outflow!A:O,3,FALSE),"")</f>
        <v>573.86107142857145</v>
      </c>
      <c r="S906" s="2">
        <f>IFERROR(VLOOKUP(Tabla2[[#This Row],[Client]],Inflow_Outflow!A:O,4,FALSE),"")</f>
        <v>2</v>
      </c>
      <c r="T906" s="2">
        <f>IFERROR(VLOOKUP(Tabla2[[#This Row],[Client]],Inflow_Outflow!A:O,5,FALSE),"")</f>
        <v>2</v>
      </c>
      <c r="U906" s="2">
        <f>IFERROR(VLOOKUP(Tabla2[[#This Row],[Client]],Inflow_Outflow!A:O,6,FALSE),"")</f>
        <v>634.8453571428571</v>
      </c>
      <c r="V906" s="2">
        <f>IFERROR(VLOOKUP(Tabla2[[#This Row],[Client]],Inflow_Outflow!A:O,7,FALSE),"")</f>
        <v>634.8453571428571</v>
      </c>
      <c r="W906" s="2">
        <f>IFERROR(VLOOKUP(Tabla2[[#This Row],[Client]],Inflow_Outflow!A:O,8,FALSE),"")</f>
        <v>0</v>
      </c>
      <c r="X906" s="2">
        <f>IFERROR(VLOOKUP(Tabla2[[#This Row],[Client]],Inflow_Outflow!A:O,9,FALSE),"")</f>
        <v>0</v>
      </c>
      <c r="Y906" s="2">
        <f>IFERROR(VLOOKUP(Tabla2[[#This Row],[Client]],Inflow_Outflow!A:O,10,FALSE),"")</f>
        <v>631.45249999999999</v>
      </c>
      <c r="Z906" s="2">
        <f>IFERROR(VLOOKUP(Tabla2[[#This Row],[Client]],Inflow_Outflow!A:O,11,FALSE),"")</f>
        <v>2</v>
      </c>
      <c r="AA906" s="2">
        <f>IFERROR(VLOOKUP(Tabla2[[#This Row],[Client]],Inflow_Outflow!A:O,12,FALSE),"")</f>
        <v>2</v>
      </c>
      <c r="AB906" s="2">
        <f>IFERROR(VLOOKUP(Tabla2[[#This Row],[Client]],Inflow_Outflow!A:O,13,FALSE),"")</f>
        <v>0</v>
      </c>
      <c r="AC906" s="2">
        <f>IFERROR(VLOOKUP(Tabla2[[#This Row],[Client]],Inflow_Outflow!A:O,14,FALSE),"")</f>
        <v>0</v>
      </c>
      <c r="AD906" s="2">
        <f>IFERROR(VLOOKUP(Tabla2[[#This Row],[Client]],Inflow_Outflow!A:O,15,FALSE),"")</f>
        <v>1</v>
      </c>
      <c r="AE906" s="2">
        <f>IFERROR(VLOOKUP(Tabla2[[#This Row],[Client]],Sales_Revenues!A:G,2,FALSE),"")</f>
        <v>1</v>
      </c>
      <c r="AF906" s="2">
        <f>IFERROR(VLOOKUP(Tabla2[[#This Row],[Client]],Sales_Revenues!A:G,3,FALSE),"")</f>
        <v>1</v>
      </c>
      <c r="AG906" s="2">
        <f>IFERROR(VLOOKUP(Tabla2[[#This Row],[Client]],Sales_Revenues!A:G,4,FALSE),"")</f>
        <v>1</v>
      </c>
      <c r="AH906" s="2">
        <f>IFERROR(VLOOKUP(Tabla2[[#This Row],[Client]],Sales_Revenues!A:G,5,FALSE),"")</f>
        <v>1.7610714285714286</v>
      </c>
      <c r="AI906" s="2">
        <f>IFERROR(VLOOKUP(Tabla2[[#This Row],[Client]],Sales_Revenues!A:G,6,FALSE),"")</f>
        <v>0.8928571428571429</v>
      </c>
      <c r="AJ906" s="2">
        <f>IFERROR(VLOOKUP(Tabla2[[#This Row],[Client]],Sales_Revenues!A:G,7,FALSE),"")</f>
        <v>13.166785714285714</v>
      </c>
    </row>
    <row r="907" spans="1:36">
      <c r="A907">
        <v>906</v>
      </c>
      <c r="B907">
        <v>1</v>
      </c>
      <c r="H907">
        <v>50.730000000000004</v>
      </c>
      <c r="I907" t="s">
        <v>38</v>
      </c>
      <c r="J907" t="s">
        <v>38</v>
      </c>
      <c r="K907" t="s">
        <v>38</v>
      </c>
      <c r="L907" t="s">
        <v>38</v>
      </c>
      <c r="M907" t="s">
        <v>38</v>
      </c>
      <c r="N907" t="str">
        <f>IFERROR(VLOOKUP(Tabla2[[#This Row],[Client]],Soc_Dem!A:D,2,FALSE),"")</f>
        <v>M</v>
      </c>
      <c r="O907">
        <f>IFERROR(VLOOKUP(Tabla2[[#This Row],[Client]],Soc_Dem!A:D,3,FALSE),"")</f>
        <v>24</v>
      </c>
      <c r="P907">
        <f>IFERROR(VLOOKUP(Tabla2[[#This Row],[Client]],Soc_Dem!A:D,4,FALSE),"")</f>
        <v>55</v>
      </c>
      <c r="Q907" s="2">
        <f>IFERROR(VLOOKUP(Tabla2[[#This Row],[Client]],Inflow_Outflow!A:O,2,FALSE),"")</f>
        <v>162.50071428571431</v>
      </c>
      <c r="R907" s="2">
        <f>IFERROR(VLOOKUP(Tabla2[[#This Row],[Client]],Inflow_Outflow!A:O,3,FALSE),"")</f>
        <v>162.50071428571431</v>
      </c>
      <c r="S907" s="2">
        <f>IFERROR(VLOOKUP(Tabla2[[#This Row],[Client]],Inflow_Outflow!A:O,4,FALSE),"")</f>
        <v>4</v>
      </c>
      <c r="T907" s="2">
        <f>IFERROR(VLOOKUP(Tabla2[[#This Row],[Client]],Inflow_Outflow!A:O,5,FALSE),"")</f>
        <v>4</v>
      </c>
      <c r="U907" s="2">
        <f>IFERROR(VLOOKUP(Tabla2[[#This Row],[Client]],Inflow_Outflow!A:O,6,FALSE),"")</f>
        <v>280.6092857142857</v>
      </c>
      <c r="V907" s="2">
        <f>IFERROR(VLOOKUP(Tabla2[[#This Row],[Client]],Inflow_Outflow!A:O,7,FALSE),"")</f>
        <v>280.6092857142857</v>
      </c>
      <c r="W907" s="2">
        <f>IFERROR(VLOOKUP(Tabla2[[#This Row],[Client]],Inflow_Outflow!A:O,8,FALSE),"")</f>
        <v>208.50607142857143</v>
      </c>
      <c r="X907" s="2">
        <f>IFERROR(VLOOKUP(Tabla2[[#This Row],[Client]],Inflow_Outflow!A:O,9,FALSE),"")</f>
        <v>67.846428571428575</v>
      </c>
      <c r="Y907" s="2">
        <f>IFERROR(VLOOKUP(Tabla2[[#This Row],[Client]],Inflow_Outflow!A:O,10,FALSE),"")</f>
        <v>0</v>
      </c>
      <c r="Z907" s="2">
        <f>IFERROR(VLOOKUP(Tabla2[[#This Row],[Client]],Inflow_Outflow!A:O,11,FALSE),"")</f>
        <v>18</v>
      </c>
      <c r="AA907" s="2">
        <f>IFERROR(VLOOKUP(Tabla2[[#This Row],[Client]],Inflow_Outflow!A:O,12,FALSE),"")</f>
        <v>18</v>
      </c>
      <c r="AB907" s="2">
        <f>IFERROR(VLOOKUP(Tabla2[[#This Row],[Client]],Inflow_Outflow!A:O,13,FALSE),"")</f>
        <v>11</v>
      </c>
      <c r="AC907" s="2">
        <f>IFERROR(VLOOKUP(Tabla2[[#This Row],[Client]],Inflow_Outflow!A:O,14,FALSE),"")</f>
        <v>5</v>
      </c>
      <c r="AD907" s="2">
        <f>IFERROR(VLOOKUP(Tabla2[[#This Row],[Client]],Inflow_Outflow!A:O,15,FALSE),"")</f>
        <v>0</v>
      </c>
      <c r="AE907" s="2">
        <f>IFERROR(VLOOKUP(Tabla2[[#This Row],[Client]],Sales_Revenues!A:G,2,FALSE),"")</f>
        <v>0</v>
      </c>
      <c r="AF907" s="2">
        <f>IFERROR(VLOOKUP(Tabla2[[#This Row],[Client]],Sales_Revenues!A:G,3,FALSE),"")</f>
        <v>0</v>
      </c>
      <c r="AG907" s="2">
        <f>IFERROR(VLOOKUP(Tabla2[[#This Row],[Client]],Sales_Revenues!A:G,4,FALSE),"")</f>
        <v>1</v>
      </c>
      <c r="AH907" s="2">
        <f>IFERROR(VLOOKUP(Tabla2[[#This Row],[Client]],Sales_Revenues!A:G,5,FALSE),"")</f>
        <v>0</v>
      </c>
      <c r="AI907" s="2">
        <f>IFERROR(VLOOKUP(Tabla2[[#This Row],[Client]],Sales_Revenues!A:G,6,FALSE),"")</f>
        <v>0</v>
      </c>
      <c r="AJ907" s="2">
        <f>IFERROR(VLOOKUP(Tabla2[[#This Row],[Client]],Sales_Revenues!A:G,7,FALSE),"")</f>
        <v>2.1071428571428572</v>
      </c>
    </row>
    <row r="908" spans="1:36">
      <c r="A908">
        <v>907</v>
      </c>
      <c r="B908">
        <v>1</v>
      </c>
      <c r="H908">
        <v>778.52214285714285</v>
      </c>
      <c r="I908" t="s">
        <v>38</v>
      </c>
      <c r="J908" t="s">
        <v>38</v>
      </c>
      <c r="K908" t="s">
        <v>38</v>
      </c>
      <c r="L908" t="s">
        <v>38</v>
      </c>
      <c r="M908" t="s">
        <v>38</v>
      </c>
      <c r="N908" t="str">
        <f>IFERROR(VLOOKUP(Tabla2[[#This Row],[Client]],Soc_Dem!A:D,2,FALSE),"")</f>
        <v>M</v>
      </c>
      <c r="O908">
        <f>IFERROR(VLOOKUP(Tabla2[[#This Row],[Client]],Soc_Dem!A:D,3,FALSE),"")</f>
        <v>67</v>
      </c>
      <c r="P908">
        <f>IFERROR(VLOOKUP(Tabla2[[#This Row],[Client]],Soc_Dem!A:D,4,FALSE),"")</f>
        <v>193</v>
      </c>
      <c r="Q908" s="2">
        <f>IFERROR(VLOOKUP(Tabla2[[#This Row],[Client]],Inflow_Outflow!A:O,2,FALSE),"")</f>
        <v>196.43178571428572</v>
      </c>
      <c r="R908" s="2">
        <f>IFERROR(VLOOKUP(Tabla2[[#This Row],[Client]],Inflow_Outflow!A:O,3,FALSE),"")</f>
        <v>196.43178571428572</v>
      </c>
      <c r="S908" s="2">
        <f>IFERROR(VLOOKUP(Tabla2[[#This Row],[Client]],Inflow_Outflow!A:O,4,FALSE),"")</f>
        <v>3</v>
      </c>
      <c r="T908" s="2">
        <f>IFERROR(VLOOKUP(Tabla2[[#This Row],[Client]],Inflow_Outflow!A:O,5,FALSE),"")</f>
        <v>3</v>
      </c>
      <c r="U908" s="2">
        <f>IFERROR(VLOOKUP(Tabla2[[#This Row],[Client]],Inflow_Outflow!A:O,6,FALSE),"")</f>
        <v>97.5</v>
      </c>
      <c r="V908" s="2">
        <f>IFERROR(VLOOKUP(Tabla2[[#This Row],[Client]],Inflow_Outflow!A:O,7,FALSE),"")</f>
        <v>97.5</v>
      </c>
      <c r="W908" s="2">
        <f>IFERROR(VLOOKUP(Tabla2[[#This Row],[Client]],Inflow_Outflow!A:O,8,FALSE),"")</f>
        <v>0</v>
      </c>
      <c r="X908" s="2">
        <f>IFERROR(VLOOKUP(Tabla2[[#This Row],[Client]],Inflow_Outflow!A:O,9,FALSE),"")</f>
        <v>0</v>
      </c>
      <c r="Y908" s="2">
        <f>IFERROR(VLOOKUP(Tabla2[[#This Row],[Client]],Inflow_Outflow!A:O,10,FALSE),"")</f>
        <v>97.5</v>
      </c>
      <c r="Z908" s="2">
        <f>IFERROR(VLOOKUP(Tabla2[[#This Row],[Client]],Inflow_Outflow!A:O,11,FALSE),"")</f>
        <v>5</v>
      </c>
      <c r="AA908" s="2">
        <f>IFERROR(VLOOKUP(Tabla2[[#This Row],[Client]],Inflow_Outflow!A:O,12,FALSE),"")</f>
        <v>5</v>
      </c>
      <c r="AB908" s="2">
        <f>IFERROR(VLOOKUP(Tabla2[[#This Row],[Client]],Inflow_Outflow!A:O,13,FALSE),"")</f>
        <v>0</v>
      </c>
      <c r="AC908" s="2">
        <f>IFERROR(VLOOKUP(Tabla2[[#This Row],[Client]],Inflow_Outflow!A:O,14,FALSE),"")</f>
        <v>0</v>
      </c>
      <c r="AD908" s="2">
        <f>IFERROR(VLOOKUP(Tabla2[[#This Row],[Client]],Inflow_Outflow!A:O,15,FALSE),"")</f>
        <v>5</v>
      </c>
      <c r="AE908" s="2">
        <f>IFERROR(VLOOKUP(Tabla2[[#This Row],[Client]],Sales_Revenues!A:G,2,FALSE),"")</f>
        <v>1</v>
      </c>
      <c r="AF908" s="2">
        <f>IFERROR(VLOOKUP(Tabla2[[#This Row],[Client]],Sales_Revenues!A:G,3,FALSE),"")</f>
        <v>0</v>
      </c>
      <c r="AG908" s="2">
        <f>IFERROR(VLOOKUP(Tabla2[[#This Row],[Client]],Sales_Revenues!A:G,4,FALSE),"")</f>
        <v>0</v>
      </c>
      <c r="AH908" s="2">
        <f>IFERROR(VLOOKUP(Tabla2[[#This Row],[Client]],Sales_Revenues!A:G,5,FALSE),"")</f>
        <v>2.2883928571428571</v>
      </c>
      <c r="AI908" s="2">
        <f>IFERROR(VLOOKUP(Tabla2[[#This Row],[Client]],Sales_Revenues!A:G,6,FALSE),"")</f>
        <v>0</v>
      </c>
      <c r="AJ908" s="2">
        <f>IFERROR(VLOOKUP(Tabla2[[#This Row],[Client]],Sales_Revenues!A:G,7,FALSE),"")</f>
        <v>0</v>
      </c>
    </row>
    <row r="909" spans="1:36">
      <c r="A909">
        <v>908</v>
      </c>
      <c r="B909">
        <v>1</v>
      </c>
      <c r="H909">
        <v>54172.869285714289</v>
      </c>
      <c r="I909" t="s">
        <v>38</v>
      </c>
      <c r="J909" t="s">
        <v>38</v>
      </c>
      <c r="K909" t="s">
        <v>38</v>
      </c>
      <c r="L909" t="s">
        <v>38</v>
      </c>
      <c r="M909" t="s">
        <v>38</v>
      </c>
      <c r="N909" t="str">
        <f>IFERROR(VLOOKUP(Tabla2[[#This Row],[Client]],Soc_Dem!A:D,2,FALSE),"")</f>
        <v>M</v>
      </c>
      <c r="O909">
        <f>IFERROR(VLOOKUP(Tabla2[[#This Row],[Client]],Soc_Dem!A:D,3,FALSE),"")</f>
        <v>43</v>
      </c>
      <c r="P909">
        <f>IFERROR(VLOOKUP(Tabla2[[#This Row],[Client]],Soc_Dem!A:D,4,FALSE),"")</f>
        <v>179</v>
      </c>
      <c r="Q909" s="2">
        <f>IFERROR(VLOOKUP(Tabla2[[#This Row],[Client]],Inflow_Outflow!A:O,2,FALSE),"")</f>
        <v>0.20178571428571429</v>
      </c>
      <c r="R909" s="2">
        <f>IFERROR(VLOOKUP(Tabla2[[#This Row],[Client]],Inflow_Outflow!A:O,3,FALSE),"")</f>
        <v>0.20178571428571429</v>
      </c>
      <c r="S909" s="2">
        <f>IFERROR(VLOOKUP(Tabla2[[#This Row],[Client]],Inflow_Outflow!A:O,4,FALSE),"")</f>
        <v>1</v>
      </c>
      <c r="T909" s="2">
        <f>IFERROR(VLOOKUP(Tabla2[[#This Row],[Client]],Inflow_Outflow!A:O,5,FALSE),"")</f>
        <v>1</v>
      </c>
      <c r="U909" s="2">
        <f>IFERROR(VLOOKUP(Tabla2[[#This Row],[Client]],Inflow_Outflow!A:O,6,FALSE),"")</f>
        <v>1.9642857142857142</v>
      </c>
      <c r="V909" s="2">
        <f>IFERROR(VLOOKUP(Tabla2[[#This Row],[Client]],Inflow_Outflow!A:O,7,FALSE),"")</f>
        <v>1.9642857142857142</v>
      </c>
      <c r="W909" s="2">
        <f>IFERROR(VLOOKUP(Tabla2[[#This Row],[Client]],Inflow_Outflow!A:O,8,FALSE),"")</f>
        <v>0</v>
      </c>
      <c r="X909" s="2">
        <f>IFERROR(VLOOKUP(Tabla2[[#This Row],[Client]],Inflow_Outflow!A:O,9,FALSE),"")</f>
        <v>0</v>
      </c>
      <c r="Y909" s="2">
        <f>IFERROR(VLOOKUP(Tabla2[[#This Row],[Client]],Inflow_Outflow!A:O,10,FALSE),"")</f>
        <v>0</v>
      </c>
      <c r="Z909" s="2">
        <f>IFERROR(VLOOKUP(Tabla2[[#This Row],[Client]],Inflow_Outflow!A:O,11,FALSE),"")</f>
        <v>1</v>
      </c>
      <c r="AA909" s="2">
        <f>IFERROR(VLOOKUP(Tabla2[[#This Row],[Client]],Inflow_Outflow!A:O,12,FALSE),"")</f>
        <v>1</v>
      </c>
      <c r="AB909" s="2">
        <f>IFERROR(VLOOKUP(Tabla2[[#This Row],[Client]],Inflow_Outflow!A:O,13,FALSE),"")</f>
        <v>0</v>
      </c>
      <c r="AC909" s="2">
        <f>IFERROR(VLOOKUP(Tabla2[[#This Row],[Client]],Inflow_Outflow!A:O,14,FALSE),"")</f>
        <v>0</v>
      </c>
      <c r="AD909" s="2">
        <f>IFERROR(VLOOKUP(Tabla2[[#This Row],[Client]],Inflow_Outflow!A:O,15,FALSE),"")</f>
        <v>0</v>
      </c>
      <c r="AE909" s="2">
        <f>IFERROR(VLOOKUP(Tabla2[[#This Row],[Client]],Sales_Revenues!A:G,2,FALSE),"")</f>
        <v>0</v>
      </c>
      <c r="AF909" s="2">
        <f>IFERROR(VLOOKUP(Tabla2[[#This Row],[Client]],Sales_Revenues!A:G,3,FALSE),"")</f>
        <v>1</v>
      </c>
      <c r="AG909" s="2">
        <f>IFERROR(VLOOKUP(Tabla2[[#This Row],[Client]],Sales_Revenues!A:G,4,FALSE),"")</f>
        <v>0</v>
      </c>
      <c r="AH909" s="2">
        <f>IFERROR(VLOOKUP(Tabla2[[#This Row],[Client]],Sales_Revenues!A:G,5,FALSE),"")</f>
        <v>0</v>
      </c>
      <c r="AI909" s="2">
        <f>IFERROR(VLOOKUP(Tabla2[[#This Row],[Client]],Sales_Revenues!A:G,6,FALSE),"")</f>
        <v>26.998214285714287</v>
      </c>
      <c r="AJ909" s="2">
        <f>IFERROR(VLOOKUP(Tabla2[[#This Row],[Client]],Sales_Revenues!A:G,7,FALSE),"")</f>
        <v>0</v>
      </c>
    </row>
    <row r="910" spans="1:36">
      <c r="A910">
        <v>909</v>
      </c>
      <c r="B910">
        <v>1</v>
      </c>
      <c r="E910">
        <v>1</v>
      </c>
      <c r="G910">
        <v>1</v>
      </c>
      <c r="H910">
        <v>4.7107142857142863</v>
      </c>
      <c r="I910" t="s">
        <v>38</v>
      </c>
      <c r="J910" t="s">
        <v>38</v>
      </c>
      <c r="K910">
        <v>0</v>
      </c>
      <c r="L910" t="s">
        <v>38</v>
      </c>
      <c r="M910">
        <v>4291.9964285714286</v>
      </c>
      <c r="N910" t="str">
        <f>IFERROR(VLOOKUP(Tabla2[[#This Row],[Client]],Soc_Dem!A:D,2,FALSE),"")</f>
        <v>M</v>
      </c>
      <c r="O910">
        <f>IFERROR(VLOOKUP(Tabla2[[#This Row],[Client]],Soc_Dem!A:D,3,FALSE),"")</f>
        <v>21</v>
      </c>
      <c r="P910">
        <f>IFERROR(VLOOKUP(Tabla2[[#This Row],[Client]],Soc_Dem!A:D,4,FALSE),"")</f>
        <v>27</v>
      </c>
      <c r="Q910" s="2">
        <f>IFERROR(VLOOKUP(Tabla2[[#This Row],[Client]],Inflow_Outflow!A:O,2,FALSE),"")</f>
        <v>789.12964285714293</v>
      </c>
      <c r="R910" s="2">
        <f>IFERROR(VLOOKUP(Tabla2[[#This Row],[Client]],Inflow_Outflow!A:O,3,FALSE),"")</f>
        <v>738.2299999999999</v>
      </c>
      <c r="S910" s="2">
        <f>IFERROR(VLOOKUP(Tabla2[[#This Row],[Client]],Inflow_Outflow!A:O,4,FALSE),"")</f>
        <v>4</v>
      </c>
      <c r="T910" s="2">
        <f>IFERROR(VLOOKUP(Tabla2[[#This Row],[Client]],Inflow_Outflow!A:O,5,FALSE),"")</f>
        <v>3</v>
      </c>
      <c r="U910" s="2">
        <f>IFERROR(VLOOKUP(Tabla2[[#This Row],[Client]],Inflow_Outflow!A:O,6,FALSE),"")</f>
        <v>450.67857142857144</v>
      </c>
      <c r="V910" s="2">
        <f>IFERROR(VLOOKUP(Tabla2[[#This Row],[Client]],Inflow_Outflow!A:O,7,FALSE),"")</f>
        <v>448.89285714285717</v>
      </c>
      <c r="W910" s="2">
        <f>IFERROR(VLOOKUP(Tabla2[[#This Row],[Client]],Inflow_Outflow!A:O,8,FALSE),"")</f>
        <v>178.57142857142858</v>
      </c>
      <c r="X910" s="2">
        <f>IFERROR(VLOOKUP(Tabla2[[#This Row],[Client]],Inflow_Outflow!A:O,9,FALSE),"")</f>
        <v>0</v>
      </c>
      <c r="Y910" s="2">
        <f>IFERROR(VLOOKUP(Tabla2[[#This Row],[Client]],Inflow_Outflow!A:O,10,FALSE),"")</f>
        <v>166.57142857142858</v>
      </c>
      <c r="Z910" s="2">
        <f>IFERROR(VLOOKUP(Tabla2[[#This Row],[Client]],Inflow_Outflow!A:O,11,FALSE),"")</f>
        <v>8</v>
      </c>
      <c r="AA910" s="2">
        <f>IFERROR(VLOOKUP(Tabla2[[#This Row],[Client]],Inflow_Outflow!A:O,12,FALSE),"")</f>
        <v>7</v>
      </c>
      <c r="AB910" s="2">
        <f>IFERROR(VLOOKUP(Tabla2[[#This Row],[Client]],Inflow_Outflow!A:O,13,FALSE),"")</f>
        <v>1</v>
      </c>
      <c r="AC910" s="2">
        <f>IFERROR(VLOOKUP(Tabla2[[#This Row],[Client]],Inflow_Outflow!A:O,14,FALSE),"")</f>
        <v>0</v>
      </c>
      <c r="AD910" s="2">
        <f>IFERROR(VLOOKUP(Tabla2[[#This Row],[Client]],Inflow_Outflow!A:O,15,FALSE),"")</f>
        <v>4</v>
      </c>
      <c r="AE910" s="2" t="str">
        <f>IFERROR(VLOOKUP(Tabla2[[#This Row],[Client]],Sales_Revenues!A:G,2,FALSE),"")</f>
        <v/>
      </c>
      <c r="AF910" s="2" t="str">
        <f>IFERROR(VLOOKUP(Tabla2[[#This Row],[Client]],Sales_Revenues!A:G,3,FALSE),"")</f>
        <v/>
      </c>
      <c r="AG910" s="2" t="str">
        <f>IFERROR(VLOOKUP(Tabla2[[#This Row],[Client]],Sales_Revenues!A:G,4,FALSE),"")</f>
        <v/>
      </c>
      <c r="AH910" s="2" t="str">
        <f>IFERROR(VLOOKUP(Tabla2[[#This Row],[Client]],Sales_Revenues!A:G,5,FALSE),"")</f>
        <v/>
      </c>
      <c r="AI910" s="2" t="str">
        <f>IFERROR(VLOOKUP(Tabla2[[#This Row],[Client]],Sales_Revenues!A:G,6,FALSE),"")</f>
        <v/>
      </c>
      <c r="AJ910" s="2" t="str">
        <f>IFERROR(VLOOKUP(Tabla2[[#This Row],[Client]],Sales_Revenues!A:G,7,FALSE),"")</f>
        <v/>
      </c>
    </row>
    <row r="911" spans="1:36">
      <c r="A911">
        <v>910</v>
      </c>
      <c r="B911">
        <v>1</v>
      </c>
      <c r="C911">
        <v>1</v>
      </c>
      <c r="F911">
        <v>1</v>
      </c>
      <c r="H911">
        <v>3007.753214285714</v>
      </c>
      <c r="I911">
        <v>1149.5053571428573</v>
      </c>
      <c r="J911" t="s">
        <v>38</v>
      </c>
      <c r="K911" t="s">
        <v>38</v>
      </c>
      <c r="L911">
        <v>928.46428571428567</v>
      </c>
      <c r="M911" t="s">
        <v>38</v>
      </c>
      <c r="N911" t="str">
        <f>IFERROR(VLOOKUP(Tabla2[[#This Row],[Client]],Soc_Dem!A:D,2,FALSE),"")</f>
        <v>M</v>
      </c>
      <c r="O911">
        <f>IFERROR(VLOOKUP(Tabla2[[#This Row],[Client]],Soc_Dem!A:D,3,FALSE),"")</f>
        <v>34</v>
      </c>
      <c r="P911">
        <f>IFERROR(VLOOKUP(Tabla2[[#This Row],[Client]],Soc_Dem!A:D,4,FALSE),"")</f>
        <v>44</v>
      </c>
      <c r="Q911" s="2">
        <f>IFERROR(VLOOKUP(Tabla2[[#This Row],[Client]],Inflow_Outflow!A:O,2,FALSE),"")</f>
        <v>1629.6214285714286</v>
      </c>
      <c r="R911" s="2">
        <f>IFERROR(VLOOKUP(Tabla2[[#This Row],[Client]],Inflow_Outflow!A:O,3,FALSE),"")</f>
        <v>1112.3975</v>
      </c>
      <c r="S911" s="2">
        <f>IFERROR(VLOOKUP(Tabla2[[#This Row],[Client]],Inflow_Outflow!A:O,4,FALSE),"")</f>
        <v>12</v>
      </c>
      <c r="T911" s="2">
        <f>IFERROR(VLOOKUP(Tabla2[[#This Row],[Client]],Inflow_Outflow!A:O,5,FALSE),"")</f>
        <v>4</v>
      </c>
      <c r="U911" s="2">
        <f>IFERROR(VLOOKUP(Tabla2[[#This Row],[Client]],Inflow_Outflow!A:O,6,FALSE),"")</f>
        <v>1917.2925</v>
      </c>
      <c r="V911" s="2">
        <f>IFERROR(VLOOKUP(Tabla2[[#This Row],[Client]],Inflow_Outflow!A:O,7,FALSE),"")</f>
        <v>1090.3571428571429</v>
      </c>
      <c r="W911" s="2">
        <f>IFERROR(VLOOKUP(Tabla2[[#This Row],[Client]],Inflow_Outflow!A:O,8,FALSE),"")</f>
        <v>107.14285714285714</v>
      </c>
      <c r="X911" s="2">
        <f>IFERROR(VLOOKUP(Tabla2[[#This Row],[Client]],Inflow_Outflow!A:O,9,FALSE),"")</f>
        <v>909.61392857142857</v>
      </c>
      <c r="Y911" s="2">
        <f>IFERROR(VLOOKUP(Tabla2[[#This Row],[Client]],Inflow_Outflow!A:O,10,FALSE),"")</f>
        <v>391.78571428571428</v>
      </c>
      <c r="Z911" s="2">
        <f>IFERROR(VLOOKUP(Tabla2[[#This Row],[Client]],Inflow_Outflow!A:O,11,FALSE),"")</f>
        <v>46</v>
      </c>
      <c r="AA911" s="2">
        <f>IFERROR(VLOOKUP(Tabla2[[#This Row],[Client]],Inflow_Outflow!A:O,12,FALSE),"")</f>
        <v>12</v>
      </c>
      <c r="AB911" s="2">
        <f>IFERROR(VLOOKUP(Tabla2[[#This Row],[Client]],Inflow_Outflow!A:O,13,FALSE),"")</f>
        <v>3</v>
      </c>
      <c r="AC911" s="2">
        <f>IFERROR(VLOOKUP(Tabla2[[#This Row],[Client]],Inflow_Outflow!A:O,14,FALSE),"")</f>
        <v>32</v>
      </c>
      <c r="AD911" s="2">
        <f>IFERROR(VLOOKUP(Tabla2[[#This Row],[Client]],Inflow_Outflow!A:O,15,FALSE),"")</f>
        <v>5</v>
      </c>
      <c r="AE911" s="2" t="str">
        <f>IFERROR(VLOOKUP(Tabla2[[#This Row],[Client]],Sales_Revenues!A:G,2,FALSE),"")</f>
        <v/>
      </c>
      <c r="AF911" s="2" t="str">
        <f>IFERROR(VLOOKUP(Tabla2[[#This Row],[Client]],Sales_Revenues!A:G,3,FALSE),"")</f>
        <v/>
      </c>
      <c r="AG911" s="2" t="str">
        <f>IFERROR(VLOOKUP(Tabla2[[#This Row],[Client]],Sales_Revenues!A:G,4,FALSE),"")</f>
        <v/>
      </c>
      <c r="AH911" s="2" t="str">
        <f>IFERROR(VLOOKUP(Tabla2[[#This Row],[Client]],Sales_Revenues!A:G,5,FALSE),"")</f>
        <v/>
      </c>
      <c r="AI911" s="2" t="str">
        <f>IFERROR(VLOOKUP(Tabla2[[#This Row],[Client]],Sales_Revenues!A:G,6,FALSE),"")</f>
        <v/>
      </c>
      <c r="AJ911" s="2" t="str">
        <f>IFERROR(VLOOKUP(Tabla2[[#This Row],[Client]],Sales_Revenues!A:G,7,FALSE),"")</f>
        <v/>
      </c>
    </row>
    <row r="912" spans="1:36">
      <c r="A912">
        <v>911</v>
      </c>
      <c r="B912">
        <v>1</v>
      </c>
      <c r="E912">
        <v>1</v>
      </c>
      <c r="H912">
        <v>3.2571428571428571</v>
      </c>
      <c r="I912" t="s">
        <v>38</v>
      </c>
      <c r="J912" t="s">
        <v>38</v>
      </c>
      <c r="K912">
        <v>0</v>
      </c>
      <c r="L912" t="s">
        <v>38</v>
      </c>
      <c r="M912" t="s">
        <v>38</v>
      </c>
      <c r="N912" t="str">
        <f>IFERROR(VLOOKUP(Tabla2[[#This Row],[Client]],Soc_Dem!A:D,2,FALSE),"")</f>
        <v>F</v>
      </c>
      <c r="O912">
        <f>IFERROR(VLOOKUP(Tabla2[[#This Row],[Client]],Soc_Dem!A:D,3,FALSE),"")</f>
        <v>22</v>
      </c>
      <c r="P912">
        <f>IFERROR(VLOOKUP(Tabla2[[#This Row],[Client]],Soc_Dem!A:D,4,FALSE),"")</f>
        <v>30</v>
      </c>
      <c r="Q912" s="2">
        <f>IFERROR(VLOOKUP(Tabla2[[#This Row],[Client]],Inflow_Outflow!A:O,2,FALSE),"")</f>
        <v>1353.2367857142856</v>
      </c>
      <c r="R912" s="2">
        <f>IFERROR(VLOOKUP(Tabla2[[#This Row],[Client]],Inflow_Outflow!A:O,3,FALSE),"")</f>
        <v>1353.2367857142856</v>
      </c>
      <c r="S912" s="2">
        <f>IFERROR(VLOOKUP(Tabla2[[#This Row],[Client]],Inflow_Outflow!A:O,4,FALSE),"")</f>
        <v>4</v>
      </c>
      <c r="T912" s="2">
        <f>IFERROR(VLOOKUP(Tabla2[[#This Row],[Client]],Inflow_Outflow!A:O,5,FALSE),"")</f>
        <v>4</v>
      </c>
      <c r="U912" s="2">
        <f>IFERROR(VLOOKUP(Tabla2[[#This Row],[Client]],Inflow_Outflow!A:O,6,FALSE),"")</f>
        <v>2878.437142857143</v>
      </c>
      <c r="V912" s="2">
        <f>IFERROR(VLOOKUP(Tabla2[[#This Row],[Client]],Inflow_Outflow!A:O,7,FALSE),"")</f>
        <v>2878.437142857143</v>
      </c>
      <c r="W912" s="2">
        <f>IFERROR(VLOOKUP(Tabla2[[#This Row],[Client]],Inflow_Outflow!A:O,8,FALSE),"")</f>
        <v>696.42857142857144</v>
      </c>
      <c r="X912" s="2">
        <f>IFERROR(VLOOKUP(Tabla2[[#This Row],[Client]],Inflow_Outflow!A:O,9,FALSE),"")</f>
        <v>644.18714285714293</v>
      </c>
      <c r="Y912" s="2">
        <f>IFERROR(VLOOKUP(Tabla2[[#This Row],[Client]],Inflow_Outflow!A:O,10,FALSE),"")</f>
        <v>1533.1071428571429</v>
      </c>
      <c r="Z912" s="2">
        <f>IFERROR(VLOOKUP(Tabla2[[#This Row],[Client]],Inflow_Outflow!A:O,11,FALSE),"")</f>
        <v>40</v>
      </c>
      <c r="AA912" s="2">
        <f>IFERROR(VLOOKUP(Tabla2[[#This Row],[Client]],Inflow_Outflow!A:O,12,FALSE),"")</f>
        <v>40</v>
      </c>
      <c r="AB912" s="2">
        <f>IFERROR(VLOOKUP(Tabla2[[#This Row],[Client]],Inflow_Outflow!A:O,13,FALSE),"")</f>
        <v>3</v>
      </c>
      <c r="AC912" s="2">
        <f>IFERROR(VLOOKUP(Tabla2[[#This Row],[Client]],Inflow_Outflow!A:O,14,FALSE),"")</f>
        <v>20</v>
      </c>
      <c r="AD912" s="2">
        <f>IFERROR(VLOOKUP(Tabla2[[#This Row],[Client]],Inflow_Outflow!A:O,15,FALSE),"")</f>
        <v>15</v>
      </c>
      <c r="AE912" s="2">
        <f>IFERROR(VLOOKUP(Tabla2[[#This Row],[Client]],Sales_Revenues!A:G,2,FALSE),"")</f>
        <v>1</v>
      </c>
      <c r="AF912" s="2">
        <f>IFERROR(VLOOKUP(Tabla2[[#This Row],[Client]],Sales_Revenues!A:G,3,FALSE),"")</f>
        <v>0</v>
      </c>
      <c r="AG912" s="2">
        <f>IFERROR(VLOOKUP(Tabla2[[#This Row],[Client]],Sales_Revenues!A:G,4,FALSE),"")</f>
        <v>1</v>
      </c>
      <c r="AH912" s="2">
        <f>IFERROR(VLOOKUP(Tabla2[[#This Row],[Client]],Sales_Revenues!A:G,5,FALSE),"")</f>
        <v>1.2696428571428571</v>
      </c>
      <c r="AI912" s="2">
        <f>IFERROR(VLOOKUP(Tabla2[[#This Row],[Client]],Sales_Revenues!A:G,6,FALSE),"")</f>
        <v>0</v>
      </c>
      <c r="AJ912" s="2">
        <f>IFERROR(VLOOKUP(Tabla2[[#This Row],[Client]],Sales_Revenues!A:G,7,FALSE),"")</f>
        <v>1.0714285714285714</v>
      </c>
    </row>
    <row r="913" spans="1:36">
      <c r="A913">
        <v>912</v>
      </c>
      <c r="B913">
        <v>1</v>
      </c>
      <c r="H913">
        <v>3.4967857142857142</v>
      </c>
      <c r="I913" t="s">
        <v>38</v>
      </c>
      <c r="J913" t="s">
        <v>38</v>
      </c>
      <c r="K913" t="s">
        <v>38</v>
      </c>
      <c r="L913" t="s">
        <v>38</v>
      </c>
      <c r="M913" t="s">
        <v>38</v>
      </c>
      <c r="N913" t="str">
        <f>IFERROR(VLOOKUP(Tabla2[[#This Row],[Client]],Soc_Dem!A:D,2,FALSE),"")</f>
        <v>M</v>
      </c>
      <c r="O913">
        <f>IFERROR(VLOOKUP(Tabla2[[#This Row],[Client]],Soc_Dem!A:D,3,FALSE),"")</f>
        <v>50</v>
      </c>
      <c r="P913">
        <f>IFERROR(VLOOKUP(Tabla2[[#This Row],[Client]],Soc_Dem!A:D,4,FALSE),"")</f>
        <v>10</v>
      </c>
      <c r="Q913" s="2">
        <f>IFERROR(VLOOKUP(Tabla2[[#This Row],[Client]],Inflow_Outflow!A:O,2,FALSE),"")</f>
        <v>1561.2549999999999</v>
      </c>
      <c r="R913" s="2">
        <f>IFERROR(VLOOKUP(Tabla2[[#This Row],[Client]],Inflow_Outflow!A:O,3,FALSE),"")</f>
        <v>1561.2549999999999</v>
      </c>
      <c r="S913" s="2">
        <f>IFERROR(VLOOKUP(Tabla2[[#This Row],[Client]],Inflow_Outflow!A:O,4,FALSE),"")</f>
        <v>3</v>
      </c>
      <c r="T913" s="2">
        <f>IFERROR(VLOOKUP(Tabla2[[#This Row],[Client]],Inflow_Outflow!A:O,5,FALSE),"")</f>
        <v>3</v>
      </c>
      <c r="U913" s="2">
        <f>IFERROR(VLOOKUP(Tabla2[[#This Row],[Client]],Inflow_Outflow!A:O,6,FALSE),"")</f>
        <v>1562.1307142857145</v>
      </c>
      <c r="V913" s="2">
        <f>IFERROR(VLOOKUP(Tabla2[[#This Row],[Client]],Inflow_Outflow!A:O,7,FALSE),"")</f>
        <v>1562.1307142857145</v>
      </c>
      <c r="W913" s="2">
        <f>IFERROR(VLOOKUP(Tabla2[[#This Row],[Client]],Inflow_Outflow!A:O,8,FALSE),"")</f>
        <v>0</v>
      </c>
      <c r="X913" s="2">
        <f>IFERROR(VLOOKUP(Tabla2[[#This Row],[Client]],Inflow_Outflow!A:O,9,FALSE),"")</f>
        <v>67.396428571428572</v>
      </c>
      <c r="Y913" s="2">
        <f>IFERROR(VLOOKUP(Tabla2[[#This Row],[Client]],Inflow_Outflow!A:O,10,FALSE),"")</f>
        <v>1428.3571428571429</v>
      </c>
      <c r="Z913" s="2">
        <f>IFERROR(VLOOKUP(Tabla2[[#This Row],[Client]],Inflow_Outflow!A:O,11,FALSE),"")</f>
        <v>14</v>
      </c>
      <c r="AA913" s="2">
        <f>IFERROR(VLOOKUP(Tabla2[[#This Row],[Client]],Inflow_Outflow!A:O,12,FALSE),"")</f>
        <v>14</v>
      </c>
      <c r="AB913" s="2">
        <f>IFERROR(VLOOKUP(Tabla2[[#This Row],[Client]],Inflow_Outflow!A:O,13,FALSE),"")</f>
        <v>0</v>
      </c>
      <c r="AC913" s="2">
        <f>IFERROR(VLOOKUP(Tabla2[[#This Row],[Client]],Inflow_Outflow!A:O,14,FALSE),"")</f>
        <v>5</v>
      </c>
      <c r="AD913" s="2">
        <f>IFERROR(VLOOKUP(Tabla2[[#This Row],[Client]],Inflow_Outflow!A:O,15,FALSE),"")</f>
        <v>5</v>
      </c>
      <c r="AE913" s="2" t="str">
        <f>IFERROR(VLOOKUP(Tabla2[[#This Row],[Client]],Sales_Revenues!A:G,2,FALSE),"")</f>
        <v/>
      </c>
      <c r="AF913" s="2" t="str">
        <f>IFERROR(VLOOKUP(Tabla2[[#This Row],[Client]],Sales_Revenues!A:G,3,FALSE),"")</f>
        <v/>
      </c>
      <c r="AG913" s="2" t="str">
        <f>IFERROR(VLOOKUP(Tabla2[[#This Row],[Client]],Sales_Revenues!A:G,4,FALSE),"")</f>
        <v/>
      </c>
      <c r="AH913" s="2" t="str">
        <f>IFERROR(VLOOKUP(Tabla2[[#This Row],[Client]],Sales_Revenues!A:G,5,FALSE),"")</f>
        <v/>
      </c>
      <c r="AI913" s="2" t="str">
        <f>IFERROR(VLOOKUP(Tabla2[[#This Row],[Client]],Sales_Revenues!A:G,6,FALSE),"")</f>
        <v/>
      </c>
      <c r="AJ913" s="2" t="str">
        <f>IFERROR(VLOOKUP(Tabla2[[#This Row],[Client]],Sales_Revenues!A:G,7,FALSE),"")</f>
        <v/>
      </c>
    </row>
    <row r="914" spans="1:36">
      <c r="A914">
        <v>913</v>
      </c>
      <c r="B914">
        <v>1</v>
      </c>
      <c r="D914">
        <v>1</v>
      </c>
      <c r="H914">
        <v>2102.5003571428574</v>
      </c>
      <c r="I914" t="s">
        <v>38</v>
      </c>
      <c r="J914">
        <v>7975.6835714285717</v>
      </c>
      <c r="K914" t="s">
        <v>38</v>
      </c>
      <c r="L914" t="s">
        <v>38</v>
      </c>
      <c r="M914" t="s">
        <v>38</v>
      </c>
      <c r="N914" t="str">
        <f>IFERROR(VLOOKUP(Tabla2[[#This Row],[Client]],Soc_Dem!A:D,2,FALSE),"")</f>
        <v>M</v>
      </c>
      <c r="O914">
        <f>IFERROR(VLOOKUP(Tabla2[[#This Row],[Client]],Soc_Dem!A:D,3,FALSE),"")</f>
        <v>44</v>
      </c>
      <c r="P914">
        <f>IFERROR(VLOOKUP(Tabla2[[#This Row],[Client]],Soc_Dem!A:D,4,FALSE),"")</f>
        <v>3</v>
      </c>
      <c r="Q914" s="2">
        <f>IFERROR(VLOOKUP(Tabla2[[#This Row],[Client]],Inflow_Outflow!A:O,2,FALSE),"")</f>
        <v>14.300357142857143</v>
      </c>
      <c r="R914" s="2">
        <f>IFERROR(VLOOKUP(Tabla2[[#This Row],[Client]],Inflow_Outflow!A:O,3,FALSE),"")</f>
        <v>14.300357142857143</v>
      </c>
      <c r="S914" s="2">
        <f>IFERROR(VLOOKUP(Tabla2[[#This Row],[Client]],Inflow_Outflow!A:O,4,FALSE),"")</f>
        <v>2</v>
      </c>
      <c r="T914" s="2">
        <f>IFERROR(VLOOKUP(Tabla2[[#This Row],[Client]],Inflow_Outflow!A:O,5,FALSE),"")</f>
        <v>2</v>
      </c>
      <c r="U914" s="2">
        <f>IFERROR(VLOOKUP(Tabla2[[#This Row],[Client]],Inflow_Outflow!A:O,6,FALSE),"")</f>
        <v>1.9642857142857142</v>
      </c>
      <c r="V914" s="2">
        <f>IFERROR(VLOOKUP(Tabla2[[#This Row],[Client]],Inflow_Outflow!A:O,7,FALSE),"")</f>
        <v>1.9642857142857142</v>
      </c>
      <c r="W914" s="2">
        <f>IFERROR(VLOOKUP(Tabla2[[#This Row],[Client]],Inflow_Outflow!A:O,8,FALSE),"")</f>
        <v>0</v>
      </c>
      <c r="X914" s="2">
        <f>IFERROR(VLOOKUP(Tabla2[[#This Row],[Client]],Inflow_Outflow!A:O,9,FALSE),"")</f>
        <v>0</v>
      </c>
      <c r="Y914" s="2">
        <f>IFERROR(VLOOKUP(Tabla2[[#This Row],[Client]],Inflow_Outflow!A:O,10,FALSE),"")</f>
        <v>0</v>
      </c>
      <c r="Z914" s="2">
        <f>IFERROR(VLOOKUP(Tabla2[[#This Row],[Client]],Inflow_Outflow!A:O,11,FALSE),"")</f>
        <v>1</v>
      </c>
      <c r="AA914" s="2">
        <f>IFERROR(VLOOKUP(Tabla2[[#This Row],[Client]],Inflow_Outflow!A:O,12,FALSE),"")</f>
        <v>1</v>
      </c>
      <c r="AB914" s="2">
        <f>IFERROR(VLOOKUP(Tabla2[[#This Row],[Client]],Inflow_Outflow!A:O,13,FALSE),"")</f>
        <v>0</v>
      </c>
      <c r="AC914" s="2">
        <f>IFERROR(VLOOKUP(Tabla2[[#This Row],[Client]],Inflow_Outflow!A:O,14,FALSE),"")</f>
        <v>0</v>
      </c>
      <c r="AD914" s="2">
        <f>IFERROR(VLOOKUP(Tabla2[[#This Row],[Client]],Inflow_Outflow!A:O,15,FALSE),"")</f>
        <v>0</v>
      </c>
      <c r="AE914" s="2">
        <f>IFERROR(VLOOKUP(Tabla2[[#This Row],[Client]],Sales_Revenues!A:G,2,FALSE),"")</f>
        <v>0</v>
      </c>
      <c r="AF914" s="2">
        <f>IFERROR(VLOOKUP(Tabla2[[#This Row],[Client]],Sales_Revenues!A:G,3,FALSE),"")</f>
        <v>0</v>
      </c>
      <c r="AG914" s="2">
        <f>IFERROR(VLOOKUP(Tabla2[[#This Row],[Client]],Sales_Revenues!A:G,4,FALSE),"")</f>
        <v>0</v>
      </c>
      <c r="AH914" s="2">
        <f>IFERROR(VLOOKUP(Tabla2[[#This Row],[Client]],Sales_Revenues!A:G,5,FALSE),"")</f>
        <v>0</v>
      </c>
      <c r="AI914" s="2">
        <f>IFERROR(VLOOKUP(Tabla2[[#This Row],[Client]],Sales_Revenues!A:G,6,FALSE),"")</f>
        <v>0</v>
      </c>
      <c r="AJ914" s="2">
        <f>IFERROR(VLOOKUP(Tabla2[[#This Row],[Client]],Sales_Revenues!A:G,7,FALSE),"")</f>
        <v>0</v>
      </c>
    </row>
    <row r="915" spans="1:36">
      <c r="A915">
        <v>914</v>
      </c>
      <c r="B915">
        <v>1</v>
      </c>
      <c r="G915">
        <v>2</v>
      </c>
      <c r="H915">
        <v>2.6075000000000004</v>
      </c>
      <c r="I915" t="s">
        <v>38</v>
      </c>
      <c r="J915" t="s">
        <v>38</v>
      </c>
      <c r="K915" t="s">
        <v>38</v>
      </c>
      <c r="L915" t="s">
        <v>38</v>
      </c>
      <c r="M915">
        <v>12567.025714285714</v>
      </c>
      <c r="N915" t="str">
        <f>IFERROR(VLOOKUP(Tabla2[[#This Row],[Client]],Soc_Dem!A:D,2,FALSE),"")</f>
        <v>M</v>
      </c>
      <c r="O915">
        <f>IFERROR(VLOOKUP(Tabla2[[#This Row],[Client]],Soc_Dem!A:D,3,FALSE),"")</f>
        <v>28</v>
      </c>
      <c r="P915">
        <f>IFERROR(VLOOKUP(Tabla2[[#This Row],[Client]],Soc_Dem!A:D,4,FALSE),"")</f>
        <v>8</v>
      </c>
      <c r="Q915" s="2">
        <f>IFERROR(VLOOKUP(Tabla2[[#This Row],[Client]],Inflow_Outflow!A:O,2,FALSE),"")</f>
        <v>18412.146785714285</v>
      </c>
      <c r="R915" s="2">
        <f>IFERROR(VLOOKUP(Tabla2[[#This Row],[Client]],Inflow_Outflow!A:O,3,FALSE),"")</f>
        <v>6387.8282142857142</v>
      </c>
      <c r="S915" s="2">
        <f>IFERROR(VLOOKUP(Tabla2[[#This Row],[Client]],Inflow_Outflow!A:O,4,FALSE),"")</f>
        <v>6</v>
      </c>
      <c r="T915" s="2">
        <f>IFERROR(VLOOKUP(Tabla2[[#This Row],[Client]],Inflow_Outflow!A:O,5,FALSE),"")</f>
        <v>3</v>
      </c>
      <c r="U915" s="2">
        <f>IFERROR(VLOOKUP(Tabla2[[#This Row],[Client]],Inflow_Outflow!A:O,6,FALSE),"")</f>
        <v>20090.50357142857</v>
      </c>
      <c r="V915" s="2">
        <f>IFERROR(VLOOKUP(Tabla2[[#This Row],[Client]],Inflow_Outflow!A:O,7,FALSE),"")</f>
        <v>2230.1464285714287</v>
      </c>
      <c r="W915" s="2">
        <f>IFERROR(VLOOKUP(Tabla2[[#This Row],[Client]],Inflow_Outflow!A:O,8,FALSE),"")</f>
        <v>235.71428571428572</v>
      </c>
      <c r="X915" s="2">
        <f>IFERROR(VLOOKUP(Tabla2[[#This Row],[Client]],Inflow_Outflow!A:O,9,FALSE),"")</f>
        <v>568.30357142857144</v>
      </c>
      <c r="Y915" s="2">
        <f>IFERROR(VLOOKUP(Tabla2[[#This Row],[Client]],Inflow_Outflow!A:O,10,FALSE),"")</f>
        <v>425</v>
      </c>
      <c r="Z915" s="2">
        <f>IFERROR(VLOOKUP(Tabla2[[#This Row],[Client]],Inflow_Outflow!A:O,11,FALSE),"")</f>
        <v>26</v>
      </c>
      <c r="AA915" s="2">
        <f>IFERROR(VLOOKUP(Tabla2[[#This Row],[Client]],Inflow_Outflow!A:O,12,FALSE),"")</f>
        <v>22</v>
      </c>
      <c r="AB915" s="2">
        <f>IFERROR(VLOOKUP(Tabla2[[#This Row],[Client]],Inflow_Outflow!A:O,13,FALSE),"")</f>
        <v>3</v>
      </c>
      <c r="AC915" s="2">
        <f>IFERROR(VLOOKUP(Tabla2[[#This Row],[Client]],Inflow_Outflow!A:O,14,FALSE),"")</f>
        <v>10</v>
      </c>
      <c r="AD915" s="2">
        <f>IFERROR(VLOOKUP(Tabla2[[#This Row],[Client]],Inflow_Outflow!A:O,15,FALSE),"")</f>
        <v>1</v>
      </c>
      <c r="AE915" s="2">
        <f>IFERROR(VLOOKUP(Tabla2[[#This Row],[Client]],Sales_Revenues!A:G,2,FALSE),"")</f>
        <v>0</v>
      </c>
      <c r="AF915" s="2">
        <f>IFERROR(VLOOKUP(Tabla2[[#This Row],[Client]],Sales_Revenues!A:G,3,FALSE),"")</f>
        <v>1</v>
      </c>
      <c r="AG915" s="2">
        <f>IFERROR(VLOOKUP(Tabla2[[#This Row],[Client]],Sales_Revenues!A:G,4,FALSE),"")</f>
        <v>1</v>
      </c>
      <c r="AH915" s="2">
        <f>IFERROR(VLOOKUP(Tabla2[[#This Row],[Client]],Sales_Revenues!A:G,5,FALSE),"")</f>
        <v>0</v>
      </c>
      <c r="AI915" s="2">
        <f>IFERROR(VLOOKUP(Tabla2[[#This Row],[Client]],Sales_Revenues!A:G,6,FALSE),"")</f>
        <v>17.309999999999999</v>
      </c>
      <c r="AJ915" s="2">
        <f>IFERROR(VLOOKUP(Tabla2[[#This Row],[Client]],Sales_Revenues!A:G,7,FALSE),"")</f>
        <v>12.425714285714287</v>
      </c>
    </row>
    <row r="916" spans="1:36">
      <c r="A916">
        <v>915</v>
      </c>
      <c r="B916">
        <v>1</v>
      </c>
      <c r="D916">
        <v>1</v>
      </c>
      <c r="E916">
        <v>1</v>
      </c>
      <c r="H916">
        <v>33.432142857142857</v>
      </c>
      <c r="I916" t="s">
        <v>38</v>
      </c>
      <c r="J916">
        <v>13680.277142857143</v>
      </c>
      <c r="K916">
        <v>175.59964285714287</v>
      </c>
      <c r="L916" t="s">
        <v>38</v>
      </c>
      <c r="M916" t="s">
        <v>38</v>
      </c>
      <c r="N916" t="str">
        <f>IFERROR(VLOOKUP(Tabla2[[#This Row],[Client]],Soc_Dem!A:D,2,FALSE),"")</f>
        <v>M</v>
      </c>
      <c r="O916">
        <f>IFERROR(VLOOKUP(Tabla2[[#This Row],[Client]],Soc_Dem!A:D,3,FALSE),"")</f>
        <v>59</v>
      </c>
      <c r="P916">
        <f>IFERROR(VLOOKUP(Tabla2[[#This Row],[Client]],Soc_Dem!A:D,4,FALSE),"")</f>
        <v>180</v>
      </c>
      <c r="Q916" s="2">
        <f>IFERROR(VLOOKUP(Tabla2[[#This Row],[Client]],Inflow_Outflow!A:O,2,FALSE),"")</f>
        <v>558.93142857142857</v>
      </c>
      <c r="R916" s="2">
        <f>IFERROR(VLOOKUP(Tabla2[[#This Row],[Client]],Inflow_Outflow!A:O,3,FALSE),"")</f>
        <v>558.93142857142857</v>
      </c>
      <c r="S916" s="2">
        <f>IFERROR(VLOOKUP(Tabla2[[#This Row],[Client]],Inflow_Outflow!A:O,4,FALSE),"")</f>
        <v>2</v>
      </c>
      <c r="T916" s="2">
        <f>IFERROR(VLOOKUP(Tabla2[[#This Row],[Client]],Inflow_Outflow!A:O,5,FALSE),"")</f>
        <v>2</v>
      </c>
      <c r="U916" s="2">
        <f>IFERROR(VLOOKUP(Tabla2[[#This Row],[Client]],Inflow_Outflow!A:O,6,FALSE),"")</f>
        <v>664.53571428571433</v>
      </c>
      <c r="V916" s="2">
        <f>IFERROR(VLOOKUP(Tabla2[[#This Row],[Client]],Inflow_Outflow!A:O,7,FALSE),"")</f>
        <v>664.53571428571433</v>
      </c>
      <c r="W916" s="2">
        <f>IFERROR(VLOOKUP(Tabla2[[#This Row],[Client]],Inflow_Outflow!A:O,8,FALSE),"")</f>
        <v>178.57142857142858</v>
      </c>
      <c r="X916" s="2">
        <f>IFERROR(VLOOKUP(Tabla2[[#This Row],[Client]],Inflow_Outflow!A:O,9,FALSE),"")</f>
        <v>0</v>
      </c>
      <c r="Y916" s="2">
        <f>IFERROR(VLOOKUP(Tabla2[[#This Row],[Client]],Inflow_Outflow!A:O,10,FALSE),"")</f>
        <v>485.10714285714283</v>
      </c>
      <c r="Z916" s="2">
        <f>IFERROR(VLOOKUP(Tabla2[[#This Row],[Client]],Inflow_Outflow!A:O,11,FALSE),"")</f>
        <v>10</v>
      </c>
      <c r="AA916" s="2">
        <f>IFERROR(VLOOKUP(Tabla2[[#This Row],[Client]],Inflow_Outflow!A:O,12,FALSE),"")</f>
        <v>10</v>
      </c>
      <c r="AB916" s="2">
        <f>IFERROR(VLOOKUP(Tabla2[[#This Row],[Client]],Inflow_Outflow!A:O,13,FALSE),"")</f>
        <v>1</v>
      </c>
      <c r="AC916" s="2">
        <f>IFERROR(VLOOKUP(Tabla2[[#This Row],[Client]],Inflow_Outflow!A:O,14,FALSE),"")</f>
        <v>0</v>
      </c>
      <c r="AD916" s="2">
        <f>IFERROR(VLOOKUP(Tabla2[[#This Row],[Client]],Inflow_Outflow!A:O,15,FALSE),"")</f>
        <v>8</v>
      </c>
      <c r="AE916" s="2">
        <f>IFERROR(VLOOKUP(Tabla2[[#This Row],[Client]],Sales_Revenues!A:G,2,FALSE),"")</f>
        <v>1</v>
      </c>
      <c r="AF916" s="2">
        <f>IFERROR(VLOOKUP(Tabla2[[#This Row],[Client]],Sales_Revenues!A:G,3,FALSE),"")</f>
        <v>0</v>
      </c>
      <c r="AG916" s="2">
        <f>IFERROR(VLOOKUP(Tabla2[[#This Row],[Client]],Sales_Revenues!A:G,4,FALSE),"")</f>
        <v>0</v>
      </c>
      <c r="AH916" s="2">
        <f>IFERROR(VLOOKUP(Tabla2[[#This Row],[Client]],Sales_Revenues!A:G,5,FALSE),"")</f>
        <v>3.4905357142857141</v>
      </c>
      <c r="AI916" s="2">
        <f>IFERROR(VLOOKUP(Tabla2[[#This Row],[Client]],Sales_Revenues!A:G,6,FALSE),"")</f>
        <v>0</v>
      </c>
      <c r="AJ916" s="2">
        <f>IFERROR(VLOOKUP(Tabla2[[#This Row],[Client]],Sales_Revenues!A:G,7,FALSE),"")</f>
        <v>0</v>
      </c>
    </row>
    <row r="917" spans="1:36">
      <c r="A917">
        <v>916</v>
      </c>
      <c r="B917">
        <v>1</v>
      </c>
      <c r="C917">
        <v>1</v>
      </c>
      <c r="D917">
        <v>5</v>
      </c>
      <c r="E917">
        <v>1</v>
      </c>
      <c r="F917">
        <v>1</v>
      </c>
      <c r="H917">
        <v>7949.0067857142858</v>
      </c>
      <c r="I917">
        <v>554.97107142857146</v>
      </c>
      <c r="J917">
        <v>2545.7432142857142</v>
      </c>
      <c r="K917">
        <v>470.05142857142857</v>
      </c>
      <c r="L917">
        <v>1188.7867857142858</v>
      </c>
      <c r="M917" t="s">
        <v>38</v>
      </c>
      <c r="N917" t="str">
        <f>IFERROR(VLOOKUP(Tabla2[[#This Row],[Client]],Soc_Dem!A:D,2,FALSE),"")</f>
        <v>F</v>
      </c>
      <c r="O917">
        <f>IFERROR(VLOOKUP(Tabla2[[#This Row],[Client]],Soc_Dem!A:D,3,FALSE),"")</f>
        <v>51</v>
      </c>
      <c r="P917">
        <f>IFERROR(VLOOKUP(Tabla2[[#This Row],[Client]],Soc_Dem!A:D,4,FALSE),"")</f>
        <v>151</v>
      </c>
      <c r="Q917" s="2">
        <f>IFERROR(VLOOKUP(Tabla2[[#This Row],[Client]],Inflow_Outflow!A:O,2,FALSE),"")</f>
        <v>1096.8389285714286</v>
      </c>
      <c r="R917" s="2">
        <f>IFERROR(VLOOKUP(Tabla2[[#This Row],[Client]],Inflow_Outflow!A:O,3,FALSE),"")</f>
        <v>1095.3882142857142</v>
      </c>
      <c r="S917" s="2">
        <f>IFERROR(VLOOKUP(Tabla2[[#This Row],[Client]],Inflow_Outflow!A:O,4,FALSE),"")</f>
        <v>6</v>
      </c>
      <c r="T917" s="2">
        <f>IFERROR(VLOOKUP(Tabla2[[#This Row],[Client]],Inflow_Outflow!A:O,5,FALSE),"")</f>
        <v>4</v>
      </c>
      <c r="U917" s="2">
        <f>IFERROR(VLOOKUP(Tabla2[[#This Row],[Client]],Inflow_Outflow!A:O,6,FALSE),"")</f>
        <v>642.74142857142851</v>
      </c>
      <c r="V917" s="2">
        <f>IFERROR(VLOOKUP(Tabla2[[#This Row],[Client]],Inflow_Outflow!A:O,7,FALSE),"")</f>
        <v>642.74142857142851</v>
      </c>
      <c r="W917" s="2">
        <f>IFERROR(VLOOKUP(Tabla2[[#This Row],[Client]],Inflow_Outflow!A:O,8,FALSE),"")</f>
        <v>0</v>
      </c>
      <c r="X917" s="2">
        <f>IFERROR(VLOOKUP(Tabla2[[#This Row],[Client]],Inflow_Outflow!A:O,9,FALSE),"")</f>
        <v>2.6700000000000004</v>
      </c>
      <c r="Y917" s="2">
        <f>IFERROR(VLOOKUP(Tabla2[[#This Row],[Client]],Inflow_Outflow!A:O,10,FALSE),"")</f>
        <v>623.89285714285711</v>
      </c>
      <c r="Z917" s="2">
        <f>IFERROR(VLOOKUP(Tabla2[[#This Row],[Client]],Inflow_Outflow!A:O,11,FALSE),"")</f>
        <v>16</v>
      </c>
      <c r="AA917" s="2">
        <f>IFERROR(VLOOKUP(Tabla2[[#This Row],[Client]],Inflow_Outflow!A:O,12,FALSE),"")</f>
        <v>16</v>
      </c>
      <c r="AB917" s="2">
        <f>IFERROR(VLOOKUP(Tabla2[[#This Row],[Client]],Inflow_Outflow!A:O,13,FALSE),"")</f>
        <v>0</v>
      </c>
      <c r="AC917" s="2">
        <f>IFERROR(VLOOKUP(Tabla2[[#This Row],[Client]],Inflow_Outflow!A:O,14,FALSE),"")</f>
        <v>3</v>
      </c>
      <c r="AD917" s="2">
        <f>IFERROR(VLOOKUP(Tabla2[[#This Row],[Client]],Inflow_Outflow!A:O,15,FALSE),"")</f>
        <v>10</v>
      </c>
      <c r="AE917" s="2" t="str">
        <f>IFERROR(VLOOKUP(Tabla2[[#This Row],[Client]],Sales_Revenues!A:G,2,FALSE),"")</f>
        <v/>
      </c>
      <c r="AF917" s="2" t="str">
        <f>IFERROR(VLOOKUP(Tabla2[[#This Row],[Client]],Sales_Revenues!A:G,3,FALSE),"")</f>
        <v/>
      </c>
      <c r="AG917" s="2" t="str">
        <f>IFERROR(VLOOKUP(Tabla2[[#This Row],[Client]],Sales_Revenues!A:G,4,FALSE),"")</f>
        <v/>
      </c>
      <c r="AH917" s="2" t="str">
        <f>IFERROR(VLOOKUP(Tabla2[[#This Row],[Client]],Sales_Revenues!A:G,5,FALSE),"")</f>
        <v/>
      </c>
      <c r="AI917" s="2" t="str">
        <f>IFERROR(VLOOKUP(Tabla2[[#This Row],[Client]],Sales_Revenues!A:G,6,FALSE),"")</f>
        <v/>
      </c>
      <c r="AJ917" s="2" t="str">
        <f>IFERROR(VLOOKUP(Tabla2[[#This Row],[Client]],Sales_Revenues!A:G,7,FALSE),"")</f>
        <v/>
      </c>
    </row>
    <row r="918" spans="1:36">
      <c r="A918">
        <v>917</v>
      </c>
      <c r="B918">
        <v>1</v>
      </c>
      <c r="C918">
        <v>1</v>
      </c>
      <c r="D918">
        <v>1</v>
      </c>
      <c r="H918">
        <v>9.0549999999999997</v>
      </c>
      <c r="I918">
        <v>191.30928571428572</v>
      </c>
      <c r="J918">
        <v>0</v>
      </c>
      <c r="K918" t="s">
        <v>38</v>
      </c>
      <c r="L918" t="s">
        <v>38</v>
      </c>
      <c r="M918" t="s">
        <v>38</v>
      </c>
      <c r="N918" t="str">
        <f>IFERROR(VLOOKUP(Tabla2[[#This Row],[Client]],Soc_Dem!A:D,2,FALSE),"")</f>
        <v>F</v>
      </c>
      <c r="O918">
        <f>IFERROR(VLOOKUP(Tabla2[[#This Row],[Client]],Soc_Dem!A:D,3,FALSE),"")</f>
        <v>44</v>
      </c>
      <c r="P918">
        <f>IFERROR(VLOOKUP(Tabla2[[#This Row],[Client]],Soc_Dem!A:D,4,FALSE),"")</f>
        <v>232</v>
      </c>
      <c r="Q918" s="2">
        <f>IFERROR(VLOOKUP(Tabla2[[#This Row],[Client]],Inflow_Outflow!A:O,2,FALSE),"")</f>
        <v>637.14571428571435</v>
      </c>
      <c r="R918" s="2">
        <f>IFERROR(VLOOKUP(Tabla2[[#This Row],[Client]],Inflow_Outflow!A:O,3,FALSE),"")</f>
        <v>635.95249999999999</v>
      </c>
      <c r="S918" s="2">
        <f>IFERROR(VLOOKUP(Tabla2[[#This Row],[Client]],Inflow_Outflow!A:O,4,FALSE),"")</f>
        <v>5</v>
      </c>
      <c r="T918" s="2">
        <f>IFERROR(VLOOKUP(Tabla2[[#This Row],[Client]],Inflow_Outflow!A:O,5,FALSE),"")</f>
        <v>4</v>
      </c>
      <c r="U918" s="2">
        <f>IFERROR(VLOOKUP(Tabla2[[#This Row],[Client]],Inflow_Outflow!A:O,6,FALSE),"")</f>
        <v>1283.0714285714287</v>
      </c>
      <c r="V918" s="2">
        <f>IFERROR(VLOOKUP(Tabla2[[#This Row],[Client]],Inflow_Outflow!A:O,7,FALSE),"")</f>
        <v>1283.0714285714287</v>
      </c>
      <c r="W918" s="2">
        <f>IFERROR(VLOOKUP(Tabla2[[#This Row],[Client]],Inflow_Outflow!A:O,8,FALSE),"")</f>
        <v>785.71428571428567</v>
      </c>
      <c r="X918" s="2">
        <f>IFERROR(VLOOKUP(Tabla2[[#This Row],[Client]],Inflow_Outflow!A:O,9,FALSE),"")</f>
        <v>127.89285714285714</v>
      </c>
      <c r="Y918" s="2">
        <f>IFERROR(VLOOKUP(Tabla2[[#This Row],[Client]],Inflow_Outflow!A:O,10,FALSE),"")</f>
        <v>369.25</v>
      </c>
      <c r="Z918" s="2">
        <f>IFERROR(VLOOKUP(Tabla2[[#This Row],[Client]],Inflow_Outflow!A:O,11,FALSE),"")</f>
        <v>14</v>
      </c>
      <c r="AA918" s="2">
        <f>IFERROR(VLOOKUP(Tabla2[[#This Row],[Client]],Inflow_Outflow!A:O,12,FALSE),"")</f>
        <v>14</v>
      </c>
      <c r="AB918" s="2">
        <f>IFERROR(VLOOKUP(Tabla2[[#This Row],[Client]],Inflow_Outflow!A:O,13,FALSE),"")</f>
        <v>3</v>
      </c>
      <c r="AC918" s="2">
        <f>IFERROR(VLOOKUP(Tabla2[[#This Row],[Client]],Inflow_Outflow!A:O,14,FALSE),"")</f>
        <v>3</v>
      </c>
      <c r="AD918" s="2">
        <f>IFERROR(VLOOKUP(Tabla2[[#This Row],[Client]],Inflow_Outflow!A:O,15,FALSE),"")</f>
        <v>7</v>
      </c>
      <c r="AE918" s="2">
        <f>IFERROR(VLOOKUP(Tabla2[[#This Row],[Client]],Sales_Revenues!A:G,2,FALSE),"")</f>
        <v>0</v>
      </c>
      <c r="AF918" s="2">
        <f>IFERROR(VLOOKUP(Tabla2[[#This Row],[Client]],Sales_Revenues!A:G,3,FALSE),"")</f>
        <v>0</v>
      </c>
      <c r="AG918" s="2">
        <f>IFERROR(VLOOKUP(Tabla2[[#This Row],[Client]],Sales_Revenues!A:G,4,FALSE),"")</f>
        <v>1</v>
      </c>
      <c r="AH918" s="2">
        <f>IFERROR(VLOOKUP(Tabla2[[#This Row],[Client]],Sales_Revenues!A:G,5,FALSE),"")</f>
        <v>0</v>
      </c>
      <c r="AI918" s="2">
        <f>IFERROR(VLOOKUP(Tabla2[[#This Row],[Client]],Sales_Revenues!A:G,6,FALSE),"")</f>
        <v>0</v>
      </c>
      <c r="AJ918" s="2">
        <f>IFERROR(VLOOKUP(Tabla2[[#This Row],[Client]],Sales_Revenues!A:G,7,FALSE),"")</f>
        <v>3.9285714285714284</v>
      </c>
    </row>
    <row r="919" spans="1:36">
      <c r="A919">
        <v>918</v>
      </c>
      <c r="B919">
        <v>1</v>
      </c>
      <c r="H919">
        <v>1054.8021428571428</v>
      </c>
      <c r="I919" t="s">
        <v>38</v>
      </c>
      <c r="J919" t="s">
        <v>38</v>
      </c>
      <c r="K919" t="s">
        <v>38</v>
      </c>
      <c r="L919" t="s">
        <v>38</v>
      </c>
      <c r="M919" t="s">
        <v>38</v>
      </c>
      <c r="N919" t="str">
        <f>IFERROR(VLOOKUP(Tabla2[[#This Row],[Client]],Soc_Dem!A:D,2,FALSE),"")</f>
        <v>M</v>
      </c>
      <c r="O919">
        <f>IFERROR(VLOOKUP(Tabla2[[#This Row],[Client]],Soc_Dem!A:D,3,FALSE),"")</f>
        <v>37</v>
      </c>
      <c r="P919">
        <f>IFERROR(VLOOKUP(Tabla2[[#This Row],[Client]],Soc_Dem!A:D,4,FALSE),"")</f>
        <v>44</v>
      </c>
      <c r="Q919" s="2">
        <f>IFERROR(VLOOKUP(Tabla2[[#This Row],[Client]],Inflow_Outflow!A:O,2,FALSE),"")</f>
        <v>1.4285714285714286E-3</v>
      </c>
      <c r="R919" s="2">
        <f>IFERROR(VLOOKUP(Tabla2[[#This Row],[Client]],Inflow_Outflow!A:O,3,FALSE),"")</f>
        <v>1.4285714285714286E-3</v>
      </c>
      <c r="S919" s="2">
        <f>IFERROR(VLOOKUP(Tabla2[[#This Row],[Client]],Inflow_Outflow!A:O,4,FALSE),"")</f>
        <v>1</v>
      </c>
      <c r="T919" s="2">
        <f>IFERROR(VLOOKUP(Tabla2[[#This Row],[Client]],Inflow_Outflow!A:O,5,FALSE),"")</f>
        <v>1</v>
      </c>
      <c r="U919" s="2">
        <f>IFERROR(VLOOKUP(Tabla2[[#This Row],[Client]],Inflow_Outflow!A:O,6,FALSE),"")</f>
        <v>40.75</v>
      </c>
      <c r="V919" s="2">
        <f>IFERROR(VLOOKUP(Tabla2[[#This Row],[Client]],Inflow_Outflow!A:O,7,FALSE),"")</f>
        <v>40.75</v>
      </c>
      <c r="W919" s="2">
        <f>IFERROR(VLOOKUP(Tabla2[[#This Row],[Client]],Inflow_Outflow!A:O,8,FALSE),"")</f>
        <v>0</v>
      </c>
      <c r="X919" s="2">
        <f>IFERROR(VLOOKUP(Tabla2[[#This Row],[Client]],Inflow_Outflow!A:O,9,FALSE),"")</f>
        <v>0</v>
      </c>
      <c r="Y919" s="2">
        <f>IFERROR(VLOOKUP(Tabla2[[#This Row],[Client]],Inflow_Outflow!A:O,10,FALSE),"")</f>
        <v>38.571428571428569</v>
      </c>
      <c r="Z919" s="2">
        <f>IFERROR(VLOOKUP(Tabla2[[#This Row],[Client]],Inflow_Outflow!A:O,11,FALSE),"")</f>
        <v>2</v>
      </c>
      <c r="AA919" s="2">
        <f>IFERROR(VLOOKUP(Tabla2[[#This Row],[Client]],Inflow_Outflow!A:O,12,FALSE),"")</f>
        <v>2</v>
      </c>
      <c r="AB919" s="2">
        <f>IFERROR(VLOOKUP(Tabla2[[#This Row],[Client]],Inflow_Outflow!A:O,13,FALSE),"")</f>
        <v>0</v>
      </c>
      <c r="AC919" s="2">
        <f>IFERROR(VLOOKUP(Tabla2[[#This Row],[Client]],Inflow_Outflow!A:O,14,FALSE),"")</f>
        <v>0</v>
      </c>
      <c r="AD919" s="2">
        <f>IFERROR(VLOOKUP(Tabla2[[#This Row],[Client]],Inflow_Outflow!A:O,15,FALSE),"")</f>
        <v>1</v>
      </c>
      <c r="AE919" s="2">
        <f>IFERROR(VLOOKUP(Tabla2[[#This Row],[Client]],Sales_Revenues!A:G,2,FALSE),"")</f>
        <v>0</v>
      </c>
      <c r="AF919" s="2">
        <f>IFERROR(VLOOKUP(Tabla2[[#This Row],[Client]],Sales_Revenues!A:G,3,FALSE),"")</f>
        <v>0</v>
      </c>
      <c r="AG919" s="2">
        <f>IFERROR(VLOOKUP(Tabla2[[#This Row],[Client]],Sales_Revenues!A:G,4,FALSE),"")</f>
        <v>0</v>
      </c>
      <c r="AH919" s="2">
        <f>IFERROR(VLOOKUP(Tabla2[[#This Row],[Client]],Sales_Revenues!A:G,5,FALSE),"")</f>
        <v>0</v>
      </c>
      <c r="AI919" s="2">
        <f>IFERROR(VLOOKUP(Tabla2[[#This Row],[Client]],Sales_Revenues!A:G,6,FALSE),"")</f>
        <v>0</v>
      </c>
      <c r="AJ919" s="2">
        <f>IFERROR(VLOOKUP(Tabla2[[#This Row],[Client]],Sales_Revenues!A:G,7,FALSE),"")</f>
        <v>0</v>
      </c>
    </row>
    <row r="920" spans="1:36">
      <c r="A920">
        <v>919</v>
      </c>
      <c r="B920">
        <v>1</v>
      </c>
      <c r="E920">
        <v>1</v>
      </c>
      <c r="H920">
        <v>254.01178571428571</v>
      </c>
      <c r="I920" t="s">
        <v>38</v>
      </c>
      <c r="J920" t="s">
        <v>38</v>
      </c>
      <c r="K920">
        <v>0</v>
      </c>
      <c r="L920" t="s">
        <v>38</v>
      </c>
      <c r="M920" t="s">
        <v>38</v>
      </c>
      <c r="N920" t="str">
        <f>IFERROR(VLOOKUP(Tabla2[[#This Row],[Client]],Soc_Dem!A:D,2,FALSE),"")</f>
        <v>F</v>
      </c>
      <c r="O920">
        <f>IFERROR(VLOOKUP(Tabla2[[#This Row],[Client]],Soc_Dem!A:D,3,FALSE),"")</f>
        <v>29</v>
      </c>
      <c r="P920">
        <f>IFERROR(VLOOKUP(Tabla2[[#This Row],[Client]],Soc_Dem!A:D,4,FALSE),"")</f>
        <v>5</v>
      </c>
      <c r="Q920" s="2">
        <f>IFERROR(VLOOKUP(Tabla2[[#This Row],[Client]],Inflow_Outflow!A:O,2,FALSE),"")</f>
        <v>919.02607142857141</v>
      </c>
      <c r="R920" s="2">
        <f>IFERROR(VLOOKUP(Tabla2[[#This Row],[Client]],Inflow_Outflow!A:O,3,FALSE),"")</f>
        <v>898.60857142857151</v>
      </c>
      <c r="S920" s="2">
        <f>IFERROR(VLOOKUP(Tabla2[[#This Row],[Client]],Inflow_Outflow!A:O,4,FALSE),"")</f>
        <v>9</v>
      </c>
      <c r="T920" s="2">
        <f>IFERROR(VLOOKUP(Tabla2[[#This Row],[Client]],Inflow_Outflow!A:O,5,FALSE),"")</f>
        <v>7</v>
      </c>
      <c r="U920" s="2">
        <f>IFERROR(VLOOKUP(Tabla2[[#This Row],[Client]],Inflow_Outflow!A:O,6,FALSE),"")</f>
        <v>927.63857142857148</v>
      </c>
      <c r="V920" s="2">
        <f>IFERROR(VLOOKUP(Tabla2[[#This Row],[Client]],Inflow_Outflow!A:O,7,FALSE),"")</f>
        <v>898.88928571428573</v>
      </c>
      <c r="W920" s="2">
        <f>IFERROR(VLOOKUP(Tabla2[[#This Row],[Client]],Inflow_Outflow!A:O,8,FALSE),"")</f>
        <v>278.57142857142856</v>
      </c>
      <c r="X920" s="2">
        <f>IFERROR(VLOOKUP(Tabla2[[#This Row],[Client]],Inflow_Outflow!A:O,9,FALSE),"")</f>
        <v>157.67214285714286</v>
      </c>
      <c r="Y920" s="2">
        <f>IFERROR(VLOOKUP(Tabla2[[#This Row],[Client]],Inflow_Outflow!A:O,10,FALSE),"")</f>
        <v>438.72821428571427</v>
      </c>
      <c r="Z920" s="2">
        <f>IFERROR(VLOOKUP(Tabla2[[#This Row],[Client]],Inflow_Outflow!A:O,11,FALSE),"")</f>
        <v>26</v>
      </c>
      <c r="AA920" s="2">
        <f>IFERROR(VLOOKUP(Tabla2[[#This Row],[Client]],Inflow_Outflow!A:O,12,FALSE),"")</f>
        <v>22</v>
      </c>
      <c r="AB920" s="2">
        <f>IFERROR(VLOOKUP(Tabla2[[#This Row],[Client]],Inflow_Outflow!A:O,13,FALSE),"")</f>
        <v>4</v>
      </c>
      <c r="AC920" s="2">
        <f>IFERROR(VLOOKUP(Tabla2[[#This Row],[Client]],Inflow_Outflow!A:O,14,FALSE),"")</f>
        <v>7</v>
      </c>
      <c r="AD920" s="2">
        <f>IFERROR(VLOOKUP(Tabla2[[#This Row],[Client]],Inflow_Outflow!A:O,15,FALSE),"")</f>
        <v>8</v>
      </c>
      <c r="AE920" s="2" t="str">
        <f>IFERROR(VLOOKUP(Tabla2[[#This Row],[Client]],Sales_Revenues!A:G,2,FALSE),"")</f>
        <v/>
      </c>
      <c r="AF920" s="2" t="str">
        <f>IFERROR(VLOOKUP(Tabla2[[#This Row],[Client]],Sales_Revenues!A:G,3,FALSE),"")</f>
        <v/>
      </c>
      <c r="AG920" s="2" t="str">
        <f>IFERROR(VLOOKUP(Tabla2[[#This Row],[Client]],Sales_Revenues!A:G,4,FALSE),"")</f>
        <v/>
      </c>
      <c r="AH920" s="2" t="str">
        <f>IFERROR(VLOOKUP(Tabla2[[#This Row],[Client]],Sales_Revenues!A:G,5,FALSE),"")</f>
        <v/>
      </c>
      <c r="AI920" s="2" t="str">
        <f>IFERROR(VLOOKUP(Tabla2[[#This Row],[Client]],Sales_Revenues!A:G,6,FALSE),"")</f>
        <v/>
      </c>
      <c r="AJ920" s="2" t="str">
        <f>IFERROR(VLOOKUP(Tabla2[[#This Row],[Client]],Sales_Revenues!A:G,7,FALSE),"")</f>
        <v/>
      </c>
    </row>
    <row r="921" spans="1:36">
      <c r="A921">
        <v>920</v>
      </c>
      <c r="B921">
        <v>1</v>
      </c>
      <c r="H921">
        <v>111.87035714285715</v>
      </c>
      <c r="I921" t="s">
        <v>38</v>
      </c>
      <c r="J921" t="s">
        <v>38</v>
      </c>
      <c r="K921" t="s">
        <v>38</v>
      </c>
      <c r="L921" t="s">
        <v>38</v>
      </c>
      <c r="M921" t="s">
        <v>38</v>
      </c>
      <c r="N921" t="str">
        <f>IFERROR(VLOOKUP(Tabla2[[#This Row],[Client]],Soc_Dem!A:D,2,FALSE),"")</f>
        <v>M</v>
      </c>
      <c r="O921">
        <f>IFERROR(VLOOKUP(Tabla2[[#This Row],[Client]],Soc_Dem!A:D,3,FALSE),"")</f>
        <v>29</v>
      </c>
      <c r="P921">
        <f>IFERROR(VLOOKUP(Tabla2[[#This Row],[Client]],Soc_Dem!A:D,4,FALSE),"")</f>
        <v>150</v>
      </c>
      <c r="Q921" s="2">
        <f>IFERROR(VLOOKUP(Tabla2[[#This Row],[Client]],Inflow_Outflow!A:O,2,FALSE),"")</f>
        <v>1345.5739285714285</v>
      </c>
      <c r="R921" s="2">
        <f>IFERROR(VLOOKUP(Tabla2[[#This Row],[Client]],Inflow_Outflow!A:O,3,FALSE),"")</f>
        <v>1345.5739285714285</v>
      </c>
      <c r="S921" s="2">
        <f>IFERROR(VLOOKUP(Tabla2[[#This Row],[Client]],Inflow_Outflow!A:O,4,FALSE),"")</f>
        <v>4</v>
      </c>
      <c r="T921" s="2">
        <f>IFERROR(VLOOKUP(Tabla2[[#This Row],[Client]],Inflow_Outflow!A:O,5,FALSE),"")</f>
        <v>4</v>
      </c>
      <c r="U921" s="2">
        <f>IFERROR(VLOOKUP(Tabla2[[#This Row],[Client]],Inflow_Outflow!A:O,6,FALSE),"")</f>
        <v>1324.6389285714286</v>
      </c>
      <c r="V921" s="2">
        <f>IFERROR(VLOOKUP(Tabla2[[#This Row],[Client]],Inflow_Outflow!A:O,7,FALSE),"")</f>
        <v>1324.6389285714286</v>
      </c>
      <c r="W921" s="2">
        <f>IFERROR(VLOOKUP(Tabla2[[#This Row],[Client]],Inflow_Outflow!A:O,8,FALSE),"")</f>
        <v>821.42857142857144</v>
      </c>
      <c r="X921" s="2">
        <f>IFERROR(VLOOKUP(Tabla2[[#This Row],[Client]],Inflow_Outflow!A:O,9,FALSE),"")</f>
        <v>214.38892857142858</v>
      </c>
      <c r="Y921" s="2">
        <f>IFERROR(VLOOKUP(Tabla2[[#This Row],[Client]],Inflow_Outflow!A:O,10,FALSE),"")</f>
        <v>285.14285714285717</v>
      </c>
      <c r="Z921" s="2">
        <f>IFERROR(VLOOKUP(Tabla2[[#This Row],[Client]],Inflow_Outflow!A:O,11,FALSE),"")</f>
        <v>20</v>
      </c>
      <c r="AA921" s="2">
        <f>IFERROR(VLOOKUP(Tabla2[[#This Row],[Client]],Inflow_Outflow!A:O,12,FALSE),"")</f>
        <v>20</v>
      </c>
      <c r="AB921" s="2">
        <f>IFERROR(VLOOKUP(Tabla2[[#This Row],[Client]],Inflow_Outflow!A:O,13,FALSE),"")</f>
        <v>5</v>
      </c>
      <c r="AC921" s="2">
        <f>IFERROR(VLOOKUP(Tabla2[[#This Row],[Client]],Inflow_Outflow!A:O,14,FALSE),"")</f>
        <v>4</v>
      </c>
      <c r="AD921" s="2">
        <f>IFERROR(VLOOKUP(Tabla2[[#This Row],[Client]],Inflow_Outflow!A:O,15,FALSE),"")</f>
        <v>7</v>
      </c>
      <c r="AE921" s="2">
        <f>IFERROR(VLOOKUP(Tabla2[[#This Row],[Client]],Sales_Revenues!A:G,2,FALSE),"")</f>
        <v>0</v>
      </c>
      <c r="AF921" s="2">
        <f>IFERROR(VLOOKUP(Tabla2[[#This Row],[Client]],Sales_Revenues!A:G,3,FALSE),"")</f>
        <v>0</v>
      </c>
      <c r="AG921" s="2">
        <f>IFERROR(VLOOKUP(Tabla2[[#This Row],[Client]],Sales_Revenues!A:G,4,FALSE),"")</f>
        <v>0</v>
      </c>
      <c r="AH921" s="2">
        <f>IFERROR(VLOOKUP(Tabla2[[#This Row],[Client]],Sales_Revenues!A:G,5,FALSE),"")</f>
        <v>0</v>
      </c>
      <c r="AI921" s="2">
        <f>IFERROR(VLOOKUP(Tabla2[[#This Row],[Client]],Sales_Revenues!A:G,6,FALSE),"")</f>
        <v>0</v>
      </c>
      <c r="AJ921" s="2">
        <f>IFERROR(VLOOKUP(Tabla2[[#This Row],[Client]],Sales_Revenues!A:G,7,FALSE),"")</f>
        <v>0</v>
      </c>
    </row>
    <row r="922" spans="1:36">
      <c r="A922">
        <v>921</v>
      </c>
      <c r="B922">
        <v>2</v>
      </c>
      <c r="H922">
        <v>2691.9957142857143</v>
      </c>
      <c r="I922" t="s">
        <v>38</v>
      </c>
      <c r="J922" t="s">
        <v>38</v>
      </c>
      <c r="K922" t="s">
        <v>38</v>
      </c>
      <c r="L922" t="s">
        <v>38</v>
      </c>
      <c r="M922" t="s">
        <v>38</v>
      </c>
      <c r="N922" t="str">
        <f>IFERROR(VLOOKUP(Tabla2[[#This Row],[Client]],Soc_Dem!A:D,2,FALSE),"")</f>
        <v>F</v>
      </c>
      <c r="O922">
        <f>IFERROR(VLOOKUP(Tabla2[[#This Row],[Client]],Soc_Dem!A:D,3,FALSE),"")</f>
        <v>36</v>
      </c>
      <c r="P922">
        <f>IFERROR(VLOOKUP(Tabla2[[#This Row],[Client]],Soc_Dem!A:D,4,FALSE),"")</f>
        <v>167</v>
      </c>
      <c r="Q922" s="2">
        <f>IFERROR(VLOOKUP(Tabla2[[#This Row],[Client]],Inflow_Outflow!A:O,2,FALSE),"")</f>
        <v>309.04607142857145</v>
      </c>
      <c r="R922" s="2">
        <f>IFERROR(VLOOKUP(Tabla2[[#This Row],[Client]],Inflow_Outflow!A:O,3,FALSE),"")</f>
        <v>309.04607142857145</v>
      </c>
      <c r="S922" s="2">
        <f>IFERROR(VLOOKUP(Tabla2[[#This Row],[Client]],Inflow_Outflow!A:O,4,FALSE),"")</f>
        <v>3</v>
      </c>
      <c r="T922" s="2">
        <f>IFERROR(VLOOKUP(Tabla2[[#This Row],[Client]],Inflow_Outflow!A:O,5,FALSE),"")</f>
        <v>3</v>
      </c>
      <c r="U922" s="2">
        <f>IFERROR(VLOOKUP(Tabla2[[#This Row],[Client]],Inflow_Outflow!A:O,6,FALSE),"")</f>
        <v>302.66428571428571</v>
      </c>
      <c r="V922" s="2">
        <f>IFERROR(VLOOKUP(Tabla2[[#This Row],[Client]],Inflow_Outflow!A:O,7,FALSE),"")</f>
        <v>302.66428571428571</v>
      </c>
      <c r="W922" s="2">
        <f>IFERROR(VLOOKUP(Tabla2[[#This Row],[Client]],Inflow_Outflow!A:O,8,FALSE),"")</f>
        <v>239.28571428571428</v>
      </c>
      <c r="X922" s="2">
        <f>IFERROR(VLOOKUP(Tabla2[[#This Row],[Client]],Inflow_Outflow!A:O,9,FALSE),"")</f>
        <v>63.378571428571426</v>
      </c>
      <c r="Y922" s="2">
        <f>IFERROR(VLOOKUP(Tabla2[[#This Row],[Client]],Inflow_Outflow!A:O,10,FALSE),"")</f>
        <v>0</v>
      </c>
      <c r="Z922" s="2">
        <f>IFERROR(VLOOKUP(Tabla2[[#This Row],[Client]],Inflow_Outflow!A:O,11,FALSE),"")</f>
        <v>19</v>
      </c>
      <c r="AA922" s="2">
        <f>IFERROR(VLOOKUP(Tabla2[[#This Row],[Client]],Inflow_Outflow!A:O,12,FALSE),"")</f>
        <v>19</v>
      </c>
      <c r="AB922" s="2">
        <f>IFERROR(VLOOKUP(Tabla2[[#This Row],[Client]],Inflow_Outflow!A:O,13,FALSE),"")</f>
        <v>10</v>
      </c>
      <c r="AC922" s="2">
        <f>IFERROR(VLOOKUP(Tabla2[[#This Row],[Client]],Inflow_Outflow!A:O,14,FALSE),"")</f>
        <v>9</v>
      </c>
      <c r="AD922" s="2">
        <f>IFERROR(VLOOKUP(Tabla2[[#This Row],[Client]],Inflow_Outflow!A:O,15,FALSE),"")</f>
        <v>0</v>
      </c>
      <c r="AE922" s="2">
        <f>IFERROR(VLOOKUP(Tabla2[[#This Row],[Client]],Sales_Revenues!A:G,2,FALSE),"")</f>
        <v>0</v>
      </c>
      <c r="AF922" s="2">
        <f>IFERROR(VLOOKUP(Tabla2[[#This Row],[Client]],Sales_Revenues!A:G,3,FALSE),"")</f>
        <v>1</v>
      </c>
      <c r="AG922" s="2">
        <f>IFERROR(VLOOKUP(Tabla2[[#This Row],[Client]],Sales_Revenues!A:G,4,FALSE),"")</f>
        <v>0</v>
      </c>
      <c r="AH922" s="2">
        <f>IFERROR(VLOOKUP(Tabla2[[#This Row],[Client]],Sales_Revenues!A:G,5,FALSE),"")</f>
        <v>0</v>
      </c>
      <c r="AI922" s="2">
        <f>IFERROR(VLOOKUP(Tabla2[[#This Row],[Client]],Sales_Revenues!A:G,6,FALSE),"")</f>
        <v>3.8225000000000002</v>
      </c>
      <c r="AJ922" s="2">
        <f>IFERROR(VLOOKUP(Tabla2[[#This Row],[Client]],Sales_Revenues!A:G,7,FALSE),"")</f>
        <v>0</v>
      </c>
    </row>
    <row r="923" spans="1:36">
      <c r="A923">
        <v>922</v>
      </c>
      <c r="B923">
        <v>1</v>
      </c>
      <c r="H923">
        <v>1963.8014285714287</v>
      </c>
      <c r="I923" t="s">
        <v>38</v>
      </c>
      <c r="J923" t="s">
        <v>38</v>
      </c>
      <c r="K923" t="s">
        <v>38</v>
      </c>
      <c r="L923" t="s">
        <v>38</v>
      </c>
      <c r="M923" t="s">
        <v>38</v>
      </c>
      <c r="N923" t="str">
        <f>IFERROR(VLOOKUP(Tabla2[[#This Row],[Client]],Soc_Dem!A:D,2,FALSE),"")</f>
        <v>F</v>
      </c>
      <c r="O923">
        <f>IFERROR(VLOOKUP(Tabla2[[#This Row],[Client]],Soc_Dem!A:D,3,FALSE),"")</f>
        <v>26</v>
      </c>
      <c r="P923">
        <f>IFERROR(VLOOKUP(Tabla2[[#This Row],[Client]],Soc_Dem!A:D,4,FALSE),"")</f>
        <v>209</v>
      </c>
      <c r="Q923" s="2">
        <f>IFERROR(VLOOKUP(Tabla2[[#This Row],[Client]],Inflow_Outflow!A:O,2,FALSE),"")</f>
        <v>1.892857142857143E-2</v>
      </c>
      <c r="R923" s="2">
        <f>IFERROR(VLOOKUP(Tabla2[[#This Row],[Client]],Inflow_Outflow!A:O,3,FALSE),"")</f>
        <v>1.892857142857143E-2</v>
      </c>
      <c r="S923" s="2">
        <f>IFERROR(VLOOKUP(Tabla2[[#This Row],[Client]],Inflow_Outflow!A:O,4,FALSE),"")</f>
        <v>1</v>
      </c>
      <c r="T923" s="2">
        <f>IFERROR(VLOOKUP(Tabla2[[#This Row],[Client]],Inflow_Outflow!A:O,5,FALSE),"")</f>
        <v>1</v>
      </c>
      <c r="U923" s="2">
        <f>IFERROR(VLOOKUP(Tabla2[[#This Row],[Client]],Inflow_Outflow!A:O,6,FALSE),"")</f>
        <v>4.2892857142857137</v>
      </c>
      <c r="V923" s="2">
        <f>IFERROR(VLOOKUP(Tabla2[[#This Row],[Client]],Inflow_Outflow!A:O,7,FALSE),"")</f>
        <v>4.2892857142857137</v>
      </c>
      <c r="W923" s="2">
        <f>IFERROR(VLOOKUP(Tabla2[[#This Row],[Client]],Inflow_Outflow!A:O,8,FALSE),"")</f>
        <v>0</v>
      </c>
      <c r="X923" s="2">
        <f>IFERROR(VLOOKUP(Tabla2[[#This Row],[Client]],Inflow_Outflow!A:O,9,FALSE),"")</f>
        <v>1.7892857142857144</v>
      </c>
      <c r="Y923" s="2">
        <f>IFERROR(VLOOKUP(Tabla2[[#This Row],[Client]],Inflow_Outflow!A:O,10,FALSE),"")</f>
        <v>0</v>
      </c>
      <c r="Z923" s="2">
        <f>IFERROR(VLOOKUP(Tabla2[[#This Row],[Client]],Inflow_Outflow!A:O,11,FALSE),"")</f>
        <v>3</v>
      </c>
      <c r="AA923" s="2">
        <f>IFERROR(VLOOKUP(Tabla2[[#This Row],[Client]],Inflow_Outflow!A:O,12,FALSE),"")</f>
        <v>3</v>
      </c>
      <c r="AB923" s="2">
        <f>IFERROR(VLOOKUP(Tabla2[[#This Row],[Client]],Inflow_Outflow!A:O,13,FALSE),"")</f>
        <v>0</v>
      </c>
      <c r="AC923" s="2">
        <f>IFERROR(VLOOKUP(Tabla2[[#This Row],[Client]],Inflow_Outflow!A:O,14,FALSE),"")</f>
        <v>1</v>
      </c>
      <c r="AD923" s="2">
        <f>IFERROR(VLOOKUP(Tabla2[[#This Row],[Client]],Inflow_Outflow!A:O,15,FALSE),"")</f>
        <v>0</v>
      </c>
      <c r="AE923" s="2">
        <f>IFERROR(VLOOKUP(Tabla2[[#This Row],[Client]],Sales_Revenues!A:G,2,FALSE),"")</f>
        <v>0</v>
      </c>
      <c r="AF923" s="2">
        <f>IFERROR(VLOOKUP(Tabla2[[#This Row],[Client]],Sales_Revenues!A:G,3,FALSE),"")</f>
        <v>0</v>
      </c>
      <c r="AG923" s="2">
        <f>IFERROR(VLOOKUP(Tabla2[[#This Row],[Client]],Sales_Revenues!A:G,4,FALSE),"")</f>
        <v>1</v>
      </c>
      <c r="AH923" s="2">
        <f>IFERROR(VLOOKUP(Tabla2[[#This Row],[Client]],Sales_Revenues!A:G,5,FALSE),"")</f>
        <v>0</v>
      </c>
      <c r="AI923" s="2">
        <f>IFERROR(VLOOKUP(Tabla2[[#This Row],[Client]],Sales_Revenues!A:G,6,FALSE),"")</f>
        <v>0</v>
      </c>
      <c r="AJ923" s="2">
        <f>IFERROR(VLOOKUP(Tabla2[[#This Row],[Client]],Sales_Revenues!A:G,7,FALSE),"")</f>
        <v>4.2142857142857144</v>
      </c>
    </row>
    <row r="924" spans="1:36">
      <c r="A924">
        <v>923</v>
      </c>
      <c r="B924">
        <v>1</v>
      </c>
      <c r="H924">
        <v>96.089285714285708</v>
      </c>
      <c r="I924" t="s">
        <v>38</v>
      </c>
      <c r="J924" t="s">
        <v>38</v>
      </c>
      <c r="K924" t="s">
        <v>38</v>
      </c>
      <c r="L924" t="s">
        <v>38</v>
      </c>
      <c r="M924" t="s">
        <v>38</v>
      </c>
      <c r="N924" t="str">
        <f>IFERROR(VLOOKUP(Tabla2[[#This Row],[Client]],Soc_Dem!A:D,2,FALSE),"")</f>
        <v>F</v>
      </c>
      <c r="O924">
        <f>IFERROR(VLOOKUP(Tabla2[[#This Row],[Client]],Soc_Dem!A:D,3,FALSE),"")</f>
        <v>49</v>
      </c>
      <c r="P924">
        <f>IFERROR(VLOOKUP(Tabla2[[#This Row],[Client]],Soc_Dem!A:D,4,FALSE),"")</f>
        <v>226</v>
      </c>
      <c r="Q924" s="2">
        <f>IFERROR(VLOOKUP(Tabla2[[#This Row],[Client]],Inflow_Outflow!A:O,2,FALSE),"")</f>
        <v>1115.1467857142857</v>
      </c>
      <c r="R924" s="2">
        <f>IFERROR(VLOOKUP(Tabla2[[#This Row],[Client]],Inflow_Outflow!A:O,3,FALSE),"")</f>
        <v>1115.1467857142857</v>
      </c>
      <c r="S924" s="2">
        <f>IFERROR(VLOOKUP(Tabla2[[#This Row],[Client]],Inflow_Outflow!A:O,4,FALSE),"")</f>
        <v>2</v>
      </c>
      <c r="T924" s="2">
        <f>IFERROR(VLOOKUP(Tabla2[[#This Row],[Client]],Inflow_Outflow!A:O,5,FALSE),"")</f>
        <v>2</v>
      </c>
      <c r="U924" s="2">
        <f>IFERROR(VLOOKUP(Tabla2[[#This Row],[Client]],Inflow_Outflow!A:O,6,FALSE),"")</f>
        <v>1101.0178571428571</v>
      </c>
      <c r="V924" s="2">
        <f>IFERROR(VLOOKUP(Tabla2[[#This Row],[Client]],Inflow_Outflow!A:O,7,FALSE),"")</f>
        <v>1101.0178571428571</v>
      </c>
      <c r="W924" s="2">
        <f>IFERROR(VLOOKUP(Tabla2[[#This Row],[Client]],Inflow_Outflow!A:O,8,FALSE),"")</f>
        <v>1098.625</v>
      </c>
      <c r="X924" s="2">
        <f>IFERROR(VLOOKUP(Tabla2[[#This Row],[Client]],Inflow_Outflow!A:O,9,FALSE),"")</f>
        <v>0</v>
      </c>
      <c r="Y924" s="2">
        <f>IFERROR(VLOOKUP(Tabla2[[#This Row],[Client]],Inflow_Outflow!A:O,10,FALSE),"")</f>
        <v>0</v>
      </c>
      <c r="Z924" s="2">
        <f>IFERROR(VLOOKUP(Tabla2[[#This Row],[Client]],Inflow_Outflow!A:O,11,FALSE),"")</f>
        <v>5</v>
      </c>
      <c r="AA924" s="2">
        <f>IFERROR(VLOOKUP(Tabla2[[#This Row],[Client]],Inflow_Outflow!A:O,12,FALSE),"")</f>
        <v>5</v>
      </c>
      <c r="AB924" s="2">
        <f>IFERROR(VLOOKUP(Tabla2[[#This Row],[Client]],Inflow_Outflow!A:O,13,FALSE),"")</f>
        <v>2</v>
      </c>
      <c r="AC924" s="2">
        <f>IFERROR(VLOOKUP(Tabla2[[#This Row],[Client]],Inflow_Outflow!A:O,14,FALSE),"")</f>
        <v>0</v>
      </c>
      <c r="AD924" s="2">
        <f>IFERROR(VLOOKUP(Tabla2[[#This Row],[Client]],Inflow_Outflow!A:O,15,FALSE),"")</f>
        <v>0</v>
      </c>
      <c r="AE924" s="2" t="str">
        <f>IFERROR(VLOOKUP(Tabla2[[#This Row],[Client]],Sales_Revenues!A:G,2,FALSE),"")</f>
        <v/>
      </c>
      <c r="AF924" s="2" t="str">
        <f>IFERROR(VLOOKUP(Tabla2[[#This Row],[Client]],Sales_Revenues!A:G,3,FALSE),"")</f>
        <v/>
      </c>
      <c r="AG924" s="2" t="str">
        <f>IFERROR(VLOOKUP(Tabla2[[#This Row],[Client]],Sales_Revenues!A:G,4,FALSE),"")</f>
        <v/>
      </c>
      <c r="AH924" s="2" t="str">
        <f>IFERROR(VLOOKUP(Tabla2[[#This Row],[Client]],Sales_Revenues!A:G,5,FALSE),"")</f>
        <v/>
      </c>
      <c r="AI924" s="2" t="str">
        <f>IFERROR(VLOOKUP(Tabla2[[#This Row],[Client]],Sales_Revenues!A:G,6,FALSE),"")</f>
        <v/>
      </c>
      <c r="AJ924" s="2" t="str">
        <f>IFERROR(VLOOKUP(Tabla2[[#This Row],[Client]],Sales_Revenues!A:G,7,FALSE),"")</f>
        <v/>
      </c>
    </row>
    <row r="925" spans="1:36">
      <c r="A925">
        <v>924</v>
      </c>
      <c r="B925">
        <v>1</v>
      </c>
      <c r="E925">
        <v>1</v>
      </c>
      <c r="F925">
        <v>1</v>
      </c>
      <c r="H925">
        <v>341.55142857142857</v>
      </c>
      <c r="I925" t="s">
        <v>38</v>
      </c>
      <c r="J925" t="s">
        <v>38</v>
      </c>
      <c r="K925">
        <v>0</v>
      </c>
      <c r="L925">
        <v>460.08928571428572</v>
      </c>
      <c r="M925" t="s">
        <v>38</v>
      </c>
      <c r="N925" t="str">
        <f>IFERROR(VLOOKUP(Tabla2[[#This Row],[Client]],Soc_Dem!A:D,2,FALSE),"")</f>
        <v>F</v>
      </c>
      <c r="O925">
        <f>IFERROR(VLOOKUP(Tabla2[[#This Row],[Client]],Soc_Dem!A:D,3,FALSE),"")</f>
        <v>30</v>
      </c>
      <c r="P925">
        <f>IFERROR(VLOOKUP(Tabla2[[#This Row],[Client]],Soc_Dem!A:D,4,FALSE),"")</f>
        <v>135</v>
      </c>
      <c r="Q925" s="2">
        <f>IFERROR(VLOOKUP(Tabla2[[#This Row],[Client]],Inflow_Outflow!A:O,2,FALSE),"")</f>
        <v>68371.542142857143</v>
      </c>
      <c r="R925" s="2">
        <f>IFERROR(VLOOKUP(Tabla2[[#This Row],[Client]],Inflow_Outflow!A:O,3,FALSE),"")</f>
        <v>66908.951071428572</v>
      </c>
      <c r="S925" s="2">
        <f>IFERROR(VLOOKUP(Tabla2[[#This Row],[Client]],Inflow_Outflow!A:O,4,FALSE),"")</f>
        <v>10</v>
      </c>
      <c r="T925" s="2">
        <f>IFERROR(VLOOKUP(Tabla2[[#This Row],[Client]],Inflow_Outflow!A:O,5,FALSE),"")</f>
        <v>3</v>
      </c>
      <c r="U925" s="2">
        <f>IFERROR(VLOOKUP(Tabla2[[#This Row],[Client]],Inflow_Outflow!A:O,6,FALSE),"")</f>
        <v>64608.361428571436</v>
      </c>
      <c r="V925" s="2">
        <f>IFERROR(VLOOKUP(Tabla2[[#This Row],[Client]],Inflow_Outflow!A:O,7,FALSE),"")</f>
        <v>64178.185357142858</v>
      </c>
      <c r="W925" s="2">
        <f>IFERROR(VLOOKUP(Tabla2[[#This Row],[Client]],Inflow_Outflow!A:O,8,FALSE),"")</f>
        <v>0</v>
      </c>
      <c r="X925" s="2">
        <f>IFERROR(VLOOKUP(Tabla2[[#This Row],[Client]],Inflow_Outflow!A:O,9,FALSE),"")</f>
        <v>425.67607142857145</v>
      </c>
      <c r="Y925" s="2">
        <f>IFERROR(VLOOKUP(Tabla2[[#This Row],[Client]],Inflow_Outflow!A:O,10,FALSE),"")</f>
        <v>61955.103928571429</v>
      </c>
      <c r="Z925" s="2">
        <f>IFERROR(VLOOKUP(Tabla2[[#This Row],[Client]],Inflow_Outflow!A:O,11,FALSE),"")</f>
        <v>45</v>
      </c>
      <c r="AA925" s="2">
        <f>IFERROR(VLOOKUP(Tabla2[[#This Row],[Client]],Inflow_Outflow!A:O,12,FALSE),"")</f>
        <v>21</v>
      </c>
      <c r="AB925" s="2">
        <f>IFERROR(VLOOKUP(Tabla2[[#This Row],[Client]],Inflow_Outflow!A:O,13,FALSE),"")</f>
        <v>0</v>
      </c>
      <c r="AC925" s="2">
        <f>IFERROR(VLOOKUP(Tabla2[[#This Row],[Client]],Inflow_Outflow!A:O,14,FALSE),"")</f>
        <v>20</v>
      </c>
      <c r="AD925" s="2">
        <f>IFERROR(VLOOKUP(Tabla2[[#This Row],[Client]],Inflow_Outflow!A:O,15,FALSE),"")</f>
        <v>16</v>
      </c>
      <c r="AE925" s="2">
        <f>IFERROR(VLOOKUP(Tabla2[[#This Row],[Client]],Sales_Revenues!A:G,2,FALSE),"")</f>
        <v>0</v>
      </c>
      <c r="AF925" s="2">
        <f>IFERROR(VLOOKUP(Tabla2[[#This Row],[Client]],Sales_Revenues!A:G,3,FALSE),"")</f>
        <v>1</v>
      </c>
      <c r="AG925" s="2">
        <f>IFERROR(VLOOKUP(Tabla2[[#This Row],[Client]],Sales_Revenues!A:G,4,FALSE),"")</f>
        <v>0</v>
      </c>
      <c r="AH925" s="2">
        <f>IFERROR(VLOOKUP(Tabla2[[#This Row],[Client]],Sales_Revenues!A:G,5,FALSE),"")</f>
        <v>0</v>
      </c>
      <c r="AI925" s="2">
        <f>IFERROR(VLOOKUP(Tabla2[[#This Row],[Client]],Sales_Revenues!A:G,6,FALSE),"")</f>
        <v>25.040357142857143</v>
      </c>
      <c r="AJ925" s="2">
        <f>IFERROR(VLOOKUP(Tabla2[[#This Row],[Client]],Sales_Revenues!A:G,7,FALSE),"")</f>
        <v>0</v>
      </c>
    </row>
    <row r="926" spans="1:36">
      <c r="A926">
        <v>925</v>
      </c>
      <c r="B926">
        <v>1</v>
      </c>
      <c r="H926">
        <v>527.94321428571425</v>
      </c>
      <c r="I926" t="s">
        <v>38</v>
      </c>
      <c r="J926" t="s">
        <v>38</v>
      </c>
      <c r="K926" t="s">
        <v>38</v>
      </c>
      <c r="L926" t="s">
        <v>38</v>
      </c>
      <c r="M926" t="s">
        <v>38</v>
      </c>
      <c r="N926" t="str">
        <f>IFERROR(VLOOKUP(Tabla2[[#This Row],[Client]],Soc_Dem!A:D,2,FALSE),"")</f>
        <v>M</v>
      </c>
      <c r="O926">
        <f>IFERROR(VLOOKUP(Tabla2[[#This Row],[Client]],Soc_Dem!A:D,3,FALSE),"")</f>
        <v>28</v>
      </c>
      <c r="P926">
        <f>IFERROR(VLOOKUP(Tabla2[[#This Row],[Client]],Soc_Dem!A:D,4,FALSE),"")</f>
        <v>0</v>
      </c>
      <c r="Q926" s="2">
        <f>IFERROR(VLOOKUP(Tabla2[[#This Row],[Client]],Inflow_Outflow!A:O,2,FALSE),"")</f>
        <v>472.50071428571431</v>
      </c>
      <c r="R926" s="2">
        <f>IFERROR(VLOOKUP(Tabla2[[#This Row],[Client]],Inflow_Outflow!A:O,3,FALSE),"")</f>
        <v>472.50071428571431</v>
      </c>
      <c r="S926" s="2">
        <f>IFERROR(VLOOKUP(Tabla2[[#This Row],[Client]],Inflow_Outflow!A:O,4,FALSE),"")</f>
        <v>3</v>
      </c>
      <c r="T926" s="2">
        <f>IFERROR(VLOOKUP(Tabla2[[#This Row],[Client]],Inflow_Outflow!A:O,5,FALSE),"")</f>
        <v>3</v>
      </c>
      <c r="U926" s="2">
        <f>IFERROR(VLOOKUP(Tabla2[[#This Row],[Client]],Inflow_Outflow!A:O,6,FALSE),"")</f>
        <v>470.03571428571428</v>
      </c>
      <c r="V926" s="2">
        <f>IFERROR(VLOOKUP(Tabla2[[#This Row],[Client]],Inflow_Outflow!A:O,7,FALSE),"")</f>
        <v>470.03571428571428</v>
      </c>
      <c r="W926" s="2">
        <f>IFERROR(VLOOKUP(Tabla2[[#This Row],[Client]],Inflow_Outflow!A:O,8,FALSE),"")</f>
        <v>267.85714285714283</v>
      </c>
      <c r="X926" s="2">
        <f>IFERROR(VLOOKUP(Tabla2[[#This Row],[Client]],Inflow_Outflow!A:O,9,FALSE),"")</f>
        <v>0</v>
      </c>
      <c r="Y926" s="2">
        <f>IFERROR(VLOOKUP(Tabla2[[#This Row],[Client]],Inflow_Outflow!A:O,10,FALSE),"")</f>
        <v>200</v>
      </c>
      <c r="Z926" s="2">
        <f>IFERROR(VLOOKUP(Tabla2[[#This Row],[Client]],Inflow_Outflow!A:O,11,FALSE),"")</f>
        <v>4</v>
      </c>
      <c r="AA926" s="2">
        <f>IFERROR(VLOOKUP(Tabla2[[#This Row],[Client]],Inflow_Outflow!A:O,12,FALSE),"")</f>
        <v>4</v>
      </c>
      <c r="AB926" s="2">
        <f>IFERROR(VLOOKUP(Tabla2[[#This Row],[Client]],Inflow_Outflow!A:O,13,FALSE),"")</f>
        <v>2</v>
      </c>
      <c r="AC926" s="2">
        <f>IFERROR(VLOOKUP(Tabla2[[#This Row],[Client]],Inflow_Outflow!A:O,14,FALSE),"")</f>
        <v>0</v>
      </c>
      <c r="AD926" s="2">
        <f>IFERROR(VLOOKUP(Tabla2[[#This Row],[Client]],Inflow_Outflow!A:O,15,FALSE),"")</f>
        <v>1</v>
      </c>
      <c r="AE926" s="2" t="str">
        <f>IFERROR(VLOOKUP(Tabla2[[#This Row],[Client]],Sales_Revenues!A:G,2,FALSE),"")</f>
        <v/>
      </c>
      <c r="AF926" s="2" t="str">
        <f>IFERROR(VLOOKUP(Tabla2[[#This Row],[Client]],Sales_Revenues!A:G,3,FALSE),"")</f>
        <v/>
      </c>
      <c r="AG926" s="2" t="str">
        <f>IFERROR(VLOOKUP(Tabla2[[#This Row],[Client]],Sales_Revenues!A:G,4,FALSE),"")</f>
        <v/>
      </c>
      <c r="AH926" s="2" t="str">
        <f>IFERROR(VLOOKUP(Tabla2[[#This Row],[Client]],Sales_Revenues!A:G,5,FALSE),"")</f>
        <v/>
      </c>
      <c r="AI926" s="2" t="str">
        <f>IFERROR(VLOOKUP(Tabla2[[#This Row],[Client]],Sales_Revenues!A:G,6,FALSE),"")</f>
        <v/>
      </c>
      <c r="AJ926" s="2" t="str">
        <f>IFERROR(VLOOKUP(Tabla2[[#This Row],[Client]],Sales_Revenues!A:G,7,FALSE),"")</f>
        <v/>
      </c>
    </row>
    <row r="927" spans="1:36">
      <c r="A927">
        <v>926</v>
      </c>
      <c r="B927">
        <v>1</v>
      </c>
      <c r="E927">
        <v>1</v>
      </c>
      <c r="H927">
        <v>2860.8021428571433</v>
      </c>
      <c r="I927" t="s">
        <v>38</v>
      </c>
      <c r="J927" t="s">
        <v>38</v>
      </c>
      <c r="K927">
        <v>0</v>
      </c>
      <c r="L927" t="s">
        <v>38</v>
      </c>
      <c r="M927" t="s">
        <v>38</v>
      </c>
      <c r="N927" t="str">
        <f>IFERROR(VLOOKUP(Tabla2[[#This Row],[Client]],Soc_Dem!A:D,2,FALSE),"")</f>
        <v>M</v>
      </c>
      <c r="O927">
        <f>IFERROR(VLOOKUP(Tabla2[[#This Row],[Client]],Soc_Dem!A:D,3,FALSE),"")</f>
        <v>72</v>
      </c>
      <c r="P927">
        <f>IFERROR(VLOOKUP(Tabla2[[#This Row],[Client]],Soc_Dem!A:D,4,FALSE),"")</f>
        <v>188</v>
      </c>
      <c r="Q927" s="2">
        <f>IFERROR(VLOOKUP(Tabla2[[#This Row],[Client]],Inflow_Outflow!A:O,2,FALSE),"")</f>
        <v>1300.8382142857142</v>
      </c>
      <c r="R927" s="2">
        <f>IFERROR(VLOOKUP(Tabla2[[#This Row],[Client]],Inflow_Outflow!A:O,3,FALSE),"")</f>
        <v>1300.8382142857142</v>
      </c>
      <c r="S927" s="2">
        <f>IFERROR(VLOOKUP(Tabla2[[#This Row],[Client]],Inflow_Outflow!A:O,4,FALSE),"")</f>
        <v>4</v>
      </c>
      <c r="T927" s="2">
        <f>IFERROR(VLOOKUP(Tabla2[[#This Row],[Client]],Inflow_Outflow!A:O,5,FALSE),"")</f>
        <v>4</v>
      </c>
      <c r="U927" s="2">
        <f>IFERROR(VLOOKUP(Tabla2[[#This Row],[Client]],Inflow_Outflow!A:O,6,FALSE),"")</f>
        <v>1368.5357142857142</v>
      </c>
      <c r="V927" s="2">
        <f>IFERROR(VLOOKUP(Tabla2[[#This Row],[Client]],Inflow_Outflow!A:O,7,FALSE),"")</f>
        <v>1368.5357142857142</v>
      </c>
      <c r="W927" s="2">
        <f>IFERROR(VLOOKUP(Tabla2[[#This Row],[Client]],Inflow_Outflow!A:O,8,FALSE),"")</f>
        <v>1142.8571428571429</v>
      </c>
      <c r="X927" s="2">
        <f>IFERROR(VLOOKUP(Tabla2[[#This Row],[Client]],Inflow_Outflow!A:O,9,FALSE),"")</f>
        <v>0</v>
      </c>
      <c r="Y927" s="2">
        <f>IFERROR(VLOOKUP(Tabla2[[#This Row],[Client]],Inflow_Outflow!A:O,10,FALSE),"")</f>
        <v>221.64285714285714</v>
      </c>
      <c r="Z927" s="2">
        <f>IFERROR(VLOOKUP(Tabla2[[#This Row],[Client]],Inflow_Outflow!A:O,11,FALSE),"")</f>
        <v>12</v>
      </c>
      <c r="AA927" s="2">
        <f>IFERROR(VLOOKUP(Tabla2[[#This Row],[Client]],Inflow_Outflow!A:O,12,FALSE),"")</f>
        <v>12</v>
      </c>
      <c r="AB927" s="2">
        <f>IFERROR(VLOOKUP(Tabla2[[#This Row],[Client]],Inflow_Outflow!A:O,13,FALSE),"")</f>
        <v>3</v>
      </c>
      <c r="AC927" s="2">
        <f>IFERROR(VLOOKUP(Tabla2[[#This Row],[Client]],Inflow_Outflow!A:O,14,FALSE),"")</f>
        <v>0</v>
      </c>
      <c r="AD927" s="2">
        <f>IFERROR(VLOOKUP(Tabla2[[#This Row],[Client]],Inflow_Outflow!A:O,15,FALSE),"")</f>
        <v>8</v>
      </c>
      <c r="AE927" s="2">
        <f>IFERROR(VLOOKUP(Tabla2[[#This Row],[Client]],Sales_Revenues!A:G,2,FALSE),"")</f>
        <v>0</v>
      </c>
      <c r="AF927" s="2">
        <f>IFERROR(VLOOKUP(Tabla2[[#This Row],[Client]],Sales_Revenues!A:G,3,FALSE),"")</f>
        <v>1</v>
      </c>
      <c r="AG927" s="2">
        <f>IFERROR(VLOOKUP(Tabla2[[#This Row],[Client]],Sales_Revenues!A:G,4,FALSE),"")</f>
        <v>0</v>
      </c>
      <c r="AH927" s="2">
        <f>IFERROR(VLOOKUP(Tabla2[[#This Row],[Client]],Sales_Revenues!A:G,5,FALSE),"")</f>
        <v>0</v>
      </c>
      <c r="AI927" s="2">
        <f>IFERROR(VLOOKUP(Tabla2[[#This Row],[Client]],Sales_Revenues!A:G,6,FALSE),"")</f>
        <v>3.3928571428571428</v>
      </c>
      <c r="AJ927" s="2">
        <f>IFERROR(VLOOKUP(Tabla2[[#This Row],[Client]],Sales_Revenues!A:G,7,FALSE),"")</f>
        <v>0</v>
      </c>
    </row>
    <row r="928" spans="1:36">
      <c r="A928">
        <v>927</v>
      </c>
      <c r="B928">
        <v>1</v>
      </c>
      <c r="C928">
        <v>1</v>
      </c>
      <c r="D928">
        <v>1</v>
      </c>
      <c r="H928">
        <v>1897.8360714285716</v>
      </c>
      <c r="I928">
        <v>3104.5839285714287</v>
      </c>
      <c r="J928">
        <v>3904.8517857142861</v>
      </c>
      <c r="K928" t="s">
        <v>38</v>
      </c>
      <c r="L928" t="s">
        <v>38</v>
      </c>
      <c r="M928" t="s">
        <v>38</v>
      </c>
      <c r="N928" t="str">
        <f>IFERROR(VLOOKUP(Tabla2[[#This Row],[Client]],Soc_Dem!A:D,2,FALSE),"")</f>
        <v>F</v>
      </c>
      <c r="O928">
        <f>IFERROR(VLOOKUP(Tabla2[[#This Row],[Client]],Soc_Dem!A:D,3,FALSE),"")</f>
        <v>41</v>
      </c>
      <c r="P928">
        <f>IFERROR(VLOOKUP(Tabla2[[#This Row],[Client]],Soc_Dem!A:D,4,FALSE),"")</f>
        <v>217</v>
      </c>
      <c r="Q928" s="2">
        <f>IFERROR(VLOOKUP(Tabla2[[#This Row],[Client]],Inflow_Outflow!A:O,2,FALSE),"")</f>
        <v>3469.4521428571429</v>
      </c>
      <c r="R928" s="2">
        <f>IFERROR(VLOOKUP(Tabla2[[#This Row],[Client]],Inflow_Outflow!A:O,3,FALSE),"")</f>
        <v>3457.1589285714285</v>
      </c>
      <c r="S928" s="2">
        <f>IFERROR(VLOOKUP(Tabla2[[#This Row],[Client]],Inflow_Outflow!A:O,4,FALSE),"")</f>
        <v>8</v>
      </c>
      <c r="T928" s="2">
        <f>IFERROR(VLOOKUP(Tabla2[[#This Row],[Client]],Inflow_Outflow!A:O,5,FALSE),"")</f>
        <v>6</v>
      </c>
      <c r="U928" s="2">
        <f>IFERROR(VLOOKUP(Tabla2[[#This Row],[Client]],Inflow_Outflow!A:O,6,FALSE),"")</f>
        <v>1198.857857142857</v>
      </c>
      <c r="V928" s="2">
        <f>IFERROR(VLOOKUP(Tabla2[[#This Row],[Client]],Inflow_Outflow!A:O,7,FALSE),"")</f>
        <v>1198.857857142857</v>
      </c>
      <c r="W928" s="2">
        <f>IFERROR(VLOOKUP(Tabla2[[#This Row],[Client]],Inflow_Outflow!A:O,8,FALSE),"")</f>
        <v>0</v>
      </c>
      <c r="X928" s="2">
        <f>IFERROR(VLOOKUP(Tabla2[[#This Row],[Client]],Inflow_Outflow!A:O,9,FALSE),"")</f>
        <v>0</v>
      </c>
      <c r="Y928" s="2">
        <f>IFERROR(VLOOKUP(Tabla2[[#This Row],[Client]],Inflow_Outflow!A:O,10,FALSE),"")</f>
        <v>1198.857857142857</v>
      </c>
      <c r="Z928" s="2">
        <f>IFERROR(VLOOKUP(Tabla2[[#This Row],[Client]],Inflow_Outflow!A:O,11,FALSE),"")</f>
        <v>8</v>
      </c>
      <c r="AA928" s="2">
        <f>IFERROR(VLOOKUP(Tabla2[[#This Row],[Client]],Inflow_Outflow!A:O,12,FALSE),"")</f>
        <v>8</v>
      </c>
      <c r="AB928" s="2">
        <f>IFERROR(VLOOKUP(Tabla2[[#This Row],[Client]],Inflow_Outflow!A:O,13,FALSE),"")</f>
        <v>0</v>
      </c>
      <c r="AC928" s="2">
        <f>IFERROR(VLOOKUP(Tabla2[[#This Row],[Client]],Inflow_Outflow!A:O,14,FALSE),"")</f>
        <v>0</v>
      </c>
      <c r="AD928" s="2">
        <f>IFERROR(VLOOKUP(Tabla2[[#This Row],[Client]],Inflow_Outflow!A:O,15,FALSE),"")</f>
        <v>8</v>
      </c>
      <c r="AE928" s="2">
        <f>IFERROR(VLOOKUP(Tabla2[[#This Row],[Client]],Sales_Revenues!A:G,2,FALSE),"")</f>
        <v>1</v>
      </c>
      <c r="AF928" s="2">
        <f>IFERROR(VLOOKUP(Tabla2[[#This Row],[Client]],Sales_Revenues!A:G,3,FALSE),"")</f>
        <v>1</v>
      </c>
      <c r="AG928" s="2">
        <f>IFERROR(VLOOKUP(Tabla2[[#This Row],[Client]],Sales_Revenues!A:G,4,FALSE),"")</f>
        <v>0</v>
      </c>
      <c r="AH928" s="2">
        <f>IFERROR(VLOOKUP(Tabla2[[#This Row],[Client]],Sales_Revenues!A:G,5,FALSE),"")</f>
        <v>9.3857142857142861</v>
      </c>
      <c r="AI928" s="2">
        <f>IFERROR(VLOOKUP(Tabla2[[#This Row],[Client]],Sales_Revenues!A:G,6,FALSE),"")</f>
        <v>3.5692857142857144</v>
      </c>
      <c r="AJ928" s="2">
        <f>IFERROR(VLOOKUP(Tabla2[[#This Row],[Client]],Sales_Revenues!A:G,7,FALSE),"")</f>
        <v>0</v>
      </c>
    </row>
    <row r="929" spans="1:36">
      <c r="A929">
        <v>928</v>
      </c>
      <c r="B929">
        <v>1</v>
      </c>
      <c r="D929">
        <v>26</v>
      </c>
      <c r="H929">
        <v>10594.522500000001</v>
      </c>
      <c r="I929" t="s">
        <v>38</v>
      </c>
      <c r="J929">
        <v>69777.205357142855</v>
      </c>
      <c r="K929" t="s">
        <v>38</v>
      </c>
      <c r="L929" t="s">
        <v>38</v>
      </c>
      <c r="M929" t="s">
        <v>38</v>
      </c>
      <c r="N929" t="str">
        <f>IFERROR(VLOOKUP(Tabla2[[#This Row],[Client]],Soc_Dem!A:D,2,FALSE),"")</f>
        <v>F</v>
      </c>
      <c r="O929">
        <f>IFERROR(VLOOKUP(Tabla2[[#This Row],[Client]],Soc_Dem!A:D,3,FALSE),"")</f>
        <v>83</v>
      </c>
      <c r="P929">
        <f>IFERROR(VLOOKUP(Tabla2[[#This Row],[Client]],Soc_Dem!A:D,4,FALSE),"")</f>
        <v>24</v>
      </c>
      <c r="Q929" s="2">
        <f>IFERROR(VLOOKUP(Tabla2[[#This Row],[Client]],Inflow_Outflow!A:O,2,FALSE),"")</f>
        <v>2693.3825000000002</v>
      </c>
      <c r="R929" s="2">
        <f>IFERROR(VLOOKUP(Tabla2[[#This Row],[Client]],Inflow_Outflow!A:O,3,FALSE),"")</f>
        <v>2693.3825000000002</v>
      </c>
      <c r="S929" s="2">
        <f>IFERROR(VLOOKUP(Tabla2[[#This Row],[Client]],Inflow_Outflow!A:O,4,FALSE),"")</f>
        <v>6</v>
      </c>
      <c r="T929" s="2">
        <f>IFERROR(VLOOKUP(Tabla2[[#This Row],[Client]],Inflow_Outflow!A:O,5,FALSE),"")</f>
        <v>6</v>
      </c>
      <c r="U929" s="2">
        <f>IFERROR(VLOOKUP(Tabla2[[#This Row],[Client]],Inflow_Outflow!A:O,6,FALSE),"")</f>
        <v>2457.7782142857141</v>
      </c>
      <c r="V929" s="2">
        <f>IFERROR(VLOOKUP(Tabla2[[#This Row],[Client]],Inflow_Outflow!A:O,7,FALSE),"")</f>
        <v>2457.7782142857141</v>
      </c>
      <c r="W929" s="2">
        <f>IFERROR(VLOOKUP(Tabla2[[#This Row],[Client]],Inflow_Outflow!A:O,8,FALSE),"")</f>
        <v>0</v>
      </c>
      <c r="X929" s="2">
        <f>IFERROR(VLOOKUP(Tabla2[[#This Row],[Client]],Inflow_Outflow!A:O,9,FALSE),"")</f>
        <v>128.81428571428572</v>
      </c>
      <c r="Y929" s="2">
        <f>IFERROR(VLOOKUP(Tabla2[[#This Row],[Client]],Inflow_Outflow!A:O,10,FALSE),"")</f>
        <v>2286.4642857142858</v>
      </c>
      <c r="Z929" s="2">
        <f>IFERROR(VLOOKUP(Tabla2[[#This Row],[Client]],Inflow_Outflow!A:O,11,FALSE),"")</f>
        <v>14</v>
      </c>
      <c r="AA929" s="2">
        <f>IFERROR(VLOOKUP(Tabla2[[#This Row],[Client]],Inflow_Outflow!A:O,12,FALSE),"")</f>
        <v>14</v>
      </c>
      <c r="AB929" s="2">
        <f>IFERROR(VLOOKUP(Tabla2[[#This Row],[Client]],Inflow_Outflow!A:O,13,FALSE),"")</f>
        <v>0</v>
      </c>
      <c r="AC929" s="2">
        <f>IFERROR(VLOOKUP(Tabla2[[#This Row],[Client]],Inflow_Outflow!A:O,14,FALSE),"")</f>
        <v>4</v>
      </c>
      <c r="AD929" s="2">
        <f>IFERROR(VLOOKUP(Tabla2[[#This Row],[Client]],Inflow_Outflow!A:O,15,FALSE),"")</f>
        <v>4</v>
      </c>
      <c r="AE929" s="2">
        <f>IFERROR(VLOOKUP(Tabla2[[#This Row],[Client]],Sales_Revenues!A:G,2,FALSE),"")</f>
        <v>0</v>
      </c>
      <c r="AF929" s="2">
        <f>IFERROR(VLOOKUP(Tabla2[[#This Row],[Client]],Sales_Revenues!A:G,3,FALSE),"")</f>
        <v>0</v>
      </c>
      <c r="AG929" s="2">
        <f>IFERROR(VLOOKUP(Tabla2[[#This Row],[Client]],Sales_Revenues!A:G,4,FALSE),"")</f>
        <v>0</v>
      </c>
      <c r="AH929" s="2">
        <f>IFERROR(VLOOKUP(Tabla2[[#This Row],[Client]],Sales_Revenues!A:G,5,FALSE),"")</f>
        <v>0</v>
      </c>
      <c r="AI929" s="2">
        <f>IFERROR(VLOOKUP(Tabla2[[#This Row],[Client]],Sales_Revenues!A:G,6,FALSE),"")</f>
        <v>0</v>
      </c>
      <c r="AJ929" s="2">
        <f>IFERROR(VLOOKUP(Tabla2[[#This Row],[Client]],Sales_Revenues!A:G,7,FALSE),"")</f>
        <v>0</v>
      </c>
    </row>
    <row r="930" spans="1:36">
      <c r="A930">
        <v>929</v>
      </c>
      <c r="B930">
        <v>1</v>
      </c>
      <c r="H930">
        <v>291.15321428571428</v>
      </c>
      <c r="I930" t="s">
        <v>38</v>
      </c>
      <c r="J930" t="s">
        <v>38</v>
      </c>
      <c r="K930" t="s">
        <v>38</v>
      </c>
      <c r="L930" t="s">
        <v>38</v>
      </c>
      <c r="M930" t="s">
        <v>38</v>
      </c>
      <c r="N930" t="str">
        <f>IFERROR(VLOOKUP(Tabla2[[#This Row],[Client]],Soc_Dem!A:D,2,FALSE),"")</f>
        <v>M</v>
      </c>
      <c r="O930">
        <f>IFERROR(VLOOKUP(Tabla2[[#This Row],[Client]],Soc_Dem!A:D,3,FALSE),"")</f>
        <v>87</v>
      </c>
      <c r="P930">
        <f>IFERROR(VLOOKUP(Tabla2[[#This Row],[Client]],Soc_Dem!A:D,4,FALSE),"")</f>
        <v>150</v>
      </c>
      <c r="Q930" s="2">
        <f>IFERROR(VLOOKUP(Tabla2[[#This Row],[Client]],Inflow_Outflow!A:O,2,FALSE),"")</f>
        <v>3.5714285714285714E-4</v>
      </c>
      <c r="R930" s="2">
        <f>IFERROR(VLOOKUP(Tabla2[[#This Row],[Client]],Inflow_Outflow!A:O,3,FALSE),"")</f>
        <v>3.5714285714285714E-4</v>
      </c>
      <c r="S930" s="2">
        <f>IFERROR(VLOOKUP(Tabla2[[#This Row],[Client]],Inflow_Outflow!A:O,4,FALSE),"")</f>
        <v>1</v>
      </c>
      <c r="T930" s="2">
        <f>IFERROR(VLOOKUP(Tabla2[[#This Row],[Client]],Inflow_Outflow!A:O,5,FALSE),"")</f>
        <v>1</v>
      </c>
      <c r="U930" s="2">
        <f>IFERROR(VLOOKUP(Tabla2[[#This Row],[Client]],Inflow_Outflow!A:O,6,FALSE),"")</f>
        <v>0</v>
      </c>
      <c r="V930" s="2">
        <f>IFERROR(VLOOKUP(Tabla2[[#This Row],[Client]],Inflow_Outflow!A:O,7,FALSE),"")</f>
        <v>0</v>
      </c>
      <c r="W930" s="2">
        <f>IFERROR(VLOOKUP(Tabla2[[#This Row],[Client]],Inflow_Outflow!A:O,8,FALSE),"")</f>
        <v>0</v>
      </c>
      <c r="X930" s="2">
        <f>IFERROR(VLOOKUP(Tabla2[[#This Row],[Client]],Inflow_Outflow!A:O,9,FALSE),"")</f>
        <v>0</v>
      </c>
      <c r="Y930" s="2">
        <f>IFERROR(VLOOKUP(Tabla2[[#This Row],[Client]],Inflow_Outflow!A:O,10,FALSE),"")</f>
        <v>0</v>
      </c>
      <c r="Z930" s="2">
        <f>IFERROR(VLOOKUP(Tabla2[[#This Row],[Client]],Inflow_Outflow!A:O,11,FALSE),"")</f>
        <v>0</v>
      </c>
      <c r="AA930" s="2">
        <f>IFERROR(VLOOKUP(Tabla2[[#This Row],[Client]],Inflow_Outflow!A:O,12,FALSE),"")</f>
        <v>0</v>
      </c>
      <c r="AB930" s="2">
        <f>IFERROR(VLOOKUP(Tabla2[[#This Row],[Client]],Inflow_Outflow!A:O,13,FALSE),"")</f>
        <v>0</v>
      </c>
      <c r="AC930" s="2">
        <f>IFERROR(VLOOKUP(Tabla2[[#This Row],[Client]],Inflow_Outflow!A:O,14,FALSE),"")</f>
        <v>0</v>
      </c>
      <c r="AD930" s="2">
        <f>IFERROR(VLOOKUP(Tabla2[[#This Row],[Client]],Inflow_Outflow!A:O,15,FALSE),"")</f>
        <v>0</v>
      </c>
      <c r="AE930" s="2" t="str">
        <f>IFERROR(VLOOKUP(Tabla2[[#This Row],[Client]],Sales_Revenues!A:G,2,FALSE),"")</f>
        <v/>
      </c>
      <c r="AF930" s="2" t="str">
        <f>IFERROR(VLOOKUP(Tabla2[[#This Row],[Client]],Sales_Revenues!A:G,3,FALSE),"")</f>
        <v/>
      </c>
      <c r="AG930" s="2" t="str">
        <f>IFERROR(VLOOKUP(Tabla2[[#This Row],[Client]],Sales_Revenues!A:G,4,FALSE),"")</f>
        <v/>
      </c>
      <c r="AH930" s="2" t="str">
        <f>IFERROR(VLOOKUP(Tabla2[[#This Row],[Client]],Sales_Revenues!A:G,5,FALSE),"")</f>
        <v/>
      </c>
      <c r="AI930" s="2" t="str">
        <f>IFERROR(VLOOKUP(Tabla2[[#This Row],[Client]],Sales_Revenues!A:G,6,FALSE),"")</f>
        <v/>
      </c>
      <c r="AJ930" s="2" t="str">
        <f>IFERROR(VLOOKUP(Tabla2[[#This Row],[Client]],Sales_Revenues!A:G,7,FALSE),"")</f>
        <v/>
      </c>
    </row>
    <row r="931" spans="1:36">
      <c r="A931">
        <v>930</v>
      </c>
      <c r="B931">
        <v>1</v>
      </c>
      <c r="C931">
        <v>2</v>
      </c>
      <c r="H931">
        <v>849.19714285714292</v>
      </c>
      <c r="I931">
        <v>4113.7703571428574</v>
      </c>
      <c r="J931" t="s">
        <v>38</v>
      </c>
      <c r="K931" t="s">
        <v>38</v>
      </c>
      <c r="L931" t="s">
        <v>38</v>
      </c>
      <c r="M931" t="s">
        <v>38</v>
      </c>
      <c r="N931" t="str">
        <f>IFERROR(VLOOKUP(Tabla2[[#This Row],[Client]],Soc_Dem!A:D,2,FALSE),"")</f>
        <v>F</v>
      </c>
      <c r="O931">
        <f>IFERROR(VLOOKUP(Tabla2[[#This Row],[Client]],Soc_Dem!A:D,3,FALSE),"")</f>
        <v>26</v>
      </c>
      <c r="P931">
        <f>IFERROR(VLOOKUP(Tabla2[[#This Row],[Client]],Soc_Dem!A:D,4,FALSE),"")</f>
        <v>117</v>
      </c>
      <c r="Q931" s="2">
        <f>IFERROR(VLOOKUP(Tabla2[[#This Row],[Client]],Inflow_Outflow!A:O,2,FALSE),"")</f>
        <v>1.6575</v>
      </c>
      <c r="R931" s="2">
        <f>IFERROR(VLOOKUP(Tabla2[[#This Row],[Client]],Inflow_Outflow!A:O,3,FALSE),"")</f>
        <v>2.9285714285714283E-2</v>
      </c>
      <c r="S931" s="2">
        <f>IFERROR(VLOOKUP(Tabla2[[#This Row],[Client]],Inflow_Outflow!A:O,4,FALSE),"")</f>
        <v>2</v>
      </c>
      <c r="T931" s="2">
        <f>IFERROR(VLOOKUP(Tabla2[[#This Row],[Client]],Inflow_Outflow!A:O,5,FALSE),"")</f>
        <v>1</v>
      </c>
      <c r="U931" s="2">
        <f>IFERROR(VLOOKUP(Tabla2[[#This Row],[Client]],Inflow_Outflow!A:O,6,FALSE),"")</f>
        <v>1.9642857142857142</v>
      </c>
      <c r="V931" s="2">
        <f>IFERROR(VLOOKUP(Tabla2[[#This Row],[Client]],Inflow_Outflow!A:O,7,FALSE),"")</f>
        <v>1.9642857142857142</v>
      </c>
      <c r="W931" s="2">
        <f>IFERROR(VLOOKUP(Tabla2[[#This Row],[Client]],Inflow_Outflow!A:O,8,FALSE),"")</f>
        <v>0</v>
      </c>
      <c r="X931" s="2">
        <f>IFERROR(VLOOKUP(Tabla2[[#This Row],[Client]],Inflow_Outflow!A:O,9,FALSE),"")</f>
        <v>0</v>
      </c>
      <c r="Y931" s="2">
        <f>IFERROR(VLOOKUP(Tabla2[[#This Row],[Client]],Inflow_Outflow!A:O,10,FALSE),"")</f>
        <v>0</v>
      </c>
      <c r="Z931" s="2">
        <f>IFERROR(VLOOKUP(Tabla2[[#This Row],[Client]],Inflow_Outflow!A:O,11,FALSE),"")</f>
        <v>1</v>
      </c>
      <c r="AA931" s="2">
        <f>IFERROR(VLOOKUP(Tabla2[[#This Row],[Client]],Inflow_Outflow!A:O,12,FALSE),"")</f>
        <v>1</v>
      </c>
      <c r="AB931" s="2">
        <f>IFERROR(VLOOKUP(Tabla2[[#This Row],[Client]],Inflow_Outflow!A:O,13,FALSE),"")</f>
        <v>0</v>
      </c>
      <c r="AC931" s="2">
        <f>IFERROR(VLOOKUP(Tabla2[[#This Row],[Client]],Inflow_Outflow!A:O,14,FALSE),"")</f>
        <v>0</v>
      </c>
      <c r="AD931" s="2">
        <f>IFERROR(VLOOKUP(Tabla2[[#This Row],[Client]],Inflow_Outflow!A:O,15,FALSE),"")</f>
        <v>0</v>
      </c>
      <c r="AE931" s="2">
        <f>IFERROR(VLOOKUP(Tabla2[[#This Row],[Client]],Sales_Revenues!A:G,2,FALSE),"")</f>
        <v>0</v>
      </c>
      <c r="AF931" s="2">
        <f>IFERROR(VLOOKUP(Tabla2[[#This Row],[Client]],Sales_Revenues!A:G,3,FALSE),"")</f>
        <v>0</v>
      </c>
      <c r="AG931" s="2">
        <f>IFERROR(VLOOKUP(Tabla2[[#This Row],[Client]],Sales_Revenues!A:G,4,FALSE),"")</f>
        <v>0</v>
      </c>
      <c r="AH931" s="2">
        <f>IFERROR(VLOOKUP(Tabla2[[#This Row],[Client]],Sales_Revenues!A:G,5,FALSE),"")</f>
        <v>0</v>
      </c>
      <c r="AI931" s="2">
        <f>IFERROR(VLOOKUP(Tabla2[[#This Row],[Client]],Sales_Revenues!A:G,6,FALSE),"")</f>
        <v>0</v>
      </c>
      <c r="AJ931" s="2">
        <f>IFERROR(VLOOKUP(Tabla2[[#This Row],[Client]],Sales_Revenues!A:G,7,FALSE),"")</f>
        <v>0</v>
      </c>
    </row>
    <row r="932" spans="1:36">
      <c r="A932">
        <v>931</v>
      </c>
      <c r="B932">
        <v>1</v>
      </c>
      <c r="H932">
        <v>10349.92</v>
      </c>
      <c r="I932" t="s">
        <v>38</v>
      </c>
      <c r="J932" t="s">
        <v>38</v>
      </c>
      <c r="K932" t="s">
        <v>38</v>
      </c>
      <c r="L932" t="s">
        <v>38</v>
      </c>
      <c r="M932" t="s">
        <v>38</v>
      </c>
      <c r="N932" t="str">
        <f>IFERROR(VLOOKUP(Tabla2[[#This Row],[Client]],Soc_Dem!A:D,2,FALSE),"")</f>
        <v>M</v>
      </c>
      <c r="O932">
        <f>IFERROR(VLOOKUP(Tabla2[[#This Row],[Client]],Soc_Dem!A:D,3,FALSE),"")</f>
        <v>40</v>
      </c>
      <c r="P932">
        <f>IFERROR(VLOOKUP(Tabla2[[#This Row],[Client]],Soc_Dem!A:D,4,FALSE),"")</f>
        <v>63</v>
      </c>
      <c r="Q932" s="2">
        <f>IFERROR(VLOOKUP(Tabla2[[#This Row],[Client]],Inflow_Outflow!A:O,2,FALSE),"")</f>
        <v>361.60821428571433</v>
      </c>
      <c r="R932" s="2">
        <f>IFERROR(VLOOKUP(Tabla2[[#This Row],[Client]],Inflow_Outflow!A:O,3,FALSE),"")</f>
        <v>361.60821428571433</v>
      </c>
      <c r="S932" s="2">
        <f>IFERROR(VLOOKUP(Tabla2[[#This Row],[Client]],Inflow_Outflow!A:O,4,FALSE),"")</f>
        <v>4</v>
      </c>
      <c r="T932" s="2">
        <f>IFERROR(VLOOKUP(Tabla2[[#This Row],[Client]],Inflow_Outflow!A:O,5,FALSE),"")</f>
        <v>4</v>
      </c>
      <c r="U932" s="2">
        <f>IFERROR(VLOOKUP(Tabla2[[#This Row],[Client]],Inflow_Outflow!A:O,6,FALSE),"")</f>
        <v>357.21428571428572</v>
      </c>
      <c r="V932" s="2">
        <f>IFERROR(VLOOKUP(Tabla2[[#This Row],[Client]],Inflow_Outflow!A:O,7,FALSE),"")</f>
        <v>357.21428571428572</v>
      </c>
      <c r="W932" s="2">
        <f>IFERROR(VLOOKUP(Tabla2[[#This Row],[Client]],Inflow_Outflow!A:O,8,FALSE),"")</f>
        <v>260.71428571428572</v>
      </c>
      <c r="X932" s="2">
        <f>IFERROR(VLOOKUP(Tabla2[[#This Row],[Client]],Inflow_Outflow!A:O,9,FALSE),"")</f>
        <v>67.25</v>
      </c>
      <c r="Y932" s="2">
        <f>IFERROR(VLOOKUP(Tabla2[[#This Row],[Client]],Inflow_Outflow!A:O,10,FALSE),"")</f>
        <v>29.25</v>
      </c>
      <c r="Z932" s="2">
        <f>IFERROR(VLOOKUP(Tabla2[[#This Row],[Client]],Inflow_Outflow!A:O,11,FALSE),"")</f>
        <v>22</v>
      </c>
      <c r="AA932" s="2">
        <f>IFERROR(VLOOKUP(Tabla2[[#This Row],[Client]],Inflow_Outflow!A:O,12,FALSE),"")</f>
        <v>22</v>
      </c>
      <c r="AB932" s="2">
        <f>IFERROR(VLOOKUP(Tabla2[[#This Row],[Client]],Inflow_Outflow!A:O,13,FALSE),"")</f>
        <v>12</v>
      </c>
      <c r="AC932" s="2">
        <f>IFERROR(VLOOKUP(Tabla2[[#This Row],[Client]],Inflow_Outflow!A:O,14,FALSE),"")</f>
        <v>9</v>
      </c>
      <c r="AD932" s="2">
        <f>IFERROR(VLOOKUP(Tabla2[[#This Row],[Client]],Inflow_Outflow!A:O,15,FALSE),"")</f>
        <v>1</v>
      </c>
      <c r="AE932" s="2" t="str">
        <f>IFERROR(VLOOKUP(Tabla2[[#This Row],[Client]],Sales_Revenues!A:G,2,FALSE),"")</f>
        <v/>
      </c>
      <c r="AF932" s="2" t="str">
        <f>IFERROR(VLOOKUP(Tabla2[[#This Row],[Client]],Sales_Revenues!A:G,3,FALSE),"")</f>
        <v/>
      </c>
      <c r="AG932" s="2" t="str">
        <f>IFERROR(VLOOKUP(Tabla2[[#This Row],[Client]],Sales_Revenues!A:G,4,FALSE),"")</f>
        <v/>
      </c>
      <c r="AH932" s="2" t="str">
        <f>IFERROR(VLOOKUP(Tabla2[[#This Row],[Client]],Sales_Revenues!A:G,5,FALSE),"")</f>
        <v/>
      </c>
      <c r="AI932" s="2" t="str">
        <f>IFERROR(VLOOKUP(Tabla2[[#This Row],[Client]],Sales_Revenues!A:G,6,FALSE),"")</f>
        <v/>
      </c>
      <c r="AJ932" s="2" t="str">
        <f>IFERROR(VLOOKUP(Tabla2[[#This Row],[Client]],Sales_Revenues!A:G,7,FALSE),"")</f>
        <v/>
      </c>
    </row>
    <row r="933" spans="1:36">
      <c r="A933">
        <v>932</v>
      </c>
      <c r="B933">
        <v>1</v>
      </c>
      <c r="C933">
        <v>1</v>
      </c>
      <c r="D933">
        <v>7</v>
      </c>
      <c r="H933">
        <v>3060.9460714285715</v>
      </c>
      <c r="I933">
        <v>7537.403214285715</v>
      </c>
      <c r="J933">
        <v>2116.0714285714284</v>
      </c>
      <c r="K933" t="s">
        <v>38</v>
      </c>
      <c r="L933" t="s">
        <v>38</v>
      </c>
      <c r="M933" t="s">
        <v>38</v>
      </c>
      <c r="N933" t="str">
        <f>IFERROR(VLOOKUP(Tabla2[[#This Row],[Client]],Soc_Dem!A:D,2,FALSE),"")</f>
        <v>F</v>
      </c>
      <c r="O933">
        <f>IFERROR(VLOOKUP(Tabla2[[#This Row],[Client]],Soc_Dem!A:D,3,FALSE),"")</f>
        <v>22</v>
      </c>
      <c r="P933">
        <f>IFERROR(VLOOKUP(Tabla2[[#This Row],[Client]],Soc_Dem!A:D,4,FALSE),"")</f>
        <v>126</v>
      </c>
      <c r="Q933" s="2">
        <f>IFERROR(VLOOKUP(Tabla2[[#This Row],[Client]],Inflow_Outflow!A:O,2,FALSE),"")</f>
        <v>0.1867857142857143</v>
      </c>
      <c r="R933" s="2">
        <f>IFERROR(VLOOKUP(Tabla2[[#This Row],[Client]],Inflow_Outflow!A:O,3,FALSE),"")</f>
        <v>1.0714285714285714E-2</v>
      </c>
      <c r="S933" s="2">
        <f>IFERROR(VLOOKUP(Tabla2[[#This Row],[Client]],Inflow_Outflow!A:O,4,FALSE),"")</f>
        <v>2</v>
      </c>
      <c r="T933" s="2">
        <f>IFERROR(VLOOKUP(Tabla2[[#This Row],[Client]],Inflow_Outflow!A:O,5,FALSE),"")</f>
        <v>1</v>
      </c>
      <c r="U933" s="2">
        <f>IFERROR(VLOOKUP(Tabla2[[#This Row],[Client]],Inflow_Outflow!A:O,6,FALSE),"")</f>
        <v>124.38821428571428</v>
      </c>
      <c r="V933" s="2">
        <f>IFERROR(VLOOKUP(Tabla2[[#This Row],[Client]],Inflow_Outflow!A:O,7,FALSE),"")</f>
        <v>124.38821428571428</v>
      </c>
      <c r="W933" s="2">
        <f>IFERROR(VLOOKUP(Tabla2[[#This Row],[Client]],Inflow_Outflow!A:O,8,FALSE),"")</f>
        <v>0</v>
      </c>
      <c r="X933" s="2">
        <f>IFERROR(VLOOKUP(Tabla2[[#This Row],[Client]],Inflow_Outflow!A:O,9,FALSE),"")</f>
        <v>0</v>
      </c>
      <c r="Y933" s="2">
        <f>IFERROR(VLOOKUP(Tabla2[[#This Row],[Client]],Inflow_Outflow!A:O,10,FALSE),"")</f>
        <v>121.85249999999999</v>
      </c>
      <c r="Z933" s="2">
        <f>IFERROR(VLOOKUP(Tabla2[[#This Row],[Client]],Inflow_Outflow!A:O,11,FALSE),"")</f>
        <v>6</v>
      </c>
      <c r="AA933" s="2">
        <f>IFERROR(VLOOKUP(Tabla2[[#This Row],[Client]],Inflow_Outflow!A:O,12,FALSE),"")</f>
        <v>6</v>
      </c>
      <c r="AB933" s="2">
        <f>IFERROR(VLOOKUP(Tabla2[[#This Row],[Client]],Inflow_Outflow!A:O,13,FALSE),"")</f>
        <v>0</v>
      </c>
      <c r="AC933" s="2">
        <f>IFERROR(VLOOKUP(Tabla2[[#This Row],[Client]],Inflow_Outflow!A:O,14,FALSE),"")</f>
        <v>0</v>
      </c>
      <c r="AD933" s="2">
        <f>IFERROR(VLOOKUP(Tabla2[[#This Row],[Client]],Inflow_Outflow!A:O,15,FALSE),"")</f>
        <v>4</v>
      </c>
      <c r="AE933" s="2">
        <f>IFERROR(VLOOKUP(Tabla2[[#This Row],[Client]],Sales_Revenues!A:G,2,FALSE),"")</f>
        <v>0</v>
      </c>
      <c r="AF933" s="2">
        <f>IFERROR(VLOOKUP(Tabla2[[#This Row],[Client]],Sales_Revenues!A:G,3,FALSE),"")</f>
        <v>0</v>
      </c>
      <c r="AG933" s="2">
        <f>IFERROR(VLOOKUP(Tabla2[[#This Row],[Client]],Sales_Revenues!A:G,4,FALSE),"")</f>
        <v>0</v>
      </c>
      <c r="AH933" s="2">
        <f>IFERROR(VLOOKUP(Tabla2[[#This Row],[Client]],Sales_Revenues!A:G,5,FALSE),"")</f>
        <v>0</v>
      </c>
      <c r="AI933" s="2">
        <f>IFERROR(VLOOKUP(Tabla2[[#This Row],[Client]],Sales_Revenues!A:G,6,FALSE),"")</f>
        <v>0</v>
      </c>
      <c r="AJ933" s="2">
        <f>IFERROR(VLOOKUP(Tabla2[[#This Row],[Client]],Sales_Revenues!A:G,7,FALSE),"")</f>
        <v>0</v>
      </c>
    </row>
    <row r="934" spans="1:36">
      <c r="A934">
        <v>933</v>
      </c>
      <c r="B934">
        <v>1</v>
      </c>
      <c r="E934">
        <v>1</v>
      </c>
      <c r="H934">
        <v>1624.8632142857143</v>
      </c>
      <c r="I934" t="s">
        <v>38</v>
      </c>
      <c r="J934" t="s">
        <v>38</v>
      </c>
      <c r="K934">
        <v>0</v>
      </c>
      <c r="L934" t="s">
        <v>38</v>
      </c>
      <c r="M934" t="s">
        <v>38</v>
      </c>
      <c r="N934" t="str">
        <f>IFERROR(VLOOKUP(Tabla2[[#This Row],[Client]],Soc_Dem!A:D,2,FALSE),"")</f>
        <v>F</v>
      </c>
      <c r="O934">
        <f>IFERROR(VLOOKUP(Tabla2[[#This Row],[Client]],Soc_Dem!A:D,3,FALSE),"")</f>
        <v>17</v>
      </c>
      <c r="P934">
        <f>IFERROR(VLOOKUP(Tabla2[[#This Row],[Client]],Soc_Dem!A:D,4,FALSE),"")</f>
        <v>102</v>
      </c>
      <c r="Q934" s="2">
        <f>IFERROR(VLOOKUP(Tabla2[[#This Row],[Client]],Inflow_Outflow!A:O,2,FALSE),"")</f>
        <v>1417.8614285714286</v>
      </c>
      <c r="R934" s="2">
        <f>IFERROR(VLOOKUP(Tabla2[[#This Row],[Client]],Inflow_Outflow!A:O,3,FALSE),"")</f>
        <v>1417.8614285714286</v>
      </c>
      <c r="S934" s="2">
        <f>IFERROR(VLOOKUP(Tabla2[[#This Row],[Client]],Inflow_Outflow!A:O,4,FALSE),"")</f>
        <v>5</v>
      </c>
      <c r="T934" s="2">
        <f>IFERROR(VLOOKUP(Tabla2[[#This Row],[Client]],Inflow_Outflow!A:O,5,FALSE),"")</f>
        <v>5</v>
      </c>
      <c r="U934" s="2">
        <f>IFERROR(VLOOKUP(Tabla2[[#This Row],[Client]],Inflow_Outflow!A:O,6,FALSE),"")</f>
        <v>579.92892857142863</v>
      </c>
      <c r="V934" s="2">
        <f>IFERROR(VLOOKUP(Tabla2[[#This Row],[Client]],Inflow_Outflow!A:O,7,FALSE),"")</f>
        <v>579.92892857142863</v>
      </c>
      <c r="W934" s="2">
        <f>IFERROR(VLOOKUP(Tabla2[[#This Row],[Client]],Inflow_Outflow!A:O,8,FALSE),"")</f>
        <v>35.714285714285715</v>
      </c>
      <c r="X934" s="2">
        <f>IFERROR(VLOOKUP(Tabla2[[#This Row],[Client]],Inflow_Outflow!A:O,9,FALSE),"")</f>
        <v>276.39321428571429</v>
      </c>
      <c r="Y934" s="2">
        <f>IFERROR(VLOOKUP(Tabla2[[#This Row],[Client]],Inflow_Outflow!A:O,10,FALSE),"")</f>
        <v>267.82142857142856</v>
      </c>
      <c r="Z934" s="2">
        <f>IFERROR(VLOOKUP(Tabla2[[#This Row],[Client]],Inflow_Outflow!A:O,11,FALSE),"")</f>
        <v>19</v>
      </c>
      <c r="AA934" s="2">
        <f>IFERROR(VLOOKUP(Tabla2[[#This Row],[Client]],Inflow_Outflow!A:O,12,FALSE),"")</f>
        <v>19</v>
      </c>
      <c r="AB934" s="2">
        <f>IFERROR(VLOOKUP(Tabla2[[#This Row],[Client]],Inflow_Outflow!A:O,13,FALSE),"")</f>
        <v>1</v>
      </c>
      <c r="AC934" s="2">
        <f>IFERROR(VLOOKUP(Tabla2[[#This Row],[Client]],Inflow_Outflow!A:O,14,FALSE),"")</f>
        <v>14</v>
      </c>
      <c r="AD934" s="2">
        <f>IFERROR(VLOOKUP(Tabla2[[#This Row],[Client]],Inflow_Outflow!A:O,15,FALSE),"")</f>
        <v>4</v>
      </c>
      <c r="AE934" s="2" t="str">
        <f>IFERROR(VLOOKUP(Tabla2[[#This Row],[Client]],Sales_Revenues!A:G,2,FALSE),"")</f>
        <v/>
      </c>
      <c r="AF934" s="2" t="str">
        <f>IFERROR(VLOOKUP(Tabla2[[#This Row],[Client]],Sales_Revenues!A:G,3,FALSE),"")</f>
        <v/>
      </c>
      <c r="AG934" s="2" t="str">
        <f>IFERROR(VLOOKUP(Tabla2[[#This Row],[Client]],Sales_Revenues!A:G,4,FALSE),"")</f>
        <v/>
      </c>
      <c r="AH934" s="2" t="str">
        <f>IFERROR(VLOOKUP(Tabla2[[#This Row],[Client]],Sales_Revenues!A:G,5,FALSE),"")</f>
        <v/>
      </c>
      <c r="AI934" s="2" t="str">
        <f>IFERROR(VLOOKUP(Tabla2[[#This Row],[Client]],Sales_Revenues!A:G,6,FALSE),"")</f>
        <v/>
      </c>
      <c r="AJ934" s="2" t="str">
        <f>IFERROR(VLOOKUP(Tabla2[[#This Row],[Client]],Sales_Revenues!A:G,7,FALSE),"")</f>
        <v/>
      </c>
    </row>
    <row r="935" spans="1:36">
      <c r="A935">
        <v>934</v>
      </c>
      <c r="B935">
        <v>1</v>
      </c>
      <c r="E935">
        <v>1</v>
      </c>
      <c r="F935">
        <v>1</v>
      </c>
      <c r="G935">
        <v>1</v>
      </c>
      <c r="H935">
        <v>1613.8460714285716</v>
      </c>
      <c r="I935" t="s">
        <v>38</v>
      </c>
      <c r="J935" t="s">
        <v>38</v>
      </c>
      <c r="K935">
        <v>0</v>
      </c>
      <c r="L935">
        <v>708.2582142857143</v>
      </c>
      <c r="M935">
        <v>3261.6978571428567</v>
      </c>
      <c r="N935" t="str">
        <f>IFERROR(VLOOKUP(Tabla2[[#This Row],[Client]],Soc_Dem!A:D,2,FALSE),"")</f>
        <v>M</v>
      </c>
      <c r="O935">
        <f>IFERROR(VLOOKUP(Tabla2[[#This Row],[Client]],Soc_Dem!A:D,3,FALSE),"")</f>
        <v>78</v>
      </c>
      <c r="P935">
        <f>IFERROR(VLOOKUP(Tabla2[[#This Row],[Client]],Soc_Dem!A:D,4,FALSE),"")</f>
        <v>55</v>
      </c>
      <c r="Q935" s="2">
        <f>IFERROR(VLOOKUP(Tabla2[[#This Row],[Client]],Inflow_Outflow!A:O,2,FALSE),"")</f>
        <v>950.7153571428571</v>
      </c>
      <c r="R935" s="2">
        <f>IFERROR(VLOOKUP(Tabla2[[#This Row],[Client]],Inflow_Outflow!A:O,3,FALSE),"")</f>
        <v>907.22464285714284</v>
      </c>
      <c r="S935" s="2">
        <f>IFERROR(VLOOKUP(Tabla2[[#This Row],[Client]],Inflow_Outflow!A:O,4,FALSE),"")</f>
        <v>5</v>
      </c>
      <c r="T935" s="2">
        <f>IFERROR(VLOOKUP(Tabla2[[#This Row],[Client]],Inflow_Outflow!A:O,5,FALSE),"")</f>
        <v>3</v>
      </c>
      <c r="U935" s="2">
        <f>IFERROR(VLOOKUP(Tabla2[[#This Row],[Client]],Inflow_Outflow!A:O,6,FALSE),"")</f>
        <v>911.99750000000006</v>
      </c>
      <c r="V935" s="2">
        <f>IFERROR(VLOOKUP(Tabla2[[#This Row],[Client]],Inflow_Outflow!A:O,7,FALSE),"")</f>
        <v>904.35464285714284</v>
      </c>
      <c r="W935" s="2">
        <f>IFERROR(VLOOKUP(Tabla2[[#This Row],[Client]],Inflow_Outflow!A:O,8,FALSE),"")</f>
        <v>535.71428571428567</v>
      </c>
      <c r="X935" s="2">
        <f>IFERROR(VLOOKUP(Tabla2[[#This Row],[Client]],Inflow_Outflow!A:O,9,FALSE),"")</f>
        <v>44.104642857142856</v>
      </c>
      <c r="Y935" s="2">
        <f>IFERROR(VLOOKUP(Tabla2[[#This Row],[Client]],Inflow_Outflow!A:O,10,FALSE),"")</f>
        <v>239.07142857142858</v>
      </c>
      <c r="Z935" s="2">
        <f>IFERROR(VLOOKUP(Tabla2[[#This Row],[Client]],Inflow_Outflow!A:O,11,FALSE),"")</f>
        <v>29</v>
      </c>
      <c r="AA935" s="2">
        <f>IFERROR(VLOOKUP(Tabla2[[#This Row],[Client]],Inflow_Outflow!A:O,12,FALSE),"")</f>
        <v>25</v>
      </c>
      <c r="AB935" s="2">
        <f>IFERROR(VLOOKUP(Tabla2[[#This Row],[Client]],Inflow_Outflow!A:O,13,FALSE),"")</f>
        <v>8</v>
      </c>
      <c r="AC935" s="2">
        <f>IFERROR(VLOOKUP(Tabla2[[#This Row],[Client]],Inflow_Outflow!A:O,14,FALSE),"")</f>
        <v>4</v>
      </c>
      <c r="AD935" s="2">
        <f>IFERROR(VLOOKUP(Tabla2[[#This Row],[Client]],Inflow_Outflow!A:O,15,FALSE),"")</f>
        <v>5</v>
      </c>
      <c r="AE935" s="2">
        <f>IFERROR(VLOOKUP(Tabla2[[#This Row],[Client]],Sales_Revenues!A:G,2,FALSE),"")</f>
        <v>0</v>
      </c>
      <c r="AF935" s="2">
        <f>IFERROR(VLOOKUP(Tabla2[[#This Row],[Client]],Sales_Revenues!A:G,3,FALSE),"")</f>
        <v>0</v>
      </c>
      <c r="AG935" s="2">
        <f>IFERROR(VLOOKUP(Tabla2[[#This Row],[Client]],Sales_Revenues!A:G,4,FALSE),"")</f>
        <v>0</v>
      </c>
      <c r="AH935" s="2">
        <f>IFERROR(VLOOKUP(Tabla2[[#This Row],[Client]],Sales_Revenues!A:G,5,FALSE),"")</f>
        <v>0</v>
      </c>
      <c r="AI935" s="2">
        <f>IFERROR(VLOOKUP(Tabla2[[#This Row],[Client]],Sales_Revenues!A:G,6,FALSE),"")</f>
        <v>0</v>
      </c>
      <c r="AJ935" s="2">
        <f>IFERROR(VLOOKUP(Tabla2[[#This Row],[Client]],Sales_Revenues!A:G,7,FALSE),"")</f>
        <v>0</v>
      </c>
    </row>
    <row r="936" spans="1:36">
      <c r="A936">
        <v>935</v>
      </c>
      <c r="B936">
        <v>1</v>
      </c>
      <c r="E936">
        <v>1</v>
      </c>
      <c r="H936">
        <v>2430.9746428571425</v>
      </c>
      <c r="I936" t="s">
        <v>38</v>
      </c>
      <c r="J936" t="s">
        <v>38</v>
      </c>
      <c r="K936">
        <v>0</v>
      </c>
      <c r="L936" t="s">
        <v>38</v>
      </c>
      <c r="M936" t="s">
        <v>38</v>
      </c>
      <c r="N936" t="str">
        <f>IFERROR(VLOOKUP(Tabla2[[#This Row],[Client]],Soc_Dem!A:D,2,FALSE),"")</f>
        <v>F</v>
      </c>
      <c r="O936">
        <f>IFERROR(VLOOKUP(Tabla2[[#This Row],[Client]],Soc_Dem!A:D,3,FALSE),"")</f>
        <v>46</v>
      </c>
      <c r="P936">
        <f>IFERROR(VLOOKUP(Tabla2[[#This Row],[Client]],Soc_Dem!A:D,4,FALSE),"")</f>
        <v>49</v>
      </c>
      <c r="Q936" s="2">
        <f>IFERROR(VLOOKUP(Tabla2[[#This Row],[Client]],Inflow_Outflow!A:O,2,FALSE),"")</f>
        <v>957.41428571428571</v>
      </c>
      <c r="R936" s="2">
        <f>IFERROR(VLOOKUP(Tabla2[[#This Row],[Client]],Inflow_Outflow!A:O,3,FALSE),"")</f>
        <v>643.40357142857135</v>
      </c>
      <c r="S936" s="2">
        <f>IFERROR(VLOOKUP(Tabla2[[#This Row],[Client]],Inflow_Outflow!A:O,4,FALSE),"")</f>
        <v>13</v>
      </c>
      <c r="T936" s="2">
        <f>IFERROR(VLOOKUP(Tabla2[[#This Row],[Client]],Inflow_Outflow!A:O,5,FALSE),"")</f>
        <v>11</v>
      </c>
      <c r="U936" s="2">
        <f>IFERROR(VLOOKUP(Tabla2[[#This Row],[Client]],Inflow_Outflow!A:O,6,FALSE),"")</f>
        <v>977.41428571428571</v>
      </c>
      <c r="V936" s="2">
        <f>IFERROR(VLOOKUP(Tabla2[[#This Row],[Client]],Inflow_Outflow!A:O,7,FALSE),"")</f>
        <v>643.40357142857135</v>
      </c>
      <c r="W936" s="2">
        <f>IFERROR(VLOOKUP(Tabla2[[#This Row],[Client]],Inflow_Outflow!A:O,8,FALSE),"")</f>
        <v>171.42857142857142</v>
      </c>
      <c r="X936" s="2">
        <f>IFERROR(VLOOKUP(Tabla2[[#This Row],[Client]],Inflow_Outflow!A:O,9,FALSE),"")</f>
        <v>0</v>
      </c>
      <c r="Y936" s="2">
        <f>IFERROR(VLOOKUP(Tabla2[[#This Row],[Client]],Inflow_Outflow!A:O,10,FALSE),"")</f>
        <v>153.71428571428572</v>
      </c>
      <c r="Z936" s="2">
        <f>IFERROR(VLOOKUP(Tabla2[[#This Row],[Client]],Inflow_Outflow!A:O,11,FALSE),"")</f>
        <v>21</v>
      </c>
      <c r="AA936" s="2">
        <f>IFERROR(VLOOKUP(Tabla2[[#This Row],[Client]],Inflow_Outflow!A:O,12,FALSE),"")</f>
        <v>11</v>
      </c>
      <c r="AB936" s="2">
        <f>IFERROR(VLOOKUP(Tabla2[[#This Row],[Client]],Inflow_Outflow!A:O,13,FALSE),"")</f>
        <v>3</v>
      </c>
      <c r="AC936" s="2">
        <f>IFERROR(VLOOKUP(Tabla2[[#This Row],[Client]],Inflow_Outflow!A:O,14,FALSE),"")</f>
        <v>0</v>
      </c>
      <c r="AD936" s="2">
        <f>IFERROR(VLOOKUP(Tabla2[[#This Row],[Client]],Inflow_Outflow!A:O,15,FALSE),"")</f>
        <v>5</v>
      </c>
      <c r="AE936" s="2">
        <f>IFERROR(VLOOKUP(Tabla2[[#This Row],[Client]],Sales_Revenues!A:G,2,FALSE),"")</f>
        <v>1</v>
      </c>
      <c r="AF936" s="2">
        <f>IFERROR(VLOOKUP(Tabla2[[#This Row],[Client]],Sales_Revenues!A:G,3,FALSE),"")</f>
        <v>0</v>
      </c>
      <c r="AG936" s="2">
        <f>IFERROR(VLOOKUP(Tabla2[[#This Row],[Client]],Sales_Revenues!A:G,4,FALSE),"")</f>
        <v>0</v>
      </c>
      <c r="AH936" s="2">
        <f>IFERROR(VLOOKUP(Tabla2[[#This Row],[Client]],Sales_Revenues!A:G,5,FALSE),"")</f>
        <v>2.3448214285714286</v>
      </c>
      <c r="AI936" s="2">
        <f>IFERROR(VLOOKUP(Tabla2[[#This Row],[Client]],Sales_Revenues!A:G,6,FALSE),"")</f>
        <v>0</v>
      </c>
      <c r="AJ936" s="2">
        <f>IFERROR(VLOOKUP(Tabla2[[#This Row],[Client]],Sales_Revenues!A:G,7,FALSE),"")</f>
        <v>0</v>
      </c>
    </row>
    <row r="937" spans="1:36">
      <c r="A937">
        <v>936</v>
      </c>
      <c r="B937">
        <v>1</v>
      </c>
      <c r="H937">
        <v>1973.2807142857143</v>
      </c>
      <c r="I937" t="s">
        <v>38</v>
      </c>
      <c r="J937" t="s">
        <v>38</v>
      </c>
      <c r="K937" t="s">
        <v>38</v>
      </c>
      <c r="L937" t="s">
        <v>38</v>
      </c>
      <c r="M937" t="s">
        <v>38</v>
      </c>
      <c r="N937" t="str">
        <f>IFERROR(VLOOKUP(Tabla2[[#This Row],[Client]],Soc_Dem!A:D,2,FALSE),"")</f>
        <v>M</v>
      </c>
      <c r="O937">
        <f>IFERROR(VLOOKUP(Tabla2[[#This Row],[Client]],Soc_Dem!A:D,3,FALSE),"")</f>
        <v>22</v>
      </c>
      <c r="P937">
        <f>IFERROR(VLOOKUP(Tabla2[[#This Row],[Client]],Soc_Dem!A:D,4,FALSE),"")</f>
        <v>13</v>
      </c>
      <c r="Q937" s="2">
        <f>IFERROR(VLOOKUP(Tabla2[[#This Row],[Client]],Inflow_Outflow!A:O,2,FALSE),"")</f>
        <v>7.1428571428571429E-4</v>
      </c>
      <c r="R937" s="2">
        <f>IFERROR(VLOOKUP(Tabla2[[#This Row],[Client]],Inflow_Outflow!A:O,3,FALSE),"")</f>
        <v>7.1428571428571429E-4</v>
      </c>
      <c r="S937" s="2">
        <f>IFERROR(VLOOKUP(Tabla2[[#This Row],[Client]],Inflow_Outflow!A:O,4,FALSE),"")</f>
        <v>1</v>
      </c>
      <c r="T937" s="2">
        <f>IFERROR(VLOOKUP(Tabla2[[#This Row],[Client]],Inflow_Outflow!A:O,5,FALSE),"")</f>
        <v>1</v>
      </c>
      <c r="U937" s="2">
        <f>IFERROR(VLOOKUP(Tabla2[[#This Row],[Client]],Inflow_Outflow!A:O,6,FALSE),"")</f>
        <v>3.3928571428571428</v>
      </c>
      <c r="V937" s="2">
        <f>IFERROR(VLOOKUP(Tabla2[[#This Row],[Client]],Inflow_Outflow!A:O,7,FALSE),"")</f>
        <v>3.3928571428571428</v>
      </c>
      <c r="W937" s="2">
        <f>IFERROR(VLOOKUP(Tabla2[[#This Row],[Client]],Inflow_Outflow!A:O,8,FALSE),"")</f>
        <v>0</v>
      </c>
      <c r="X937" s="2">
        <f>IFERROR(VLOOKUP(Tabla2[[#This Row],[Client]],Inflow_Outflow!A:O,9,FALSE),"")</f>
        <v>0</v>
      </c>
      <c r="Y937" s="2">
        <f>IFERROR(VLOOKUP(Tabla2[[#This Row],[Client]],Inflow_Outflow!A:O,10,FALSE),"")</f>
        <v>0</v>
      </c>
      <c r="Z937" s="2">
        <f>IFERROR(VLOOKUP(Tabla2[[#This Row],[Client]],Inflow_Outflow!A:O,11,FALSE),"")</f>
        <v>1</v>
      </c>
      <c r="AA937" s="2">
        <f>IFERROR(VLOOKUP(Tabla2[[#This Row],[Client]],Inflow_Outflow!A:O,12,FALSE),"")</f>
        <v>1</v>
      </c>
      <c r="AB937" s="2">
        <f>IFERROR(VLOOKUP(Tabla2[[#This Row],[Client]],Inflow_Outflow!A:O,13,FALSE),"")</f>
        <v>0</v>
      </c>
      <c r="AC937" s="2">
        <f>IFERROR(VLOOKUP(Tabla2[[#This Row],[Client]],Inflow_Outflow!A:O,14,FALSE),"")</f>
        <v>0</v>
      </c>
      <c r="AD937" s="2">
        <f>IFERROR(VLOOKUP(Tabla2[[#This Row],[Client]],Inflow_Outflow!A:O,15,FALSE),"")</f>
        <v>0</v>
      </c>
      <c r="AE937" s="2" t="str">
        <f>IFERROR(VLOOKUP(Tabla2[[#This Row],[Client]],Sales_Revenues!A:G,2,FALSE),"")</f>
        <v/>
      </c>
      <c r="AF937" s="2" t="str">
        <f>IFERROR(VLOOKUP(Tabla2[[#This Row],[Client]],Sales_Revenues!A:G,3,FALSE),"")</f>
        <v/>
      </c>
      <c r="AG937" s="2" t="str">
        <f>IFERROR(VLOOKUP(Tabla2[[#This Row],[Client]],Sales_Revenues!A:G,4,FALSE),"")</f>
        <v/>
      </c>
      <c r="AH937" s="2" t="str">
        <f>IFERROR(VLOOKUP(Tabla2[[#This Row],[Client]],Sales_Revenues!A:G,5,FALSE),"")</f>
        <v/>
      </c>
      <c r="AI937" s="2" t="str">
        <f>IFERROR(VLOOKUP(Tabla2[[#This Row],[Client]],Sales_Revenues!A:G,6,FALSE),"")</f>
        <v/>
      </c>
      <c r="AJ937" s="2" t="str">
        <f>IFERROR(VLOOKUP(Tabla2[[#This Row],[Client]],Sales_Revenues!A:G,7,FALSE),"")</f>
        <v/>
      </c>
    </row>
    <row r="938" spans="1:36">
      <c r="A938">
        <v>937</v>
      </c>
      <c r="B938">
        <v>1</v>
      </c>
      <c r="H938">
        <v>361.58964285714285</v>
      </c>
      <c r="I938" t="s">
        <v>38</v>
      </c>
      <c r="J938" t="s">
        <v>38</v>
      </c>
      <c r="K938" t="s">
        <v>38</v>
      </c>
      <c r="L938" t="s">
        <v>38</v>
      </c>
      <c r="M938" t="s">
        <v>38</v>
      </c>
      <c r="N938" t="str">
        <f>IFERROR(VLOOKUP(Tabla2[[#This Row],[Client]],Soc_Dem!A:D,2,FALSE),"")</f>
        <v>M</v>
      </c>
      <c r="O938">
        <f>IFERROR(VLOOKUP(Tabla2[[#This Row],[Client]],Soc_Dem!A:D,3,FALSE),"")</f>
        <v>65</v>
      </c>
      <c r="P938">
        <f>IFERROR(VLOOKUP(Tabla2[[#This Row],[Client]],Soc_Dem!A:D,4,FALSE),"")</f>
        <v>80</v>
      </c>
      <c r="Q938" s="2">
        <f>IFERROR(VLOOKUP(Tabla2[[#This Row],[Client]],Inflow_Outflow!A:O,2,FALSE),"")</f>
        <v>378.07428571428574</v>
      </c>
      <c r="R938" s="2">
        <f>IFERROR(VLOOKUP(Tabla2[[#This Row],[Client]],Inflow_Outflow!A:O,3,FALSE),"")</f>
        <v>378.07428571428574</v>
      </c>
      <c r="S938" s="2">
        <f>IFERROR(VLOOKUP(Tabla2[[#This Row],[Client]],Inflow_Outflow!A:O,4,FALSE),"")</f>
        <v>2</v>
      </c>
      <c r="T938" s="2">
        <f>IFERROR(VLOOKUP(Tabla2[[#This Row],[Client]],Inflow_Outflow!A:O,5,FALSE),"")</f>
        <v>2</v>
      </c>
      <c r="U938" s="2">
        <f>IFERROR(VLOOKUP(Tabla2[[#This Row],[Client]],Inflow_Outflow!A:O,6,FALSE),"")</f>
        <v>433.03571428571428</v>
      </c>
      <c r="V938" s="2">
        <f>IFERROR(VLOOKUP(Tabla2[[#This Row],[Client]],Inflow_Outflow!A:O,7,FALSE),"")</f>
        <v>433.03571428571428</v>
      </c>
      <c r="W938" s="2">
        <f>IFERROR(VLOOKUP(Tabla2[[#This Row],[Client]],Inflow_Outflow!A:O,8,FALSE),"")</f>
        <v>107.14285714285714</v>
      </c>
      <c r="X938" s="2">
        <f>IFERROR(VLOOKUP(Tabla2[[#This Row],[Client]],Inflow_Outflow!A:O,9,FALSE),"")</f>
        <v>0</v>
      </c>
      <c r="Y938" s="2">
        <f>IFERROR(VLOOKUP(Tabla2[[#This Row],[Client]],Inflow_Outflow!A:O,10,FALSE),"")</f>
        <v>322.64285714285717</v>
      </c>
      <c r="Z938" s="2">
        <f>IFERROR(VLOOKUP(Tabla2[[#This Row],[Client]],Inflow_Outflow!A:O,11,FALSE),"")</f>
        <v>8</v>
      </c>
      <c r="AA938" s="2">
        <f>IFERROR(VLOOKUP(Tabla2[[#This Row],[Client]],Inflow_Outflow!A:O,12,FALSE),"")</f>
        <v>8</v>
      </c>
      <c r="AB938" s="2">
        <f>IFERROR(VLOOKUP(Tabla2[[#This Row],[Client]],Inflow_Outflow!A:O,13,FALSE),"")</f>
        <v>1</v>
      </c>
      <c r="AC938" s="2">
        <f>IFERROR(VLOOKUP(Tabla2[[#This Row],[Client]],Inflow_Outflow!A:O,14,FALSE),"")</f>
        <v>0</v>
      </c>
      <c r="AD938" s="2">
        <f>IFERROR(VLOOKUP(Tabla2[[#This Row],[Client]],Inflow_Outflow!A:O,15,FALSE),"")</f>
        <v>6</v>
      </c>
      <c r="AE938" s="2">
        <f>IFERROR(VLOOKUP(Tabla2[[#This Row],[Client]],Sales_Revenues!A:G,2,FALSE),"")</f>
        <v>0</v>
      </c>
      <c r="AF938" s="2">
        <f>IFERROR(VLOOKUP(Tabla2[[#This Row],[Client]],Sales_Revenues!A:G,3,FALSE),"")</f>
        <v>0</v>
      </c>
      <c r="AG938" s="2">
        <f>IFERROR(VLOOKUP(Tabla2[[#This Row],[Client]],Sales_Revenues!A:G,4,FALSE),"")</f>
        <v>0</v>
      </c>
      <c r="AH938" s="2">
        <f>IFERROR(VLOOKUP(Tabla2[[#This Row],[Client]],Sales_Revenues!A:G,5,FALSE),"")</f>
        <v>0</v>
      </c>
      <c r="AI938" s="2">
        <f>IFERROR(VLOOKUP(Tabla2[[#This Row],[Client]],Sales_Revenues!A:G,6,FALSE),"")</f>
        <v>0</v>
      </c>
      <c r="AJ938" s="2">
        <f>IFERROR(VLOOKUP(Tabla2[[#This Row],[Client]],Sales_Revenues!A:G,7,FALSE),"")</f>
        <v>0</v>
      </c>
    </row>
    <row r="939" spans="1:36">
      <c r="A939">
        <v>938</v>
      </c>
      <c r="B939">
        <v>1</v>
      </c>
      <c r="C939">
        <v>1</v>
      </c>
      <c r="D939">
        <v>2</v>
      </c>
      <c r="H939">
        <v>7.5767857142857142</v>
      </c>
      <c r="I939">
        <v>52743.090714285718</v>
      </c>
      <c r="J939">
        <v>0</v>
      </c>
      <c r="K939" t="s">
        <v>38</v>
      </c>
      <c r="L939" t="s">
        <v>38</v>
      </c>
      <c r="M939" t="s">
        <v>38</v>
      </c>
      <c r="N939" t="str">
        <f>IFERROR(VLOOKUP(Tabla2[[#This Row],[Client]],Soc_Dem!A:D,2,FALSE),"")</f>
        <v>M</v>
      </c>
      <c r="O939">
        <f>IFERROR(VLOOKUP(Tabla2[[#This Row],[Client]],Soc_Dem!A:D,3,FALSE),"")</f>
        <v>57</v>
      </c>
      <c r="P939">
        <f>IFERROR(VLOOKUP(Tabla2[[#This Row],[Client]],Soc_Dem!A:D,4,FALSE),"")</f>
        <v>33</v>
      </c>
      <c r="Q939" s="2">
        <f>IFERROR(VLOOKUP(Tabla2[[#This Row],[Client]],Inflow_Outflow!A:O,2,FALSE),"")</f>
        <v>448.46714285714285</v>
      </c>
      <c r="R939" s="2">
        <f>IFERROR(VLOOKUP(Tabla2[[#This Row],[Client]],Inflow_Outflow!A:O,3,FALSE),"")</f>
        <v>448.46500000000003</v>
      </c>
      <c r="S939" s="2">
        <f>IFERROR(VLOOKUP(Tabla2[[#This Row],[Client]],Inflow_Outflow!A:O,4,FALSE),"")</f>
        <v>3</v>
      </c>
      <c r="T939" s="2">
        <f>IFERROR(VLOOKUP(Tabla2[[#This Row],[Client]],Inflow_Outflow!A:O,5,FALSE),"")</f>
        <v>2</v>
      </c>
      <c r="U939" s="2">
        <f>IFERROR(VLOOKUP(Tabla2[[#This Row],[Client]],Inflow_Outflow!A:O,6,FALSE),"")</f>
        <v>470.52857142857141</v>
      </c>
      <c r="V939" s="2">
        <f>IFERROR(VLOOKUP(Tabla2[[#This Row],[Client]],Inflow_Outflow!A:O,7,FALSE),"")</f>
        <v>470.52857142857141</v>
      </c>
      <c r="W939" s="2">
        <f>IFERROR(VLOOKUP(Tabla2[[#This Row],[Client]],Inflow_Outflow!A:O,8,FALSE),"")</f>
        <v>85.714285714285708</v>
      </c>
      <c r="X939" s="2">
        <f>IFERROR(VLOOKUP(Tabla2[[#This Row],[Client]],Inflow_Outflow!A:O,9,FALSE),"")</f>
        <v>221.52857142857144</v>
      </c>
      <c r="Y939" s="2">
        <f>IFERROR(VLOOKUP(Tabla2[[#This Row],[Client]],Inflow_Outflow!A:O,10,FALSE),"")</f>
        <v>163.28571428571428</v>
      </c>
      <c r="Z939" s="2">
        <f>IFERROR(VLOOKUP(Tabla2[[#This Row],[Client]],Inflow_Outflow!A:O,11,FALSE),"")</f>
        <v>17</v>
      </c>
      <c r="AA939" s="2">
        <f>IFERROR(VLOOKUP(Tabla2[[#This Row],[Client]],Inflow_Outflow!A:O,12,FALSE),"")</f>
        <v>17</v>
      </c>
      <c r="AB939" s="2">
        <f>IFERROR(VLOOKUP(Tabla2[[#This Row],[Client]],Inflow_Outflow!A:O,13,FALSE),"")</f>
        <v>2</v>
      </c>
      <c r="AC939" s="2">
        <f>IFERROR(VLOOKUP(Tabla2[[#This Row],[Client]],Inflow_Outflow!A:O,14,FALSE),"")</f>
        <v>9</v>
      </c>
      <c r="AD939" s="2">
        <f>IFERROR(VLOOKUP(Tabla2[[#This Row],[Client]],Inflow_Outflow!A:O,15,FALSE),"")</f>
        <v>6</v>
      </c>
      <c r="AE939" s="2">
        <f>IFERROR(VLOOKUP(Tabla2[[#This Row],[Client]],Sales_Revenues!A:G,2,FALSE),"")</f>
        <v>0</v>
      </c>
      <c r="AF939" s="2">
        <f>IFERROR(VLOOKUP(Tabla2[[#This Row],[Client]],Sales_Revenues!A:G,3,FALSE),"")</f>
        <v>1</v>
      </c>
      <c r="AG939" s="2">
        <f>IFERROR(VLOOKUP(Tabla2[[#This Row],[Client]],Sales_Revenues!A:G,4,FALSE),"")</f>
        <v>1</v>
      </c>
      <c r="AH939" s="2">
        <f>IFERROR(VLOOKUP(Tabla2[[#This Row],[Client]],Sales_Revenues!A:G,5,FALSE),"")</f>
        <v>0</v>
      </c>
      <c r="AI939" s="2">
        <f>IFERROR(VLOOKUP(Tabla2[[#This Row],[Client]],Sales_Revenues!A:G,6,FALSE),"")</f>
        <v>4.9285714285714288</v>
      </c>
      <c r="AJ939" s="2">
        <f>IFERROR(VLOOKUP(Tabla2[[#This Row],[Client]],Sales_Revenues!A:G,7,FALSE),"")</f>
        <v>7.8121428571428577</v>
      </c>
    </row>
    <row r="940" spans="1:36">
      <c r="A940">
        <v>939</v>
      </c>
      <c r="B940">
        <v>1</v>
      </c>
      <c r="H940">
        <v>2181.3021428571428</v>
      </c>
      <c r="I940" t="s">
        <v>38</v>
      </c>
      <c r="J940" t="s">
        <v>38</v>
      </c>
      <c r="K940" t="s">
        <v>38</v>
      </c>
      <c r="L940" t="s">
        <v>38</v>
      </c>
      <c r="M940" t="s">
        <v>38</v>
      </c>
      <c r="N940" t="str">
        <f>IFERROR(VLOOKUP(Tabla2[[#This Row],[Client]],Soc_Dem!A:D,2,FALSE),"")</f>
        <v>M</v>
      </c>
      <c r="O940">
        <f>IFERROR(VLOOKUP(Tabla2[[#This Row],[Client]],Soc_Dem!A:D,3,FALSE),"")</f>
        <v>62</v>
      </c>
      <c r="P940">
        <f>IFERROR(VLOOKUP(Tabla2[[#This Row],[Client]],Soc_Dem!A:D,4,FALSE),"")</f>
        <v>151</v>
      </c>
      <c r="Q940" s="2">
        <f>IFERROR(VLOOKUP(Tabla2[[#This Row],[Client]],Inflow_Outflow!A:O,2,FALSE),"")</f>
        <v>171.42964285714285</v>
      </c>
      <c r="R940" s="2">
        <f>IFERROR(VLOOKUP(Tabla2[[#This Row],[Client]],Inflow_Outflow!A:O,3,FALSE),"")</f>
        <v>171.42964285714285</v>
      </c>
      <c r="S940" s="2">
        <f>IFERROR(VLOOKUP(Tabla2[[#This Row],[Client]],Inflow_Outflow!A:O,4,FALSE),"")</f>
        <v>2</v>
      </c>
      <c r="T940" s="2">
        <f>IFERROR(VLOOKUP(Tabla2[[#This Row],[Client]],Inflow_Outflow!A:O,5,FALSE),"")</f>
        <v>2</v>
      </c>
      <c r="U940" s="2">
        <f>IFERROR(VLOOKUP(Tabla2[[#This Row],[Client]],Inflow_Outflow!A:O,6,FALSE),"")</f>
        <v>170.70357142857142</v>
      </c>
      <c r="V940" s="2">
        <f>IFERROR(VLOOKUP(Tabla2[[#This Row],[Client]],Inflow_Outflow!A:O,7,FALSE),"")</f>
        <v>170.70357142857142</v>
      </c>
      <c r="W940" s="2">
        <f>IFERROR(VLOOKUP(Tabla2[[#This Row],[Client]],Inflow_Outflow!A:O,8,FALSE),"")</f>
        <v>0</v>
      </c>
      <c r="X940" s="2">
        <f>IFERROR(VLOOKUP(Tabla2[[#This Row],[Client]],Inflow_Outflow!A:O,9,FALSE),"")</f>
        <v>0</v>
      </c>
      <c r="Y940" s="2">
        <f>IFERROR(VLOOKUP(Tabla2[[#This Row],[Client]],Inflow_Outflow!A:O,10,FALSE),"")</f>
        <v>0</v>
      </c>
      <c r="Z940" s="2">
        <f>IFERROR(VLOOKUP(Tabla2[[#This Row],[Client]],Inflow_Outflow!A:O,11,FALSE),"")</f>
        <v>2</v>
      </c>
      <c r="AA940" s="2">
        <f>IFERROR(VLOOKUP(Tabla2[[#This Row],[Client]],Inflow_Outflow!A:O,12,FALSE),"")</f>
        <v>2</v>
      </c>
      <c r="AB940" s="2">
        <f>IFERROR(VLOOKUP(Tabla2[[#This Row],[Client]],Inflow_Outflow!A:O,13,FALSE),"")</f>
        <v>0</v>
      </c>
      <c r="AC940" s="2">
        <f>IFERROR(VLOOKUP(Tabla2[[#This Row],[Client]],Inflow_Outflow!A:O,14,FALSE),"")</f>
        <v>0</v>
      </c>
      <c r="AD940" s="2">
        <f>IFERROR(VLOOKUP(Tabla2[[#This Row],[Client]],Inflow_Outflow!A:O,15,FALSE),"")</f>
        <v>0</v>
      </c>
      <c r="AE940" s="2">
        <f>IFERROR(VLOOKUP(Tabla2[[#This Row],[Client]],Sales_Revenues!A:G,2,FALSE),"")</f>
        <v>1</v>
      </c>
      <c r="AF940" s="2">
        <f>IFERROR(VLOOKUP(Tabla2[[#This Row],[Client]],Sales_Revenues!A:G,3,FALSE),"")</f>
        <v>0</v>
      </c>
      <c r="AG940" s="2">
        <f>IFERROR(VLOOKUP(Tabla2[[#This Row],[Client]],Sales_Revenues!A:G,4,FALSE),"")</f>
        <v>0</v>
      </c>
      <c r="AH940" s="2">
        <f>IFERROR(VLOOKUP(Tabla2[[#This Row],[Client]],Sales_Revenues!A:G,5,FALSE),"")</f>
        <v>1.5850000000000002</v>
      </c>
      <c r="AI940" s="2">
        <f>IFERROR(VLOOKUP(Tabla2[[#This Row],[Client]],Sales_Revenues!A:G,6,FALSE),"")</f>
        <v>0</v>
      </c>
      <c r="AJ940" s="2">
        <f>IFERROR(VLOOKUP(Tabla2[[#This Row],[Client]],Sales_Revenues!A:G,7,FALSE),"")</f>
        <v>0</v>
      </c>
    </row>
    <row r="941" spans="1:36">
      <c r="A941">
        <v>940</v>
      </c>
      <c r="B941">
        <v>1</v>
      </c>
      <c r="H941">
        <v>0</v>
      </c>
      <c r="I941" t="s">
        <v>38</v>
      </c>
      <c r="J941" t="s">
        <v>38</v>
      </c>
      <c r="K941" t="s">
        <v>38</v>
      </c>
      <c r="L941" t="s">
        <v>38</v>
      </c>
      <c r="M941" t="s">
        <v>38</v>
      </c>
      <c r="N941" t="str">
        <f>IFERROR(VLOOKUP(Tabla2[[#This Row],[Client]],Soc_Dem!A:D,2,FALSE),"")</f>
        <v>M</v>
      </c>
      <c r="O941">
        <f>IFERROR(VLOOKUP(Tabla2[[#This Row],[Client]],Soc_Dem!A:D,3,FALSE),"")</f>
        <v>18</v>
      </c>
      <c r="P941">
        <f>IFERROR(VLOOKUP(Tabla2[[#This Row],[Client]],Soc_Dem!A:D,4,FALSE),"")</f>
        <v>9</v>
      </c>
      <c r="Q941" s="2">
        <f>IFERROR(VLOOKUP(Tabla2[[#This Row],[Client]],Inflow_Outflow!A:O,2,FALSE),"")</f>
        <v>824.89857142857147</v>
      </c>
      <c r="R941" s="2">
        <f>IFERROR(VLOOKUP(Tabla2[[#This Row],[Client]],Inflow_Outflow!A:O,3,FALSE),"")</f>
        <v>824.89857142857147</v>
      </c>
      <c r="S941" s="2">
        <f>IFERROR(VLOOKUP(Tabla2[[#This Row],[Client]],Inflow_Outflow!A:O,4,FALSE),"")</f>
        <v>3</v>
      </c>
      <c r="T941" s="2">
        <f>IFERROR(VLOOKUP(Tabla2[[#This Row],[Client]],Inflow_Outflow!A:O,5,FALSE),"")</f>
        <v>3</v>
      </c>
      <c r="U941" s="2">
        <f>IFERROR(VLOOKUP(Tabla2[[#This Row],[Client]],Inflow_Outflow!A:O,6,FALSE),"")</f>
        <v>868.94642857142856</v>
      </c>
      <c r="V941" s="2">
        <f>IFERROR(VLOOKUP(Tabla2[[#This Row],[Client]],Inflow_Outflow!A:O,7,FALSE),"")</f>
        <v>868.94642857142856</v>
      </c>
      <c r="W941" s="2">
        <f>IFERROR(VLOOKUP(Tabla2[[#This Row],[Client]],Inflow_Outflow!A:O,8,FALSE),"")</f>
        <v>0</v>
      </c>
      <c r="X941" s="2">
        <f>IFERROR(VLOOKUP(Tabla2[[#This Row],[Client]],Inflow_Outflow!A:O,9,FALSE),"")</f>
        <v>731.41071428571433</v>
      </c>
      <c r="Y941" s="2">
        <f>IFERROR(VLOOKUP(Tabla2[[#This Row],[Client]],Inflow_Outflow!A:O,10,FALSE),"")</f>
        <v>133.92857142857142</v>
      </c>
      <c r="Z941" s="2">
        <f>IFERROR(VLOOKUP(Tabla2[[#This Row],[Client]],Inflow_Outflow!A:O,11,FALSE),"")</f>
        <v>40</v>
      </c>
      <c r="AA941" s="2">
        <f>IFERROR(VLOOKUP(Tabla2[[#This Row],[Client]],Inflow_Outflow!A:O,12,FALSE),"")</f>
        <v>40</v>
      </c>
      <c r="AB941" s="2">
        <f>IFERROR(VLOOKUP(Tabla2[[#This Row],[Client]],Inflow_Outflow!A:O,13,FALSE),"")</f>
        <v>0</v>
      </c>
      <c r="AC941" s="2">
        <f>IFERROR(VLOOKUP(Tabla2[[#This Row],[Client]],Inflow_Outflow!A:O,14,FALSE),"")</f>
        <v>36</v>
      </c>
      <c r="AD941" s="2">
        <f>IFERROR(VLOOKUP(Tabla2[[#This Row],[Client]],Inflow_Outflow!A:O,15,FALSE),"")</f>
        <v>3</v>
      </c>
      <c r="AE941" s="2" t="str">
        <f>IFERROR(VLOOKUP(Tabla2[[#This Row],[Client]],Sales_Revenues!A:G,2,FALSE),"")</f>
        <v/>
      </c>
      <c r="AF941" s="2" t="str">
        <f>IFERROR(VLOOKUP(Tabla2[[#This Row],[Client]],Sales_Revenues!A:G,3,FALSE),"")</f>
        <v/>
      </c>
      <c r="AG941" s="2" t="str">
        <f>IFERROR(VLOOKUP(Tabla2[[#This Row],[Client]],Sales_Revenues!A:G,4,FALSE),"")</f>
        <v/>
      </c>
      <c r="AH941" s="2" t="str">
        <f>IFERROR(VLOOKUP(Tabla2[[#This Row],[Client]],Sales_Revenues!A:G,5,FALSE),"")</f>
        <v/>
      </c>
      <c r="AI941" s="2" t="str">
        <f>IFERROR(VLOOKUP(Tabla2[[#This Row],[Client]],Sales_Revenues!A:G,6,FALSE),"")</f>
        <v/>
      </c>
      <c r="AJ941" s="2" t="str">
        <f>IFERROR(VLOOKUP(Tabla2[[#This Row],[Client]],Sales_Revenues!A:G,7,FALSE),"")</f>
        <v/>
      </c>
    </row>
    <row r="942" spans="1:36">
      <c r="A942">
        <v>941</v>
      </c>
      <c r="B942">
        <v>1</v>
      </c>
      <c r="H942">
        <v>4466.4221428571427</v>
      </c>
      <c r="I942" t="s">
        <v>38</v>
      </c>
      <c r="J942" t="s">
        <v>38</v>
      </c>
      <c r="K942" t="s">
        <v>38</v>
      </c>
      <c r="L942" t="s">
        <v>38</v>
      </c>
      <c r="M942" t="s">
        <v>38</v>
      </c>
      <c r="N942" t="str">
        <f>IFERROR(VLOOKUP(Tabla2[[#This Row],[Client]],Soc_Dem!A:D,2,FALSE),"")</f>
        <v>M</v>
      </c>
      <c r="O942">
        <f>IFERROR(VLOOKUP(Tabla2[[#This Row],[Client]],Soc_Dem!A:D,3,FALSE),"")</f>
        <v>27</v>
      </c>
      <c r="P942">
        <f>IFERROR(VLOOKUP(Tabla2[[#This Row],[Client]],Soc_Dem!A:D,4,FALSE),"")</f>
        <v>97</v>
      </c>
      <c r="Q942" s="2" t="str">
        <f>IFERROR(VLOOKUP(Tabla2[[#This Row],[Client]],Inflow_Outflow!A:O,2,FALSE),"")</f>
        <v/>
      </c>
      <c r="R942" s="2" t="str">
        <f>IFERROR(VLOOKUP(Tabla2[[#This Row],[Client]],Inflow_Outflow!A:O,3,FALSE),"")</f>
        <v/>
      </c>
      <c r="S942" s="2" t="str">
        <f>IFERROR(VLOOKUP(Tabla2[[#This Row],[Client]],Inflow_Outflow!A:O,4,FALSE),"")</f>
        <v/>
      </c>
      <c r="T942" s="2" t="str">
        <f>IFERROR(VLOOKUP(Tabla2[[#This Row],[Client]],Inflow_Outflow!A:O,5,FALSE),"")</f>
        <v/>
      </c>
      <c r="U942" s="2" t="str">
        <f>IFERROR(VLOOKUP(Tabla2[[#This Row],[Client]],Inflow_Outflow!A:O,6,FALSE),"")</f>
        <v/>
      </c>
      <c r="V942" s="2" t="str">
        <f>IFERROR(VLOOKUP(Tabla2[[#This Row],[Client]],Inflow_Outflow!A:O,7,FALSE),"")</f>
        <v/>
      </c>
      <c r="W942" s="2" t="str">
        <f>IFERROR(VLOOKUP(Tabla2[[#This Row],[Client]],Inflow_Outflow!A:O,8,FALSE),"")</f>
        <v/>
      </c>
      <c r="X942" s="2" t="str">
        <f>IFERROR(VLOOKUP(Tabla2[[#This Row],[Client]],Inflow_Outflow!A:O,9,FALSE),"")</f>
        <v/>
      </c>
      <c r="Y942" s="2" t="str">
        <f>IFERROR(VLOOKUP(Tabla2[[#This Row],[Client]],Inflow_Outflow!A:O,10,FALSE),"")</f>
        <v/>
      </c>
      <c r="Z942" s="2" t="str">
        <f>IFERROR(VLOOKUP(Tabla2[[#This Row],[Client]],Inflow_Outflow!A:O,11,FALSE),"")</f>
        <v/>
      </c>
      <c r="AA942" s="2" t="str">
        <f>IFERROR(VLOOKUP(Tabla2[[#This Row],[Client]],Inflow_Outflow!A:O,12,FALSE),"")</f>
        <v/>
      </c>
      <c r="AB942" s="2" t="str">
        <f>IFERROR(VLOOKUP(Tabla2[[#This Row],[Client]],Inflow_Outflow!A:O,13,FALSE),"")</f>
        <v/>
      </c>
      <c r="AC942" s="2" t="str">
        <f>IFERROR(VLOOKUP(Tabla2[[#This Row],[Client]],Inflow_Outflow!A:O,14,FALSE),"")</f>
        <v/>
      </c>
      <c r="AD942" s="2" t="str">
        <f>IFERROR(VLOOKUP(Tabla2[[#This Row],[Client]],Inflow_Outflow!A:O,15,FALSE),"")</f>
        <v/>
      </c>
      <c r="AE942" s="2">
        <f>IFERROR(VLOOKUP(Tabla2[[#This Row],[Client]],Sales_Revenues!A:G,2,FALSE),"")</f>
        <v>0</v>
      </c>
      <c r="AF942" s="2">
        <f>IFERROR(VLOOKUP(Tabla2[[#This Row],[Client]],Sales_Revenues!A:G,3,FALSE),"")</f>
        <v>0</v>
      </c>
      <c r="AG942" s="2">
        <f>IFERROR(VLOOKUP(Tabla2[[#This Row],[Client]],Sales_Revenues!A:G,4,FALSE),"")</f>
        <v>1</v>
      </c>
      <c r="AH942" s="2">
        <f>IFERROR(VLOOKUP(Tabla2[[#This Row],[Client]],Sales_Revenues!A:G,5,FALSE),"")</f>
        <v>0</v>
      </c>
      <c r="AI942" s="2">
        <f>IFERROR(VLOOKUP(Tabla2[[#This Row],[Client]],Sales_Revenues!A:G,6,FALSE),"")</f>
        <v>0</v>
      </c>
      <c r="AJ942" s="2">
        <f>IFERROR(VLOOKUP(Tabla2[[#This Row],[Client]],Sales_Revenues!A:G,7,FALSE),"")</f>
        <v>19.75</v>
      </c>
    </row>
    <row r="943" spans="1:36">
      <c r="A943">
        <v>942</v>
      </c>
      <c r="B943">
        <v>1</v>
      </c>
      <c r="C943">
        <v>2</v>
      </c>
      <c r="D943">
        <v>3</v>
      </c>
      <c r="H943">
        <v>2841.4142857142861</v>
      </c>
      <c r="I943">
        <v>27797.979642857146</v>
      </c>
      <c r="J943">
        <v>0</v>
      </c>
      <c r="K943" t="s">
        <v>38</v>
      </c>
      <c r="L943" t="s">
        <v>38</v>
      </c>
      <c r="M943" t="s">
        <v>38</v>
      </c>
      <c r="N943" t="str">
        <f>IFERROR(VLOOKUP(Tabla2[[#This Row],[Client]],Soc_Dem!A:D,2,FALSE),"")</f>
        <v>M</v>
      </c>
      <c r="O943">
        <f>IFERROR(VLOOKUP(Tabla2[[#This Row],[Client]],Soc_Dem!A:D,3,FALSE),"")</f>
        <v>40</v>
      </c>
      <c r="P943">
        <f>IFERROR(VLOOKUP(Tabla2[[#This Row],[Client]],Soc_Dem!A:D,4,FALSE),"")</f>
        <v>76</v>
      </c>
      <c r="Q943" s="2">
        <f>IFERROR(VLOOKUP(Tabla2[[#This Row],[Client]],Inflow_Outflow!A:O,2,FALSE),"")</f>
        <v>226.26107142857146</v>
      </c>
      <c r="R943" s="2">
        <f>IFERROR(VLOOKUP(Tabla2[[#This Row],[Client]],Inflow_Outflow!A:O,3,FALSE),"")</f>
        <v>214.29035714285715</v>
      </c>
      <c r="S943" s="2">
        <f>IFERROR(VLOOKUP(Tabla2[[#This Row],[Client]],Inflow_Outflow!A:O,4,FALSE),"")</f>
        <v>3</v>
      </c>
      <c r="T943" s="2">
        <f>IFERROR(VLOOKUP(Tabla2[[#This Row],[Client]],Inflow_Outflow!A:O,5,FALSE),"")</f>
        <v>2</v>
      </c>
      <c r="U943" s="2">
        <f>IFERROR(VLOOKUP(Tabla2[[#This Row],[Client]],Inflow_Outflow!A:O,6,FALSE),"")</f>
        <v>173.92857142857142</v>
      </c>
      <c r="V943" s="2">
        <f>IFERROR(VLOOKUP(Tabla2[[#This Row],[Client]],Inflow_Outflow!A:O,7,FALSE),"")</f>
        <v>173.92857142857142</v>
      </c>
      <c r="W943" s="2">
        <f>IFERROR(VLOOKUP(Tabla2[[#This Row],[Client]],Inflow_Outflow!A:O,8,FALSE),"")</f>
        <v>0</v>
      </c>
      <c r="X943" s="2">
        <f>IFERROR(VLOOKUP(Tabla2[[#This Row],[Client]],Inflow_Outflow!A:O,9,FALSE),"")</f>
        <v>0</v>
      </c>
      <c r="Y943" s="2">
        <f>IFERROR(VLOOKUP(Tabla2[[#This Row],[Client]],Inflow_Outflow!A:O,10,FALSE),"")</f>
        <v>173.5</v>
      </c>
      <c r="Z943" s="2">
        <f>IFERROR(VLOOKUP(Tabla2[[#This Row],[Client]],Inflow_Outflow!A:O,11,FALSE),"")</f>
        <v>4</v>
      </c>
      <c r="AA943" s="2">
        <f>IFERROR(VLOOKUP(Tabla2[[#This Row],[Client]],Inflow_Outflow!A:O,12,FALSE),"")</f>
        <v>4</v>
      </c>
      <c r="AB943" s="2">
        <f>IFERROR(VLOOKUP(Tabla2[[#This Row],[Client]],Inflow_Outflow!A:O,13,FALSE),"")</f>
        <v>0</v>
      </c>
      <c r="AC943" s="2">
        <f>IFERROR(VLOOKUP(Tabla2[[#This Row],[Client]],Inflow_Outflow!A:O,14,FALSE),"")</f>
        <v>0</v>
      </c>
      <c r="AD943" s="2">
        <f>IFERROR(VLOOKUP(Tabla2[[#This Row],[Client]],Inflow_Outflow!A:O,15,FALSE),"")</f>
        <v>3</v>
      </c>
      <c r="AE943" s="2">
        <f>IFERROR(VLOOKUP(Tabla2[[#This Row],[Client]],Sales_Revenues!A:G,2,FALSE),"")</f>
        <v>0</v>
      </c>
      <c r="AF943" s="2">
        <f>IFERROR(VLOOKUP(Tabla2[[#This Row],[Client]],Sales_Revenues!A:G,3,FALSE),"")</f>
        <v>1</v>
      </c>
      <c r="AG943" s="2">
        <f>IFERROR(VLOOKUP(Tabla2[[#This Row],[Client]],Sales_Revenues!A:G,4,FALSE),"")</f>
        <v>0</v>
      </c>
      <c r="AH943" s="2">
        <f>IFERROR(VLOOKUP(Tabla2[[#This Row],[Client]],Sales_Revenues!A:G,5,FALSE),"")</f>
        <v>0</v>
      </c>
      <c r="AI943" s="2">
        <f>IFERROR(VLOOKUP(Tabla2[[#This Row],[Client]],Sales_Revenues!A:G,6,FALSE),"")</f>
        <v>36.785714285714285</v>
      </c>
      <c r="AJ943" s="2">
        <f>IFERROR(VLOOKUP(Tabla2[[#This Row],[Client]],Sales_Revenues!A:G,7,FALSE),"")</f>
        <v>0</v>
      </c>
    </row>
    <row r="944" spans="1:36">
      <c r="A944">
        <v>943</v>
      </c>
      <c r="B944">
        <v>1</v>
      </c>
      <c r="F944">
        <v>1</v>
      </c>
      <c r="H944">
        <v>446.3989285714286</v>
      </c>
      <c r="I944" t="s">
        <v>38</v>
      </c>
      <c r="J944" t="s">
        <v>38</v>
      </c>
      <c r="K944" t="s">
        <v>38</v>
      </c>
      <c r="L944">
        <v>1.1785714285714286</v>
      </c>
      <c r="M944" t="s">
        <v>38</v>
      </c>
      <c r="N944" t="str">
        <f>IFERROR(VLOOKUP(Tabla2[[#This Row],[Client]],Soc_Dem!A:D,2,FALSE),"")</f>
        <v>F</v>
      </c>
      <c r="O944">
        <f>IFERROR(VLOOKUP(Tabla2[[#This Row],[Client]],Soc_Dem!A:D,3,FALSE),"")</f>
        <v>13</v>
      </c>
      <c r="P944">
        <f>IFERROR(VLOOKUP(Tabla2[[#This Row],[Client]],Soc_Dem!A:D,4,FALSE),"")</f>
        <v>150</v>
      </c>
      <c r="Q944" s="2">
        <f>IFERROR(VLOOKUP(Tabla2[[#This Row],[Client]],Inflow_Outflow!A:O,2,FALSE),"")</f>
        <v>205.96821428571428</v>
      </c>
      <c r="R944" s="2">
        <f>IFERROR(VLOOKUP(Tabla2[[#This Row],[Client]],Inflow_Outflow!A:O,3,FALSE),"")</f>
        <v>205.96821428571428</v>
      </c>
      <c r="S944" s="2">
        <f>IFERROR(VLOOKUP(Tabla2[[#This Row],[Client]],Inflow_Outflow!A:O,4,FALSE),"")</f>
        <v>2</v>
      </c>
      <c r="T944" s="2">
        <f>IFERROR(VLOOKUP(Tabla2[[#This Row],[Client]],Inflow_Outflow!A:O,5,FALSE),"")</f>
        <v>2</v>
      </c>
      <c r="U944" s="2">
        <f>IFERROR(VLOOKUP(Tabla2[[#This Row],[Client]],Inflow_Outflow!A:O,6,FALSE),"")</f>
        <v>211.80464285714285</v>
      </c>
      <c r="V944" s="2">
        <f>IFERROR(VLOOKUP(Tabla2[[#This Row],[Client]],Inflow_Outflow!A:O,7,FALSE),"")</f>
        <v>211.80464285714285</v>
      </c>
      <c r="W944" s="2">
        <f>IFERROR(VLOOKUP(Tabla2[[#This Row],[Client]],Inflow_Outflow!A:O,8,FALSE),"")</f>
        <v>21.428571428571427</v>
      </c>
      <c r="X944" s="2">
        <f>IFERROR(VLOOKUP(Tabla2[[#This Row],[Client]],Inflow_Outflow!A:O,9,FALSE),"")</f>
        <v>133.23678571428573</v>
      </c>
      <c r="Y944" s="2">
        <f>IFERROR(VLOOKUP(Tabla2[[#This Row],[Client]],Inflow_Outflow!A:O,10,FALSE),"")</f>
        <v>56.925000000000004</v>
      </c>
      <c r="Z944" s="2">
        <f>IFERROR(VLOOKUP(Tabla2[[#This Row],[Client]],Inflow_Outflow!A:O,11,FALSE),"")</f>
        <v>15</v>
      </c>
      <c r="AA944" s="2">
        <f>IFERROR(VLOOKUP(Tabla2[[#This Row],[Client]],Inflow_Outflow!A:O,12,FALSE),"")</f>
        <v>15</v>
      </c>
      <c r="AB944" s="2">
        <f>IFERROR(VLOOKUP(Tabla2[[#This Row],[Client]],Inflow_Outflow!A:O,13,FALSE),"")</f>
        <v>2</v>
      </c>
      <c r="AC944" s="2">
        <f>IFERROR(VLOOKUP(Tabla2[[#This Row],[Client]],Inflow_Outflow!A:O,14,FALSE),"")</f>
        <v>11</v>
      </c>
      <c r="AD944" s="2">
        <f>IFERROR(VLOOKUP(Tabla2[[#This Row],[Client]],Inflow_Outflow!A:O,15,FALSE),"")</f>
        <v>1</v>
      </c>
      <c r="AE944" s="2">
        <f>IFERROR(VLOOKUP(Tabla2[[#This Row],[Client]],Sales_Revenues!A:G,2,FALSE),"")</f>
        <v>0</v>
      </c>
      <c r="AF944" s="2">
        <f>IFERROR(VLOOKUP(Tabla2[[#This Row],[Client]],Sales_Revenues!A:G,3,FALSE),"")</f>
        <v>0</v>
      </c>
      <c r="AG944" s="2">
        <f>IFERROR(VLOOKUP(Tabla2[[#This Row],[Client]],Sales_Revenues!A:G,4,FALSE),"")</f>
        <v>0</v>
      </c>
      <c r="AH944" s="2">
        <f>IFERROR(VLOOKUP(Tabla2[[#This Row],[Client]],Sales_Revenues!A:G,5,FALSE),"")</f>
        <v>0</v>
      </c>
      <c r="AI944" s="2">
        <f>IFERROR(VLOOKUP(Tabla2[[#This Row],[Client]],Sales_Revenues!A:G,6,FALSE),"")</f>
        <v>0</v>
      </c>
      <c r="AJ944" s="2">
        <f>IFERROR(VLOOKUP(Tabla2[[#This Row],[Client]],Sales_Revenues!A:G,7,FALSE),"")</f>
        <v>0</v>
      </c>
    </row>
    <row r="945" spans="1:36">
      <c r="A945">
        <v>944</v>
      </c>
      <c r="B945">
        <v>1</v>
      </c>
      <c r="H945">
        <v>764.68964285714287</v>
      </c>
      <c r="I945" t="s">
        <v>38</v>
      </c>
      <c r="J945" t="s">
        <v>38</v>
      </c>
      <c r="K945" t="s">
        <v>38</v>
      </c>
      <c r="L945" t="s">
        <v>38</v>
      </c>
      <c r="M945" t="s">
        <v>38</v>
      </c>
      <c r="N945" t="str">
        <f>IFERROR(VLOOKUP(Tabla2[[#This Row],[Client]],Soc_Dem!A:D,2,FALSE),"")</f>
        <v>M</v>
      </c>
      <c r="O945">
        <f>IFERROR(VLOOKUP(Tabla2[[#This Row],[Client]],Soc_Dem!A:D,3,FALSE),"")</f>
        <v>43</v>
      </c>
      <c r="P945">
        <f>IFERROR(VLOOKUP(Tabla2[[#This Row],[Client]],Soc_Dem!A:D,4,FALSE),"")</f>
        <v>149</v>
      </c>
      <c r="Q945" s="2">
        <f>IFERROR(VLOOKUP(Tabla2[[#This Row],[Client]],Inflow_Outflow!A:O,2,FALSE),"")</f>
        <v>3.5714285714285714E-4</v>
      </c>
      <c r="R945" s="2">
        <f>IFERROR(VLOOKUP(Tabla2[[#This Row],[Client]],Inflow_Outflow!A:O,3,FALSE),"")</f>
        <v>3.5714285714285714E-4</v>
      </c>
      <c r="S945" s="2">
        <f>IFERROR(VLOOKUP(Tabla2[[#This Row],[Client]],Inflow_Outflow!A:O,4,FALSE),"")</f>
        <v>1</v>
      </c>
      <c r="T945" s="2">
        <f>IFERROR(VLOOKUP(Tabla2[[#This Row],[Client]],Inflow_Outflow!A:O,5,FALSE),"")</f>
        <v>1</v>
      </c>
      <c r="U945" s="2">
        <f>IFERROR(VLOOKUP(Tabla2[[#This Row],[Client]],Inflow_Outflow!A:O,6,FALSE),"")</f>
        <v>0</v>
      </c>
      <c r="V945" s="2">
        <f>IFERROR(VLOOKUP(Tabla2[[#This Row],[Client]],Inflow_Outflow!A:O,7,FALSE),"")</f>
        <v>0</v>
      </c>
      <c r="W945" s="2">
        <f>IFERROR(VLOOKUP(Tabla2[[#This Row],[Client]],Inflow_Outflow!A:O,8,FALSE),"")</f>
        <v>0</v>
      </c>
      <c r="X945" s="2">
        <f>IFERROR(VLOOKUP(Tabla2[[#This Row],[Client]],Inflow_Outflow!A:O,9,FALSE),"")</f>
        <v>0</v>
      </c>
      <c r="Y945" s="2">
        <f>IFERROR(VLOOKUP(Tabla2[[#This Row],[Client]],Inflow_Outflow!A:O,10,FALSE),"")</f>
        <v>0</v>
      </c>
      <c r="Z945" s="2">
        <f>IFERROR(VLOOKUP(Tabla2[[#This Row],[Client]],Inflow_Outflow!A:O,11,FALSE),"")</f>
        <v>0</v>
      </c>
      <c r="AA945" s="2">
        <f>IFERROR(VLOOKUP(Tabla2[[#This Row],[Client]],Inflow_Outflow!A:O,12,FALSE),"")</f>
        <v>0</v>
      </c>
      <c r="AB945" s="2">
        <f>IFERROR(VLOOKUP(Tabla2[[#This Row],[Client]],Inflow_Outflow!A:O,13,FALSE),"")</f>
        <v>0</v>
      </c>
      <c r="AC945" s="2">
        <f>IFERROR(VLOOKUP(Tabla2[[#This Row],[Client]],Inflow_Outflow!A:O,14,FALSE),"")</f>
        <v>0</v>
      </c>
      <c r="AD945" s="2">
        <f>IFERROR(VLOOKUP(Tabla2[[#This Row],[Client]],Inflow_Outflow!A:O,15,FALSE),"")</f>
        <v>0</v>
      </c>
      <c r="AE945" s="2">
        <f>IFERROR(VLOOKUP(Tabla2[[#This Row],[Client]],Sales_Revenues!A:G,2,FALSE),"")</f>
        <v>1</v>
      </c>
      <c r="AF945" s="2">
        <f>IFERROR(VLOOKUP(Tabla2[[#This Row],[Client]],Sales_Revenues!A:G,3,FALSE),"")</f>
        <v>0</v>
      </c>
      <c r="AG945" s="2">
        <f>IFERROR(VLOOKUP(Tabla2[[#This Row],[Client]],Sales_Revenues!A:G,4,FALSE),"")</f>
        <v>0</v>
      </c>
      <c r="AH945" s="2">
        <f>IFERROR(VLOOKUP(Tabla2[[#This Row],[Client]],Sales_Revenues!A:G,5,FALSE),"")</f>
        <v>15.778928571428571</v>
      </c>
      <c r="AI945" s="2">
        <f>IFERROR(VLOOKUP(Tabla2[[#This Row],[Client]],Sales_Revenues!A:G,6,FALSE),"")</f>
        <v>0</v>
      </c>
      <c r="AJ945" s="2">
        <f>IFERROR(VLOOKUP(Tabla2[[#This Row],[Client]],Sales_Revenues!A:G,7,FALSE),"")</f>
        <v>0</v>
      </c>
    </row>
    <row r="946" spans="1:36">
      <c r="A946">
        <v>945</v>
      </c>
      <c r="B946">
        <v>1</v>
      </c>
      <c r="H946">
        <v>411.00821428571425</v>
      </c>
      <c r="I946" t="s">
        <v>38</v>
      </c>
      <c r="J946" t="s">
        <v>38</v>
      </c>
      <c r="K946" t="s">
        <v>38</v>
      </c>
      <c r="L946" t="s">
        <v>38</v>
      </c>
      <c r="M946" t="s">
        <v>38</v>
      </c>
      <c r="N946" t="str">
        <f>IFERROR(VLOOKUP(Tabla2[[#This Row],[Client]],Soc_Dem!A:D,2,FALSE),"")</f>
        <v>F</v>
      </c>
      <c r="O946">
        <f>IFERROR(VLOOKUP(Tabla2[[#This Row],[Client]],Soc_Dem!A:D,3,FALSE),"")</f>
        <v>31</v>
      </c>
      <c r="P946">
        <f>IFERROR(VLOOKUP(Tabla2[[#This Row],[Client]],Soc_Dem!A:D,4,FALSE),"")</f>
        <v>1</v>
      </c>
      <c r="Q946" s="2">
        <f>IFERROR(VLOOKUP(Tabla2[[#This Row],[Client]],Inflow_Outflow!A:O,2,FALSE),"")</f>
        <v>436.03607142857146</v>
      </c>
      <c r="R946" s="2">
        <f>IFERROR(VLOOKUP(Tabla2[[#This Row],[Client]],Inflow_Outflow!A:O,3,FALSE),"")</f>
        <v>436.03607142857146</v>
      </c>
      <c r="S946" s="2">
        <f>IFERROR(VLOOKUP(Tabla2[[#This Row],[Client]],Inflow_Outflow!A:O,4,FALSE),"")</f>
        <v>2</v>
      </c>
      <c r="T946" s="2">
        <f>IFERROR(VLOOKUP(Tabla2[[#This Row],[Client]],Inflow_Outflow!A:O,5,FALSE),"")</f>
        <v>2</v>
      </c>
      <c r="U946" s="2">
        <f>IFERROR(VLOOKUP(Tabla2[[#This Row],[Client]],Inflow_Outflow!A:O,6,FALSE),"")</f>
        <v>430.53571428571428</v>
      </c>
      <c r="V946" s="2">
        <f>IFERROR(VLOOKUP(Tabla2[[#This Row],[Client]],Inflow_Outflow!A:O,7,FALSE),"")</f>
        <v>430.53571428571428</v>
      </c>
      <c r="W946" s="2">
        <f>IFERROR(VLOOKUP(Tabla2[[#This Row],[Client]],Inflow_Outflow!A:O,8,FALSE),"")</f>
        <v>428.57142857142856</v>
      </c>
      <c r="X946" s="2">
        <f>IFERROR(VLOOKUP(Tabla2[[#This Row],[Client]],Inflow_Outflow!A:O,9,FALSE),"")</f>
        <v>0</v>
      </c>
      <c r="Y946" s="2">
        <f>IFERROR(VLOOKUP(Tabla2[[#This Row],[Client]],Inflow_Outflow!A:O,10,FALSE),"")</f>
        <v>0</v>
      </c>
      <c r="Z946" s="2">
        <f>IFERROR(VLOOKUP(Tabla2[[#This Row],[Client]],Inflow_Outflow!A:O,11,FALSE),"")</f>
        <v>2</v>
      </c>
      <c r="AA946" s="2">
        <f>IFERROR(VLOOKUP(Tabla2[[#This Row],[Client]],Inflow_Outflow!A:O,12,FALSE),"")</f>
        <v>2</v>
      </c>
      <c r="AB946" s="2">
        <f>IFERROR(VLOOKUP(Tabla2[[#This Row],[Client]],Inflow_Outflow!A:O,13,FALSE),"")</f>
        <v>1</v>
      </c>
      <c r="AC946" s="2">
        <f>IFERROR(VLOOKUP(Tabla2[[#This Row],[Client]],Inflow_Outflow!A:O,14,FALSE),"")</f>
        <v>0</v>
      </c>
      <c r="AD946" s="2">
        <f>IFERROR(VLOOKUP(Tabla2[[#This Row],[Client]],Inflow_Outflow!A:O,15,FALSE),"")</f>
        <v>0</v>
      </c>
      <c r="AE946" s="2" t="str">
        <f>IFERROR(VLOOKUP(Tabla2[[#This Row],[Client]],Sales_Revenues!A:G,2,FALSE),"")</f>
        <v/>
      </c>
      <c r="AF946" s="2" t="str">
        <f>IFERROR(VLOOKUP(Tabla2[[#This Row],[Client]],Sales_Revenues!A:G,3,FALSE),"")</f>
        <v/>
      </c>
      <c r="AG946" s="2" t="str">
        <f>IFERROR(VLOOKUP(Tabla2[[#This Row],[Client]],Sales_Revenues!A:G,4,FALSE),"")</f>
        <v/>
      </c>
      <c r="AH946" s="2" t="str">
        <f>IFERROR(VLOOKUP(Tabla2[[#This Row],[Client]],Sales_Revenues!A:G,5,FALSE),"")</f>
        <v/>
      </c>
      <c r="AI946" s="2" t="str">
        <f>IFERROR(VLOOKUP(Tabla2[[#This Row],[Client]],Sales_Revenues!A:G,6,FALSE),"")</f>
        <v/>
      </c>
      <c r="AJ946" s="2" t="str">
        <f>IFERROR(VLOOKUP(Tabla2[[#This Row],[Client]],Sales_Revenues!A:G,7,FALSE),"")</f>
        <v/>
      </c>
    </row>
    <row r="947" spans="1:36">
      <c r="A947">
        <v>946</v>
      </c>
      <c r="B947">
        <v>1</v>
      </c>
      <c r="C947">
        <v>1</v>
      </c>
      <c r="D947">
        <v>1</v>
      </c>
      <c r="F947">
        <v>1</v>
      </c>
      <c r="H947">
        <v>9830.7053571428569</v>
      </c>
      <c r="I947">
        <v>1796.0335714285716</v>
      </c>
      <c r="J947">
        <v>1131.907857142857</v>
      </c>
      <c r="K947" t="s">
        <v>38</v>
      </c>
      <c r="L947">
        <v>2.3571428571428572</v>
      </c>
      <c r="M947" t="s">
        <v>38</v>
      </c>
      <c r="N947" t="str">
        <f>IFERROR(VLOOKUP(Tabla2[[#This Row],[Client]],Soc_Dem!A:D,2,FALSE),"")</f>
        <v>M</v>
      </c>
      <c r="O947">
        <f>IFERROR(VLOOKUP(Tabla2[[#This Row],[Client]],Soc_Dem!A:D,3,FALSE),"")</f>
        <v>48</v>
      </c>
      <c r="P947">
        <f>IFERROR(VLOOKUP(Tabla2[[#This Row],[Client]],Soc_Dem!A:D,4,FALSE),"")</f>
        <v>154</v>
      </c>
      <c r="Q947" s="2">
        <f>IFERROR(VLOOKUP(Tabla2[[#This Row],[Client]],Inflow_Outflow!A:O,2,FALSE),"")</f>
        <v>60.20178571428572</v>
      </c>
      <c r="R947" s="2">
        <f>IFERROR(VLOOKUP(Tabla2[[#This Row],[Client]],Inflow_Outflow!A:O,3,FALSE),"")</f>
        <v>3.1785714285714285E-2</v>
      </c>
      <c r="S947" s="2">
        <f>IFERROR(VLOOKUP(Tabla2[[#This Row],[Client]],Inflow_Outflow!A:O,4,FALSE),"")</f>
        <v>7</v>
      </c>
      <c r="T947" s="2">
        <f>IFERROR(VLOOKUP(Tabla2[[#This Row],[Client]],Inflow_Outflow!A:O,5,FALSE),"")</f>
        <v>1</v>
      </c>
      <c r="U947" s="2">
        <f>IFERROR(VLOOKUP(Tabla2[[#This Row],[Client]],Inflow_Outflow!A:O,6,FALSE),"")</f>
        <v>2.3571428571428572</v>
      </c>
      <c r="V947" s="2">
        <f>IFERROR(VLOOKUP(Tabla2[[#This Row],[Client]],Inflow_Outflow!A:O,7,FALSE),"")</f>
        <v>0.9285714285714286</v>
      </c>
      <c r="W947" s="2">
        <f>IFERROR(VLOOKUP(Tabla2[[#This Row],[Client]],Inflow_Outflow!A:O,8,FALSE),"")</f>
        <v>0</v>
      </c>
      <c r="X947" s="2">
        <f>IFERROR(VLOOKUP(Tabla2[[#This Row],[Client]],Inflow_Outflow!A:O,9,FALSE),"")</f>
        <v>0</v>
      </c>
      <c r="Y947" s="2">
        <f>IFERROR(VLOOKUP(Tabla2[[#This Row],[Client]],Inflow_Outflow!A:O,10,FALSE),"")</f>
        <v>0</v>
      </c>
      <c r="Z947" s="2">
        <f>IFERROR(VLOOKUP(Tabla2[[#This Row],[Client]],Inflow_Outflow!A:O,11,FALSE),"")</f>
        <v>4</v>
      </c>
      <c r="AA947" s="2">
        <f>IFERROR(VLOOKUP(Tabla2[[#This Row],[Client]],Inflow_Outflow!A:O,12,FALSE),"")</f>
        <v>2</v>
      </c>
      <c r="AB947" s="2">
        <f>IFERROR(VLOOKUP(Tabla2[[#This Row],[Client]],Inflow_Outflow!A:O,13,FALSE),"")</f>
        <v>0</v>
      </c>
      <c r="AC947" s="2">
        <f>IFERROR(VLOOKUP(Tabla2[[#This Row],[Client]],Inflow_Outflow!A:O,14,FALSE),"")</f>
        <v>0</v>
      </c>
      <c r="AD947" s="2">
        <f>IFERROR(VLOOKUP(Tabla2[[#This Row],[Client]],Inflow_Outflow!A:O,15,FALSE),"")</f>
        <v>0</v>
      </c>
      <c r="AE947" s="2">
        <f>IFERROR(VLOOKUP(Tabla2[[#This Row],[Client]],Sales_Revenues!A:G,2,FALSE),"")</f>
        <v>0</v>
      </c>
      <c r="AF947" s="2">
        <f>IFERROR(VLOOKUP(Tabla2[[#This Row],[Client]],Sales_Revenues!A:G,3,FALSE),"")</f>
        <v>1</v>
      </c>
      <c r="AG947" s="2">
        <f>IFERROR(VLOOKUP(Tabla2[[#This Row],[Client]],Sales_Revenues!A:G,4,FALSE),"")</f>
        <v>0</v>
      </c>
      <c r="AH947" s="2">
        <f>IFERROR(VLOOKUP(Tabla2[[#This Row],[Client]],Sales_Revenues!A:G,5,FALSE),"")</f>
        <v>0</v>
      </c>
      <c r="AI947" s="2">
        <f>IFERROR(VLOOKUP(Tabla2[[#This Row],[Client]],Sales_Revenues!A:G,6,FALSE),"")</f>
        <v>0.64428571428571424</v>
      </c>
      <c r="AJ947" s="2">
        <f>IFERROR(VLOOKUP(Tabla2[[#This Row],[Client]],Sales_Revenues!A:G,7,FALSE),"")</f>
        <v>0</v>
      </c>
    </row>
    <row r="948" spans="1:36">
      <c r="A948">
        <v>947</v>
      </c>
      <c r="B948">
        <v>1</v>
      </c>
      <c r="H948">
        <v>1313.1657142857143</v>
      </c>
      <c r="I948" t="s">
        <v>38</v>
      </c>
      <c r="J948" t="s">
        <v>38</v>
      </c>
      <c r="K948" t="s">
        <v>38</v>
      </c>
      <c r="L948" t="s">
        <v>38</v>
      </c>
      <c r="M948" t="s">
        <v>38</v>
      </c>
      <c r="N948" t="str">
        <f>IFERROR(VLOOKUP(Tabla2[[#This Row],[Client]],Soc_Dem!A:D,2,FALSE),"")</f>
        <v>M</v>
      </c>
      <c r="O948">
        <f>IFERROR(VLOOKUP(Tabla2[[#This Row],[Client]],Soc_Dem!A:D,3,FALSE),"")</f>
        <v>34</v>
      </c>
      <c r="P948">
        <f>IFERROR(VLOOKUP(Tabla2[[#This Row],[Client]],Soc_Dem!A:D,4,FALSE),"")</f>
        <v>86</v>
      </c>
      <c r="Q948" s="2">
        <f>IFERROR(VLOOKUP(Tabla2[[#This Row],[Client]],Inflow_Outflow!A:O,2,FALSE),"")</f>
        <v>35.714642857142856</v>
      </c>
      <c r="R948" s="2">
        <f>IFERROR(VLOOKUP(Tabla2[[#This Row],[Client]],Inflow_Outflow!A:O,3,FALSE),"")</f>
        <v>35.714642857142856</v>
      </c>
      <c r="S948" s="2">
        <f>IFERROR(VLOOKUP(Tabla2[[#This Row],[Client]],Inflow_Outflow!A:O,4,FALSE),"")</f>
        <v>2</v>
      </c>
      <c r="T948" s="2">
        <f>IFERROR(VLOOKUP(Tabla2[[#This Row],[Client]],Inflow_Outflow!A:O,5,FALSE),"")</f>
        <v>2</v>
      </c>
      <c r="U948" s="2">
        <f>IFERROR(VLOOKUP(Tabla2[[#This Row],[Client]],Inflow_Outflow!A:O,6,FALSE),"")</f>
        <v>35.74285714285714</v>
      </c>
      <c r="V948" s="2">
        <f>IFERROR(VLOOKUP(Tabla2[[#This Row],[Client]],Inflow_Outflow!A:O,7,FALSE),"")</f>
        <v>35.74285714285714</v>
      </c>
      <c r="W948" s="2">
        <f>IFERROR(VLOOKUP(Tabla2[[#This Row],[Client]],Inflow_Outflow!A:O,8,FALSE),"")</f>
        <v>7.1428571428571432</v>
      </c>
      <c r="X948" s="2">
        <f>IFERROR(VLOOKUP(Tabla2[[#This Row],[Client]],Inflow_Outflow!A:O,9,FALSE),"")</f>
        <v>27.349999999999998</v>
      </c>
      <c r="Y948" s="2">
        <f>IFERROR(VLOOKUP(Tabla2[[#This Row],[Client]],Inflow_Outflow!A:O,10,FALSE),"")</f>
        <v>0</v>
      </c>
      <c r="Z948" s="2">
        <f>IFERROR(VLOOKUP(Tabla2[[#This Row],[Client]],Inflow_Outflow!A:O,11,FALSE),"")</f>
        <v>6</v>
      </c>
      <c r="AA948" s="2">
        <f>IFERROR(VLOOKUP(Tabla2[[#This Row],[Client]],Inflow_Outflow!A:O,12,FALSE),"")</f>
        <v>6</v>
      </c>
      <c r="AB948" s="2">
        <f>IFERROR(VLOOKUP(Tabla2[[#This Row],[Client]],Inflow_Outflow!A:O,13,FALSE),"")</f>
        <v>1</v>
      </c>
      <c r="AC948" s="2">
        <f>IFERROR(VLOOKUP(Tabla2[[#This Row],[Client]],Inflow_Outflow!A:O,14,FALSE),"")</f>
        <v>4</v>
      </c>
      <c r="AD948" s="2">
        <f>IFERROR(VLOOKUP(Tabla2[[#This Row],[Client]],Inflow_Outflow!A:O,15,FALSE),"")</f>
        <v>0</v>
      </c>
      <c r="AE948" s="2">
        <f>IFERROR(VLOOKUP(Tabla2[[#This Row],[Client]],Sales_Revenues!A:G,2,FALSE),"")</f>
        <v>0</v>
      </c>
      <c r="AF948" s="2">
        <f>IFERROR(VLOOKUP(Tabla2[[#This Row],[Client]],Sales_Revenues!A:G,3,FALSE),"")</f>
        <v>0</v>
      </c>
      <c r="AG948" s="2">
        <f>IFERROR(VLOOKUP(Tabla2[[#This Row],[Client]],Sales_Revenues!A:G,4,FALSE),"")</f>
        <v>1</v>
      </c>
      <c r="AH948" s="2">
        <f>IFERROR(VLOOKUP(Tabla2[[#This Row],[Client]],Sales_Revenues!A:G,5,FALSE),"")</f>
        <v>0</v>
      </c>
      <c r="AI948" s="2">
        <f>IFERROR(VLOOKUP(Tabla2[[#This Row],[Client]],Sales_Revenues!A:G,6,FALSE),"")</f>
        <v>0</v>
      </c>
      <c r="AJ948" s="2">
        <f>IFERROR(VLOOKUP(Tabla2[[#This Row],[Client]],Sales_Revenues!A:G,7,FALSE),"")</f>
        <v>16.338928571428571</v>
      </c>
    </row>
    <row r="949" spans="1:36">
      <c r="A949">
        <v>948</v>
      </c>
      <c r="B949">
        <v>1</v>
      </c>
      <c r="G949">
        <v>3</v>
      </c>
      <c r="H949">
        <v>2574.7775000000001</v>
      </c>
      <c r="I949" t="s">
        <v>38</v>
      </c>
      <c r="J949" t="s">
        <v>38</v>
      </c>
      <c r="K949" t="s">
        <v>38</v>
      </c>
      <c r="L949" t="s">
        <v>38</v>
      </c>
      <c r="M949">
        <v>13012.385714285714</v>
      </c>
      <c r="N949" t="str">
        <f>IFERROR(VLOOKUP(Tabla2[[#This Row],[Client]],Soc_Dem!A:D,2,FALSE),"")</f>
        <v>M</v>
      </c>
      <c r="O949">
        <f>IFERROR(VLOOKUP(Tabla2[[#This Row],[Client]],Soc_Dem!A:D,3,FALSE),"")</f>
        <v>31</v>
      </c>
      <c r="P949">
        <f>IFERROR(VLOOKUP(Tabla2[[#This Row],[Client]],Soc_Dem!A:D,4,FALSE),"")</f>
        <v>182</v>
      </c>
      <c r="Q949" s="2">
        <f>IFERROR(VLOOKUP(Tabla2[[#This Row],[Client]],Inflow_Outflow!A:O,2,FALSE),"")</f>
        <v>994.36500000000001</v>
      </c>
      <c r="R949" s="2">
        <f>IFERROR(VLOOKUP(Tabla2[[#This Row],[Client]],Inflow_Outflow!A:O,3,FALSE),"")</f>
        <v>913.17892857142851</v>
      </c>
      <c r="S949" s="2">
        <f>IFERROR(VLOOKUP(Tabla2[[#This Row],[Client]],Inflow_Outflow!A:O,4,FALSE),"")</f>
        <v>3</v>
      </c>
      <c r="T949" s="2">
        <f>IFERROR(VLOOKUP(Tabla2[[#This Row],[Client]],Inflow_Outflow!A:O,5,FALSE),"")</f>
        <v>2</v>
      </c>
      <c r="U949" s="2">
        <f>IFERROR(VLOOKUP(Tabla2[[#This Row],[Client]],Inflow_Outflow!A:O,6,FALSE),"")</f>
        <v>921.42857142857144</v>
      </c>
      <c r="V949" s="2">
        <f>IFERROR(VLOOKUP(Tabla2[[#This Row],[Client]],Inflow_Outflow!A:O,7,FALSE),"")</f>
        <v>915.21428571428567</v>
      </c>
      <c r="W949" s="2">
        <f>IFERROR(VLOOKUP(Tabla2[[#This Row],[Client]],Inflow_Outflow!A:O,8,FALSE),"")</f>
        <v>803.57142857142856</v>
      </c>
      <c r="X949" s="2">
        <f>IFERROR(VLOOKUP(Tabla2[[#This Row],[Client]],Inflow_Outflow!A:O,9,FALSE),"")</f>
        <v>0</v>
      </c>
      <c r="Y949" s="2">
        <f>IFERROR(VLOOKUP(Tabla2[[#This Row],[Client]],Inflow_Outflow!A:O,10,FALSE),"")</f>
        <v>0</v>
      </c>
      <c r="Z949" s="2">
        <f>IFERROR(VLOOKUP(Tabla2[[#This Row],[Client]],Inflow_Outflow!A:O,11,FALSE),"")</f>
        <v>5</v>
      </c>
      <c r="AA949" s="2">
        <f>IFERROR(VLOOKUP(Tabla2[[#This Row],[Client]],Inflow_Outflow!A:O,12,FALSE),"")</f>
        <v>3</v>
      </c>
      <c r="AB949" s="2">
        <f>IFERROR(VLOOKUP(Tabla2[[#This Row],[Client]],Inflow_Outflow!A:O,13,FALSE),"")</f>
        <v>1</v>
      </c>
      <c r="AC949" s="2">
        <f>IFERROR(VLOOKUP(Tabla2[[#This Row],[Client]],Inflow_Outflow!A:O,14,FALSE),"")</f>
        <v>0</v>
      </c>
      <c r="AD949" s="2">
        <f>IFERROR(VLOOKUP(Tabla2[[#This Row],[Client]],Inflow_Outflow!A:O,15,FALSE),"")</f>
        <v>0</v>
      </c>
      <c r="AE949" s="2" t="str">
        <f>IFERROR(VLOOKUP(Tabla2[[#This Row],[Client]],Sales_Revenues!A:G,2,FALSE),"")</f>
        <v/>
      </c>
      <c r="AF949" s="2" t="str">
        <f>IFERROR(VLOOKUP(Tabla2[[#This Row],[Client]],Sales_Revenues!A:G,3,FALSE),"")</f>
        <v/>
      </c>
      <c r="AG949" s="2" t="str">
        <f>IFERROR(VLOOKUP(Tabla2[[#This Row],[Client]],Sales_Revenues!A:G,4,FALSE),"")</f>
        <v/>
      </c>
      <c r="AH949" s="2" t="str">
        <f>IFERROR(VLOOKUP(Tabla2[[#This Row],[Client]],Sales_Revenues!A:G,5,FALSE),"")</f>
        <v/>
      </c>
      <c r="AI949" s="2" t="str">
        <f>IFERROR(VLOOKUP(Tabla2[[#This Row],[Client]],Sales_Revenues!A:G,6,FALSE),"")</f>
        <v/>
      </c>
      <c r="AJ949" s="2" t="str">
        <f>IFERROR(VLOOKUP(Tabla2[[#This Row],[Client]],Sales_Revenues!A:G,7,FALSE),"")</f>
        <v/>
      </c>
    </row>
    <row r="950" spans="1:36">
      <c r="A950">
        <v>949</v>
      </c>
      <c r="B950">
        <v>1</v>
      </c>
      <c r="C950">
        <v>1</v>
      </c>
      <c r="E950">
        <v>1</v>
      </c>
      <c r="F950">
        <v>1</v>
      </c>
      <c r="H950">
        <v>693.76178571428579</v>
      </c>
      <c r="I950">
        <v>516.15964285714279</v>
      </c>
      <c r="J950" t="s">
        <v>38</v>
      </c>
      <c r="K950">
        <v>0</v>
      </c>
      <c r="L950">
        <v>523.81071428571431</v>
      </c>
      <c r="M950" t="s">
        <v>38</v>
      </c>
      <c r="N950" t="str">
        <f>IFERROR(VLOOKUP(Tabla2[[#This Row],[Client]],Soc_Dem!A:D,2,FALSE),"")</f>
        <v>F</v>
      </c>
      <c r="O950">
        <f>IFERROR(VLOOKUP(Tabla2[[#This Row],[Client]],Soc_Dem!A:D,3,FALSE),"")</f>
        <v>55</v>
      </c>
      <c r="P950">
        <f>IFERROR(VLOOKUP(Tabla2[[#This Row],[Client]],Soc_Dem!A:D,4,FALSE),"")</f>
        <v>150</v>
      </c>
      <c r="Q950" s="2">
        <f>IFERROR(VLOOKUP(Tabla2[[#This Row],[Client]],Inflow_Outflow!A:O,2,FALSE),"")</f>
        <v>3112.7978571428571</v>
      </c>
      <c r="R950" s="2">
        <f>IFERROR(VLOOKUP(Tabla2[[#This Row],[Client]],Inflow_Outflow!A:O,3,FALSE),"")</f>
        <v>2980.3525</v>
      </c>
      <c r="S950" s="2">
        <f>IFERROR(VLOOKUP(Tabla2[[#This Row],[Client]],Inflow_Outflow!A:O,4,FALSE),"")</f>
        <v>10</v>
      </c>
      <c r="T950" s="2">
        <f>IFERROR(VLOOKUP(Tabla2[[#This Row],[Client]],Inflow_Outflow!A:O,5,FALSE),"")</f>
        <v>5</v>
      </c>
      <c r="U950" s="2">
        <f>IFERROR(VLOOKUP(Tabla2[[#This Row],[Client]],Inflow_Outflow!A:O,6,FALSE),"")</f>
        <v>5846.5267857142853</v>
      </c>
      <c r="V950" s="2">
        <f>IFERROR(VLOOKUP(Tabla2[[#This Row],[Client]],Inflow_Outflow!A:O,7,FALSE),"")</f>
        <v>5578.716071428571</v>
      </c>
      <c r="W950" s="2">
        <f>IFERROR(VLOOKUP(Tabla2[[#This Row],[Client]],Inflow_Outflow!A:O,8,FALSE),"")</f>
        <v>642.85714285714289</v>
      </c>
      <c r="X950" s="2">
        <f>IFERROR(VLOOKUP(Tabla2[[#This Row],[Client]],Inflow_Outflow!A:O,9,FALSE),"")</f>
        <v>775.61</v>
      </c>
      <c r="Y950" s="2">
        <f>IFERROR(VLOOKUP(Tabla2[[#This Row],[Client]],Inflow_Outflow!A:O,10,FALSE),"")</f>
        <v>1721.345357142857</v>
      </c>
      <c r="Z950" s="2">
        <f>IFERROR(VLOOKUP(Tabla2[[#This Row],[Client]],Inflow_Outflow!A:O,11,FALSE),"")</f>
        <v>38</v>
      </c>
      <c r="AA950" s="2">
        <f>IFERROR(VLOOKUP(Tabla2[[#This Row],[Client]],Inflow_Outflow!A:O,12,FALSE),"")</f>
        <v>31</v>
      </c>
      <c r="AB950" s="2">
        <f>IFERROR(VLOOKUP(Tabla2[[#This Row],[Client]],Inflow_Outflow!A:O,13,FALSE),"")</f>
        <v>2</v>
      </c>
      <c r="AC950" s="2">
        <f>IFERROR(VLOOKUP(Tabla2[[#This Row],[Client]],Inflow_Outflow!A:O,14,FALSE),"")</f>
        <v>14</v>
      </c>
      <c r="AD950" s="2">
        <f>IFERROR(VLOOKUP(Tabla2[[#This Row],[Client]],Inflow_Outflow!A:O,15,FALSE),"")</f>
        <v>11</v>
      </c>
      <c r="AE950" s="2" t="str">
        <f>IFERROR(VLOOKUP(Tabla2[[#This Row],[Client]],Sales_Revenues!A:G,2,FALSE),"")</f>
        <v/>
      </c>
      <c r="AF950" s="2" t="str">
        <f>IFERROR(VLOOKUP(Tabla2[[#This Row],[Client]],Sales_Revenues!A:G,3,FALSE),"")</f>
        <v/>
      </c>
      <c r="AG950" s="2" t="str">
        <f>IFERROR(VLOOKUP(Tabla2[[#This Row],[Client]],Sales_Revenues!A:G,4,FALSE),"")</f>
        <v/>
      </c>
      <c r="AH950" s="2" t="str">
        <f>IFERROR(VLOOKUP(Tabla2[[#This Row],[Client]],Sales_Revenues!A:G,5,FALSE),"")</f>
        <v/>
      </c>
      <c r="AI950" s="2" t="str">
        <f>IFERROR(VLOOKUP(Tabla2[[#This Row],[Client]],Sales_Revenues!A:G,6,FALSE),"")</f>
        <v/>
      </c>
      <c r="AJ950" s="2" t="str">
        <f>IFERROR(VLOOKUP(Tabla2[[#This Row],[Client]],Sales_Revenues!A:G,7,FALSE),"")</f>
        <v/>
      </c>
    </row>
    <row r="951" spans="1:36">
      <c r="A951">
        <v>950</v>
      </c>
      <c r="B951">
        <v>1</v>
      </c>
      <c r="H951">
        <v>41.460357142857148</v>
      </c>
      <c r="I951" t="s">
        <v>38</v>
      </c>
      <c r="J951" t="s">
        <v>38</v>
      </c>
      <c r="K951" t="s">
        <v>38</v>
      </c>
      <c r="L951" t="s">
        <v>38</v>
      </c>
      <c r="M951" t="s">
        <v>38</v>
      </c>
      <c r="N951" t="str">
        <f>IFERROR(VLOOKUP(Tabla2[[#This Row],[Client]],Soc_Dem!A:D,2,FALSE),"")</f>
        <v>F</v>
      </c>
      <c r="O951">
        <f>IFERROR(VLOOKUP(Tabla2[[#This Row],[Client]],Soc_Dem!A:D,3,FALSE),"")</f>
        <v>26</v>
      </c>
      <c r="P951">
        <f>IFERROR(VLOOKUP(Tabla2[[#This Row],[Client]],Soc_Dem!A:D,4,FALSE),"")</f>
        <v>152</v>
      </c>
      <c r="Q951" s="2">
        <f>IFERROR(VLOOKUP(Tabla2[[#This Row],[Client]],Inflow_Outflow!A:O,2,FALSE),"")</f>
        <v>218.2932142857143</v>
      </c>
      <c r="R951" s="2">
        <f>IFERROR(VLOOKUP(Tabla2[[#This Row],[Client]],Inflow_Outflow!A:O,3,FALSE),"")</f>
        <v>218.2932142857143</v>
      </c>
      <c r="S951" s="2">
        <f>IFERROR(VLOOKUP(Tabla2[[#This Row],[Client]],Inflow_Outflow!A:O,4,FALSE),"")</f>
        <v>2</v>
      </c>
      <c r="T951" s="2">
        <f>IFERROR(VLOOKUP(Tabla2[[#This Row],[Client]],Inflow_Outflow!A:O,5,FALSE),"")</f>
        <v>2</v>
      </c>
      <c r="U951" s="2">
        <f>IFERROR(VLOOKUP(Tabla2[[#This Row],[Client]],Inflow_Outflow!A:O,6,FALSE),"")</f>
        <v>295.50892857142856</v>
      </c>
      <c r="V951" s="2">
        <f>IFERROR(VLOOKUP(Tabla2[[#This Row],[Client]],Inflow_Outflow!A:O,7,FALSE),"")</f>
        <v>295.50892857142856</v>
      </c>
      <c r="W951" s="2">
        <f>IFERROR(VLOOKUP(Tabla2[[#This Row],[Client]],Inflow_Outflow!A:O,8,FALSE),"")</f>
        <v>0</v>
      </c>
      <c r="X951" s="2">
        <f>IFERROR(VLOOKUP(Tabla2[[#This Row],[Client]],Inflow_Outflow!A:O,9,FALSE),"")</f>
        <v>0</v>
      </c>
      <c r="Y951" s="2">
        <f>IFERROR(VLOOKUP(Tabla2[[#This Row],[Client]],Inflow_Outflow!A:O,10,FALSE),"")</f>
        <v>292.11607142857144</v>
      </c>
      <c r="Z951" s="2">
        <f>IFERROR(VLOOKUP(Tabla2[[#This Row],[Client]],Inflow_Outflow!A:O,11,FALSE),"")</f>
        <v>5</v>
      </c>
      <c r="AA951" s="2">
        <f>IFERROR(VLOOKUP(Tabla2[[#This Row],[Client]],Inflow_Outflow!A:O,12,FALSE),"")</f>
        <v>5</v>
      </c>
      <c r="AB951" s="2">
        <f>IFERROR(VLOOKUP(Tabla2[[#This Row],[Client]],Inflow_Outflow!A:O,13,FALSE),"")</f>
        <v>0</v>
      </c>
      <c r="AC951" s="2">
        <f>IFERROR(VLOOKUP(Tabla2[[#This Row],[Client]],Inflow_Outflow!A:O,14,FALSE),"")</f>
        <v>0</v>
      </c>
      <c r="AD951" s="2">
        <f>IFERROR(VLOOKUP(Tabla2[[#This Row],[Client]],Inflow_Outflow!A:O,15,FALSE),"")</f>
        <v>4</v>
      </c>
      <c r="AE951" s="2">
        <f>IFERROR(VLOOKUP(Tabla2[[#This Row],[Client]],Sales_Revenues!A:G,2,FALSE),"")</f>
        <v>1</v>
      </c>
      <c r="AF951" s="2">
        <f>IFERROR(VLOOKUP(Tabla2[[#This Row],[Client]],Sales_Revenues!A:G,3,FALSE),"")</f>
        <v>0</v>
      </c>
      <c r="AG951" s="2">
        <f>IFERROR(VLOOKUP(Tabla2[[#This Row],[Client]],Sales_Revenues!A:G,4,FALSE),"")</f>
        <v>0</v>
      </c>
      <c r="AH951" s="2">
        <f>IFERROR(VLOOKUP(Tabla2[[#This Row],[Client]],Sales_Revenues!A:G,5,FALSE),"")</f>
        <v>0.60142857142857142</v>
      </c>
      <c r="AI951" s="2">
        <f>IFERROR(VLOOKUP(Tabla2[[#This Row],[Client]],Sales_Revenues!A:G,6,FALSE),"")</f>
        <v>0</v>
      </c>
      <c r="AJ951" s="2">
        <f>IFERROR(VLOOKUP(Tabla2[[#This Row],[Client]],Sales_Revenues!A:G,7,FALSE),"")</f>
        <v>0</v>
      </c>
    </row>
    <row r="952" spans="1:36">
      <c r="A952">
        <v>951</v>
      </c>
      <c r="B952">
        <v>2</v>
      </c>
      <c r="C952">
        <v>1</v>
      </c>
      <c r="E952">
        <v>1</v>
      </c>
      <c r="F952">
        <v>1</v>
      </c>
      <c r="H952">
        <v>338.36499999999995</v>
      </c>
      <c r="I952">
        <v>93895.687857142853</v>
      </c>
      <c r="J952" t="s">
        <v>38</v>
      </c>
      <c r="K952">
        <v>0</v>
      </c>
      <c r="L952">
        <v>30.344999999999999</v>
      </c>
      <c r="M952" t="s">
        <v>38</v>
      </c>
      <c r="N952" t="str">
        <f>IFERROR(VLOOKUP(Tabla2[[#This Row],[Client]],Soc_Dem!A:D,2,FALSE),"")</f>
        <v>M</v>
      </c>
      <c r="O952">
        <f>IFERROR(VLOOKUP(Tabla2[[#This Row],[Client]],Soc_Dem!A:D,3,FALSE),"")</f>
        <v>69</v>
      </c>
      <c r="P952">
        <f>IFERROR(VLOOKUP(Tabla2[[#This Row],[Client]],Soc_Dem!A:D,4,FALSE),"")</f>
        <v>178</v>
      </c>
      <c r="Q952" s="2">
        <f>IFERROR(VLOOKUP(Tabla2[[#This Row],[Client]],Inflow_Outflow!A:O,2,FALSE),"")</f>
        <v>1038.4853571428571</v>
      </c>
      <c r="R952" s="2">
        <f>IFERROR(VLOOKUP(Tabla2[[#This Row],[Client]],Inflow_Outflow!A:O,3,FALSE),"")</f>
        <v>926.12142857142862</v>
      </c>
      <c r="S952" s="2">
        <f>IFERROR(VLOOKUP(Tabla2[[#This Row],[Client]],Inflow_Outflow!A:O,4,FALSE),"")</f>
        <v>16</v>
      </c>
      <c r="T952" s="2">
        <f>IFERROR(VLOOKUP(Tabla2[[#This Row],[Client]],Inflow_Outflow!A:O,5,FALSE),"")</f>
        <v>7</v>
      </c>
      <c r="U952" s="2">
        <f>IFERROR(VLOOKUP(Tabla2[[#This Row],[Client]],Inflow_Outflow!A:O,6,FALSE),"")</f>
        <v>1262.954642857143</v>
      </c>
      <c r="V952" s="2">
        <f>IFERROR(VLOOKUP(Tabla2[[#This Row],[Client]],Inflow_Outflow!A:O,7,FALSE),"")</f>
        <v>976.80500000000006</v>
      </c>
      <c r="W952" s="2">
        <f>IFERROR(VLOOKUP(Tabla2[[#This Row],[Client]],Inflow_Outflow!A:O,8,FALSE),"")</f>
        <v>392.85714285714283</v>
      </c>
      <c r="X952" s="2">
        <f>IFERROR(VLOOKUP(Tabla2[[#This Row],[Client]],Inflow_Outflow!A:O,9,FALSE),"")</f>
        <v>287.5385714285714</v>
      </c>
      <c r="Y952" s="2">
        <f>IFERROR(VLOOKUP(Tabla2[[#This Row],[Client]],Inflow_Outflow!A:O,10,FALSE),"")</f>
        <v>382.17857142857144</v>
      </c>
      <c r="Z952" s="2">
        <f>IFERROR(VLOOKUP(Tabla2[[#This Row],[Client]],Inflow_Outflow!A:O,11,FALSE),"")</f>
        <v>37</v>
      </c>
      <c r="AA952" s="2">
        <f>IFERROR(VLOOKUP(Tabla2[[#This Row],[Client]],Inflow_Outflow!A:O,12,FALSE),"")</f>
        <v>22</v>
      </c>
      <c r="AB952" s="2">
        <f>IFERROR(VLOOKUP(Tabla2[[#This Row],[Client]],Inflow_Outflow!A:O,13,FALSE),"")</f>
        <v>4</v>
      </c>
      <c r="AC952" s="2">
        <f>IFERROR(VLOOKUP(Tabla2[[#This Row],[Client]],Inflow_Outflow!A:O,14,FALSE),"")</f>
        <v>10</v>
      </c>
      <c r="AD952" s="2">
        <f>IFERROR(VLOOKUP(Tabla2[[#This Row],[Client]],Inflow_Outflow!A:O,15,FALSE),"")</f>
        <v>11</v>
      </c>
      <c r="AE952" s="2" t="str">
        <f>IFERROR(VLOOKUP(Tabla2[[#This Row],[Client]],Sales_Revenues!A:G,2,FALSE),"")</f>
        <v/>
      </c>
      <c r="AF952" s="2" t="str">
        <f>IFERROR(VLOOKUP(Tabla2[[#This Row],[Client]],Sales_Revenues!A:G,3,FALSE),"")</f>
        <v/>
      </c>
      <c r="AG952" s="2" t="str">
        <f>IFERROR(VLOOKUP(Tabla2[[#This Row],[Client]],Sales_Revenues!A:G,4,FALSE),"")</f>
        <v/>
      </c>
      <c r="AH952" s="2" t="str">
        <f>IFERROR(VLOOKUP(Tabla2[[#This Row],[Client]],Sales_Revenues!A:G,5,FALSE),"")</f>
        <v/>
      </c>
      <c r="AI952" s="2" t="str">
        <f>IFERROR(VLOOKUP(Tabla2[[#This Row],[Client]],Sales_Revenues!A:G,6,FALSE),"")</f>
        <v/>
      </c>
      <c r="AJ952" s="2" t="str">
        <f>IFERROR(VLOOKUP(Tabla2[[#This Row],[Client]],Sales_Revenues!A:G,7,FALSE),"")</f>
        <v/>
      </c>
    </row>
    <row r="953" spans="1:36">
      <c r="A953">
        <v>952</v>
      </c>
      <c r="B953">
        <v>1</v>
      </c>
      <c r="G953">
        <v>1</v>
      </c>
      <c r="H953">
        <v>72.404285714285706</v>
      </c>
      <c r="I953" t="s">
        <v>38</v>
      </c>
      <c r="J953" t="s">
        <v>38</v>
      </c>
      <c r="K953" t="s">
        <v>38</v>
      </c>
      <c r="L953" t="s">
        <v>38</v>
      </c>
      <c r="M953">
        <v>1447.7096428571429</v>
      </c>
      <c r="N953" t="str">
        <f>IFERROR(VLOOKUP(Tabla2[[#This Row],[Client]],Soc_Dem!A:D,2,FALSE),"")</f>
        <v>F</v>
      </c>
      <c r="O953">
        <f>IFERROR(VLOOKUP(Tabla2[[#This Row],[Client]],Soc_Dem!A:D,3,FALSE),"")</f>
        <v>71</v>
      </c>
      <c r="P953">
        <f>IFERROR(VLOOKUP(Tabla2[[#This Row],[Client]],Soc_Dem!A:D,4,FALSE),"")</f>
        <v>165</v>
      </c>
      <c r="Q953" s="2">
        <f>IFERROR(VLOOKUP(Tabla2[[#This Row],[Client]],Inflow_Outflow!A:O,2,FALSE),"")</f>
        <v>203.82249999999999</v>
      </c>
      <c r="R953" s="2">
        <f>IFERROR(VLOOKUP(Tabla2[[#This Row],[Client]],Inflow_Outflow!A:O,3,FALSE),"")</f>
        <v>148.12428571428569</v>
      </c>
      <c r="S953" s="2">
        <f>IFERROR(VLOOKUP(Tabla2[[#This Row],[Client]],Inflow_Outflow!A:O,4,FALSE),"")</f>
        <v>5</v>
      </c>
      <c r="T953" s="2">
        <f>IFERROR(VLOOKUP(Tabla2[[#This Row],[Client]],Inflow_Outflow!A:O,5,FALSE),"")</f>
        <v>4</v>
      </c>
      <c r="U953" s="2">
        <f>IFERROR(VLOOKUP(Tabla2[[#This Row],[Client]],Inflow_Outflow!A:O,6,FALSE),"")</f>
        <v>223.39285714285714</v>
      </c>
      <c r="V953" s="2">
        <f>IFERROR(VLOOKUP(Tabla2[[#This Row],[Client]],Inflow_Outflow!A:O,7,FALSE),"")</f>
        <v>219.42857142857142</v>
      </c>
      <c r="W953" s="2">
        <f>IFERROR(VLOOKUP(Tabla2[[#This Row],[Client]],Inflow_Outflow!A:O,8,FALSE),"")</f>
        <v>142.85714285714286</v>
      </c>
      <c r="X953" s="2">
        <f>IFERROR(VLOOKUP(Tabla2[[#This Row],[Client]],Inflow_Outflow!A:O,9,FALSE),"")</f>
        <v>0</v>
      </c>
      <c r="Y953" s="2">
        <f>IFERROR(VLOOKUP(Tabla2[[#This Row],[Client]],Inflow_Outflow!A:O,10,FALSE),"")</f>
        <v>7.1428571428571432</v>
      </c>
      <c r="Z953" s="2">
        <f>IFERROR(VLOOKUP(Tabla2[[#This Row],[Client]],Inflow_Outflow!A:O,11,FALSE),"")</f>
        <v>7</v>
      </c>
      <c r="AA953" s="2">
        <f>IFERROR(VLOOKUP(Tabla2[[#This Row],[Client]],Inflow_Outflow!A:O,12,FALSE),"")</f>
        <v>5</v>
      </c>
      <c r="AB953" s="2">
        <f>IFERROR(VLOOKUP(Tabla2[[#This Row],[Client]],Inflow_Outflow!A:O,13,FALSE),"")</f>
        <v>1</v>
      </c>
      <c r="AC953" s="2">
        <f>IFERROR(VLOOKUP(Tabla2[[#This Row],[Client]],Inflow_Outflow!A:O,14,FALSE),"")</f>
        <v>0</v>
      </c>
      <c r="AD953" s="2">
        <f>IFERROR(VLOOKUP(Tabla2[[#This Row],[Client]],Inflow_Outflow!A:O,15,FALSE),"")</f>
        <v>1</v>
      </c>
      <c r="AE953" s="2">
        <f>IFERROR(VLOOKUP(Tabla2[[#This Row],[Client]],Sales_Revenues!A:G,2,FALSE),"")</f>
        <v>1</v>
      </c>
      <c r="AF953" s="2">
        <f>IFERROR(VLOOKUP(Tabla2[[#This Row],[Client]],Sales_Revenues!A:G,3,FALSE),"")</f>
        <v>1</v>
      </c>
      <c r="AG953" s="2">
        <f>IFERROR(VLOOKUP(Tabla2[[#This Row],[Client]],Sales_Revenues!A:G,4,FALSE),"")</f>
        <v>0</v>
      </c>
      <c r="AH953" s="2">
        <f>IFERROR(VLOOKUP(Tabla2[[#This Row],[Client]],Sales_Revenues!A:G,5,FALSE),"")</f>
        <v>1.1898214285714286</v>
      </c>
      <c r="AI953" s="2">
        <f>IFERROR(VLOOKUP(Tabla2[[#This Row],[Client]],Sales_Revenues!A:G,6,FALSE),"")</f>
        <v>4.2857142857142856</v>
      </c>
      <c r="AJ953" s="2">
        <f>IFERROR(VLOOKUP(Tabla2[[#This Row],[Client]],Sales_Revenues!A:G,7,FALSE),"")</f>
        <v>0</v>
      </c>
    </row>
    <row r="954" spans="1:36">
      <c r="A954">
        <v>953</v>
      </c>
      <c r="B954">
        <v>1</v>
      </c>
      <c r="C954">
        <v>1</v>
      </c>
      <c r="H954">
        <v>1507.6957142857143</v>
      </c>
      <c r="I954">
        <v>1508.5532142857141</v>
      </c>
      <c r="J954" t="s">
        <v>38</v>
      </c>
      <c r="K954" t="s">
        <v>38</v>
      </c>
      <c r="L954" t="s">
        <v>38</v>
      </c>
      <c r="M954" t="s">
        <v>38</v>
      </c>
      <c r="N954">
        <f>IFERROR(VLOOKUP(Tabla2[[#This Row],[Client]],Soc_Dem!A:D,2,FALSE),"")</f>
        <v>0</v>
      </c>
      <c r="O954">
        <f>IFERROR(VLOOKUP(Tabla2[[#This Row],[Client]],Soc_Dem!A:D,3,FALSE),"")</f>
        <v>50</v>
      </c>
      <c r="P954">
        <f>IFERROR(VLOOKUP(Tabla2[[#This Row],[Client]],Soc_Dem!A:D,4,FALSE),"")</f>
        <v>35</v>
      </c>
      <c r="Q954" s="2">
        <f>IFERROR(VLOOKUP(Tabla2[[#This Row],[Client]],Inflow_Outflow!A:O,2,FALSE),"")</f>
        <v>884.63035714285718</v>
      </c>
      <c r="R954" s="2">
        <f>IFERROR(VLOOKUP(Tabla2[[#This Row],[Client]],Inflow_Outflow!A:O,3,FALSE),"")</f>
        <v>884.63035714285718</v>
      </c>
      <c r="S954" s="2">
        <f>IFERROR(VLOOKUP(Tabla2[[#This Row],[Client]],Inflow_Outflow!A:O,4,FALSE),"")</f>
        <v>4</v>
      </c>
      <c r="T954" s="2">
        <f>IFERROR(VLOOKUP(Tabla2[[#This Row],[Client]],Inflow_Outflow!A:O,5,FALSE),"")</f>
        <v>4</v>
      </c>
      <c r="U954" s="2">
        <f>IFERROR(VLOOKUP(Tabla2[[#This Row],[Client]],Inflow_Outflow!A:O,6,FALSE),"")</f>
        <v>1387.6125</v>
      </c>
      <c r="V954" s="2">
        <f>IFERROR(VLOOKUP(Tabla2[[#This Row],[Client]],Inflow_Outflow!A:O,7,FALSE),"")</f>
        <v>1387.6125</v>
      </c>
      <c r="W954" s="2">
        <f>IFERROR(VLOOKUP(Tabla2[[#This Row],[Client]],Inflow_Outflow!A:O,8,FALSE),"")</f>
        <v>0</v>
      </c>
      <c r="X954" s="2">
        <f>IFERROR(VLOOKUP(Tabla2[[#This Row],[Client]],Inflow_Outflow!A:O,9,FALSE),"")</f>
        <v>126.35000000000001</v>
      </c>
      <c r="Y954" s="2">
        <f>IFERROR(VLOOKUP(Tabla2[[#This Row],[Client]],Inflow_Outflow!A:O,10,FALSE),"")</f>
        <v>754.125</v>
      </c>
      <c r="Z954" s="2">
        <f>IFERROR(VLOOKUP(Tabla2[[#This Row],[Client]],Inflow_Outflow!A:O,11,FALSE),"")</f>
        <v>18</v>
      </c>
      <c r="AA954" s="2">
        <f>IFERROR(VLOOKUP(Tabla2[[#This Row],[Client]],Inflow_Outflow!A:O,12,FALSE),"")</f>
        <v>18</v>
      </c>
      <c r="AB954" s="2">
        <f>IFERROR(VLOOKUP(Tabla2[[#This Row],[Client]],Inflow_Outflow!A:O,13,FALSE),"")</f>
        <v>0</v>
      </c>
      <c r="AC954" s="2">
        <f>IFERROR(VLOOKUP(Tabla2[[#This Row],[Client]],Inflow_Outflow!A:O,14,FALSE),"")</f>
        <v>3</v>
      </c>
      <c r="AD954" s="2">
        <f>IFERROR(VLOOKUP(Tabla2[[#This Row],[Client]],Inflow_Outflow!A:O,15,FALSE),"")</f>
        <v>7</v>
      </c>
      <c r="AE954" s="2">
        <f>IFERROR(VLOOKUP(Tabla2[[#This Row],[Client]],Sales_Revenues!A:G,2,FALSE),"")</f>
        <v>0</v>
      </c>
      <c r="AF954" s="2">
        <f>IFERROR(VLOOKUP(Tabla2[[#This Row],[Client]],Sales_Revenues!A:G,3,FALSE),"")</f>
        <v>0</v>
      </c>
      <c r="AG954" s="2">
        <f>IFERROR(VLOOKUP(Tabla2[[#This Row],[Client]],Sales_Revenues!A:G,4,FALSE),"")</f>
        <v>1</v>
      </c>
      <c r="AH954" s="2">
        <f>IFERROR(VLOOKUP(Tabla2[[#This Row],[Client]],Sales_Revenues!A:G,5,FALSE),"")</f>
        <v>0</v>
      </c>
      <c r="AI954" s="2">
        <f>IFERROR(VLOOKUP(Tabla2[[#This Row],[Client]],Sales_Revenues!A:G,6,FALSE),"")</f>
        <v>0</v>
      </c>
      <c r="AJ954" s="2">
        <f>IFERROR(VLOOKUP(Tabla2[[#This Row],[Client]],Sales_Revenues!A:G,7,FALSE),"")</f>
        <v>15.222142857142858</v>
      </c>
    </row>
    <row r="955" spans="1:36">
      <c r="A955">
        <v>954</v>
      </c>
      <c r="B955">
        <v>1</v>
      </c>
      <c r="C955">
        <v>1</v>
      </c>
      <c r="H955">
        <v>32.559285714285714</v>
      </c>
      <c r="I955">
        <v>1460.8</v>
      </c>
      <c r="J955" t="s">
        <v>38</v>
      </c>
      <c r="K955" t="s">
        <v>38</v>
      </c>
      <c r="L955" t="s">
        <v>38</v>
      </c>
      <c r="M955" t="s">
        <v>38</v>
      </c>
      <c r="N955" t="str">
        <f>IFERROR(VLOOKUP(Tabla2[[#This Row],[Client]],Soc_Dem!A:D,2,FALSE),"")</f>
        <v>M</v>
      </c>
      <c r="O955">
        <f>IFERROR(VLOOKUP(Tabla2[[#This Row],[Client]],Soc_Dem!A:D,3,FALSE),"")</f>
        <v>83</v>
      </c>
      <c r="P955">
        <f>IFERROR(VLOOKUP(Tabla2[[#This Row],[Client]],Soc_Dem!A:D,4,FALSE),"")</f>
        <v>20</v>
      </c>
      <c r="Q955" s="2">
        <f>IFERROR(VLOOKUP(Tabla2[[#This Row],[Client]],Inflow_Outflow!A:O,2,FALSE),"")</f>
        <v>538.44321428571425</v>
      </c>
      <c r="R955" s="2">
        <f>IFERROR(VLOOKUP(Tabla2[[#This Row],[Client]],Inflow_Outflow!A:O,3,FALSE),"")</f>
        <v>512.83142857142855</v>
      </c>
      <c r="S955" s="2">
        <f>IFERROR(VLOOKUP(Tabla2[[#This Row],[Client]],Inflow_Outflow!A:O,4,FALSE),"")</f>
        <v>4</v>
      </c>
      <c r="T955" s="2">
        <f>IFERROR(VLOOKUP(Tabla2[[#This Row],[Client]],Inflow_Outflow!A:O,5,FALSE),"")</f>
        <v>3</v>
      </c>
      <c r="U955" s="2">
        <f>IFERROR(VLOOKUP(Tabla2[[#This Row],[Client]],Inflow_Outflow!A:O,6,FALSE),"")</f>
        <v>890.57142857142856</v>
      </c>
      <c r="V955" s="2">
        <f>IFERROR(VLOOKUP(Tabla2[[#This Row],[Client]],Inflow_Outflow!A:O,7,FALSE),"")</f>
        <v>890.57142857142856</v>
      </c>
      <c r="W955" s="2">
        <f>IFERROR(VLOOKUP(Tabla2[[#This Row],[Client]],Inflow_Outflow!A:O,8,FALSE),"")</f>
        <v>285.71428571428572</v>
      </c>
      <c r="X955" s="2">
        <f>IFERROR(VLOOKUP(Tabla2[[#This Row],[Client]],Inflow_Outflow!A:O,9,FALSE),"")</f>
        <v>0</v>
      </c>
      <c r="Y955" s="2">
        <f>IFERROR(VLOOKUP(Tabla2[[#This Row],[Client]],Inflow_Outflow!A:O,10,FALSE),"")</f>
        <v>583.96428571428567</v>
      </c>
      <c r="Z955" s="2">
        <f>IFERROR(VLOOKUP(Tabla2[[#This Row],[Client]],Inflow_Outflow!A:O,11,FALSE),"")</f>
        <v>12</v>
      </c>
      <c r="AA955" s="2">
        <f>IFERROR(VLOOKUP(Tabla2[[#This Row],[Client]],Inflow_Outflow!A:O,12,FALSE),"")</f>
        <v>12</v>
      </c>
      <c r="AB955" s="2">
        <f>IFERROR(VLOOKUP(Tabla2[[#This Row],[Client]],Inflow_Outflow!A:O,13,FALSE),"")</f>
        <v>1</v>
      </c>
      <c r="AC955" s="2">
        <f>IFERROR(VLOOKUP(Tabla2[[#This Row],[Client]],Inflow_Outflow!A:O,14,FALSE),"")</f>
        <v>0</v>
      </c>
      <c r="AD955" s="2">
        <f>IFERROR(VLOOKUP(Tabla2[[#This Row],[Client]],Inflow_Outflow!A:O,15,FALSE),"")</f>
        <v>9</v>
      </c>
      <c r="AE955" s="2" t="str">
        <f>IFERROR(VLOOKUP(Tabla2[[#This Row],[Client]],Sales_Revenues!A:G,2,FALSE),"")</f>
        <v/>
      </c>
      <c r="AF955" s="2" t="str">
        <f>IFERROR(VLOOKUP(Tabla2[[#This Row],[Client]],Sales_Revenues!A:G,3,FALSE),"")</f>
        <v/>
      </c>
      <c r="AG955" s="2" t="str">
        <f>IFERROR(VLOOKUP(Tabla2[[#This Row],[Client]],Sales_Revenues!A:G,4,FALSE),"")</f>
        <v/>
      </c>
      <c r="AH955" s="2" t="str">
        <f>IFERROR(VLOOKUP(Tabla2[[#This Row],[Client]],Sales_Revenues!A:G,5,FALSE),"")</f>
        <v/>
      </c>
      <c r="AI955" s="2" t="str">
        <f>IFERROR(VLOOKUP(Tabla2[[#This Row],[Client]],Sales_Revenues!A:G,6,FALSE),"")</f>
        <v/>
      </c>
      <c r="AJ955" s="2" t="str">
        <f>IFERROR(VLOOKUP(Tabla2[[#This Row],[Client]],Sales_Revenues!A:G,7,FALSE),"")</f>
        <v/>
      </c>
    </row>
    <row r="956" spans="1:36">
      <c r="A956">
        <v>955</v>
      </c>
      <c r="B956">
        <v>1</v>
      </c>
      <c r="H956">
        <v>3131.2239285714286</v>
      </c>
      <c r="I956" t="s">
        <v>38</v>
      </c>
      <c r="J956" t="s">
        <v>38</v>
      </c>
      <c r="K956" t="s">
        <v>38</v>
      </c>
      <c r="L956" t="s">
        <v>38</v>
      </c>
      <c r="M956" t="s">
        <v>38</v>
      </c>
      <c r="N956" t="str">
        <f>IFERROR(VLOOKUP(Tabla2[[#This Row],[Client]],Soc_Dem!A:D,2,FALSE),"")</f>
        <v>F</v>
      </c>
      <c r="O956">
        <f>IFERROR(VLOOKUP(Tabla2[[#This Row],[Client]],Soc_Dem!A:D,3,FALSE),"")</f>
        <v>19</v>
      </c>
      <c r="P956">
        <f>IFERROR(VLOOKUP(Tabla2[[#This Row],[Client]],Soc_Dem!A:D,4,FALSE),"")</f>
        <v>62</v>
      </c>
      <c r="Q956" s="2">
        <f>IFERROR(VLOOKUP(Tabla2[[#This Row],[Client]],Inflow_Outflow!A:O,2,FALSE),"")</f>
        <v>250.00071428571431</v>
      </c>
      <c r="R956" s="2">
        <f>IFERROR(VLOOKUP(Tabla2[[#This Row],[Client]],Inflow_Outflow!A:O,3,FALSE),"")</f>
        <v>250.00071428571431</v>
      </c>
      <c r="S956" s="2">
        <f>IFERROR(VLOOKUP(Tabla2[[#This Row],[Client]],Inflow_Outflow!A:O,4,FALSE),"")</f>
        <v>2</v>
      </c>
      <c r="T956" s="2">
        <f>IFERROR(VLOOKUP(Tabla2[[#This Row],[Client]],Inflow_Outflow!A:O,5,FALSE),"")</f>
        <v>2</v>
      </c>
      <c r="U956" s="2">
        <f>IFERROR(VLOOKUP(Tabla2[[#This Row],[Client]],Inflow_Outflow!A:O,6,FALSE),"")</f>
        <v>246.52857142857144</v>
      </c>
      <c r="V956" s="2">
        <f>IFERROR(VLOOKUP(Tabla2[[#This Row],[Client]],Inflow_Outflow!A:O,7,FALSE),"")</f>
        <v>246.52857142857144</v>
      </c>
      <c r="W956" s="2">
        <f>IFERROR(VLOOKUP(Tabla2[[#This Row],[Client]],Inflow_Outflow!A:O,8,FALSE),"")</f>
        <v>0</v>
      </c>
      <c r="X956" s="2">
        <f>IFERROR(VLOOKUP(Tabla2[[#This Row],[Client]],Inflow_Outflow!A:O,9,FALSE),"")</f>
        <v>0</v>
      </c>
      <c r="Y956" s="2">
        <f>IFERROR(VLOOKUP(Tabla2[[#This Row],[Client]],Inflow_Outflow!A:O,10,FALSE),"")</f>
        <v>129.64285714285714</v>
      </c>
      <c r="Z956" s="2">
        <f>IFERROR(VLOOKUP(Tabla2[[#This Row],[Client]],Inflow_Outflow!A:O,11,FALSE),"")</f>
        <v>6</v>
      </c>
      <c r="AA956" s="2">
        <f>IFERROR(VLOOKUP(Tabla2[[#This Row],[Client]],Inflow_Outflow!A:O,12,FALSE),"")</f>
        <v>6</v>
      </c>
      <c r="AB956" s="2">
        <f>IFERROR(VLOOKUP(Tabla2[[#This Row],[Client]],Inflow_Outflow!A:O,13,FALSE),"")</f>
        <v>0</v>
      </c>
      <c r="AC956" s="2">
        <f>IFERROR(VLOOKUP(Tabla2[[#This Row],[Client]],Inflow_Outflow!A:O,14,FALSE),"")</f>
        <v>0</v>
      </c>
      <c r="AD956" s="2">
        <f>IFERROR(VLOOKUP(Tabla2[[#This Row],[Client]],Inflow_Outflow!A:O,15,FALSE),"")</f>
        <v>3</v>
      </c>
      <c r="AE956" s="2">
        <f>IFERROR(VLOOKUP(Tabla2[[#This Row],[Client]],Sales_Revenues!A:G,2,FALSE),"")</f>
        <v>1</v>
      </c>
      <c r="AF956" s="2">
        <f>IFERROR(VLOOKUP(Tabla2[[#This Row],[Client]],Sales_Revenues!A:G,3,FALSE),"")</f>
        <v>0</v>
      </c>
      <c r="AG956" s="2">
        <f>IFERROR(VLOOKUP(Tabla2[[#This Row],[Client]],Sales_Revenues!A:G,4,FALSE),"")</f>
        <v>1</v>
      </c>
      <c r="AH956" s="2">
        <f>IFERROR(VLOOKUP(Tabla2[[#This Row],[Client]],Sales_Revenues!A:G,5,FALSE),"")</f>
        <v>13.056785714285713</v>
      </c>
      <c r="AI956" s="2">
        <f>IFERROR(VLOOKUP(Tabla2[[#This Row],[Client]],Sales_Revenues!A:G,6,FALSE),"")</f>
        <v>0</v>
      </c>
      <c r="AJ956" s="2">
        <f>IFERROR(VLOOKUP(Tabla2[[#This Row],[Client]],Sales_Revenues!A:G,7,FALSE),"")</f>
        <v>5.7021428571428574</v>
      </c>
    </row>
    <row r="957" spans="1:36">
      <c r="A957">
        <v>956</v>
      </c>
      <c r="B957">
        <v>2</v>
      </c>
      <c r="E957">
        <v>1</v>
      </c>
      <c r="H957">
        <v>3611.397857142857</v>
      </c>
      <c r="I957" t="s">
        <v>38</v>
      </c>
      <c r="J957" t="s">
        <v>38</v>
      </c>
      <c r="K957">
        <v>0</v>
      </c>
      <c r="L957" t="s">
        <v>38</v>
      </c>
      <c r="M957" t="s">
        <v>38</v>
      </c>
      <c r="N957" t="str">
        <f>IFERROR(VLOOKUP(Tabla2[[#This Row],[Client]],Soc_Dem!A:D,2,FALSE),"")</f>
        <v>M</v>
      </c>
      <c r="O957">
        <f>IFERROR(VLOOKUP(Tabla2[[#This Row],[Client]],Soc_Dem!A:D,3,FALSE),"")</f>
        <v>52</v>
      </c>
      <c r="P957">
        <f>IFERROR(VLOOKUP(Tabla2[[#This Row],[Client]],Soc_Dem!A:D,4,FALSE),"")</f>
        <v>139</v>
      </c>
      <c r="Q957" s="2">
        <f>IFERROR(VLOOKUP(Tabla2[[#This Row],[Client]],Inflow_Outflow!A:O,2,FALSE),"")</f>
        <v>1699.1328571428571</v>
      </c>
      <c r="R957" s="2">
        <f>IFERROR(VLOOKUP(Tabla2[[#This Row],[Client]],Inflow_Outflow!A:O,3,FALSE),"")</f>
        <v>1278.5364285714284</v>
      </c>
      <c r="S957" s="2">
        <f>IFERROR(VLOOKUP(Tabla2[[#This Row],[Client]],Inflow_Outflow!A:O,4,FALSE),"")</f>
        <v>13</v>
      </c>
      <c r="T957" s="2">
        <f>IFERROR(VLOOKUP(Tabla2[[#This Row],[Client]],Inflow_Outflow!A:O,5,FALSE),"")</f>
        <v>10</v>
      </c>
      <c r="U957" s="2">
        <f>IFERROR(VLOOKUP(Tabla2[[#This Row],[Client]],Inflow_Outflow!A:O,6,FALSE),"")</f>
        <v>1647.4603571428572</v>
      </c>
      <c r="V957" s="2">
        <f>IFERROR(VLOOKUP(Tabla2[[#This Row],[Client]],Inflow_Outflow!A:O,7,FALSE),"")</f>
        <v>1238.9960714285714</v>
      </c>
      <c r="W957" s="2">
        <f>IFERROR(VLOOKUP(Tabla2[[#This Row],[Client]],Inflow_Outflow!A:O,8,FALSE),"")</f>
        <v>71.428571428571431</v>
      </c>
      <c r="X957" s="2">
        <f>IFERROR(VLOOKUP(Tabla2[[#This Row],[Client]],Inflow_Outflow!A:O,9,FALSE),"")</f>
        <v>118.72107142857143</v>
      </c>
      <c r="Y957" s="2">
        <f>IFERROR(VLOOKUP(Tabla2[[#This Row],[Client]],Inflow_Outflow!A:O,10,FALSE),"")</f>
        <v>624.21428571428567</v>
      </c>
      <c r="Z957" s="2">
        <f>IFERROR(VLOOKUP(Tabla2[[#This Row],[Client]],Inflow_Outflow!A:O,11,FALSE),"")</f>
        <v>27</v>
      </c>
      <c r="AA957" s="2">
        <f>IFERROR(VLOOKUP(Tabla2[[#This Row],[Client]],Inflow_Outflow!A:O,12,FALSE),"")</f>
        <v>20</v>
      </c>
      <c r="AB957" s="2">
        <f>IFERROR(VLOOKUP(Tabla2[[#This Row],[Client]],Inflow_Outflow!A:O,13,FALSE),"")</f>
        <v>1</v>
      </c>
      <c r="AC957" s="2">
        <f>IFERROR(VLOOKUP(Tabla2[[#This Row],[Client]],Inflow_Outflow!A:O,14,FALSE),"")</f>
        <v>4</v>
      </c>
      <c r="AD957" s="2">
        <f>IFERROR(VLOOKUP(Tabla2[[#This Row],[Client]],Inflow_Outflow!A:O,15,FALSE),"")</f>
        <v>11</v>
      </c>
      <c r="AE957" s="2">
        <f>IFERROR(VLOOKUP(Tabla2[[#This Row],[Client]],Sales_Revenues!A:G,2,FALSE),"")</f>
        <v>0</v>
      </c>
      <c r="AF957" s="2">
        <f>IFERROR(VLOOKUP(Tabla2[[#This Row],[Client]],Sales_Revenues!A:G,3,FALSE),"")</f>
        <v>0</v>
      </c>
      <c r="AG957" s="2">
        <f>IFERROR(VLOOKUP(Tabla2[[#This Row],[Client]],Sales_Revenues!A:G,4,FALSE),"")</f>
        <v>1</v>
      </c>
      <c r="AH957" s="2">
        <f>IFERROR(VLOOKUP(Tabla2[[#This Row],[Client]],Sales_Revenues!A:G,5,FALSE),"")</f>
        <v>0</v>
      </c>
      <c r="AI957" s="2">
        <f>IFERROR(VLOOKUP(Tabla2[[#This Row],[Client]],Sales_Revenues!A:G,6,FALSE),"")</f>
        <v>0</v>
      </c>
      <c r="AJ957" s="2">
        <f>IFERROR(VLOOKUP(Tabla2[[#This Row],[Client]],Sales_Revenues!A:G,7,FALSE),"")</f>
        <v>19.958214285714288</v>
      </c>
    </row>
    <row r="958" spans="1:36">
      <c r="A958">
        <v>957</v>
      </c>
      <c r="B958">
        <v>1</v>
      </c>
      <c r="C958">
        <v>2</v>
      </c>
      <c r="E958">
        <v>1</v>
      </c>
      <c r="H958">
        <v>125.80642857142857</v>
      </c>
      <c r="I958">
        <v>5069.3157142857144</v>
      </c>
      <c r="J958" t="s">
        <v>38</v>
      </c>
      <c r="K958">
        <v>664.3207142857143</v>
      </c>
      <c r="L958" t="s">
        <v>38</v>
      </c>
      <c r="M958" t="s">
        <v>38</v>
      </c>
      <c r="N958" t="str">
        <f>IFERROR(VLOOKUP(Tabla2[[#This Row],[Client]],Soc_Dem!A:D,2,FALSE),"")</f>
        <v>F</v>
      </c>
      <c r="O958">
        <f>IFERROR(VLOOKUP(Tabla2[[#This Row],[Client]],Soc_Dem!A:D,3,FALSE),"")</f>
        <v>92</v>
      </c>
      <c r="P958">
        <f>IFERROR(VLOOKUP(Tabla2[[#This Row],[Client]],Soc_Dem!A:D,4,FALSE),"")</f>
        <v>19</v>
      </c>
      <c r="Q958" s="2">
        <f>IFERROR(VLOOKUP(Tabla2[[#This Row],[Client]],Inflow_Outflow!A:O,2,FALSE),"")</f>
        <v>1321.3999999999999</v>
      </c>
      <c r="R958" s="2">
        <f>IFERROR(VLOOKUP(Tabla2[[#This Row],[Client]],Inflow_Outflow!A:O,3,FALSE),"")</f>
        <v>1320.5517857142856</v>
      </c>
      <c r="S958" s="2">
        <f>IFERROR(VLOOKUP(Tabla2[[#This Row],[Client]],Inflow_Outflow!A:O,4,FALSE),"")</f>
        <v>4</v>
      </c>
      <c r="T958" s="2">
        <f>IFERROR(VLOOKUP(Tabla2[[#This Row],[Client]],Inflow_Outflow!A:O,5,FALSE),"")</f>
        <v>3</v>
      </c>
      <c r="U958" s="2">
        <f>IFERROR(VLOOKUP(Tabla2[[#This Row],[Client]],Inflow_Outflow!A:O,6,FALSE),"")</f>
        <v>956.13642857142861</v>
      </c>
      <c r="V958" s="2">
        <f>IFERROR(VLOOKUP(Tabla2[[#This Row],[Client]],Inflow_Outflow!A:O,7,FALSE),"")</f>
        <v>956.13642857142861</v>
      </c>
      <c r="W958" s="2">
        <f>IFERROR(VLOOKUP(Tabla2[[#This Row],[Client]],Inflow_Outflow!A:O,8,FALSE),"")</f>
        <v>346.42857142857144</v>
      </c>
      <c r="X958" s="2">
        <f>IFERROR(VLOOKUP(Tabla2[[#This Row],[Client]],Inflow_Outflow!A:O,9,FALSE),"")</f>
        <v>179.70785714285714</v>
      </c>
      <c r="Y958" s="2">
        <f>IFERROR(VLOOKUP(Tabla2[[#This Row],[Client]],Inflow_Outflow!A:O,10,FALSE),"")</f>
        <v>426.39285714285717</v>
      </c>
      <c r="Z958" s="2">
        <f>IFERROR(VLOOKUP(Tabla2[[#This Row],[Client]],Inflow_Outflow!A:O,11,FALSE),"")</f>
        <v>20</v>
      </c>
      <c r="AA958" s="2">
        <f>IFERROR(VLOOKUP(Tabla2[[#This Row],[Client]],Inflow_Outflow!A:O,12,FALSE),"")</f>
        <v>20</v>
      </c>
      <c r="AB958" s="2">
        <f>IFERROR(VLOOKUP(Tabla2[[#This Row],[Client]],Inflow_Outflow!A:O,13,FALSE),"")</f>
        <v>2</v>
      </c>
      <c r="AC958" s="2">
        <f>IFERROR(VLOOKUP(Tabla2[[#This Row],[Client]],Inflow_Outflow!A:O,14,FALSE),"")</f>
        <v>7</v>
      </c>
      <c r="AD958" s="2">
        <f>IFERROR(VLOOKUP(Tabla2[[#This Row],[Client]],Inflow_Outflow!A:O,15,FALSE),"")</f>
        <v>10</v>
      </c>
      <c r="AE958" s="2" t="str">
        <f>IFERROR(VLOOKUP(Tabla2[[#This Row],[Client]],Sales_Revenues!A:G,2,FALSE),"")</f>
        <v/>
      </c>
      <c r="AF958" s="2" t="str">
        <f>IFERROR(VLOOKUP(Tabla2[[#This Row],[Client]],Sales_Revenues!A:G,3,FALSE),"")</f>
        <v/>
      </c>
      <c r="AG958" s="2" t="str">
        <f>IFERROR(VLOOKUP(Tabla2[[#This Row],[Client]],Sales_Revenues!A:G,4,FALSE),"")</f>
        <v/>
      </c>
      <c r="AH958" s="2" t="str">
        <f>IFERROR(VLOOKUP(Tabla2[[#This Row],[Client]],Sales_Revenues!A:G,5,FALSE),"")</f>
        <v/>
      </c>
      <c r="AI958" s="2" t="str">
        <f>IFERROR(VLOOKUP(Tabla2[[#This Row],[Client]],Sales_Revenues!A:G,6,FALSE),"")</f>
        <v/>
      </c>
      <c r="AJ958" s="2" t="str">
        <f>IFERROR(VLOOKUP(Tabla2[[#This Row],[Client]],Sales_Revenues!A:G,7,FALSE),"")</f>
        <v/>
      </c>
    </row>
    <row r="959" spans="1:36">
      <c r="A959">
        <v>958</v>
      </c>
      <c r="B959">
        <v>1</v>
      </c>
      <c r="F959">
        <v>1</v>
      </c>
      <c r="H959">
        <v>648.51428571428573</v>
      </c>
      <c r="I959" t="s">
        <v>38</v>
      </c>
      <c r="J959" t="s">
        <v>38</v>
      </c>
      <c r="K959" t="s">
        <v>38</v>
      </c>
      <c r="L959">
        <v>511.93642857142856</v>
      </c>
      <c r="M959" t="s">
        <v>38</v>
      </c>
      <c r="N959" t="str">
        <f>IFERROR(VLOOKUP(Tabla2[[#This Row],[Client]],Soc_Dem!A:D,2,FALSE),"")</f>
        <v>F</v>
      </c>
      <c r="O959">
        <f>IFERROR(VLOOKUP(Tabla2[[#This Row],[Client]],Soc_Dem!A:D,3,FALSE),"")</f>
        <v>63</v>
      </c>
      <c r="P959">
        <f>IFERROR(VLOOKUP(Tabla2[[#This Row],[Client]],Soc_Dem!A:D,4,FALSE),"")</f>
        <v>68</v>
      </c>
      <c r="Q959" s="2">
        <f>IFERROR(VLOOKUP(Tabla2[[#This Row],[Client]],Inflow_Outflow!A:O,2,FALSE),"")</f>
        <v>3315.4550000000004</v>
      </c>
      <c r="R959" s="2">
        <f>IFERROR(VLOOKUP(Tabla2[[#This Row],[Client]],Inflow_Outflow!A:O,3,FALSE),"")</f>
        <v>3313.0807142857143</v>
      </c>
      <c r="S959" s="2">
        <f>IFERROR(VLOOKUP(Tabla2[[#This Row],[Client]],Inflow_Outflow!A:O,4,FALSE),"")</f>
        <v>9</v>
      </c>
      <c r="T959" s="2">
        <f>IFERROR(VLOOKUP(Tabla2[[#This Row],[Client]],Inflow_Outflow!A:O,5,FALSE),"")</f>
        <v>5</v>
      </c>
      <c r="U959" s="2">
        <f>IFERROR(VLOOKUP(Tabla2[[#This Row],[Client]],Inflow_Outflow!A:O,6,FALSE),"")</f>
        <v>1024.9185714285716</v>
      </c>
      <c r="V959" s="2">
        <f>IFERROR(VLOOKUP(Tabla2[[#This Row],[Client]],Inflow_Outflow!A:O,7,FALSE),"")</f>
        <v>918.04357142857145</v>
      </c>
      <c r="W959" s="2">
        <f>IFERROR(VLOOKUP(Tabla2[[#This Row],[Client]],Inflow_Outflow!A:O,8,FALSE),"")</f>
        <v>214.28571428571428</v>
      </c>
      <c r="X959" s="2">
        <f>IFERROR(VLOOKUP(Tabla2[[#This Row],[Client]],Inflow_Outflow!A:O,9,FALSE),"")</f>
        <v>384.11785714285713</v>
      </c>
      <c r="Y959" s="2">
        <f>IFERROR(VLOOKUP(Tabla2[[#This Row],[Client]],Inflow_Outflow!A:O,10,FALSE),"")</f>
        <v>419.5864285714286</v>
      </c>
      <c r="Z959" s="2">
        <f>IFERROR(VLOOKUP(Tabla2[[#This Row],[Client]],Inflow_Outflow!A:O,11,FALSE),"")</f>
        <v>30</v>
      </c>
      <c r="AA959" s="2">
        <f>IFERROR(VLOOKUP(Tabla2[[#This Row],[Client]],Inflow_Outflow!A:O,12,FALSE),"")</f>
        <v>22</v>
      </c>
      <c r="AB959" s="2">
        <f>IFERROR(VLOOKUP(Tabla2[[#This Row],[Client]],Inflow_Outflow!A:O,13,FALSE),"")</f>
        <v>2</v>
      </c>
      <c r="AC959" s="2">
        <f>IFERROR(VLOOKUP(Tabla2[[#This Row],[Client]],Inflow_Outflow!A:O,14,FALSE),"")</f>
        <v>12</v>
      </c>
      <c r="AD959" s="2">
        <f>IFERROR(VLOOKUP(Tabla2[[#This Row],[Client]],Inflow_Outflow!A:O,15,FALSE),"")</f>
        <v>10</v>
      </c>
      <c r="AE959" s="2" t="str">
        <f>IFERROR(VLOOKUP(Tabla2[[#This Row],[Client]],Sales_Revenues!A:G,2,FALSE),"")</f>
        <v/>
      </c>
      <c r="AF959" s="2" t="str">
        <f>IFERROR(VLOOKUP(Tabla2[[#This Row],[Client]],Sales_Revenues!A:G,3,FALSE),"")</f>
        <v/>
      </c>
      <c r="AG959" s="2" t="str">
        <f>IFERROR(VLOOKUP(Tabla2[[#This Row],[Client]],Sales_Revenues!A:G,4,FALSE),"")</f>
        <v/>
      </c>
      <c r="AH959" s="2" t="str">
        <f>IFERROR(VLOOKUP(Tabla2[[#This Row],[Client]],Sales_Revenues!A:G,5,FALSE),"")</f>
        <v/>
      </c>
      <c r="AI959" s="2" t="str">
        <f>IFERROR(VLOOKUP(Tabla2[[#This Row],[Client]],Sales_Revenues!A:G,6,FALSE),"")</f>
        <v/>
      </c>
      <c r="AJ959" s="2" t="str">
        <f>IFERROR(VLOOKUP(Tabla2[[#This Row],[Client]],Sales_Revenues!A:G,7,FALSE),"")</f>
        <v/>
      </c>
    </row>
    <row r="960" spans="1:36">
      <c r="A960">
        <v>959</v>
      </c>
      <c r="B960">
        <v>1</v>
      </c>
      <c r="H960">
        <v>186.09892857142859</v>
      </c>
      <c r="I960" t="s">
        <v>38</v>
      </c>
      <c r="J960" t="s">
        <v>38</v>
      </c>
      <c r="K960" t="s">
        <v>38</v>
      </c>
      <c r="L960" t="s">
        <v>38</v>
      </c>
      <c r="M960" t="s">
        <v>38</v>
      </c>
      <c r="N960" t="str">
        <f>IFERROR(VLOOKUP(Tabla2[[#This Row],[Client]],Soc_Dem!A:D,2,FALSE),"")</f>
        <v>F</v>
      </c>
      <c r="O960">
        <f>IFERROR(VLOOKUP(Tabla2[[#This Row],[Client]],Soc_Dem!A:D,3,FALSE),"")</f>
        <v>34</v>
      </c>
      <c r="P960">
        <f>IFERROR(VLOOKUP(Tabla2[[#This Row],[Client]],Soc_Dem!A:D,4,FALSE),"")</f>
        <v>27</v>
      </c>
      <c r="Q960" s="2">
        <f>IFERROR(VLOOKUP(Tabla2[[#This Row],[Client]],Inflow_Outflow!A:O,2,FALSE),"")</f>
        <v>3.5714285714285714E-4</v>
      </c>
      <c r="R960" s="2">
        <f>IFERROR(VLOOKUP(Tabla2[[#This Row],[Client]],Inflow_Outflow!A:O,3,FALSE),"")</f>
        <v>3.5714285714285714E-4</v>
      </c>
      <c r="S960" s="2">
        <f>IFERROR(VLOOKUP(Tabla2[[#This Row],[Client]],Inflow_Outflow!A:O,4,FALSE),"")</f>
        <v>1</v>
      </c>
      <c r="T960" s="2">
        <f>IFERROR(VLOOKUP(Tabla2[[#This Row],[Client]],Inflow_Outflow!A:O,5,FALSE),"")</f>
        <v>1</v>
      </c>
      <c r="U960" s="2">
        <f>IFERROR(VLOOKUP(Tabla2[[#This Row],[Client]],Inflow_Outflow!A:O,6,FALSE),"")</f>
        <v>0</v>
      </c>
      <c r="V960" s="2">
        <f>IFERROR(VLOOKUP(Tabla2[[#This Row],[Client]],Inflow_Outflow!A:O,7,FALSE),"")</f>
        <v>0</v>
      </c>
      <c r="W960" s="2">
        <f>IFERROR(VLOOKUP(Tabla2[[#This Row],[Client]],Inflow_Outflow!A:O,8,FALSE),"")</f>
        <v>0</v>
      </c>
      <c r="X960" s="2">
        <f>IFERROR(VLOOKUP(Tabla2[[#This Row],[Client]],Inflow_Outflow!A:O,9,FALSE),"")</f>
        <v>0</v>
      </c>
      <c r="Y960" s="2">
        <f>IFERROR(VLOOKUP(Tabla2[[#This Row],[Client]],Inflow_Outflow!A:O,10,FALSE),"")</f>
        <v>0</v>
      </c>
      <c r="Z960" s="2">
        <f>IFERROR(VLOOKUP(Tabla2[[#This Row],[Client]],Inflow_Outflow!A:O,11,FALSE),"")</f>
        <v>0</v>
      </c>
      <c r="AA960" s="2">
        <f>IFERROR(VLOOKUP(Tabla2[[#This Row],[Client]],Inflow_Outflow!A:O,12,FALSE),"")</f>
        <v>0</v>
      </c>
      <c r="AB960" s="2">
        <f>IFERROR(VLOOKUP(Tabla2[[#This Row],[Client]],Inflow_Outflow!A:O,13,FALSE),"")</f>
        <v>0</v>
      </c>
      <c r="AC960" s="2">
        <f>IFERROR(VLOOKUP(Tabla2[[#This Row],[Client]],Inflow_Outflow!A:O,14,FALSE),"")</f>
        <v>0</v>
      </c>
      <c r="AD960" s="2">
        <f>IFERROR(VLOOKUP(Tabla2[[#This Row],[Client]],Inflow_Outflow!A:O,15,FALSE),"")</f>
        <v>0</v>
      </c>
      <c r="AE960" s="2" t="str">
        <f>IFERROR(VLOOKUP(Tabla2[[#This Row],[Client]],Sales_Revenues!A:G,2,FALSE),"")</f>
        <v/>
      </c>
      <c r="AF960" s="2" t="str">
        <f>IFERROR(VLOOKUP(Tabla2[[#This Row],[Client]],Sales_Revenues!A:G,3,FALSE),"")</f>
        <v/>
      </c>
      <c r="AG960" s="2" t="str">
        <f>IFERROR(VLOOKUP(Tabla2[[#This Row],[Client]],Sales_Revenues!A:G,4,FALSE),"")</f>
        <v/>
      </c>
      <c r="AH960" s="2" t="str">
        <f>IFERROR(VLOOKUP(Tabla2[[#This Row],[Client]],Sales_Revenues!A:G,5,FALSE),"")</f>
        <v/>
      </c>
      <c r="AI960" s="2" t="str">
        <f>IFERROR(VLOOKUP(Tabla2[[#This Row],[Client]],Sales_Revenues!A:G,6,FALSE),"")</f>
        <v/>
      </c>
      <c r="AJ960" s="2" t="str">
        <f>IFERROR(VLOOKUP(Tabla2[[#This Row],[Client]],Sales_Revenues!A:G,7,FALSE),"")</f>
        <v/>
      </c>
    </row>
    <row r="961" spans="1:36">
      <c r="A961">
        <v>960</v>
      </c>
      <c r="B961">
        <v>1</v>
      </c>
      <c r="H961">
        <v>515.33535714285711</v>
      </c>
      <c r="I961" t="s">
        <v>38</v>
      </c>
      <c r="J961" t="s">
        <v>38</v>
      </c>
      <c r="K961" t="s">
        <v>38</v>
      </c>
      <c r="L961" t="s">
        <v>38</v>
      </c>
      <c r="M961" t="s">
        <v>38</v>
      </c>
      <c r="N961" t="str">
        <f>IFERROR(VLOOKUP(Tabla2[[#This Row],[Client]],Soc_Dem!A:D,2,FALSE),"")</f>
        <v>M</v>
      </c>
      <c r="O961">
        <f>IFERROR(VLOOKUP(Tabla2[[#This Row],[Client]],Soc_Dem!A:D,3,FALSE),"")</f>
        <v>15</v>
      </c>
      <c r="P961">
        <f>IFERROR(VLOOKUP(Tabla2[[#This Row],[Client]],Soc_Dem!A:D,4,FALSE),"")</f>
        <v>53</v>
      </c>
      <c r="Q961" s="2">
        <f>IFERROR(VLOOKUP(Tabla2[[#This Row],[Client]],Inflow_Outflow!A:O,2,FALSE),"")</f>
        <v>0</v>
      </c>
      <c r="R961" s="2">
        <f>IFERROR(VLOOKUP(Tabla2[[#This Row],[Client]],Inflow_Outflow!A:O,3,FALSE),"")</f>
        <v>0</v>
      </c>
      <c r="S961" s="2">
        <f>IFERROR(VLOOKUP(Tabla2[[#This Row],[Client]],Inflow_Outflow!A:O,4,FALSE),"")</f>
        <v>0</v>
      </c>
      <c r="T961" s="2">
        <f>IFERROR(VLOOKUP(Tabla2[[#This Row],[Client]],Inflow_Outflow!A:O,5,FALSE),"")</f>
        <v>0</v>
      </c>
      <c r="U961" s="2">
        <f>IFERROR(VLOOKUP(Tabla2[[#This Row],[Client]],Inflow_Outflow!A:O,6,FALSE),"")</f>
        <v>8.7142857142857135</v>
      </c>
      <c r="V961" s="2">
        <f>IFERROR(VLOOKUP(Tabla2[[#This Row],[Client]],Inflow_Outflow!A:O,7,FALSE),"")</f>
        <v>8.7142857142857135</v>
      </c>
      <c r="W961" s="2">
        <f>IFERROR(VLOOKUP(Tabla2[[#This Row],[Client]],Inflow_Outflow!A:O,8,FALSE),"")</f>
        <v>7.1428571428571432</v>
      </c>
      <c r="X961" s="2">
        <f>IFERROR(VLOOKUP(Tabla2[[#This Row],[Client]],Inflow_Outflow!A:O,9,FALSE),"")</f>
        <v>0</v>
      </c>
      <c r="Y961" s="2">
        <f>IFERROR(VLOOKUP(Tabla2[[#This Row],[Client]],Inflow_Outflow!A:O,10,FALSE),"")</f>
        <v>0</v>
      </c>
      <c r="Z961" s="2">
        <f>IFERROR(VLOOKUP(Tabla2[[#This Row],[Client]],Inflow_Outflow!A:O,11,FALSE),"")</f>
        <v>3</v>
      </c>
      <c r="AA961" s="2">
        <f>IFERROR(VLOOKUP(Tabla2[[#This Row],[Client]],Inflow_Outflow!A:O,12,FALSE),"")</f>
        <v>3</v>
      </c>
      <c r="AB961" s="2">
        <f>IFERROR(VLOOKUP(Tabla2[[#This Row],[Client]],Inflow_Outflow!A:O,13,FALSE),"")</f>
        <v>1</v>
      </c>
      <c r="AC961" s="2">
        <f>IFERROR(VLOOKUP(Tabla2[[#This Row],[Client]],Inflow_Outflow!A:O,14,FALSE),"")</f>
        <v>0</v>
      </c>
      <c r="AD961" s="2">
        <f>IFERROR(VLOOKUP(Tabla2[[#This Row],[Client]],Inflow_Outflow!A:O,15,FALSE),"")</f>
        <v>0</v>
      </c>
      <c r="AE961" s="2">
        <f>IFERROR(VLOOKUP(Tabla2[[#This Row],[Client]],Sales_Revenues!A:G,2,FALSE),"")</f>
        <v>0</v>
      </c>
      <c r="AF961" s="2">
        <f>IFERROR(VLOOKUP(Tabla2[[#This Row],[Client]],Sales_Revenues!A:G,3,FALSE),"")</f>
        <v>0</v>
      </c>
      <c r="AG961" s="2">
        <f>IFERROR(VLOOKUP(Tabla2[[#This Row],[Client]],Sales_Revenues!A:G,4,FALSE),"")</f>
        <v>1</v>
      </c>
      <c r="AH961" s="2">
        <f>IFERROR(VLOOKUP(Tabla2[[#This Row],[Client]],Sales_Revenues!A:G,5,FALSE),"")</f>
        <v>0</v>
      </c>
      <c r="AI961" s="2">
        <f>IFERROR(VLOOKUP(Tabla2[[#This Row],[Client]],Sales_Revenues!A:G,6,FALSE),"")</f>
        <v>0</v>
      </c>
      <c r="AJ961" s="2">
        <f>IFERROR(VLOOKUP(Tabla2[[#This Row],[Client]],Sales_Revenues!A:G,7,FALSE),"")</f>
        <v>9.8214285714285712</v>
      </c>
    </row>
    <row r="962" spans="1:36">
      <c r="A962">
        <v>961</v>
      </c>
      <c r="B962">
        <v>1</v>
      </c>
      <c r="H962">
        <v>251.33607142857142</v>
      </c>
      <c r="I962" t="s">
        <v>38</v>
      </c>
      <c r="J962" t="s">
        <v>38</v>
      </c>
      <c r="K962" t="s">
        <v>38</v>
      </c>
      <c r="L962" t="s">
        <v>38</v>
      </c>
      <c r="M962" t="s">
        <v>38</v>
      </c>
      <c r="N962" t="str">
        <f>IFERROR(VLOOKUP(Tabla2[[#This Row],[Client]],Soc_Dem!A:D,2,FALSE),"")</f>
        <v>F</v>
      </c>
      <c r="O962">
        <f>IFERROR(VLOOKUP(Tabla2[[#This Row],[Client]],Soc_Dem!A:D,3,FALSE),"")</f>
        <v>8</v>
      </c>
      <c r="P962">
        <f>IFERROR(VLOOKUP(Tabla2[[#This Row],[Client]],Soc_Dem!A:D,4,FALSE),"")</f>
        <v>154</v>
      </c>
      <c r="Q962" s="2">
        <f>IFERROR(VLOOKUP(Tabla2[[#This Row],[Client]],Inflow_Outflow!A:O,2,FALSE),"")</f>
        <v>125.00035714285715</v>
      </c>
      <c r="R962" s="2">
        <f>IFERROR(VLOOKUP(Tabla2[[#This Row],[Client]],Inflow_Outflow!A:O,3,FALSE),"")</f>
        <v>125.00035714285715</v>
      </c>
      <c r="S962" s="2">
        <f>IFERROR(VLOOKUP(Tabla2[[#This Row],[Client]],Inflow_Outflow!A:O,4,FALSE),"")</f>
        <v>2</v>
      </c>
      <c r="T962" s="2">
        <f>IFERROR(VLOOKUP(Tabla2[[#This Row],[Client]],Inflow_Outflow!A:O,5,FALSE),"")</f>
        <v>2</v>
      </c>
      <c r="U962" s="2">
        <f>IFERROR(VLOOKUP(Tabla2[[#This Row],[Client]],Inflow_Outflow!A:O,6,FALSE),"")</f>
        <v>128.98571428571429</v>
      </c>
      <c r="V962" s="2">
        <f>IFERROR(VLOOKUP(Tabla2[[#This Row],[Client]],Inflow_Outflow!A:O,7,FALSE),"")</f>
        <v>128.98571428571429</v>
      </c>
      <c r="W962" s="2">
        <f>IFERROR(VLOOKUP(Tabla2[[#This Row],[Client]],Inflow_Outflow!A:O,8,FALSE),"")</f>
        <v>0</v>
      </c>
      <c r="X962" s="2">
        <f>IFERROR(VLOOKUP(Tabla2[[#This Row],[Client]],Inflow_Outflow!A:O,9,FALSE),"")</f>
        <v>0</v>
      </c>
      <c r="Y962" s="2">
        <f>IFERROR(VLOOKUP(Tabla2[[#This Row],[Client]],Inflow_Outflow!A:O,10,FALSE),"")</f>
        <v>0</v>
      </c>
      <c r="Z962" s="2">
        <f>IFERROR(VLOOKUP(Tabla2[[#This Row],[Client]],Inflow_Outflow!A:O,11,FALSE),"")</f>
        <v>3</v>
      </c>
      <c r="AA962" s="2">
        <f>IFERROR(VLOOKUP(Tabla2[[#This Row],[Client]],Inflow_Outflow!A:O,12,FALSE),"")</f>
        <v>3</v>
      </c>
      <c r="AB962" s="2">
        <f>IFERROR(VLOOKUP(Tabla2[[#This Row],[Client]],Inflow_Outflow!A:O,13,FALSE),"")</f>
        <v>0</v>
      </c>
      <c r="AC962" s="2">
        <f>IFERROR(VLOOKUP(Tabla2[[#This Row],[Client]],Inflow_Outflow!A:O,14,FALSE),"")</f>
        <v>0</v>
      </c>
      <c r="AD962" s="2">
        <f>IFERROR(VLOOKUP(Tabla2[[#This Row],[Client]],Inflow_Outflow!A:O,15,FALSE),"")</f>
        <v>0</v>
      </c>
      <c r="AE962" s="2">
        <f>IFERROR(VLOOKUP(Tabla2[[#This Row],[Client]],Sales_Revenues!A:G,2,FALSE),"")</f>
        <v>0</v>
      </c>
      <c r="AF962" s="2">
        <f>IFERROR(VLOOKUP(Tabla2[[#This Row],[Client]],Sales_Revenues!A:G,3,FALSE),"")</f>
        <v>1</v>
      </c>
      <c r="AG962" s="2">
        <f>IFERROR(VLOOKUP(Tabla2[[#This Row],[Client]],Sales_Revenues!A:G,4,FALSE),"")</f>
        <v>1</v>
      </c>
      <c r="AH962" s="2">
        <f>IFERROR(VLOOKUP(Tabla2[[#This Row],[Client]],Sales_Revenues!A:G,5,FALSE),"")</f>
        <v>0</v>
      </c>
      <c r="AI962" s="2">
        <f>IFERROR(VLOOKUP(Tabla2[[#This Row],[Client]],Sales_Revenues!A:G,6,FALSE),"")</f>
        <v>12.858928571428573</v>
      </c>
      <c r="AJ962" s="2">
        <f>IFERROR(VLOOKUP(Tabla2[[#This Row],[Client]],Sales_Revenues!A:G,7,FALSE),"")</f>
        <v>10.56</v>
      </c>
    </row>
    <row r="963" spans="1:36">
      <c r="A963">
        <v>962</v>
      </c>
      <c r="B963">
        <v>1</v>
      </c>
      <c r="H963">
        <v>1783.9614285714285</v>
      </c>
      <c r="I963" t="s">
        <v>38</v>
      </c>
      <c r="J963" t="s">
        <v>38</v>
      </c>
      <c r="K963" t="s">
        <v>38</v>
      </c>
      <c r="L963" t="s">
        <v>38</v>
      </c>
      <c r="M963" t="s">
        <v>38</v>
      </c>
      <c r="N963" t="str">
        <f>IFERROR(VLOOKUP(Tabla2[[#This Row],[Client]],Soc_Dem!A:D,2,FALSE),"")</f>
        <v>F</v>
      </c>
      <c r="O963">
        <f>IFERROR(VLOOKUP(Tabla2[[#This Row],[Client]],Soc_Dem!A:D,3,FALSE),"")</f>
        <v>56</v>
      </c>
      <c r="P963">
        <f>IFERROR(VLOOKUP(Tabla2[[#This Row],[Client]],Soc_Dem!A:D,4,FALSE),"")</f>
        <v>151</v>
      </c>
      <c r="Q963" s="2" t="str">
        <f>IFERROR(VLOOKUP(Tabla2[[#This Row],[Client]],Inflow_Outflow!A:O,2,FALSE),"")</f>
        <v/>
      </c>
      <c r="R963" s="2" t="str">
        <f>IFERROR(VLOOKUP(Tabla2[[#This Row],[Client]],Inflow_Outflow!A:O,3,FALSE),"")</f>
        <v/>
      </c>
      <c r="S963" s="2" t="str">
        <f>IFERROR(VLOOKUP(Tabla2[[#This Row],[Client]],Inflow_Outflow!A:O,4,FALSE),"")</f>
        <v/>
      </c>
      <c r="T963" s="2" t="str">
        <f>IFERROR(VLOOKUP(Tabla2[[#This Row],[Client]],Inflow_Outflow!A:O,5,FALSE),"")</f>
        <v/>
      </c>
      <c r="U963" s="2" t="str">
        <f>IFERROR(VLOOKUP(Tabla2[[#This Row],[Client]],Inflow_Outflow!A:O,6,FALSE),"")</f>
        <v/>
      </c>
      <c r="V963" s="2" t="str">
        <f>IFERROR(VLOOKUP(Tabla2[[#This Row],[Client]],Inflow_Outflow!A:O,7,FALSE),"")</f>
        <v/>
      </c>
      <c r="W963" s="2" t="str">
        <f>IFERROR(VLOOKUP(Tabla2[[#This Row],[Client]],Inflow_Outflow!A:O,8,FALSE),"")</f>
        <v/>
      </c>
      <c r="X963" s="2" t="str">
        <f>IFERROR(VLOOKUP(Tabla2[[#This Row],[Client]],Inflow_Outflow!A:O,9,FALSE),"")</f>
        <v/>
      </c>
      <c r="Y963" s="2" t="str">
        <f>IFERROR(VLOOKUP(Tabla2[[#This Row],[Client]],Inflow_Outflow!A:O,10,FALSE),"")</f>
        <v/>
      </c>
      <c r="Z963" s="2" t="str">
        <f>IFERROR(VLOOKUP(Tabla2[[#This Row],[Client]],Inflow_Outflow!A:O,11,FALSE),"")</f>
        <v/>
      </c>
      <c r="AA963" s="2" t="str">
        <f>IFERROR(VLOOKUP(Tabla2[[#This Row],[Client]],Inflow_Outflow!A:O,12,FALSE),"")</f>
        <v/>
      </c>
      <c r="AB963" s="2" t="str">
        <f>IFERROR(VLOOKUP(Tabla2[[#This Row],[Client]],Inflow_Outflow!A:O,13,FALSE),"")</f>
        <v/>
      </c>
      <c r="AC963" s="2" t="str">
        <f>IFERROR(VLOOKUP(Tabla2[[#This Row],[Client]],Inflow_Outflow!A:O,14,FALSE),"")</f>
        <v/>
      </c>
      <c r="AD963" s="2" t="str">
        <f>IFERROR(VLOOKUP(Tabla2[[#This Row],[Client]],Inflow_Outflow!A:O,15,FALSE),"")</f>
        <v/>
      </c>
      <c r="AE963" s="2">
        <f>IFERROR(VLOOKUP(Tabla2[[#This Row],[Client]],Sales_Revenues!A:G,2,FALSE),"")</f>
        <v>0</v>
      </c>
      <c r="AF963" s="2">
        <f>IFERROR(VLOOKUP(Tabla2[[#This Row],[Client]],Sales_Revenues!A:G,3,FALSE),"")</f>
        <v>0</v>
      </c>
      <c r="AG963" s="2">
        <f>IFERROR(VLOOKUP(Tabla2[[#This Row],[Client]],Sales_Revenues!A:G,4,FALSE),"")</f>
        <v>0</v>
      </c>
      <c r="AH963" s="2">
        <f>IFERROR(VLOOKUP(Tabla2[[#This Row],[Client]],Sales_Revenues!A:G,5,FALSE),"")</f>
        <v>0</v>
      </c>
      <c r="AI963" s="2">
        <f>IFERROR(VLOOKUP(Tabla2[[#This Row],[Client]],Sales_Revenues!A:G,6,FALSE),"")</f>
        <v>0</v>
      </c>
      <c r="AJ963" s="2">
        <f>IFERROR(VLOOKUP(Tabla2[[#This Row],[Client]],Sales_Revenues!A:G,7,FALSE),"")</f>
        <v>0</v>
      </c>
    </row>
    <row r="964" spans="1:36">
      <c r="A964">
        <v>963</v>
      </c>
      <c r="B964">
        <v>1</v>
      </c>
      <c r="C964">
        <v>1</v>
      </c>
      <c r="D964">
        <v>1</v>
      </c>
      <c r="H964">
        <v>10607.822857142857</v>
      </c>
      <c r="I964">
        <v>87931.598928571431</v>
      </c>
      <c r="J964">
        <v>4991.4135714285712</v>
      </c>
      <c r="K964" t="s">
        <v>38</v>
      </c>
      <c r="L964" t="s">
        <v>38</v>
      </c>
      <c r="M964" t="s">
        <v>38</v>
      </c>
      <c r="N964" t="str">
        <f>IFERROR(VLOOKUP(Tabla2[[#This Row],[Client]],Soc_Dem!A:D,2,FALSE),"")</f>
        <v>F</v>
      </c>
      <c r="O964">
        <f>IFERROR(VLOOKUP(Tabla2[[#This Row],[Client]],Soc_Dem!A:D,3,FALSE),"")</f>
        <v>71</v>
      </c>
      <c r="P964">
        <f>IFERROR(VLOOKUP(Tabla2[[#This Row],[Client]],Soc_Dem!A:D,4,FALSE),"")</f>
        <v>104</v>
      </c>
      <c r="Q964" s="2">
        <f>IFERROR(VLOOKUP(Tabla2[[#This Row],[Client]],Inflow_Outflow!A:O,2,FALSE),"")</f>
        <v>4725.37</v>
      </c>
      <c r="R964" s="2">
        <f>IFERROR(VLOOKUP(Tabla2[[#This Row],[Client]],Inflow_Outflow!A:O,3,FALSE),"")</f>
        <v>4723.0185714285708</v>
      </c>
      <c r="S964" s="2">
        <f>IFERROR(VLOOKUP(Tabla2[[#This Row],[Client]],Inflow_Outflow!A:O,4,FALSE),"")</f>
        <v>5</v>
      </c>
      <c r="T964" s="2">
        <f>IFERROR(VLOOKUP(Tabla2[[#This Row],[Client]],Inflow_Outflow!A:O,5,FALSE),"")</f>
        <v>3</v>
      </c>
      <c r="U964" s="2">
        <f>IFERROR(VLOOKUP(Tabla2[[#This Row],[Client]],Inflow_Outflow!A:O,6,FALSE),"")</f>
        <v>480.35714285714283</v>
      </c>
      <c r="V964" s="2">
        <f>IFERROR(VLOOKUP(Tabla2[[#This Row],[Client]],Inflow_Outflow!A:O,7,FALSE),"")</f>
        <v>480.35714285714283</v>
      </c>
      <c r="W964" s="2">
        <f>IFERROR(VLOOKUP(Tabla2[[#This Row],[Client]],Inflow_Outflow!A:O,8,FALSE),"")</f>
        <v>0</v>
      </c>
      <c r="X964" s="2">
        <f>IFERROR(VLOOKUP(Tabla2[[#This Row],[Client]],Inflow_Outflow!A:O,9,FALSE),"")</f>
        <v>0</v>
      </c>
      <c r="Y964" s="2">
        <f>IFERROR(VLOOKUP(Tabla2[[#This Row],[Client]],Inflow_Outflow!A:O,10,FALSE),"")</f>
        <v>438.64285714285717</v>
      </c>
      <c r="Z964" s="2">
        <f>IFERROR(VLOOKUP(Tabla2[[#This Row],[Client]],Inflow_Outflow!A:O,11,FALSE),"")</f>
        <v>7</v>
      </c>
      <c r="AA964" s="2">
        <f>IFERROR(VLOOKUP(Tabla2[[#This Row],[Client]],Inflow_Outflow!A:O,12,FALSE),"")</f>
        <v>7</v>
      </c>
      <c r="AB964" s="2">
        <f>IFERROR(VLOOKUP(Tabla2[[#This Row],[Client]],Inflow_Outflow!A:O,13,FALSE),"")</f>
        <v>0</v>
      </c>
      <c r="AC964" s="2">
        <f>IFERROR(VLOOKUP(Tabla2[[#This Row],[Client]],Inflow_Outflow!A:O,14,FALSE),"")</f>
        <v>0</v>
      </c>
      <c r="AD964" s="2">
        <f>IFERROR(VLOOKUP(Tabla2[[#This Row],[Client]],Inflow_Outflow!A:O,15,FALSE),"")</f>
        <v>6</v>
      </c>
      <c r="AE964" s="2">
        <f>IFERROR(VLOOKUP(Tabla2[[#This Row],[Client]],Sales_Revenues!A:G,2,FALSE),"")</f>
        <v>0</v>
      </c>
      <c r="AF964" s="2">
        <f>IFERROR(VLOOKUP(Tabla2[[#This Row],[Client]],Sales_Revenues!A:G,3,FALSE),"")</f>
        <v>1</v>
      </c>
      <c r="AG964" s="2">
        <f>IFERROR(VLOOKUP(Tabla2[[#This Row],[Client]],Sales_Revenues!A:G,4,FALSE),"")</f>
        <v>0</v>
      </c>
      <c r="AH964" s="2">
        <f>IFERROR(VLOOKUP(Tabla2[[#This Row],[Client]],Sales_Revenues!A:G,5,FALSE),"")</f>
        <v>0</v>
      </c>
      <c r="AI964" s="2">
        <f>IFERROR(VLOOKUP(Tabla2[[#This Row],[Client]],Sales_Revenues!A:G,6,FALSE),"")</f>
        <v>0.89392857142857152</v>
      </c>
      <c r="AJ964" s="2">
        <f>IFERROR(VLOOKUP(Tabla2[[#This Row],[Client]],Sales_Revenues!A:G,7,FALSE),"")</f>
        <v>0</v>
      </c>
    </row>
    <row r="965" spans="1:36">
      <c r="A965">
        <v>964</v>
      </c>
      <c r="B965">
        <v>1</v>
      </c>
      <c r="E965">
        <v>1</v>
      </c>
      <c r="H965">
        <v>2445.9664285714284</v>
      </c>
      <c r="I965" t="s">
        <v>38</v>
      </c>
      <c r="J965" t="s">
        <v>38</v>
      </c>
      <c r="K965">
        <v>345.00178571428569</v>
      </c>
      <c r="L965" t="s">
        <v>38</v>
      </c>
      <c r="M965" t="s">
        <v>38</v>
      </c>
      <c r="N965" t="str">
        <f>IFERROR(VLOOKUP(Tabla2[[#This Row],[Client]],Soc_Dem!A:D,2,FALSE),"")</f>
        <v>M</v>
      </c>
      <c r="O965">
        <f>IFERROR(VLOOKUP(Tabla2[[#This Row],[Client]],Soc_Dem!A:D,3,FALSE),"")</f>
        <v>52</v>
      </c>
      <c r="P965">
        <f>IFERROR(VLOOKUP(Tabla2[[#This Row],[Client]],Soc_Dem!A:D,4,FALSE),"")</f>
        <v>61</v>
      </c>
      <c r="Q965" s="2">
        <f>IFERROR(VLOOKUP(Tabla2[[#This Row],[Client]],Inflow_Outflow!A:O,2,FALSE),"")</f>
        <v>2985.0164285714286</v>
      </c>
      <c r="R965" s="2">
        <f>IFERROR(VLOOKUP(Tabla2[[#This Row],[Client]],Inflow_Outflow!A:O,3,FALSE),"")</f>
        <v>2234.6867857142856</v>
      </c>
      <c r="S965" s="2">
        <f>IFERROR(VLOOKUP(Tabla2[[#This Row],[Client]],Inflow_Outflow!A:O,4,FALSE),"")</f>
        <v>19</v>
      </c>
      <c r="T965" s="2">
        <f>IFERROR(VLOOKUP(Tabla2[[#This Row],[Client]],Inflow_Outflow!A:O,5,FALSE),"")</f>
        <v>17</v>
      </c>
      <c r="U965" s="2">
        <f>IFERROR(VLOOKUP(Tabla2[[#This Row],[Client]],Inflow_Outflow!A:O,6,FALSE),"")</f>
        <v>3729.8375000000001</v>
      </c>
      <c r="V965" s="2">
        <f>IFERROR(VLOOKUP(Tabla2[[#This Row],[Client]],Inflow_Outflow!A:O,7,FALSE),"")</f>
        <v>2234.6867857142856</v>
      </c>
      <c r="W965" s="2">
        <f>IFERROR(VLOOKUP(Tabla2[[#This Row],[Client]],Inflow_Outflow!A:O,8,FALSE),"")</f>
        <v>142.85714285714286</v>
      </c>
      <c r="X965" s="2">
        <f>IFERROR(VLOOKUP(Tabla2[[#This Row],[Client]],Inflow_Outflow!A:O,9,FALSE),"")</f>
        <v>423.25</v>
      </c>
      <c r="Y965" s="2">
        <f>IFERROR(VLOOKUP(Tabla2[[#This Row],[Client]],Inflow_Outflow!A:O,10,FALSE),"")</f>
        <v>914.53571428571433</v>
      </c>
      <c r="Z965" s="2">
        <f>IFERROR(VLOOKUP(Tabla2[[#This Row],[Client]],Inflow_Outflow!A:O,11,FALSE),"")</f>
        <v>35</v>
      </c>
      <c r="AA965" s="2">
        <f>IFERROR(VLOOKUP(Tabla2[[#This Row],[Client]],Inflow_Outflow!A:O,12,FALSE),"")</f>
        <v>20</v>
      </c>
      <c r="AB965" s="2">
        <f>IFERROR(VLOOKUP(Tabla2[[#This Row],[Client]],Inflow_Outflow!A:O,13,FALSE),"")</f>
        <v>1</v>
      </c>
      <c r="AC965" s="2">
        <f>IFERROR(VLOOKUP(Tabla2[[#This Row],[Client]],Inflow_Outflow!A:O,14,FALSE),"")</f>
        <v>6</v>
      </c>
      <c r="AD965" s="2">
        <f>IFERROR(VLOOKUP(Tabla2[[#This Row],[Client]],Inflow_Outflow!A:O,15,FALSE),"")</f>
        <v>10</v>
      </c>
      <c r="AE965" s="2">
        <f>IFERROR(VLOOKUP(Tabla2[[#This Row],[Client]],Sales_Revenues!A:G,2,FALSE),"")</f>
        <v>0</v>
      </c>
      <c r="AF965" s="2">
        <f>IFERROR(VLOOKUP(Tabla2[[#This Row],[Client]],Sales_Revenues!A:G,3,FALSE),"")</f>
        <v>1</v>
      </c>
      <c r="AG965" s="2">
        <f>IFERROR(VLOOKUP(Tabla2[[#This Row],[Client]],Sales_Revenues!A:G,4,FALSE),"")</f>
        <v>0</v>
      </c>
      <c r="AH965" s="2">
        <f>IFERROR(VLOOKUP(Tabla2[[#This Row],[Client]],Sales_Revenues!A:G,5,FALSE),"")</f>
        <v>0</v>
      </c>
      <c r="AI965" s="2">
        <f>IFERROR(VLOOKUP(Tabla2[[#This Row],[Client]],Sales_Revenues!A:G,6,FALSE),"")</f>
        <v>3.7510714285714286</v>
      </c>
      <c r="AJ965" s="2">
        <f>IFERROR(VLOOKUP(Tabla2[[#This Row],[Client]],Sales_Revenues!A:G,7,FALSE),"")</f>
        <v>0</v>
      </c>
    </row>
    <row r="966" spans="1:36">
      <c r="A966">
        <v>965</v>
      </c>
      <c r="B966">
        <v>4</v>
      </c>
      <c r="E966">
        <v>1</v>
      </c>
      <c r="F966">
        <v>1</v>
      </c>
      <c r="H966">
        <v>319.04750000000001</v>
      </c>
      <c r="I966" t="s">
        <v>38</v>
      </c>
      <c r="J966" t="s">
        <v>38</v>
      </c>
      <c r="K966">
        <v>0</v>
      </c>
      <c r="L966">
        <v>1.1785714285714286</v>
      </c>
      <c r="M966" t="s">
        <v>38</v>
      </c>
      <c r="N966" t="str">
        <f>IFERROR(VLOOKUP(Tabla2[[#This Row],[Client]],Soc_Dem!A:D,2,FALSE),"")</f>
        <v>M</v>
      </c>
      <c r="O966">
        <f>IFERROR(VLOOKUP(Tabla2[[#This Row],[Client]],Soc_Dem!A:D,3,FALSE),"")</f>
        <v>62</v>
      </c>
      <c r="P966">
        <f>IFERROR(VLOOKUP(Tabla2[[#This Row],[Client]],Soc_Dem!A:D,4,FALSE),"")</f>
        <v>169</v>
      </c>
      <c r="Q966" s="2">
        <f>IFERROR(VLOOKUP(Tabla2[[#This Row],[Client]],Inflow_Outflow!A:O,2,FALSE),"")</f>
        <v>507.60678571428571</v>
      </c>
      <c r="R966" s="2">
        <f>IFERROR(VLOOKUP(Tabla2[[#This Row],[Client]],Inflow_Outflow!A:O,3,FALSE),"")</f>
        <v>484.28928571428571</v>
      </c>
      <c r="S966" s="2">
        <f>IFERROR(VLOOKUP(Tabla2[[#This Row],[Client]],Inflow_Outflow!A:O,4,FALSE),"")</f>
        <v>10</v>
      </c>
      <c r="T966" s="2">
        <f>IFERROR(VLOOKUP(Tabla2[[#This Row],[Client]],Inflow_Outflow!A:O,5,FALSE),"")</f>
        <v>7</v>
      </c>
      <c r="U966" s="2">
        <f>IFERROR(VLOOKUP(Tabla2[[#This Row],[Client]],Inflow_Outflow!A:O,6,FALSE),"")</f>
        <v>1174.1317857142858</v>
      </c>
      <c r="V966" s="2">
        <f>IFERROR(VLOOKUP(Tabla2[[#This Row],[Client]],Inflow_Outflow!A:O,7,FALSE),"")</f>
        <v>1167.9571428571428</v>
      </c>
      <c r="W966" s="2">
        <f>IFERROR(VLOOKUP(Tabla2[[#This Row],[Client]],Inflow_Outflow!A:O,8,FALSE),"")</f>
        <v>364.28571428571428</v>
      </c>
      <c r="X966" s="2">
        <f>IFERROR(VLOOKUP(Tabla2[[#This Row],[Client]],Inflow_Outflow!A:O,9,FALSE),"")</f>
        <v>347.92142857142852</v>
      </c>
      <c r="Y966" s="2">
        <f>IFERROR(VLOOKUP(Tabla2[[#This Row],[Client]],Inflow_Outflow!A:O,10,FALSE),"")</f>
        <v>433.85714285714283</v>
      </c>
      <c r="Z966" s="2">
        <f>IFERROR(VLOOKUP(Tabla2[[#This Row],[Client]],Inflow_Outflow!A:O,11,FALSE),"")</f>
        <v>39</v>
      </c>
      <c r="AA966" s="2">
        <f>IFERROR(VLOOKUP(Tabla2[[#This Row],[Client]],Inflow_Outflow!A:O,12,FALSE),"")</f>
        <v>36</v>
      </c>
      <c r="AB966" s="2">
        <f>IFERROR(VLOOKUP(Tabla2[[#This Row],[Client]],Inflow_Outflow!A:O,13,FALSE),"")</f>
        <v>7</v>
      </c>
      <c r="AC966" s="2">
        <f>IFERROR(VLOOKUP(Tabla2[[#This Row],[Client]],Inflow_Outflow!A:O,14,FALSE),"")</f>
        <v>15</v>
      </c>
      <c r="AD966" s="2">
        <f>IFERROR(VLOOKUP(Tabla2[[#This Row],[Client]],Inflow_Outflow!A:O,15,FALSE),"")</f>
        <v>10</v>
      </c>
      <c r="AE966" s="2" t="str">
        <f>IFERROR(VLOOKUP(Tabla2[[#This Row],[Client]],Sales_Revenues!A:G,2,FALSE),"")</f>
        <v/>
      </c>
      <c r="AF966" s="2" t="str">
        <f>IFERROR(VLOOKUP(Tabla2[[#This Row],[Client]],Sales_Revenues!A:G,3,FALSE),"")</f>
        <v/>
      </c>
      <c r="AG966" s="2" t="str">
        <f>IFERROR(VLOOKUP(Tabla2[[#This Row],[Client]],Sales_Revenues!A:G,4,FALSE),"")</f>
        <v/>
      </c>
      <c r="AH966" s="2" t="str">
        <f>IFERROR(VLOOKUP(Tabla2[[#This Row],[Client]],Sales_Revenues!A:G,5,FALSE),"")</f>
        <v/>
      </c>
      <c r="AI966" s="2" t="str">
        <f>IFERROR(VLOOKUP(Tabla2[[#This Row],[Client]],Sales_Revenues!A:G,6,FALSE),"")</f>
        <v/>
      </c>
      <c r="AJ966" s="2" t="str">
        <f>IFERROR(VLOOKUP(Tabla2[[#This Row],[Client]],Sales_Revenues!A:G,7,FALSE),"")</f>
        <v/>
      </c>
    </row>
    <row r="967" spans="1:36">
      <c r="A967">
        <v>966</v>
      </c>
      <c r="B967">
        <v>1</v>
      </c>
      <c r="H967">
        <v>476.21321428571429</v>
      </c>
      <c r="I967" t="s">
        <v>38</v>
      </c>
      <c r="J967" t="s">
        <v>38</v>
      </c>
      <c r="K967" t="s">
        <v>38</v>
      </c>
      <c r="L967" t="s">
        <v>38</v>
      </c>
      <c r="M967" t="s">
        <v>38</v>
      </c>
      <c r="N967" t="str">
        <f>IFERROR(VLOOKUP(Tabla2[[#This Row],[Client]],Soc_Dem!A:D,2,FALSE),"")</f>
        <v>M</v>
      </c>
      <c r="O967">
        <f>IFERROR(VLOOKUP(Tabla2[[#This Row],[Client]],Soc_Dem!A:D,3,FALSE),"")</f>
        <v>44</v>
      </c>
      <c r="P967">
        <f>IFERROR(VLOOKUP(Tabla2[[#This Row],[Client]],Soc_Dem!A:D,4,FALSE),"")</f>
        <v>217</v>
      </c>
      <c r="Q967" s="2">
        <f>IFERROR(VLOOKUP(Tabla2[[#This Row],[Client]],Inflow_Outflow!A:O,2,FALSE),"")</f>
        <v>0</v>
      </c>
      <c r="R967" s="2">
        <f>IFERROR(VLOOKUP(Tabla2[[#This Row],[Client]],Inflow_Outflow!A:O,3,FALSE),"")</f>
        <v>0</v>
      </c>
      <c r="S967" s="2">
        <f>IFERROR(VLOOKUP(Tabla2[[#This Row],[Client]],Inflow_Outflow!A:O,4,FALSE),"")</f>
        <v>0</v>
      </c>
      <c r="T967" s="2">
        <f>IFERROR(VLOOKUP(Tabla2[[#This Row],[Client]],Inflow_Outflow!A:O,5,FALSE),"")</f>
        <v>0</v>
      </c>
      <c r="U967" s="2">
        <f>IFERROR(VLOOKUP(Tabla2[[#This Row],[Client]],Inflow_Outflow!A:O,6,FALSE),"")</f>
        <v>0.89392857142857152</v>
      </c>
      <c r="V967" s="2">
        <f>IFERROR(VLOOKUP(Tabla2[[#This Row],[Client]],Inflow_Outflow!A:O,7,FALSE),"")</f>
        <v>0.89392857142857152</v>
      </c>
      <c r="W967" s="2">
        <f>IFERROR(VLOOKUP(Tabla2[[#This Row],[Client]],Inflow_Outflow!A:O,8,FALSE),"")</f>
        <v>0</v>
      </c>
      <c r="X967" s="2">
        <f>IFERROR(VLOOKUP(Tabla2[[#This Row],[Client]],Inflow_Outflow!A:O,9,FALSE),"")</f>
        <v>0</v>
      </c>
      <c r="Y967" s="2">
        <f>IFERROR(VLOOKUP(Tabla2[[#This Row],[Client]],Inflow_Outflow!A:O,10,FALSE),"")</f>
        <v>0</v>
      </c>
      <c r="Z967" s="2">
        <f>IFERROR(VLOOKUP(Tabla2[[#This Row],[Client]],Inflow_Outflow!A:O,11,FALSE),"")</f>
        <v>1</v>
      </c>
      <c r="AA967" s="2">
        <f>IFERROR(VLOOKUP(Tabla2[[#This Row],[Client]],Inflow_Outflow!A:O,12,FALSE),"")</f>
        <v>1</v>
      </c>
      <c r="AB967" s="2">
        <f>IFERROR(VLOOKUP(Tabla2[[#This Row],[Client]],Inflow_Outflow!A:O,13,FALSE),"")</f>
        <v>0</v>
      </c>
      <c r="AC967" s="2">
        <f>IFERROR(VLOOKUP(Tabla2[[#This Row],[Client]],Inflow_Outflow!A:O,14,FALSE),"")</f>
        <v>0</v>
      </c>
      <c r="AD967" s="2">
        <f>IFERROR(VLOOKUP(Tabla2[[#This Row],[Client]],Inflow_Outflow!A:O,15,FALSE),"")</f>
        <v>0</v>
      </c>
      <c r="AE967" s="2">
        <f>IFERROR(VLOOKUP(Tabla2[[#This Row],[Client]],Sales_Revenues!A:G,2,FALSE),"")</f>
        <v>0</v>
      </c>
      <c r="AF967" s="2">
        <f>IFERROR(VLOOKUP(Tabla2[[#This Row],[Client]],Sales_Revenues!A:G,3,FALSE),"")</f>
        <v>1</v>
      </c>
      <c r="AG967" s="2">
        <f>IFERROR(VLOOKUP(Tabla2[[#This Row],[Client]],Sales_Revenues!A:G,4,FALSE),"")</f>
        <v>0</v>
      </c>
      <c r="AH967" s="2">
        <f>IFERROR(VLOOKUP(Tabla2[[#This Row],[Client]],Sales_Revenues!A:G,5,FALSE),"")</f>
        <v>0</v>
      </c>
      <c r="AI967" s="2">
        <f>IFERROR(VLOOKUP(Tabla2[[#This Row],[Client]],Sales_Revenues!A:G,6,FALSE),"")</f>
        <v>203.7907142857143</v>
      </c>
      <c r="AJ967" s="2">
        <f>IFERROR(VLOOKUP(Tabla2[[#This Row],[Client]],Sales_Revenues!A:G,7,FALSE),"")</f>
        <v>0</v>
      </c>
    </row>
    <row r="968" spans="1:36">
      <c r="A968">
        <v>967</v>
      </c>
      <c r="B968">
        <v>1</v>
      </c>
      <c r="H968">
        <v>886.80142857142857</v>
      </c>
      <c r="I968" t="s">
        <v>38</v>
      </c>
      <c r="J968" t="s">
        <v>38</v>
      </c>
      <c r="K968" t="s">
        <v>38</v>
      </c>
      <c r="L968" t="s">
        <v>38</v>
      </c>
      <c r="M968" t="s">
        <v>38</v>
      </c>
      <c r="N968" t="str">
        <f>IFERROR(VLOOKUP(Tabla2[[#This Row],[Client]],Soc_Dem!A:D,2,FALSE),"")</f>
        <v>F</v>
      </c>
      <c r="O968">
        <f>IFERROR(VLOOKUP(Tabla2[[#This Row],[Client]],Soc_Dem!A:D,3,FALSE),"")</f>
        <v>27</v>
      </c>
      <c r="P968">
        <f>IFERROR(VLOOKUP(Tabla2[[#This Row],[Client]],Soc_Dem!A:D,4,FALSE),"")</f>
        <v>152</v>
      </c>
      <c r="Q968" s="2">
        <f>IFERROR(VLOOKUP(Tabla2[[#This Row],[Client]],Inflow_Outflow!A:O,2,FALSE),"")</f>
        <v>4622.6917857142853</v>
      </c>
      <c r="R968" s="2">
        <f>IFERROR(VLOOKUP(Tabla2[[#This Row],[Client]],Inflow_Outflow!A:O,3,FALSE),"")</f>
        <v>4622.6917857142853</v>
      </c>
      <c r="S968" s="2">
        <f>IFERROR(VLOOKUP(Tabla2[[#This Row],[Client]],Inflow_Outflow!A:O,4,FALSE),"")</f>
        <v>9</v>
      </c>
      <c r="T968" s="2">
        <f>IFERROR(VLOOKUP(Tabla2[[#This Row],[Client]],Inflow_Outflow!A:O,5,FALSE),"")</f>
        <v>9</v>
      </c>
      <c r="U968" s="2">
        <f>IFERROR(VLOOKUP(Tabla2[[#This Row],[Client]],Inflow_Outflow!A:O,6,FALSE),"")</f>
        <v>6446.1892857142857</v>
      </c>
      <c r="V968" s="2">
        <f>IFERROR(VLOOKUP(Tabla2[[#This Row],[Client]],Inflow_Outflow!A:O,7,FALSE),"")</f>
        <v>6446.1892857142857</v>
      </c>
      <c r="W968" s="2">
        <f>IFERROR(VLOOKUP(Tabla2[[#This Row],[Client]],Inflow_Outflow!A:O,8,FALSE),"")</f>
        <v>0</v>
      </c>
      <c r="X968" s="2">
        <f>IFERROR(VLOOKUP(Tabla2[[#This Row],[Client]],Inflow_Outflow!A:O,9,FALSE),"")</f>
        <v>0</v>
      </c>
      <c r="Y968" s="2">
        <f>IFERROR(VLOOKUP(Tabla2[[#This Row],[Client]],Inflow_Outflow!A:O,10,FALSE),"")</f>
        <v>4300.9750000000004</v>
      </c>
      <c r="Z968" s="2">
        <f>IFERROR(VLOOKUP(Tabla2[[#This Row],[Client]],Inflow_Outflow!A:O,11,FALSE),"")</f>
        <v>15</v>
      </c>
      <c r="AA968" s="2">
        <f>IFERROR(VLOOKUP(Tabla2[[#This Row],[Client]],Inflow_Outflow!A:O,12,FALSE),"")</f>
        <v>15</v>
      </c>
      <c r="AB968" s="2">
        <f>IFERROR(VLOOKUP(Tabla2[[#This Row],[Client]],Inflow_Outflow!A:O,13,FALSE),"")</f>
        <v>0</v>
      </c>
      <c r="AC968" s="2">
        <f>IFERROR(VLOOKUP(Tabla2[[#This Row],[Client]],Inflow_Outflow!A:O,14,FALSE),"")</f>
        <v>0</v>
      </c>
      <c r="AD968" s="2">
        <f>IFERROR(VLOOKUP(Tabla2[[#This Row],[Client]],Inflow_Outflow!A:O,15,FALSE),"")</f>
        <v>13</v>
      </c>
      <c r="AE968" s="2" t="str">
        <f>IFERROR(VLOOKUP(Tabla2[[#This Row],[Client]],Sales_Revenues!A:G,2,FALSE),"")</f>
        <v/>
      </c>
      <c r="AF968" s="2" t="str">
        <f>IFERROR(VLOOKUP(Tabla2[[#This Row],[Client]],Sales_Revenues!A:G,3,FALSE),"")</f>
        <v/>
      </c>
      <c r="AG968" s="2" t="str">
        <f>IFERROR(VLOOKUP(Tabla2[[#This Row],[Client]],Sales_Revenues!A:G,4,FALSE),"")</f>
        <v/>
      </c>
      <c r="AH968" s="2" t="str">
        <f>IFERROR(VLOOKUP(Tabla2[[#This Row],[Client]],Sales_Revenues!A:G,5,FALSE),"")</f>
        <v/>
      </c>
      <c r="AI968" s="2" t="str">
        <f>IFERROR(VLOOKUP(Tabla2[[#This Row],[Client]],Sales_Revenues!A:G,6,FALSE),"")</f>
        <v/>
      </c>
      <c r="AJ968" s="2" t="str">
        <f>IFERROR(VLOOKUP(Tabla2[[#This Row],[Client]],Sales_Revenues!A:G,7,FALSE),"")</f>
        <v/>
      </c>
    </row>
    <row r="969" spans="1:36">
      <c r="A969">
        <v>968</v>
      </c>
      <c r="B969">
        <v>1</v>
      </c>
      <c r="E969">
        <v>1</v>
      </c>
      <c r="H969">
        <v>158.03892857142858</v>
      </c>
      <c r="I969" t="s">
        <v>38</v>
      </c>
      <c r="J969" t="s">
        <v>38</v>
      </c>
      <c r="K969">
        <v>0</v>
      </c>
      <c r="L969" t="s">
        <v>38</v>
      </c>
      <c r="M969" t="s">
        <v>38</v>
      </c>
      <c r="N969" t="str">
        <f>IFERROR(VLOOKUP(Tabla2[[#This Row],[Client]],Soc_Dem!A:D,2,FALSE),"")</f>
        <v>M</v>
      </c>
      <c r="O969">
        <f>IFERROR(VLOOKUP(Tabla2[[#This Row],[Client]],Soc_Dem!A:D,3,FALSE),"")</f>
        <v>35</v>
      </c>
      <c r="P969">
        <f>IFERROR(VLOOKUP(Tabla2[[#This Row],[Client]],Soc_Dem!A:D,4,FALSE),"")</f>
        <v>116</v>
      </c>
      <c r="Q969" s="2">
        <f>IFERROR(VLOOKUP(Tabla2[[#This Row],[Client]],Inflow_Outflow!A:O,2,FALSE),"")</f>
        <v>410.7310714285714</v>
      </c>
      <c r="R969" s="2">
        <f>IFERROR(VLOOKUP(Tabla2[[#This Row],[Client]],Inflow_Outflow!A:O,3,FALSE),"")</f>
        <v>410.7310714285714</v>
      </c>
      <c r="S969" s="2">
        <f>IFERROR(VLOOKUP(Tabla2[[#This Row],[Client]],Inflow_Outflow!A:O,4,FALSE),"")</f>
        <v>2</v>
      </c>
      <c r="T969" s="2">
        <f>IFERROR(VLOOKUP(Tabla2[[#This Row],[Client]],Inflow_Outflow!A:O,5,FALSE),"")</f>
        <v>2</v>
      </c>
      <c r="U969" s="2">
        <f>IFERROR(VLOOKUP(Tabla2[[#This Row],[Client]],Inflow_Outflow!A:O,6,FALSE),"")</f>
        <v>292.16178571428571</v>
      </c>
      <c r="V969" s="2">
        <f>IFERROR(VLOOKUP(Tabla2[[#This Row],[Client]],Inflow_Outflow!A:O,7,FALSE),"")</f>
        <v>292.16178571428571</v>
      </c>
      <c r="W969" s="2">
        <f>IFERROR(VLOOKUP(Tabla2[[#This Row],[Client]],Inflow_Outflow!A:O,8,FALSE),"")</f>
        <v>53.571428571428569</v>
      </c>
      <c r="X969" s="2">
        <f>IFERROR(VLOOKUP(Tabla2[[#This Row],[Client]],Inflow_Outflow!A:O,9,FALSE),"")</f>
        <v>183.07249999999999</v>
      </c>
      <c r="Y969" s="2">
        <f>IFERROR(VLOOKUP(Tabla2[[#This Row],[Client]],Inflow_Outflow!A:O,10,FALSE),"")</f>
        <v>10.017857142857142</v>
      </c>
      <c r="Z969" s="2">
        <f>IFERROR(VLOOKUP(Tabla2[[#This Row],[Client]],Inflow_Outflow!A:O,11,FALSE),"")</f>
        <v>26</v>
      </c>
      <c r="AA969" s="2">
        <f>IFERROR(VLOOKUP(Tabla2[[#This Row],[Client]],Inflow_Outflow!A:O,12,FALSE),"")</f>
        <v>26</v>
      </c>
      <c r="AB969" s="2">
        <f>IFERROR(VLOOKUP(Tabla2[[#This Row],[Client]],Inflow_Outflow!A:O,13,FALSE),"")</f>
        <v>2</v>
      </c>
      <c r="AC969" s="2">
        <f>IFERROR(VLOOKUP(Tabla2[[#This Row],[Client]],Inflow_Outflow!A:O,14,FALSE),"")</f>
        <v>20</v>
      </c>
      <c r="AD969" s="2">
        <f>IFERROR(VLOOKUP(Tabla2[[#This Row],[Client]],Inflow_Outflow!A:O,15,FALSE),"")</f>
        <v>1</v>
      </c>
      <c r="AE969" s="2" t="str">
        <f>IFERROR(VLOOKUP(Tabla2[[#This Row],[Client]],Sales_Revenues!A:G,2,FALSE),"")</f>
        <v/>
      </c>
      <c r="AF969" s="2" t="str">
        <f>IFERROR(VLOOKUP(Tabla2[[#This Row],[Client]],Sales_Revenues!A:G,3,FALSE),"")</f>
        <v/>
      </c>
      <c r="AG969" s="2" t="str">
        <f>IFERROR(VLOOKUP(Tabla2[[#This Row],[Client]],Sales_Revenues!A:G,4,FALSE),"")</f>
        <v/>
      </c>
      <c r="AH969" s="2" t="str">
        <f>IFERROR(VLOOKUP(Tabla2[[#This Row],[Client]],Sales_Revenues!A:G,5,FALSE),"")</f>
        <v/>
      </c>
      <c r="AI969" s="2" t="str">
        <f>IFERROR(VLOOKUP(Tabla2[[#This Row],[Client]],Sales_Revenues!A:G,6,FALSE),"")</f>
        <v/>
      </c>
      <c r="AJ969" s="2" t="str">
        <f>IFERROR(VLOOKUP(Tabla2[[#This Row],[Client]],Sales_Revenues!A:G,7,FALSE),"")</f>
        <v/>
      </c>
    </row>
    <row r="970" spans="1:36">
      <c r="A970">
        <v>969</v>
      </c>
      <c r="B970">
        <v>1</v>
      </c>
      <c r="H970">
        <v>10820.708571428573</v>
      </c>
      <c r="I970" t="s">
        <v>38</v>
      </c>
      <c r="J970" t="s">
        <v>38</v>
      </c>
      <c r="K970" t="s">
        <v>38</v>
      </c>
      <c r="L970" t="s">
        <v>38</v>
      </c>
      <c r="M970" t="s">
        <v>38</v>
      </c>
      <c r="N970" t="str">
        <f>IFERROR(VLOOKUP(Tabla2[[#This Row],[Client]],Soc_Dem!A:D,2,FALSE),"")</f>
        <v>M</v>
      </c>
      <c r="O970">
        <f>IFERROR(VLOOKUP(Tabla2[[#This Row],[Client]],Soc_Dem!A:D,3,FALSE),"")</f>
        <v>22</v>
      </c>
      <c r="P970">
        <f>IFERROR(VLOOKUP(Tabla2[[#This Row],[Client]],Soc_Dem!A:D,4,FALSE),"")</f>
        <v>8</v>
      </c>
      <c r="Q970" s="2">
        <f>IFERROR(VLOOKUP(Tabla2[[#This Row],[Client]],Inflow_Outflow!A:O,2,FALSE),"")</f>
        <v>1520.2667857142858</v>
      </c>
      <c r="R970" s="2">
        <f>IFERROR(VLOOKUP(Tabla2[[#This Row],[Client]],Inflow_Outflow!A:O,3,FALSE),"")</f>
        <v>1520.2667857142858</v>
      </c>
      <c r="S970" s="2">
        <f>IFERROR(VLOOKUP(Tabla2[[#This Row],[Client]],Inflow_Outflow!A:O,4,FALSE),"")</f>
        <v>2</v>
      </c>
      <c r="T970" s="2">
        <f>IFERROR(VLOOKUP(Tabla2[[#This Row],[Client]],Inflow_Outflow!A:O,5,FALSE),"")</f>
        <v>2</v>
      </c>
      <c r="U970" s="2">
        <f>IFERROR(VLOOKUP(Tabla2[[#This Row],[Client]],Inflow_Outflow!A:O,6,FALSE),"")</f>
        <v>562.67714285714283</v>
      </c>
      <c r="V970" s="2">
        <f>IFERROR(VLOOKUP(Tabla2[[#This Row],[Client]],Inflow_Outflow!A:O,7,FALSE),"")</f>
        <v>562.67714285714283</v>
      </c>
      <c r="W970" s="2">
        <f>IFERROR(VLOOKUP(Tabla2[[#This Row],[Client]],Inflow_Outflow!A:O,8,FALSE),"")</f>
        <v>0</v>
      </c>
      <c r="X970" s="2">
        <f>IFERROR(VLOOKUP(Tabla2[[#This Row],[Client]],Inflow_Outflow!A:O,9,FALSE),"")</f>
        <v>241.8557142857143</v>
      </c>
      <c r="Y970" s="2">
        <f>IFERROR(VLOOKUP(Tabla2[[#This Row],[Client]],Inflow_Outflow!A:O,10,FALSE),"")</f>
        <v>317.89285714285717</v>
      </c>
      <c r="Z970" s="2">
        <f>IFERROR(VLOOKUP(Tabla2[[#This Row],[Client]],Inflow_Outflow!A:O,11,FALSE),"")</f>
        <v>32</v>
      </c>
      <c r="AA970" s="2">
        <f>IFERROR(VLOOKUP(Tabla2[[#This Row],[Client]],Inflow_Outflow!A:O,12,FALSE),"")</f>
        <v>32</v>
      </c>
      <c r="AB970" s="2">
        <f>IFERROR(VLOOKUP(Tabla2[[#This Row],[Client]],Inflow_Outflow!A:O,13,FALSE),"")</f>
        <v>0</v>
      </c>
      <c r="AC970" s="2">
        <f>IFERROR(VLOOKUP(Tabla2[[#This Row],[Client]],Inflow_Outflow!A:O,14,FALSE),"")</f>
        <v>21</v>
      </c>
      <c r="AD970" s="2">
        <f>IFERROR(VLOOKUP(Tabla2[[#This Row],[Client]],Inflow_Outflow!A:O,15,FALSE),"")</f>
        <v>10</v>
      </c>
      <c r="AE970" s="2">
        <f>IFERROR(VLOOKUP(Tabla2[[#This Row],[Client]],Sales_Revenues!A:G,2,FALSE),"")</f>
        <v>0</v>
      </c>
      <c r="AF970" s="2">
        <f>IFERROR(VLOOKUP(Tabla2[[#This Row],[Client]],Sales_Revenues!A:G,3,FALSE),"")</f>
        <v>1</v>
      </c>
      <c r="AG970" s="2">
        <f>IFERROR(VLOOKUP(Tabla2[[#This Row],[Client]],Sales_Revenues!A:G,4,FALSE),"")</f>
        <v>0</v>
      </c>
      <c r="AH970" s="2">
        <f>IFERROR(VLOOKUP(Tabla2[[#This Row],[Client]],Sales_Revenues!A:G,5,FALSE),"")</f>
        <v>0</v>
      </c>
      <c r="AI970" s="2">
        <f>IFERROR(VLOOKUP(Tabla2[[#This Row],[Client]],Sales_Revenues!A:G,6,FALSE),"")</f>
        <v>4.5010714285714286</v>
      </c>
      <c r="AJ970" s="2">
        <f>IFERROR(VLOOKUP(Tabla2[[#This Row],[Client]],Sales_Revenues!A:G,7,FALSE),"")</f>
        <v>0</v>
      </c>
    </row>
    <row r="971" spans="1:36">
      <c r="A971">
        <v>970</v>
      </c>
      <c r="B971">
        <v>1</v>
      </c>
      <c r="C971">
        <v>1</v>
      </c>
      <c r="D971">
        <v>10</v>
      </c>
      <c r="H971">
        <v>30.576428571428572</v>
      </c>
      <c r="I971">
        <v>12347.847142857141</v>
      </c>
      <c r="J971">
        <v>0</v>
      </c>
      <c r="K971" t="s">
        <v>38</v>
      </c>
      <c r="L971" t="s">
        <v>38</v>
      </c>
      <c r="M971" t="s">
        <v>38</v>
      </c>
      <c r="N971" t="str">
        <f>IFERROR(VLOOKUP(Tabla2[[#This Row],[Client]],Soc_Dem!A:D,2,FALSE),"")</f>
        <v>M</v>
      </c>
      <c r="O971">
        <f>IFERROR(VLOOKUP(Tabla2[[#This Row],[Client]],Soc_Dem!A:D,3,FALSE),"")</f>
        <v>32</v>
      </c>
      <c r="P971">
        <f>IFERROR(VLOOKUP(Tabla2[[#This Row],[Client]],Soc_Dem!A:D,4,FALSE),"")</f>
        <v>255</v>
      </c>
      <c r="Q971" s="2">
        <f>IFERROR(VLOOKUP(Tabla2[[#This Row],[Client]],Inflow_Outflow!A:O,2,FALSE),"")</f>
        <v>701.17</v>
      </c>
      <c r="R971" s="2">
        <f>IFERROR(VLOOKUP(Tabla2[[#This Row],[Client]],Inflow_Outflow!A:O,3,FALSE),"")</f>
        <v>695.57321428571424</v>
      </c>
      <c r="S971" s="2">
        <f>IFERROR(VLOOKUP(Tabla2[[#This Row],[Client]],Inflow_Outflow!A:O,4,FALSE),"")</f>
        <v>4</v>
      </c>
      <c r="T971" s="2">
        <f>IFERROR(VLOOKUP(Tabla2[[#This Row],[Client]],Inflow_Outflow!A:O,5,FALSE),"")</f>
        <v>3</v>
      </c>
      <c r="U971" s="2">
        <f>IFERROR(VLOOKUP(Tabla2[[#This Row],[Client]],Inflow_Outflow!A:O,6,FALSE),"")</f>
        <v>328.57142857142856</v>
      </c>
      <c r="V971" s="2">
        <f>IFERROR(VLOOKUP(Tabla2[[#This Row],[Client]],Inflow_Outflow!A:O,7,FALSE),"")</f>
        <v>328.57142857142856</v>
      </c>
      <c r="W971" s="2">
        <f>IFERROR(VLOOKUP(Tabla2[[#This Row],[Client]],Inflow_Outflow!A:O,8,FALSE),"")</f>
        <v>328.57142857142856</v>
      </c>
      <c r="X971" s="2">
        <f>IFERROR(VLOOKUP(Tabla2[[#This Row],[Client]],Inflow_Outflow!A:O,9,FALSE),"")</f>
        <v>0</v>
      </c>
      <c r="Y971" s="2">
        <f>IFERROR(VLOOKUP(Tabla2[[#This Row],[Client]],Inflow_Outflow!A:O,10,FALSE),"")</f>
        <v>0</v>
      </c>
      <c r="Z971" s="2">
        <f>IFERROR(VLOOKUP(Tabla2[[#This Row],[Client]],Inflow_Outflow!A:O,11,FALSE),"")</f>
        <v>1</v>
      </c>
      <c r="AA971" s="2">
        <f>IFERROR(VLOOKUP(Tabla2[[#This Row],[Client]],Inflow_Outflow!A:O,12,FALSE),"")</f>
        <v>1</v>
      </c>
      <c r="AB971" s="2">
        <f>IFERROR(VLOOKUP(Tabla2[[#This Row],[Client]],Inflow_Outflow!A:O,13,FALSE),"")</f>
        <v>1</v>
      </c>
      <c r="AC971" s="2">
        <f>IFERROR(VLOOKUP(Tabla2[[#This Row],[Client]],Inflow_Outflow!A:O,14,FALSE),"")</f>
        <v>0</v>
      </c>
      <c r="AD971" s="2">
        <f>IFERROR(VLOOKUP(Tabla2[[#This Row],[Client]],Inflow_Outflow!A:O,15,FALSE),"")</f>
        <v>0</v>
      </c>
      <c r="AE971" s="2">
        <f>IFERROR(VLOOKUP(Tabla2[[#This Row],[Client]],Sales_Revenues!A:G,2,FALSE),"")</f>
        <v>0</v>
      </c>
      <c r="AF971" s="2">
        <f>IFERROR(VLOOKUP(Tabla2[[#This Row],[Client]],Sales_Revenues!A:G,3,FALSE),"")</f>
        <v>0</v>
      </c>
      <c r="AG971" s="2">
        <f>IFERROR(VLOOKUP(Tabla2[[#This Row],[Client]],Sales_Revenues!A:G,4,FALSE),"")</f>
        <v>1</v>
      </c>
      <c r="AH971" s="2">
        <f>IFERROR(VLOOKUP(Tabla2[[#This Row],[Client]],Sales_Revenues!A:G,5,FALSE),"")</f>
        <v>0</v>
      </c>
      <c r="AI971" s="2">
        <f>IFERROR(VLOOKUP(Tabla2[[#This Row],[Client]],Sales_Revenues!A:G,6,FALSE),"")</f>
        <v>0</v>
      </c>
      <c r="AJ971" s="2">
        <f>IFERROR(VLOOKUP(Tabla2[[#This Row],[Client]],Sales_Revenues!A:G,7,FALSE),"")</f>
        <v>6.3214285714285712</v>
      </c>
    </row>
    <row r="972" spans="1:36">
      <c r="A972">
        <v>971</v>
      </c>
      <c r="B972">
        <v>1</v>
      </c>
      <c r="H972">
        <v>28.571428571428573</v>
      </c>
      <c r="I972" t="s">
        <v>38</v>
      </c>
      <c r="J972" t="s">
        <v>38</v>
      </c>
      <c r="K972" t="s">
        <v>38</v>
      </c>
      <c r="L972" t="s">
        <v>38</v>
      </c>
      <c r="M972" t="s">
        <v>38</v>
      </c>
      <c r="N972" t="str">
        <f>IFERROR(VLOOKUP(Tabla2[[#This Row],[Client]],Soc_Dem!A:D,2,FALSE),"")</f>
        <v>M</v>
      </c>
      <c r="O972">
        <f>IFERROR(VLOOKUP(Tabla2[[#This Row],[Client]],Soc_Dem!A:D,3,FALSE),"")</f>
        <v>59</v>
      </c>
      <c r="P972">
        <f>IFERROR(VLOOKUP(Tabla2[[#This Row],[Client]],Soc_Dem!A:D,4,FALSE),"")</f>
        <v>56</v>
      </c>
      <c r="Q972" s="2">
        <f>IFERROR(VLOOKUP(Tabla2[[#This Row],[Client]],Inflow_Outflow!A:O,2,FALSE),"")</f>
        <v>336.30714285714288</v>
      </c>
      <c r="R972" s="2">
        <f>IFERROR(VLOOKUP(Tabla2[[#This Row],[Client]],Inflow_Outflow!A:O,3,FALSE),"")</f>
        <v>336.30714285714288</v>
      </c>
      <c r="S972" s="2">
        <f>IFERROR(VLOOKUP(Tabla2[[#This Row],[Client]],Inflow_Outflow!A:O,4,FALSE),"")</f>
        <v>2</v>
      </c>
      <c r="T972" s="2">
        <f>IFERROR(VLOOKUP(Tabla2[[#This Row],[Client]],Inflow_Outflow!A:O,5,FALSE),"")</f>
        <v>2</v>
      </c>
      <c r="U972" s="2">
        <f>IFERROR(VLOOKUP(Tabla2[[#This Row],[Client]],Inflow_Outflow!A:O,6,FALSE),"")</f>
        <v>291.19178571428569</v>
      </c>
      <c r="V972" s="2">
        <f>IFERROR(VLOOKUP(Tabla2[[#This Row],[Client]],Inflow_Outflow!A:O,7,FALSE),"")</f>
        <v>291.19178571428569</v>
      </c>
      <c r="W972" s="2">
        <f>IFERROR(VLOOKUP(Tabla2[[#This Row],[Client]],Inflow_Outflow!A:O,8,FALSE),"")</f>
        <v>0</v>
      </c>
      <c r="X972" s="2">
        <f>IFERROR(VLOOKUP(Tabla2[[#This Row],[Client]],Inflow_Outflow!A:O,9,FALSE),"")</f>
        <v>181.94714285714286</v>
      </c>
      <c r="Y972" s="2">
        <f>IFERROR(VLOOKUP(Tabla2[[#This Row],[Client]],Inflow_Outflow!A:O,10,FALSE),"")</f>
        <v>108.60178571428571</v>
      </c>
      <c r="Z972" s="2">
        <f>IFERROR(VLOOKUP(Tabla2[[#This Row],[Client]],Inflow_Outflow!A:O,11,FALSE),"")</f>
        <v>13</v>
      </c>
      <c r="AA972" s="2">
        <f>IFERROR(VLOOKUP(Tabla2[[#This Row],[Client]],Inflow_Outflow!A:O,12,FALSE),"")</f>
        <v>13</v>
      </c>
      <c r="AB972" s="2">
        <f>IFERROR(VLOOKUP(Tabla2[[#This Row],[Client]],Inflow_Outflow!A:O,13,FALSE),"")</f>
        <v>0</v>
      </c>
      <c r="AC972" s="2">
        <f>IFERROR(VLOOKUP(Tabla2[[#This Row],[Client]],Inflow_Outflow!A:O,14,FALSE),"")</f>
        <v>9</v>
      </c>
      <c r="AD972" s="2">
        <f>IFERROR(VLOOKUP(Tabla2[[#This Row],[Client]],Inflow_Outflow!A:O,15,FALSE),"")</f>
        <v>3</v>
      </c>
      <c r="AE972" s="2">
        <f>IFERROR(VLOOKUP(Tabla2[[#This Row],[Client]],Sales_Revenues!A:G,2,FALSE),"")</f>
        <v>0</v>
      </c>
      <c r="AF972" s="2">
        <f>IFERROR(VLOOKUP(Tabla2[[#This Row],[Client]],Sales_Revenues!A:G,3,FALSE),"")</f>
        <v>0</v>
      </c>
      <c r="AG972" s="2">
        <f>IFERROR(VLOOKUP(Tabla2[[#This Row],[Client]],Sales_Revenues!A:G,4,FALSE),"")</f>
        <v>0</v>
      </c>
      <c r="AH972" s="2">
        <f>IFERROR(VLOOKUP(Tabla2[[#This Row],[Client]],Sales_Revenues!A:G,5,FALSE),"")</f>
        <v>0</v>
      </c>
      <c r="AI972" s="2">
        <f>IFERROR(VLOOKUP(Tabla2[[#This Row],[Client]],Sales_Revenues!A:G,6,FALSE),"")</f>
        <v>0</v>
      </c>
      <c r="AJ972" s="2">
        <f>IFERROR(VLOOKUP(Tabla2[[#This Row],[Client]],Sales_Revenues!A:G,7,FALSE),"")</f>
        <v>0</v>
      </c>
    </row>
    <row r="973" spans="1:36">
      <c r="A973">
        <v>972</v>
      </c>
      <c r="B973">
        <v>1</v>
      </c>
      <c r="C973">
        <v>1</v>
      </c>
      <c r="H973">
        <v>2780.9453571428571</v>
      </c>
      <c r="I973">
        <v>3422.0921428571428</v>
      </c>
      <c r="J973" t="s">
        <v>38</v>
      </c>
      <c r="K973" t="s">
        <v>38</v>
      </c>
      <c r="L973" t="s">
        <v>38</v>
      </c>
      <c r="M973" t="s">
        <v>38</v>
      </c>
      <c r="N973" t="str">
        <f>IFERROR(VLOOKUP(Tabla2[[#This Row],[Client]],Soc_Dem!A:D,2,FALSE),"")</f>
        <v>F</v>
      </c>
      <c r="O973">
        <f>IFERROR(VLOOKUP(Tabla2[[#This Row],[Client]],Soc_Dem!A:D,3,FALSE),"")</f>
        <v>26</v>
      </c>
      <c r="P973">
        <f>IFERROR(VLOOKUP(Tabla2[[#This Row],[Client]],Soc_Dem!A:D,4,FALSE),"")</f>
        <v>56</v>
      </c>
      <c r="Q973" s="2">
        <f>IFERROR(VLOOKUP(Tabla2[[#This Row],[Client]],Inflow_Outflow!A:O,2,FALSE),"")</f>
        <v>970.15</v>
      </c>
      <c r="R973" s="2">
        <f>IFERROR(VLOOKUP(Tabla2[[#This Row],[Client]],Inflow_Outflow!A:O,3,FALSE),"")</f>
        <v>970.14607142857142</v>
      </c>
      <c r="S973" s="2">
        <f>IFERROR(VLOOKUP(Tabla2[[#This Row],[Client]],Inflow_Outflow!A:O,4,FALSE),"")</f>
        <v>7</v>
      </c>
      <c r="T973" s="2">
        <f>IFERROR(VLOOKUP(Tabla2[[#This Row],[Client]],Inflow_Outflow!A:O,5,FALSE),"")</f>
        <v>6</v>
      </c>
      <c r="U973" s="2">
        <f>IFERROR(VLOOKUP(Tabla2[[#This Row],[Client]],Inflow_Outflow!A:O,6,FALSE),"")</f>
        <v>935.23214285714289</v>
      </c>
      <c r="V973" s="2">
        <f>IFERROR(VLOOKUP(Tabla2[[#This Row],[Client]],Inflow_Outflow!A:O,7,FALSE),"")</f>
        <v>935.23214285714289</v>
      </c>
      <c r="W973" s="2">
        <f>IFERROR(VLOOKUP(Tabla2[[#This Row],[Client]],Inflow_Outflow!A:O,8,FALSE),"")</f>
        <v>285.71428571428572</v>
      </c>
      <c r="X973" s="2">
        <f>IFERROR(VLOOKUP(Tabla2[[#This Row],[Client]],Inflow_Outflow!A:O,9,FALSE),"")</f>
        <v>25.982142857142858</v>
      </c>
      <c r="Y973" s="2">
        <f>IFERROR(VLOOKUP(Tabla2[[#This Row],[Client]],Inflow_Outflow!A:O,10,FALSE),"")</f>
        <v>620.03571428571433</v>
      </c>
      <c r="Z973" s="2">
        <f>IFERROR(VLOOKUP(Tabla2[[#This Row],[Client]],Inflow_Outflow!A:O,11,FALSE),"")</f>
        <v>19</v>
      </c>
      <c r="AA973" s="2">
        <f>IFERROR(VLOOKUP(Tabla2[[#This Row],[Client]],Inflow_Outflow!A:O,12,FALSE),"")</f>
        <v>19</v>
      </c>
      <c r="AB973" s="2">
        <f>IFERROR(VLOOKUP(Tabla2[[#This Row],[Client]],Inflow_Outflow!A:O,13,FALSE),"")</f>
        <v>3</v>
      </c>
      <c r="AC973" s="2">
        <f>IFERROR(VLOOKUP(Tabla2[[#This Row],[Client]],Inflow_Outflow!A:O,14,FALSE),"")</f>
        <v>1</v>
      </c>
      <c r="AD973" s="2">
        <f>IFERROR(VLOOKUP(Tabla2[[#This Row],[Client]],Inflow_Outflow!A:O,15,FALSE),"")</f>
        <v>14</v>
      </c>
      <c r="AE973" s="2" t="str">
        <f>IFERROR(VLOOKUP(Tabla2[[#This Row],[Client]],Sales_Revenues!A:G,2,FALSE),"")</f>
        <v/>
      </c>
      <c r="AF973" s="2" t="str">
        <f>IFERROR(VLOOKUP(Tabla2[[#This Row],[Client]],Sales_Revenues!A:G,3,FALSE),"")</f>
        <v/>
      </c>
      <c r="AG973" s="2" t="str">
        <f>IFERROR(VLOOKUP(Tabla2[[#This Row],[Client]],Sales_Revenues!A:G,4,FALSE),"")</f>
        <v/>
      </c>
      <c r="AH973" s="2" t="str">
        <f>IFERROR(VLOOKUP(Tabla2[[#This Row],[Client]],Sales_Revenues!A:G,5,FALSE),"")</f>
        <v/>
      </c>
      <c r="AI973" s="2" t="str">
        <f>IFERROR(VLOOKUP(Tabla2[[#This Row],[Client]],Sales_Revenues!A:G,6,FALSE),"")</f>
        <v/>
      </c>
      <c r="AJ973" s="2" t="str">
        <f>IFERROR(VLOOKUP(Tabla2[[#This Row],[Client]],Sales_Revenues!A:G,7,FALSE),"")</f>
        <v/>
      </c>
    </row>
    <row r="974" spans="1:36">
      <c r="A974">
        <v>973</v>
      </c>
      <c r="B974">
        <v>1</v>
      </c>
      <c r="H974">
        <v>1633.8282142857145</v>
      </c>
      <c r="I974" t="s">
        <v>38</v>
      </c>
      <c r="J974" t="s">
        <v>38</v>
      </c>
      <c r="K974" t="s">
        <v>38</v>
      </c>
      <c r="L974" t="s">
        <v>38</v>
      </c>
      <c r="M974" t="s">
        <v>38</v>
      </c>
      <c r="N974" t="str">
        <f>IFERROR(VLOOKUP(Tabla2[[#This Row],[Client]],Soc_Dem!A:D,2,FALSE),"")</f>
        <v>F</v>
      </c>
      <c r="O974">
        <f>IFERROR(VLOOKUP(Tabla2[[#This Row],[Client]],Soc_Dem!A:D,3,FALSE),"")</f>
        <v>39</v>
      </c>
      <c r="P974">
        <f>IFERROR(VLOOKUP(Tabla2[[#This Row],[Client]],Soc_Dem!A:D,4,FALSE),"")</f>
        <v>105</v>
      </c>
      <c r="Q974" s="2">
        <f>IFERROR(VLOOKUP(Tabla2[[#This Row],[Client]],Inflow_Outflow!A:O,2,FALSE),"")</f>
        <v>1.0714285714285715E-3</v>
      </c>
      <c r="R974" s="2">
        <f>IFERROR(VLOOKUP(Tabla2[[#This Row],[Client]],Inflow_Outflow!A:O,3,FALSE),"")</f>
        <v>1.0714285714285715E-3</v>
      </c>
      <c r="S974" s="2">
        <f>IFERROR(VLOOKUP(Tabla2[[#This Row],[Client]],Inflow_Outflow!A:O,4,FALSE),"")</f>
        <v>1</v>
      </c>
      <c r="T974" s="2">
        <f>IFERROR(VLOOKUP(Tabla2[[#This Row],[Client]],Inflow_Outflow!A:O,5,FALSE),"")</f>
        <v>1</v>
      </c>
      <c r="U974" s="2">
        <f>IFERROR(VLOOKUP(Tabla2[[#This Row],[Client]],Inflow_Outflow!A:O,6,FALSE),"")</f>
        <v>23.142857142857142</v>
      </c>
      <c r="V974" s="2">
        <f>IFERROR(VLOOKUP(Tabla2[[#This Row],[Client]],Inflow_Outflow!A:O,7,FALSE),"")</f>
        <v>23.142857142857142</v>
      </c>
      <c r="W974" s="2">
        <f>IFERROR(VLOOKUP(Tabla2[[#This Row],[Client]],Inflow_Outflow!A:O,8,FALSE),"")</f>
        <v>0</v>
      </c>
      <c r="X974" s="2">
        <f>IFERROR(VLOOKUP(Tabla2[[#This Row],[Client]],Inflow_Outflow!A:O,9,FALSE),"")</f>
        <v>23.142857142857142</v>
      </c>
      <c r="Y974" s="2">
        <f>IFERROR(VLOOKUP(Tabla2[[#This Row],[Client]],Inflow_Outflow!A:O,10,FALSE),"")</f>
        <v>0</v>
      </c>
      <c r="Z974" s="2">
        <f>IFERROR(VLOOKUP(Tabla2[[#This Row],[Client]],Inflow_Outflow!A:O,11,FALSE),"")</f>
        <v>1</v>
      </c>
      <c r="AA974" s="2">
        <f>IFERROR(VLOOKUP(Tabla2[[#This Row],[Client]],Inflow_Outflow!A:O,12,FALSE),"")</f>
        <v>1</v>
      </c>
      <c r="AB974" s="2">
        <f>IFERROR(VLOOKUP(Tabla2[[#This Row],[Client]],Inflow_Outflow!A:O,13,FALSE),"")</f>
        <v>0</v>
      </c>
      <c r="AC974" s="2">
        <f>IFERROR(VLOOKUP(Tabla2[[#This Row],[Client]],Inflow_Outflow!A:O,14,FALSE),"")</f>
        <v>1</v>
      </c>
      <c r="AD974" s="2">
        <f>IFERROR(VLOOKUP(Tabla2[[#This Row],[Client]],Inflow_Outflow!A:O,15,FALSE),"")</f>
        <v>0</v>
      </c>
      <c r="AE974" s="2">
        <f>IFERROR(VLOOKUP(Tabla2[[#This Row],[Client]],Sales_Revenues!A:G,2,FALSE),"")</f>
        <v>1</v>
      </c>
      <c r="AF974" s="2">
        <f>IFERROR(VLOOKUP(Tabla2[[#This Row],[Client]],Sales_Revenues!A:G,3,FALSE),"")</f>
        <v>0</v>
      </c>
      <c r="AG974" s="2">
        <f>IFERROR(VLOOKUP(Tabla2[[#This Row],[Client]],Sales_Revenues!A:G,4,FALSE),"")</f>
        <v>0</v>
      </c>
      <c r="AH974" s="2">
        <f>IFERROR(VLOOKUP(Tabla2[[#This Row],[Client]],Sales_Revenues!A:G,5,FALSE),"")</f>
        <v>0.68642857142857139</v>
      </c>
      <c r="AI974" s="2">
        <f>IFERROR(VLOOKUP(Tabla2[[#This Row],[Client]],Sales_Revenues!A:G,6,FALSE),"")</f>
        <v>0</v>
      </c>
      <c r="AJ974" s="2">
        <f>IFERROR(VLOOKUP(Tabla2[[#This Row],[Client]],Sales_Revenues!A:G,7,FALSE),"")</f>
        <v>0</v>
      </c>
    </row>
    <row r="975" spans="1:36">
      <c r="A975">
        <v>974</v>
      </c>
      <c r="B975">
        <v>1</v>
      </c>
      <c r="H975">
        <v>6298.261428571429</v>
      </c>
      <c r="I975" t="s">
        <v>38</v>
      </c>
      <c r="J975" t="s">
        <v>38</v>
      </c>
      <c r="K975" t="s">
        <v>38</v>
      </c>
      <c r="L975" t="s">
        <v>38</v>
      </c>
      <c r="M975" t="s">
        <v>38</v>
      </c>
      <c r="N975" t="str">
        <f>IFERROR(VLOOKUP(Tabla2[[#This Row],[Client]],Soc_Dem!A:D,2,FALSE),"")</f>
        <v>F</v>
      </c>
      <c r="O975">
        <f>IFERROR(VLOOKUP(Tabla2[[#This Row],[Client]],Soc_Dem!A:D,3,FALSE),"")</f>
        <v>61</v>
      </c>
      <c r="P975">
        <f>IFERROR(VLOOKUP(Tabla2[[#This Row],[Client]],Soc_Dem!A:D,4,FALSE),"")</f>
        <v>110</v>
      </c>
      <c r="Q975" s="2">
        <f>IFERROR(VLOOKUP(Tabla2[[#This Row],[Client]],Inflow_Outflow!A:O,2,FALSE),"")</f>
        <v>327.89321428571429</v>
      </c>
      <c r="R975" s="2">
        <f>IFERROR(VLOOKUP(Tabla2[[#This Row],[Client]],Inflow_Outflow!A:O,3,FALSE),"")</f>
        <v>327.89321428571429</v>
      </c>
      <c r="S975" s="2">
        <f>IFERROR(VLOOKUP(Tabla2[[#This Row],[Client]],Inflow_Outflow!A:O,4,FALSE),"")</f>
        <v>2</v>
      </c>
      <c r="T975" s="2">
        <f>IFERROR(VLOOKUP(Tabla2[[#This Row],[Client]],Inflow_Outflow!A:O,5,FALSE),"")</f>
        <v>2</v>
      </c>
      <c r="U975" s="2">
        <f>IFERROR(VLOOKUP(Tabla2[[#This Row],[Client]],Inflow_Outflow!A:O,6,FALSE),"")</f>
        <v>321.89285714285717</v>
      </c>
      <c r="V975" s="2">
        <f>IFERROR(VLOOKUP(Tabla2[[#This Row],[Client]],Inflow_Outflow!A:O,7,FALSE),"")</f>
        <v>321.89285714285717</v>
      </c>
      <c r="W975" s="2">
        <f>IFERROR(VLOOKUP(Tabla2[[#This Row],[Client]],Inflow_Outflow!A:O,8,FALSE),"")</f>
        <v>321.42857142857144</v>
      </c>
      <c r="X975" s="2">
        <f>IFERROR(VLOOKUP(Tabla2[[#This Row],[Client]],Inflow_Outflow!A:O,9,FALSE),"")</f>
        <v>0</v>
      </c>
      <c r="Y975" s="2">
        <f>IFERROR(VLOOKUP(Tabla2[[#This Row],[Client]],Inflow_Outflow!A:O,10,FALSE),"")</f>
        <v>0</v>
      </c>
      <c r="Z975" s="2">
        <f>IFERROR(VLOOKUP(Tabla2[[#This Row],[Client]],Inflow_Outflow!A:O,11,FALSE),"")</f>
        <v>2</v>
      </c>
      <c r="AA975" s="2">
        <f>IFERROR(VLOOKUP(Tabla2[[#This Row],[Client]],Inflow_Outflow!A:O,12,FALSE),"")</f>
        <v>2</v>
      </c>
      <c r="AB975" s="2">
        <f>IFERROR(VLOOKUP(Tabla2[[#This Row],[Client]],Inflow_Outflow!A:O,13,FALSE),"")</f>
        <v>1</v>
      </c>
      <c r="AC975" s="2">
        <f>IFERROR(VLOOKUP(Tabla2[[#This Row],[Client]],Inflow_Outflow!A:O,14,FALSE),"")</f>
        <v>0</v>
      </c>
      <c r="AD975" s="2">
        <f>IFERROR(VLOOKUP(Tabla2[[#This Row],[Client]],Inflow_Outflow!A:O,15,FALSE),"")</f>
        <v>0</v>
      </c>
      <c r="AE975" s="2" t="str">
        <f>IFERROR(VLOOKUP(Tabla2[[#This Row],[Client]],Sales_Revenues!A:G,2,FALSE),"")</f>
        <v/>
      </c>
      <c r="AF975" s="2" t="str">
        <f>IFERROR(VLOOKUP(Tabla2[[#This Row],[Client]],Sales_Revenues!A:G,3,FALSE),"")</f>
        <v/>
      </c>
      <c r="AG975" s="2" t="str">
        <f>IFERROR(VLOOKUP(Tabla2[[#This Row],[Client]],Sales_Revenues!A:G,4,FALSE),"")</f>
        <v/>
      </c>
      <c r="AH975" s="2" t="str">
        <f>IFERROR(VLOOKUP(Tabla2[[#This Row],[Client]],Sales_Revenues!A:G,5,FALSE),"")</f>
        <v/>
      </c>
      <c r="AI975" s="2" t="str">
        <f>IFERROR(VLOOKUP(Tabla2[[#This Row],[Client]],Sales_Revenues!A:G,6,FALSE),"")</f>
        <v/>
      </c>
      <c r="AJ975" s="2" t="str">
        <f>IFERROR(VLOOKUP(Tabla2[[#This Row],[Client]],Sales_Revenues!A:G,7,FALSE),"")</f>
        <v/>
      </c>
    </row>
    <row r="976" spans="1:36">
      <c r="A976">
        <v>975</v>
      </c>
      <c r="B976">
        <v>2</v>
      </c>
      <c r="H976">
        <v>85.045357142857142</v>
      </c>
      <c r="I976" t="s">
        <v>38</v>
      </c>
      <c r="J976" t="s">
        <v>38</v>
      </c>
      <c r="K976" t="s">
        <v>38</v>
      </c>
      <c r="L976" t="s">
        <v>38</v>
      </c>
      <c r="M976" t="s">
        <v>38</v>
      </c>
      <c r="N976" t="str">
        <f>IFERROR(VLOOKUP(Tabla2[[#This Row],[Client]],Soc_Dem!A:D,2,FALSE),"")</f>
        <v>M</v>
      </c>
      <c r="O976">
        <f>IFERROR(VLOOKUP(Tabla2[[#This Row],[Client]],Soc_Dem!A:D,3,FALSE),"")</f>
        <v>57</v>
      </c>
      <c r="P976">
        <f>IFERROR(VLOOKUP(Tabla2[[#This Row],[Client]],Soc_Dem!A:D,4,FALSE),"")</f>
        <v>215</v>
      </c>
      <c r="Q976" s="2">
        <f>IFERROR(VLOOKUP(Tabla2[[#This Row],[Client]],Inflow_Outflow!A:O,2,FALSE),"")</f>
        <v>2837.6353571428567</v>
      </c>
      <c r="R976" s="2">
        <f>IFERROR(VLOOKUP(Tabla2[[#This Row],[Client]],Inflow_Outflow!A:O,3,FALSE),"")</f>
        <v>2837.6353571428567</v>
      </c>
      <c r="S976" s="2">
        <f>IFERROR(VLOOKUP(Tabla2[[#This Row],[Client]],Inflow_Outflow!A:O,4,FALSE),"")</f>
        <v>2</v>
      </c>
      <c r="T976" s="2">
        <f>IFERROR(VLOOKUP(Tabla2[[#This Row],[Client]],Inflow_Outflow!A:O,5,FALSE),"")</f>
        <v>2</v>
      </c>
      <c r="U976" s="2">
        <f>IFERROR(VLOOKUP(Tabla2[[#This Row],[Client]],Inflow_Outflow!A:O,6,FALSE),"")</f>
        <v>3270.4092857142859</v>
      </c>
      <c r="V976" s="2">
        <f>IFERROR(VLOOKUP(Tabla2[[#This Row],[Client]],Inflow_Outflow!A:O,7,FALSE),"")</f>
        <v>3270.4092857142859</v>
      </c>
      <c r="W976" s="2">
        <f>IFERROR(VLOOKUP(Tabla2[[#This Row],[Client]],Inflow_Outflow!A:O,8,FALSE),"")</f>
        <v>1428.5714285714287</v>
      </c>
      <c r="X976" s="2">
        <f>IFERROR(VLOOKUP(Tabla2[[#This Row],[Client]],Inflow_Outflow!A:O,9,FALSE),"")</f>
        <v>464.05214285714283</v>
      </c>
      <c r="Y976" s="2">
        <f>IFERROR(VLOOKUP(Tabla2[[#This Row],[Client]],Inflow_Outflow!A:O,10,FALSE),"")</f>
        <v>1375.7142857142858</v>
      </c>
      <c r="Z976" s="2">
        <f>IFERROR(VLOOKUP(Tabla2[[#This Row],[Client]],Inflow_Outflow!A:O,11,FALSE),"")</f>
        <v>7</v>
      </c>
      <c r="AA976" s="2">
        <f>IFERROR(VLOOKUP(Tabla2[[#This Row],[Client]],Inflow_Outflow!A:O,12,FALSE),"")</f>
        <v>7</v>
      </c>
      <c r="AB976" s="2">
        <f>IFERROR(VLOOKUP(Tabla2[[#This Row],[Client]],Inflow_Outflow!A:O,13,FALSE),"")</f>
        <v>2</v>
      </c>
      <c r="AC976" s="2">
        <f>IFERROR(VLOOKUP(Tabla2[[#This Row],[Client]],Inflow_Outflow!A:O,14,FALSE),"")</f>
        <v>1</v>
      </c>
      <c r="AD976" s="2">
        <f>IFERROR(VLOOKUP(Tabla2[[#This Row],[Client]],Inflow_Outflow!A:O,15,FALSE),"")</f>
        <v>3</v>
      </c>
      <c r="AE976" s="2" t="str">
        <f>IFERROR(VLOOKUP(Tabla2[[#This Row],[Client]],Sales_Revenues!A:G,2,FALSE),"")</f>
        <v/>
      </c>
      <c r="AF976" s="2" t="str">
        <f>IFERROR(VLOOKUP(Tabla2[[#This Row],[Client]],Sales_Revenues!A:G,3,FALSE),"")</f>
        <v/>
      </c>
      <c r="AG976" s="2" t="str">
        <f>IFERROR(VLOOKUP(Tabla2[[#This Row],[Client]],Sales_Revenues!A:G,4,FALSE),"")</f>
        <v/>
      </c>
      <c r="AH976" s="2" t="str">
        <f>IFERROR(VLOOKUP(Tabla2[[#This Row],[Client]],Sales_Revenues!A:G,5,FALSE),"")</f>
        <v/>
      </c>
      <c r="AI976" s="2" t="str">
        <f>IFERROR(VLOOKUP(Tabla2[[#This Row],[Client]],Sales_Revenues!A:G,6,FALSE),"")</f>
        <v/>
      </c>
      <c r="AJ976" s="2" t="str">
        <f>IFERROR(VLOOKUP(Tabla2[[#This Row],[Client]],Sales_Revenues!A:G,7,FALSE),"")</f>
        <v/>
      </c>
    </row>
    <row r="977" spans="1:36">
      <c r="A977">
        <v>976</v>
      </c>
      <c r="B977">
        <v>1</v>
      </c>
      <c r="C977">
        <v>1</v>
      </c>
      <c r="D977">
        <v>3</v>
      </c>
      <c r="H977">
        <v>16.882142857142856</v>
      </c>
      <c r="I977">
        <v>1866.0357142857142</v>
      </c>
      <c r="J977">
        <v>9412.8392857142862</v>
      </c>
      <c r="K977" t="s">
        <v>38</v>
      </c>
      <c r="L977" t="s">
        <v>38</v>
      </c>
      <c r="M977" t="s">
        <v>38</v>
      </c>
      <c r="N977" t="str">
        <f>IFERROR(VLOOKUP(Tabla2[[#This Row],[Client]],Soc_Dem!A:D,2,FALSE),"")</f>
        <v>F</v>
      </c>
      <c r="O977">
        <f>IFERROR(VLOOKUP(Tabla2[[#This Row],[Client]],Soc_Dem!A:D,3,FALSE),"")</f>
        <v>58</v>
      </c>
      <c r="P977">
        <f>IFERROR(VLOOKUP(Tabla2[[#This Row],[Client]],Soc_Dem!A:D,4,FALSE),"")</f>
        <v>175</v>
      </c>
      <c r="Q977" s="2">
        <f>IFERROR(VLOOKUP(Tabla2[[#This Row],[Client]],Inflow_Outflow!A:O,2,FALSE),"")</f>
        <v>517.40035714285716</v>
      </c>
      <c r="R977" s="2">
        <f>IFERROR(VLOOKUP(Tabla2[[#This Row],[Client]],Inflow_Outflow!A:O,3,FALSE),"")</f>
        <v>500.57535714285717</v>
      </c>
      <c r="S977" s="2">
        <f>IFERROR(VLOOKUP(Tabla2[[#This Row],[Client]],Inflow_Outflow!A:O,4,FALSE),"")</f>
        <v>3</v>
      </c>
      <c r="T977" s="2">
        <f>IFERROR(VLOOKUP(Tabla2[[#This Row],[Client]],Inflow_Outflow!A:O,5,FALSE),"")</f>
        <v>2</v>
      </c>
      <c r="U977" s="2">
        <f>IFERROR(VLOOKUP(Tabla2[[#This Row],[Client]],Inflow_Outflow!A:O,6,FALSE),"")</f>
        <v>236.5</v>
      </c>
      <c r="V977" s="2">
        <f>IFERROR(VLOOKUP(Tabla2[[#This Row],[Client]],Inflow_Outflow!A:O,7,FALSE),"")</f>
        <v>236.5</v>
      </c>
      <c r="W977" s="2">
        <f>IFERROR(VLOOKUP(Tabla2[[#This Row],[Client]],Inflow_Outflow!A:O,8,FALSE),"")</f>
        <v>0</v>
      </c>
      <c r="X977" s="2">
        <f>IFERROR(VLOOKUP(Tabla2[[#This Row],[Client]],Inflow_Outflow!A:O,9,FALSE),"")</f>
        <v>0</v>
      </c>
      <c r="Y977" s="2">
        <f>IFERROR(VLOOKUP(Tabla2[[#This Row],[Client]],Inflow_Outflow!A:O,10,FALSE),"")</f>
        <v>236.5</v>
      </c>
      <c r="Z977" s="2">
        <f>IFERROR(VLOOKUP(Tabla2[[#This Row],[Client]],Inflow_Outflow!A:O,11,FALSE),"")</f>
        <v>4</v>
      </c>
      <c r="AA977" s="2">
        <f>IFERROR(VLOOKUP(Tabla2[[#This Row],[Client]],Inflow_Outflow!A:O,12,FALSE),"")</f>
        <v>4</v>
      </c>
      <c r="AB977" s="2">
        <f>IFERROR(VLOOKUP(Tabla2[[#This Row],[Client]],Inflow_Outflow!A:O,13,FALSE),"")</f>
        <v>0</v>
      </c>
      <c r="AC977" s="2">
        <f>IFERROR(VLOOKUP(Tabla2[[#This Row],[Client]],Inflow_Outflow!A:O,14,FALSE),"")</f>
        <v>0</v>
      </c>
      <c r="AD977" s="2">
        <f>IFERROR(VLOOKUP(Tabla2[[#This Row],[Client]],Inflow_Outflow!A:O,15,FALSE),"")</f>
        <v>4</v>
      </c>
      <c r="AE977" s="2" t="str">
        <f>IFERROR(VLOOKUP(Tabla2[[#This Row],[Client]],Sales_Revenues!A:G,2,FALSE),"")</f>
        <v/>
      </c>
      <c r="AF977" s="2" t="str">
        <f>IFERROR(VLOOKUP(Tabla2[[#This Row],[Client]],Sales_Revenues!A:G,3,FALSE),"")</f>
        <v/>
      </c>
      <c r="AG977" s="2" t="str">
        <f>IFERROR(VLOOKUP(Tabla2[[#This Row],[Client]],Sales_Revenues!A:G,4,FALSE),"")</f>
        <v/>
      </c>
      <c r="AH977" s="2" t="str">
        <f>IFERROR(VLOOKUP(Tabla2[[#This Row],[Client]],Sales_Revenues!A:G,5,FALSE),"")</f>
        <v/>
      </c>
      <c r="AI977" s="2" t="str">
        <f>IFERROR(VLOOKUP(Tabla2[[#This Row],[Client]],Sales_Revenues!A:G,6,FALSE),"")</f>
        <v/>
      </c>
      <c r="AJ977" s="2" t="str">
        <f>IFERROR(VLOOKUP(Tabla2[[#This Row],[Client]],Sales_Revenues!A:G,7,FALSE),"")</f>
        <v/>
      </c>
    </row>
    <row r="978" spans="1:36">
      <c r="A978">
        <v>977</v>
      </c>
      <c r="B978">
        <v>1</v>
      </c>
      <c r="H978">
        <v>2639.3085714285712</v>
      </c>
      <c r="I978" t="s">
        <v>38</v>
      </c>
      <c r="J978" t="s">
        <v>38</v>
      </c>
      <c r="K978" t="s">
        <v>38</v>
      </c>
      <c r="L978" t="s">
        <v>38</v>
      </c>
      <c r="M978" t="s">
        <v>38</v>
      </c>
      <c r="N978" t="str">
        <f>IFERROR(VLOOKUP(Tabla2[[#This Row],[Client]],Soc_Dem!A:D,2,FALSE),"")</f>
        <v>M</v>
      </c>
      <c r="O978">
        <f>IFERROR(VLOOKUP(Tabla2[[#This Row],[Client]],Soc_Dem!A:D,3,FALSE),"")</f>
        <v>46</v>
      </c>
      <c r="P978">
        <f>IFERROR(VLOOKUP(Tabla2[[#This Row],[Client]],Soc_Dem!A:D,4,FALSE),"")</f>
        <v>59</v>
      </c>
      <c r="Q978" s="2">
        <f>IFERROR(VLOOKUP(Tabla2[[#This Row],[Client]],Inflow_Outflow!A:O,2,FALSE),"")</f>
        <v>71.428571428571431</v>
      </c>
      <c r="R978" s="2">
        <f>IFERROR(VLOOKUP(Tabla2[[#This Row],[Client]],Inflow_Outflow!A:O,3,FALSE),"")</f>
        <v>71.428571428571431</v>
      </c>
      <c r="S978" s="2">
        <f>IFERROR(VLOOKUP(Tabla2[[#This Row],[Client]],Inflow_Outflow!A:O,4,FALSE),"")</f>
        <v>1</v>
      </c>
      <c r="T978" s="2">
        <f>IFERROR(VLOOKUP(Tabla2[[#This Row],[Client]],Inflow_Outflow!A:O,5,FALSE),"")</f>
        <v>1</v>
      </c>
      <c r="U978" s="2">
        <f>IFERROR(VLOOKUP(Tabla2[[#This Row],[Client]],Inflow_Outflow!A:O,6,FALSE),"")</f>
        <v>76.103571428571428</v>
      </c>
      <c r="V978" s="2">
        <f>IFERROR(VLOOKUP(Tabla2[[#This Row],[Client]],Inflow_Outflow!A:O,7,FALSE),"")</f>
        <v>76.103571428571428</v>
      </c>
      <c r="W978" s="2">
        <f>IFERROR(VLOOKUP(Tabla2[[#This Row],[Client]],Inflow_Outflow!A:O,8,FALSE),"")</f>
        <v>75</v>
      </c>
      <c r="X978" s="2">
        <f>IFERROR(VLOOKUP(Tabla2[[#This Row],[Client]],Inflow_Outflow!A:O,9,FALSE),"")</f>
        <v>1.0678571428571428</v>
      </c>
      <c r="Y978" s="2">
        <f>IFERROR(VLOOKUP(Tabla2[[#This Row],[Client]],Inflow_Outflow!A:O,10,FALSE),"")</f>
        <v>3.5714285714285712E-2</v>
      </c>
      <c r="Z978" s="2">
        <f>IFERROR(VLOOKUP(Tabla2[[#This Row],[Client]],Inflow_Outflow!A:O,11,FALSE),"")</f>
        <v>4</v>
      </c>
      <c r="AA978" s="2">
        <f>IFERROR(VLOOKUP(Tabla2[[#This Row],[Client]],Inflow_Outflow!A:O,12,FALSE),"")</f>
        <v>4</v>
      </c>
      <c r="AB978" s="2">
        <f>IFERROR(VLOOKUP(Tabla2[[#This Row],[Client]],Inflow_Outflow!A:O,13,FALSE),"")</f>
        <v>2</v>
      </c>
      <c r="AC978" s="2">
        <f>IFERROR(VLOOKUP(Tabla2[[#This Row],[Client]],Inflow_Outflow!A:O,14,FALSE),"")</f>
        <v>1</v>
      </c>
      <c r="AD978" s="2">
        <f>IFERROR(VLOOKUP(Tabla2[[#This Row],[Client]],Inflow_Outflow!A:O,15,FALSE),"")</f>
        <v>1</v>
      </c>
      <c r="AE978" s="2">
        <f>IFERROR(VLOOKUP(Tabla2[[#This Row],[Client]],Sales_Revenues!A:G,2,FALSE),"")</f>
        <v>1</v>
      </c>
      <c r="AF978" s="2">
        <f>IFERROR(VLOOKUP(Tabla2[[#This Row],[Client]],Sales_Revenues!A:G,3,FALSE),"")</f>
        <v>0</v>
      </c>
      <c r="AG978" s="2">
        <f>IFERROR(VLOOKUP(Tabla2[[#This Row],[Client]],Sales_Revenues!A:G,4,FALSE),"")</f>
        <v>0</v>
      </c>
      <c r="AH978" s="2">
        <f>IFERROR(VLOOKUP(Tabla2[[#This Row],[Client]],Sales_Revenues!A:G,5,FALSE),"")</f>
        <v>1.4296428571428572</v>
      </c>
      <c r="AI978" s="2">
        <f>IFERROR(VLOOKUP(Tabla2[[#This Row],[Client]],Sales_Revenues!A:G,6,FALSE),"")</f>
        <v>0</v>
      </c>
      <c r="AJ978" s="2">
        <f>IFERROR(VLOOKUP(Tabla2[[#This Row],[Client]],Sales_Revenues!A:G,7,FALSE),"")</f>
        <v>0</v>
      </c>
    </row>
    <row r="979" spans="1:36">
      <c r="A979">
        <v>978</v>
      </c>
      <c r="B979">
        <v>1</v>
      </c>
      <c r="C979">
        <v>1</v>
      </c>
      <c r="D979">
        <v>3</v>
      </c>
      <c r="H979">
        <v>139.83892857142857</v>
      </c>
      <c r="I979">
        <v>37869.085357142852</v>
      </c>
      <c r="J979">
        <v>0</v>
      </c>
      <c r="K979" t="s">
        <v>38</v>
      </c>
      <c r="L979" t="s">
        <v>38</v>
      </c>
      <c r="M979" t="s">
        <v>38</v>
      </c>
      <c r="N979" t="str">
        <f>IFERROR(VLOOKUP(Tabla2[[#This Row],[Client]],Soc_Dem!A:D,2,FALSE),"")</f>
        <v>M</v>
      </c>
      <c r="O979">
        <f>IFERROR(VLOOKUP(Tabla2[[#This Row],[Client]],Soc_Dem!A:D,3,FALSE),"")</f>
        <v>35</v>
      </c>
      <c r="P979">
        <f>IFERROR(VLOOKUP(Tabla2[[#This Row],[Client]],Soc_Dem!A:D,4,FALSE),"")</f>
        <v>44</v>
      </c>
      <c r="Q979" s="2">
        <f>IFERROR(VLOOKUP(Tabla2[[#This Row],[Client]],Inflow_Outflow!A:O,2,FALSE),"")</f>
        <v>3.2707142857142855</v>
      </c>
      <c r="R979" s="2">
        <f>IFERROR(VLOOKUP(Tabla2[[#This Row],[Client]],Inflow_Outflow!A:O,3,FALSE),"")</f>
        <v>0.71678571428571425</v>
      </c>
      <c r="S979" s="2">
        <f>IFERROR(VLOOKUP(Tabla2[[#This Row],[Client]],Inflow_Outflow!A:O,4,FALSE),"")</f>
        <v>3</v>
      </c>
      <c r="T979" s="2">
        <f>IFERROR(VLOOKUP(Tabla2[[#This Row],[Client]],Inflow_Outflow!A:O,5,FALSE),"")</f>
        <v>2</v>
      </c>
      <c r="U979" s="2">
        <f>IFERROR(VLOOKUP(Tabla2[[#This Row],[Client]],Inflow_Outflow!A:O,6,FALSE),"")</f>
        <v>5714.2857142857147</v>
      </c>
      <c r="V979" s="2">
        <f>IFERROR(VLOOKUP(Tabla2[[#This Row],[Client]],Inflow_Outflow!A:O,7,FALSE),"")</f>
        <v>5714.2857142857147</v>
      </c>
      <c r="W979" s="2">
        <f>IFERROR(VLOOKUP(Tabla2[[#This Row],[Client]],Inflow_Outflow!A:O,8,FALSE),"")</f>
        <v>0</v>
      </c>
      <c r="X979" s="2">
        <f>IFERROR(VLOOKUP(Tabla2[[#This Row],[Client]],Inflow_Outflow!A:O,9,FALSE),"")</f>
        <v>0</v>
      </c>
      <c r="Y979" s="2">
        <f>IFERROR(VLOOKUP(Tabla2[[#This Row],[Client]],Inflow_Outflow!A:O,10,FALSE),"")</f>
        <v>0</v>
      </c>
      <c r="Z979" s="2">
        <f>IFERROR(VLOOKUP(Tabla2[[#This Row],[Client]],Inflow_Outflow!A:O,11,FALSE),"")</f>
        <v>2</v>
      </c>
      <c r="AA979" s="2">
        <f>IFERROR(VLOOKUP(Tabla2[[#This Row],[Client]],Inflow_Outflow!A:O,12,FALSE),"")</f>
        <v>2</v>
      </c>
      <c r="AB979" s="2">
        <f>IFERROR(VLOOKUP(Tabla2[[#This Row],[Client]],Inflow_Outflow!A:O,13,FALSE),"")</f>
        <v>0</v>
      </c>
      <c r="AC979" s="2">
        <f>IFERROR(VLOOKUP(Tabla2[[#This Row],[Client]],Inflow_Outflow!A:O,14,FALSE),"")</f>
        <v>0</v>
      </c>
      <c r="AD979" s="2">
        <f>IFERROR(VLOOKUP(Tabla2[[#This Row],[Client]],Inflow_Outflow!A:O,15,FALSE),"")</f>
        <v>0</v>
      </c>
      <c r="AE979" s="2" t="str">
        <f>IFERROR(VLOOKUP(Tabla2[[#This Row],[Client]],Sales_Revenues!A:G,2,FALSE),"")</f>
        <v/>
      </c>
      <c r="AF979" s="2" t="str">
        <f>IFERROR(VLOOKUP(Tabla2[[#This Row],[Client]],Sales_Revenues!A:G,3,FALSE),"")</f>
        <v/>
      </c>
      <c r="AG979" s="2" t="str">
        <f>IFERROR(VLOOKUP(Tabla2[[#This Row],[Client]],Sales_Revenues!A:G,4,FALSE),"")</f>
        <v/>
      </c>
      <c r="AH979" s="2" t="str">
        <f>IFERROR(VLOOKUP(Tabla2[[#This Row],[Client]],Sales_Revenues!A:G,5,FALSE),"")</f>
        <v/>
      </c>
      <c r="AI979" s="2" t="str">
        <f>IFERROR(VLOOKUP(Tabla2[[#This Row],[Client]],Sales_Revenues!A:G,6,FALSE),"")</f>
        <v/>
      </c>
      <c r="AJ979" s="2" t="str">
        <f>IFERROR(VLOOKUP(Tabla2[[#This Row],[Client]],Sales_Revenues!A:G,7,FALSE),"")</f>
        <v/>
      </c>
    </row>
    <row r="980" spans="1:36">
      <c r="A980">
        <v>979</v>
      </c>
      <c r="B980">
        <v>1</v>
      </c>
      <c r="C980">
        <v>1</v>
      </c>
      <c r="H980">
        <v>18896.312857142857</v>
      </c>
      <c r="I980">
        <v>1025.0135714285714</v>
      </c>
      <c r="J980" t="s">
        <v>38</v>
      </c>
      <c r="K980" t="s">
        <v>38</v>
      </c>
      <c r="L980" t="s">
        <v>38</v>
      </c>
      <c r="M980" t="s">
        <v>38</v>
      </c>
      <c r="N980" t="str">
        <f>IFERROR(VLOOKUP(Tabla2[[#This Row],[Client]],Soc_Dem!A:D,2,FALSE),"")</f>
        <v>M</v>
      </c>
      <c r="O980">
        <f>IFERROR(VLOOKUP(Tabla2[[#This Row],[Client]],Soc_Dem!A:D,3,FALSE),"")</f>
        <v>35</v>
      </c>
      <c r="P980">
        <f>IFERROR(VLOOKUP(Tabla2[[#This Row],[Client]],Soc_Dem!A:D,4,FALSE),"")</f>
        <v>156</v>
      </c>
      <c r="Q980" s="2">
        <f>IFERROR(VLOOKUP(Tabla2[[#This Row],[Client]],Inflow_Outflow!A:O,2,FALSE),"")</f>
        <v>359.97392857142859</v>
      </c>
      <c r="R980" s="2">
        <f>IFERROR(VLOOKUP(Tabla2[[#This Row],[Client]],Inflow_Outflow!A:O,3,FALSE),"")</f>
        <v>359.96571428571434</v>
      </c>
      <c r="S980" s="2">
        <f>IFERROR(VLOOKUP(Tabla2[[#This Row],[Client]],Inflow_Outflow!A:O,4,FALSE),"")</f>
        <v>5</v>
      </c>
      <c r="T980" s="2">
        <f>IFERROR(VLOOKUP(Tabla2[[#This Row],[Client]],Inflow_Outflow!A:O,5,FALSE),"")</f>
        <v>4</v>
      </c>
      <c r="U980" s="2">
        <f>IFERROR(VLOOKUP(Tabla2[[#This Row],[Client]],Inflow_Outflow!A:O,6,FALSE),"")</f>
        <v>291.89285714285717</v>
      </c>
      <c r="V980" s="2">
        <f>IFERROR(VLOOKUP(Tabla2[[#This Row],[Client]],Inflow_Outflow!A:O,7,FALSE),"")</f>
        <v>291.89285714285717</v>
      </c>
      <c r="W980" s="2">
        <f>IFERROR(VLOOKUP(Tabla2[[#This Row],[Client]],Inflow_Outflow!A:O,8,FALSE),"")</f>
        <v>289.28571428571428</v>
      </c>
      <c r="X980" s="2">
        <f>IFERROR(VLOOKUP(Tabla2[[#This Row],[Client]],Inflow_Outflow!A:O,9,FALSE),"")</f>
        <v>0</v>
      </c>
      <c r="Y980" s="2">
        <f>IFERROR(VLOOKUP(Tabla2[[#This Row],[Client]],Inflow_Outflow!A:O,10,FALSE),"")</f>
        <v>0</v>
      </c>
      <c r="Z980" s="2">
        <f>IFERROR(VLOOKUP(Tabla2[[#This Row],[Client]],Inflow_Outflow!A:O,11,FALSE),"")</f>
        <v>17</v>
      </c>
      <c r="AA980" s="2">
        <f>IFERROR(VLOOKUP(Tabla2[[#This Row],[Client]],Inflow_Outflow!A:O,12,FALSE),"")</f>
        <v>17</v>
      </c>
      <c r="AB980" s="2">
        <f>IFERROR(VLOOKUP(Tabla2[[#This Row],[Client]],Inflow_Outflow!A:O,13,FALSE),"")</f>
        <v>8</v>
      </c>
      <c r="AC980" s="2">
        <f>IFERROR(VLOOKUP(Tabla2[[#This Row],[Client]],Inflow_Outflow!A:O,14,FALSE),"")</f>
        <v>0</v>
      </c>
      <c r="AD980" s="2">
        <f>IFERROR(VLOOKUP(Tabla2[[#This Row],[Client]],Inflow_Outflow!A:O,15,FALSE),"")</f>
        <v>0</v>
      </c>
      <c r="AE980" s="2">
        <f>IFERROR(VLOOKUP(Tabla2[[#This Row],[Client]],Sales_Revenues!A:G,2,FALSE),"")</f>
        <v>0</v>
      </c>
      <c r="AF980" s="2">
        <f>IFERROR(VLOOKUP(Tabla2[[#This Row],[Client]],Sales_Revenues!A:G,3,FALSE),"")</f>
        <v>0</v>
      </c>
      <c r="AG980" s="2">
        <f>IFERROR(VLOOKUP(Tabla2[[#This Row],[Client]],Sales_Revenues!A:G,4,FALSE),"")</f>
        <v>0</v>
      </c>
      <c r="AH980" s="2">
        <f>IFERROR(VLOOKUP(Tabla2[[#This Row],[Client]],Sales_Revenues!A:G,5,FALSE),"")</f>
        <v>0</v>
      </c>
      <c r="AI980" s="2">
        <f>IFERROR(VLOOKUP(Tabla2[[#This Row],[Client]],Sales_Revenues!A:G,6,FALSE),"")</f>
        <v>0</v>
      </c>
      <c r="AJ980" s="2">
        <f>IFERROR(VLOOKUP(Tabla2[[#This Row],[Client]],Sales_Revenues!A:G,7,FALSE),"")</f>
        <v>0</v>
      </c>
    </row>
    <row r="981" spans="1:36">
      <c r="A981">
        <v>980</v>
      </c>
      <c r="B981">
        <v>1</v>
      </c>
      <c r="H981">
        <v>97.628571428571419</v>
      </c>
      <c r="I981" t="s">
        <v>38</v>
      </c>
      <c r="J981" t="s">
        <v>38</v>
      </c>
      <c r="K981" t="s">
        <v>38</v>
      </c>
      <c r="L981" t="s">
        <v>38</v>
      </c>
      <c r="M981" t="s">
        <v>38</v>
      </c>
      <c r="N981" t="str">
        <f>IFERROR(VLOOKUP(Tabla2[[#This Row],[Client]],Soc_Dem!A:D,2,FALSE),"")</f>
        <v>F</v>
      </c>
      <c r="O981">
        <f>IFERROR(VLOOKUP(Tabla2[[#This Row],[Client]],Soc_Dem!A:D,3,FALSE),"")</f>
        <v>51</v>
      </c>
      <c r="P981">
        <f>IFERROR(VLOOKUP(Tabla2[[#This Row],[Client]],Soc_Dem!A:D,4,FALSE),"")</f>
        <v>88</v>
      </c>
      <c r="Q981" s="2">
        <f>IFERROR(VLOOKUP(Tabla2[[#This Row],[Client]],Inflow_Outflow!A:O,2,FALSE),"")</f>
        <v>307.14321428571429</v>
      </c>
      <c r="R981" s="2">
        <f>IFERROR(VLOOKUP(Tabla2[[#This Row],[Client]],Inflow_Outflow!A:O,3,FALSE),"")</f>
        <v>307.14321428571429</v>
      </c>
      <c r="S981" s="2">
        <f>IFERROR(VLOOKUP(Tabla2[[#This Row],[Client]],Inflow_Outflow!A:O,4,FALSE),"")</f>
        <v>3</v>
      </c>
      <c r="T981" s="2">
        <f>IFERROR(VLOOKUP(Tabla2[[#This Row],[Client]],Inflow_Outflow!A:O,5,FALSE),"")</f>
        <v>3</v>
      </c>
      <c r="U981" s="2">
        <f>IFERROR(VLOOKUP(Tabla2[[#This Row],[Client]],Inflow_Outflow!A:O,6,FALSE),"")</f>
        <v>414.46428571428572</v>
      </c>
      <c r="V981" s="2">
        <f>IFERROR(VLOOKUP(Tabla2[[#This Row],[Client]],Inflow_Outflow!A:O,7,FALSE),"")</f>
        <v>414.46428571428572</v>
      </c>
      <c r="W981" s="2">
        <f>IFERROR(VLOOKUP(Tabla2[[#This Row],[Client]],Inflow_Outflow!A:O,8,FALSE),"")</f>
        <v>7.1428571428571432</v>
      </c>
      <c r="X981" s="2">
        <f>IFERROR(VLOOKUP(Tabla2[[#This Row],[Client]],Inflow_Outflow!A:O,9,FALSE),"")</f>
        <v>19.642857142857142</v>
      </c>
      <c r="Y981" s="2">
        <f>IFERROR(VLOOKUP(Tabla2[[#This Row],[Client]],Inflow_Outflow!A:O,10,FALSE),"")</f>
        <v>383.82142857142856</v>
      </c>
      <c r="Z981" s="2">
        <f>IFERROR(VLOOKUP(Tabla2[[#This Row],[Client]],Inflow_Outflow!A:O,11,FALSE),"")</f>
        <v>10</v>
      </c>
      <c r="AA981" s="2">
        <f>IFERROR(VLOOKUP(Tabla2[[#This Row],[Client]],Inflow_Outflow!A:O,12,FALSE),"")</f>
        <v>10</v>
      </c>
      <c r="AB981" s="2">
        <f>IFERROR(VLOOKUP(Tabla2[[#This Row],[Client]],Inflow_Outflow!A:O,13,FALSE),"")</f>
        <v>1</v>
      </c>
      <c r="AC981" s="2">
        <f>IFERROR(VLOOKUP(Tabla2[[#This Row],[Client]],Inflow_Outflow!A:O,14,FALSE),"")</f>
        <v>1</v>
      </c>
      <c r="AD981" s="2">
        <f>IFERROR(VLOOKUP(Tabla2[[#This Row],[Client]],Inflow_Outflow!A:O,15,FALSE),"")</f>
        <v>6</v>
      </c>
      <c r="AE981" s="2">
        <f>IFERROR(VLOOKUP(Tabla2[[#This Row],[Client]],Sales_Revenues!A:G,2,FALSE),"")</f>
        <v>0</v>
      </c>
      <c r="AF981" s="2">
        <f>IFERROR(VLOOKUP(Tabla2[[#This Row],[Client]],Sales_Revenues!A:G,3,FALSE),"")</f>
        <v>1</v>
      </c>
      <c r="AG981" s="2">
        <f>IFERROR(VLOOKUP(Tabla2[[#This Row],[Client]],Sales_Revenues!A:G,4,FALSE),"")</f>
        <v>0</v>
      </c>
      <c r="AH981" s="2">
        <f>IFERROR(VLOOKUP(Tabla2[[#This Row],[Client]],Sales_Revenues!A:G,5,FALSE),"")</f>
        <v>0</v>
      </c>
      <c r="AI981" s="2">
        <f>IFERROR(VLOOKUP(Tabla2[[#This Row],[Client]],Sales_Revenues!A:G,6,FALSE),"")</f>
        <v>7.6785714285714288</v>
      </c>
      <c r="AJ981" s="2">
        <f>IFERROR(VLOOKUP(Tabla2[[#This Row],[Client]],Sales_Revenues!A:G,7,FALSE),"")</f>
        <v>0</v>
      </c>
    </row>
    <row r="982" spans="1:36">
      <c r="A982">
        <v>981</v>
      </c>
      <c r="B982">
        <v>1</v>
      </c>
      <c r="H982">
        <v>2754.4928571428572</v>
      </c>
      <c r="I982" t="s">
        <v>38</v>
      </c>
      <c r="J982" t="s">
        <v>38</v>
      </c>
      <c r="K982" t="s">
        <v>38</v>
      </c>
      <c r="L982" t="s">
        <v>38</v>
      </c>
      <c r="M982" t="s">
        <v>38</v>
      </c>
      <c r="N982" t="str">
        <f>IFERROR(VLOOKUP(Tabla2[[#This Row],[Client]],Soc_Dem!A:D,2,FALSE),"")</f>
        <v>M</v>
      </c>
      <c r="O982">
        <f>IFERROR(VLOOKUP(Tabla2[[#This Row],[Client]],Soc_Dem!A:D,3,FALSE),"")</f>
        <v>34</v>
      </c>
      <c r="P982">
        <f>IFERROR(VLOOKUP(Tabla2[[#This Row],[Client]],Soc_Dem!A:D,4,FALSE),"")</f>
        <v>59</v>
      </c>
      <c r="Q982" s="2">
        <f>IFERROR(VLOOKUP(Tabla2[[#This Row],[Client]],Inflow_Outflow!A:O,2,FALSE),"")</f>
        <v>3.5714285714285714E-4</v>
      </c>
      <c r="R982" s="2">
        <f>IFERROR(VLOOKUP(Tabla2[[#This Row],[Client]],Inflow_Outflow!A:O,3,FALSE),"")</f>
        <v>3.5714285714285714E-4</v>
      </c>
      <c r="S982" s="2">
        <f>IFERROR(VLOOKUP(Tabla2[[#This Row],[Client]],Inflow_Outflow!A:O,4,FALSE),"")</f>
        <v>1</v>
      </c>
      <c r="T982" s="2">
        <f>IFERROR(VLOOKUP(Tabla2[[#This Row],[Client]],Inflow_Outflow!A:O,5,FALSE),"")</f>
        <v>1</v>
      </c>
      <c r="U982" s="2">
        <f>IFERROR(VLOOKUP(Tabla2[[#This Row],[Client]],Inflow_Outflow!A:O,6,FALSE),"")</f>
        <v>14.285714285714286</v>
      </c>
      <c r="V982" s="2">
        <f>IFERROR(VLOOKUP(Tabla2[[#This Row],[Client]],Inflow_Outflow!A:O,7,FALSE),"")</f>
        <v>14.285714285714286</v>
      </c>
      <c r="W982" s="2">
        <f>IFERROR(VLOOKUP(Tabla2[[#This Row],[Client]],Inflow_Outflow!A:O,8,FALSE),"")</f>
        <v>14.285714285714286</v>
      </c>
      <c r="X982" s="2">
        <f>IFERROR(VLOOKUP(Tabla2[[#This Row],[Client]],Inflow_Outflow!A:O,9,FALSE),"")</f>
        <v>0</v>
      </c>
      <c r="Y982" s="2">
        <f>IFERROR(VLOOKUP(Tabla2[[#This Row],[Client]],Inflow_Outflow!A:O,10,FALSE),"")</f>
        <v>0</v>
      </c>
      <c r="Z982" s="2">
        <f>IFERROR(VLOOKUP(Tabla2[[#This Row],[Client]],Inflow_Outflow!A:O,11,FALSE),"")</f>
        <v>1</v>
      </c>
      <c r="AA982" s="2">
        <f>IFERROR(VLOOKUP(Tabla2[[#This Row],[Client]],Inflow_Outflow!A:O,12,FALSE),"")</f>
        <v>1</v>
      </c>
      <c r="AB982" s="2">
        <f>IFERROR(VLOOKUP(Tabla2[[#This Row],[Client]],Inflow_Outflow!A:O,13,FALSE),"")</f>
        <v>1</v>
      </c>
      <c r="AC982" s="2">
        <f>IFERROR(VLOOKUP(Tabla2[[#This Row],[Client]],Inflow_Outflow!A:O,14,FALSE),"")</f>
        <v>0</v>
      </c>
      <c r="AD982" s="2">
        <f>IFERROR(VLOOKUP(Tabla2[[#This Row],[Client]],Inflow_Outflow!A:O,15,FALSE),"")</f>
        <v>0</v>
      </c>
      <c r="AE982" s="2">
        <f>IFERROR(VLOOKUP(Tabla2[[#This Row],[Client]],Sales_Revenues!A:G,2,FALSE),"")</f>
        <v>0</v>
      </c>
      <c r="AF982" s="2">
        <f>IFERROR(VLOOKUP(Tabla2[[#This Row],[Client]],Sales_Revenues!A:G,3,FALSE),"")</f>
        <v>0</v>
      </c>
      <c r="AG982" s="2">
        <f>IFERROR(VLOOKUP(Tabla2[[#This Row],[Client]],Sales_Revenues!A:G,4,FALSE),"")</f>
        <v>0</v>
      </c>
      <c r="AH982" s="2">
        <f>IFERROR(VLOOKUP(Tabla2[[#This Row],[Client]],Sales_Revenues!A:G,5,FALSE),"")</f>
        <v>0</v>
      </c>
      <c r="AI982" s="2">
        <f>IFERROR(VLOOKUP(Tabla2[[#This Row],[Client]],Sales_Revenues!A:G,6,FALSE),"")</f>
        <v>0</v>
      </c>
      <c r="AJ982" s="2">
        <f>IFERROR(VLOOKUP(Tabla2[[#This Row],[Client]],Sales_Revenues!A:G,7,FALSE),"")</f>
        <v>0</v>
      </c>
    </row>
    <row r="983" spans="1:36">
      <c r="A983">
        <v>982</v>
      </c>
      <c r="B983">
        <v>1</v>
      </c>
      <c r="H983">
        <v>1813.5207142857143</v>
      </c>
      <c r="I983" t="s">
        <v>38</v>
      </c>
      <c r="J983" t="s">
        <v>38</v>
      </c>
      <c r="K983" t="s">
        <v>38</v>
      </c>
      <c r="L983" t="s">
        <v>38</v>
      </c>
      <c r="M983" t="s">
        <v>38</v>
      </c>
      <c r="N983" t="str">
        <f>IFERROR(VLOOKUP(Tabla2[[#This Row],[Client]],Soc_Dem!A:D,2,FALSE),"")</f>
        <v>F</v>
      </c>
      <c r="O983">
        <f>IFERROR(VLOOKUP(Tabla2[[#This Row],[Client]],Soc_Dem!A:D,3,FALSE),"")</f>
        <v>86</v>
      </c>
      <c r="P983">
        <f>IFERROR(VLOOKUP(Tabla2[[#This Row],[Client]],Soc_Dem!A:D,4,FALSE),"")</f>
        <v>88</v>
      </c>
      <c r="Q983" s="2">
        <f>IFERROR(VLOOKUP(Tabla2[[#This Row],[Client]],Inflow_Outflow!A:O,2,FALSE),"")</f>
        <v>9.642857142857144E-3</v>
      </c>
      <c r="R983" s="2">
        <f>IFERROR(VLOOKUP(Tabla2[[#This Row],[Client]],Inflow_Outflow!A:O,3,FALSE),"")</f>
        <v>9.642857142857144E-3</v>
      </c>
      <c r="S983" s="2">
        <f>IFERROR(VLOOKUP(Tabla2[[#This Row],[Client]],Inflow_Outflow!A:O,4,FALSE),"")</f>
        <v>1</v>
      </c>
      <c r="T983" s="2">
        <f>IFERROR(VLOOKUP(Tabla2[[#This Row],[Client]],Inflow_Outflow!A:O,5,FALSE),"")</f>
        <v>1</v>
      </c>
      <c r="U983" s="2">
        <f>IFERROR(VLOOKUP(Tabla2[[#This Row],[Client]],Inflow_Outflow!A:O,6,FALSE),"")</f>
        <v>1805.0464285714286</v>
      </c>
      <c r="V983" s="2">
        <f>IFERROR(VLOOKUP(Tabla2[[#This Row],[Client]],Inflow_Outflow!A:O,7,FALSE),"")</f>
        <v>1805.0464285714286</v>
      </c>
      <c r="W983" s="2">
        <f>IFERROR(VLOOKUP(Tabla2[[#This Row],[Client]],Inflow_Outflow!A:O,8,FALSE),"")</f>
        <v>1071.4285714285713</v>
      </c>
      <c r="X983" s="2">
        <f>IFERROR(VLOOKUP(Tabla2[[#This Row],[Client]],Inflow_Outflow!A:O,9,FALSE),"")</f>
        <v>30.260714285714283</v>
      </c>
      <c r="Y983" s="2">
        <f>IFERROR(VLOOKUP(Tabla2[[#This Row],[Client]],Inflow_Outflow!A:O,10,FALSE),"")</f>
        <v>569.17857142857144</v>
      </c>
      <c r="Z983" s="2">
        <f>IFERROR(VLOOKUP(Tabla2[[#This Row],[Client]],Inflow_Outflow!A:O,11,FALSE),"")</f>
        <v>18</v>
      </c>
      <c r="AA983" s="2">
        <f>IFERROR(VLOOKUP(Tabla2[[#This Row],[Client]],Inflow_Outflow!A:O,12,FALSE),"")</f>
        <v>18</v>
      </c>
      <c r="AB983" s="2">
        <f>IFERROR(VLOOKUP(Tabla2[[#This Row],[Client]],Inflow_Outflow!A:O,13,FALSE),"")</f>
        <v>1</v>
      </c>
      <c r="AC983" s="2">
        <f>IFERROR(VLOOKUP(Tabla2[[#This Row],[Client]],Inflow_Outflow!A:O,14,FALSE),"")</f>
        <v>3</v>
      </c>
      <c r="AD983" s="2">
        <f>IFERROR(VLOOKUP(Tabla2[[#This Row],[Client]],Inflow_Outflow!A:O,15,FALSE),"")</f>
        <v>11</v>
      </c>
      <c r="AE983" s="2">
        <f>IFERROR(VLOOKUP(Tabla2[[#This Row],[Client]],Sales_Revenues!A:G,2,FALSE),"")</f>
        <v>0</v>
      </c>
      <c r="AF983" s="2">
        <f>IFERROR(VLOOKUP(Tabla2[[#This Row],[Client]],Sales_Revenues!A:G,3,FALSE),"")</f>
        <v>1</v>
      </c>
      <c r="AG983" s="2">
        <f>IFERROR(VLOOKUP(Tabla2[[#This Row],[Client]],Sales_Revenues!A:G,4,FALSE),"")</f>
        <v>0</v>
      </c>
      <c r="AH983" s="2">
        <f>IFERROR(VLOOKUP(Tabla2[[#This Row],[Client]],Sales_Revenues!A:G,5,FALSE),"")</f>
        <v>0</v>
      </c>
      <c r="AI983" s="2">
        <f>IFERROR(VLOOKUP(Tabla2[[#This Row],[Client]],Sales_Revenues!A:G,6,FALSE),"")</f>
        <v>6.7857142857142856</v>
      </c>
      <c r="AJ983" s="2">
        <f>IFERROR(VLOOKUP(Tabla2[[#This Row],[Client]],Sales_Revenues!A:G,7,FALSE),"")</f>
        <v>0</v>
      </c>
    </row>
    <row r="984" spans="1:36">
      <c r="A984">
        <v>983</v>
      </c>
      <c r="B984">
        <v>1</v>
      </c>
      <c r="C984">
        <v>1</v>
      </c>
      <c r="D984">
        <v>2</v>
      </c>
      <c r="H984">
        <v>462.22178571428566</v>
      </c>
      <c r="I984">
        <v>1053.04</v>
      </c>
      <c r="J984">
        <v>0</v>
      </c>
      <c r="K984" t="s">
        <v>38</v>
      </c>
      <c r="L984" t="s">
        <v>38</v>
      </c>
      <c r="M984" t="s">
        <v>38</v>
      </c>
      <c r="N984" t="str">
        <f>IFERROR(VLOOKUP(Tabla2[[#This Row],[Client]],Soc_Dem!A:D,2,FALSE),"")</f>
        <v>M</v>
      </c>
      <c r="O984">
        <f>IFERROR(VLOOKUP(Tabla2[[#This Row],[Client]],Soc_Dem!A:D,3,FALSE),"")</f>
        <v>56</v>
      </c>
      <c r="P984">
        <f>IFERROR(VLOOKUP(Tabla2[[#This Row],[Client]],Soc_Dem!A:D,4,FALSE),"")</f>
        <v>80</v>
      </c>
      <c r="Q984" s="2">
        <f>IFERROR(VLOOKUP(Tabla2[[#This Row],[Client]],Inflow_Outflow!A:O,2,FALSE),"")</f>
        <v>2351.1946428571428</v>
      </c>
      <c r="R984" s="2">
        <f>IFERROR(VLOOKUP(Tabla2[[#This Row],[Client]],Inflow_Outflow!A:O,3,FALSE),"")</f>
        <v>2351.1567857142859</v>
      </c>
      <c r="S984" s="2">
        <f>IFERROR(VLOOKUP(Tabla2[[#This Row],[Client]],Inflow_Outflow!A:O,4,FALSE),"")</f>
        <v>5</v>
      </c>
      <c r="T984" s="2">
        <f>IFERROR(VLOOKUP(Tabla2[[#This Row],[Client]],Inflow_Outflow!A:O,5,FALSE),"")</f>
        <v>4</v>
      </c>
      <c r="U984" s="2">
        <f>IFERROR(VLOOKUP(Tabla2[[#This Row],[Client]],Inflow_Outflow!A:O,6,FALSE),"")</f>
        <v>526.93892857142862</v>
      </c>
      <c r="V984" s="2">
        <f>IFERROR(VLOOKUP(Tabla2[[#This Row],[Client]],Inflow_Outflow!A:O,7,FALSE),"")</f>
        <v>526.93892857142862</v>
      </c>
      <c r="W984" s="2">
        <f>IFERROR(VLOOKUP(Tabla2[[#This Row],[Client]],Inflow_Outflow!A:O,8,FALSE),"")</f>
        <v>178.57142857142858</v>
      </c>
      <c r="X984" s="2">
        <f>IFERROR(VLOOKUP(Tabla2[[#This Row],[Client]],Inflow_Outflow!A:O,9,FALSE),"")</f>
        <v>12.046071428571429</v>
      </c>
      <c r="Y984" s="2">
        <f>IFERROR(VLOOKUP(Tabla2[[#This Row],[Client]],Inflow_Outflow!A:O,10,FALSE),"")</f>
        <v>332.71428571428572</v>
      </c>
      <c r="Z984" s="2">
        <f>IFERROR(VLOOKUP(Tabla2[[#This Row],[Client]],Inflow_Outflow!A:O,11,FALSE),"")</f>
        <v>11</v>
      </c>
      <c r="AA984" s="2">
        <f>IFERROR(VLOOKUP(Tabla2[[#This Row],[Client]],Inflow_Outflow!A:O,12,FALSE),"")</f>
        <v>11</v>
      </c>
      <c r="AB984" s="2">
        <f>IFERROR(VLOOKUP(Tabla2[[#This Row],[Client]],Inflow_Outflow!A:O,13,FALSE),"")</f>
        <v>1</v>
      </c>
      <c r="AC984" s="2">
        <f>IFERROR(VLOOKUP(Tabla2[[#This Row],[Client]],Inflow_Outflow!A:O,14,FALSE),"")</f>
        <v>1</v>
      </c>
      <c r="AD984" s="2">
        <f>IFERROR(VLOOKUP(Tabla2[[#This Row],[Client]],Inflow_Outflow!A:O,15,FALSE),"")</f>
        <v>8</v>
      </c>
      <c r="AE984" s="2" t="str">
        <f>IFERROR(VLOOKUP(Tabla2[[#This Row],[Client]],Sales_Revenues!A:G,2,FALSE),"")</f>
        <v/>
      </c>
      <c r="AF984" s="2" t="str">
        <f>IFERROR(VLOOKUP(Tabla2[[#This Row],[Client]],Sales_Revenues!A:G,3,FALSE),"")</f>
        <v/>
      </c>
      <c r="AG984" s="2" t="str">
        <f>IFERROR(VLOOKUP(Tabla2[[#This Row],[Client]],Sales_Revenues!A:G,4,FALSE),"")</f>
        <v/>
      </c>
      <c r="AH984" s="2" t="str">
        <f>IFERROR(VLOOKUP(Tabla2[[#This Row],[Client]],Sales_Revenues!A:G,5,FALSE),"")</f>
        <v/>
      </c>
      <c r="AI984" s="2" t="str">
        <f>IFERROR(VLOOKUP(Tabla2[[#This Row],[Client]],Sales_Revenues!A:G,6,FALSE),"")</f>
        <v/>
      </c>
      <c r="AJ984" s="2" t="str">
        <f>IFERROR(VLOOKUP(Tabla2[[#This Row],[Client]],Sales_Revenues!A:G,7,FALSE),"")</f>
        <v/>
      </c>
    </row>
    <row r="985" spans="1:36">
      <c r="A985">
        <v>984</v>
      </c>
      <c r="B985">
        <v>1</v>
      </c>
      <c r="H985">
        <v>1049.0246428571429</v>
      </c>
      <c r="I985" t="s">
        <v>38</v>
      </c>
      <c r="J985" t="s">
        <v>38</v>
      </c>
      <c r="K985" t="s">
        <v>38</v>
      </c>
      <c r="L985" t="s">
        <v>38</v>
      </c>
      <c r="M985" t="s">
        <v>38</v>
      </c>
      <c r="N985" t="str">
        <f>IFERROR(VLOOKUP(Tabla2[[#This Row],[Client]],Soc_Dem!A:D,2,FALSE),"")</f>
        <v>M</v>
      </c>
      <c r="O985">
        <f>IFERROR(VLOOKUP(Tabla2[[#This Row],[Client]],Soc_Dem!A:D,3,FALSE),"")</f>
        <v>29</v>
      </c>
      <c r="P985">
        <f>IFERROR(VLOOKUP(Tabla2[[#This Row],[Client]],Soc_Dem!A:D,4,FALSE),"")</f>
        <v>55</v>
      </c>
      <c r="Q985" s="2">
        <f>IFERROR(VLOOKUP(Tabla2[[#This Row],[Client]],Inflow_Outflow!A:O,2,FALSE),"")</f>
        <v>98717.675000000003</v>
      </c>
      <c r="R985" s="2">
        <f>IFERROR(VLOOKUP(Tabla2[[#This Row],[Client]],Inflow_Outflow!A:O,3,FALSE),"")</f>
        <v>98717.675000000003</v>
      </c>
      <c r="S985" s="2">
        <f>IFERROR(VLOOKUP(Tabla2[[#This Row],[Client]],Inflow_Outflow!A:O,4,FALSE),"")</f>
        <v>8</v>
      </c>
      <c r="T985" s="2">
        <f>IFERROR(VLOOKUP(Tabla2[[#This Row],[Client]],Inflow_Outflow!A:O,5,FALSE),"")</f>
        <v>8</v>
      </c>
      <c r="U985" s="2">
        <f>IFERROR(VLOOKUP(Tabla2[[#This Row],[Client]],Inflow_Outflow!A:O,6,FALSE),"")</f>
        <v>44782.186071428572</v>
      </c>
      <c r="V985" s="2">
        <f>IFERROR(VLOOKUP(Tabla2[[#This Row],[Client]],Inflow_Outflow!A:O,7,FALSE),"")</f>
        <v>44782.186071428572</v>
      </c>
      <c r="W985" s="2">
        <f>IFERROR(VLOOKUP(Tabla2[[#This Row],[Client]],Inflow_Outflow!A:O,8,FALSE),"")</f>
        <v>23571.428571428572</v>
      </c>
      <c r="X985" s="2">
        <f>IFERROR(VLOOKUP(Tabla2[[#This Row],[Client]],Inflow_Outflow!A:O,9,FALSE),"")</f>
        <v>515.43607142857138</v>
      </c>
      <c r="Y985" s="2">
        <f>IFERROR(VLOOKUP(Tabla2[[#This Row],[Client]],Inflow_Outflow!A:O,10,FALSE),"")</f>
        <v>20428.214285714286</v>
      </c>
      <c r="Z985" s="2">
        <f>IFERROR(VLOOKUP(Tabla2[[#This Row],[Client]],Inflow_Outflow!A:O,11,FALSE),"")</f>
        <v>63</v>
      </c>
      <c r="AA985" s="2">
        <f>IFERROR(VLOOKUP(Tabla2[[#This Row],[Client]],Inflow_Outflow!A:O,12,FALSE),"")</f>
        <v>63</v>
      </c>
      <c r="AB985" s="2">
        <f>IFERROR(VLOOKUP(Tabla2[[#This Row],[Client]],Inflow_Outflow!A:O,13,FALSE),"")</f>
        <v>9</v>
      </c>
      <c r="AC985" s="2">
        <f>IFERROR(VLOOKUP(Tabla2[[#This Row],[Client]],Inflow_Outflow!A:O,14,FALSE),"")</f>
        <v>22</v>
      </c>
      <c r="AD985" s="2">
        <f>IFERROR(VLOOKUP(Tabla2[[#This Row],[Client]],Inflow_Outflow!A:O,15,FALSE),"")</f>
        <v>23</v>
      </c>
      <c r="AE985" s="2">
        <f>IFERROR(VLOOKUP(Tabla2[[#This Row],[Client]],Sales_Revenues!A:G,2,FALSE),"")</f>
        <v>0</v>
      </c>
      <c r="AF985" s="2">
        <f>IFERROR(VLOOKUP(Tabla2[[#This Row],[Client]],Sales_Revenues!A:G,3,FALSE),"")</f>
        <v>0</v>
      </c>
      <c r="AG985" s="2">
        <f>IFERROR(VLOOKUP(Tabla2[[#This Row],[Client]],Sales_Revenues!A:G,4,FALSE),"")</f>
        <v>0</v>
      </c>
      <c r="AH985" s="2">
        <f>IFERROR(VLOOKUP(Tabla2[[#This Row],[Client]],Sales_Revenues!A:G,5,FALSE),"")</f>
        <v>0</v>
      </c>
      <c r="AI985" s="2">
        <f>IFERROR(VLOOKUP(Tabla2[[#This Row],[Client]],Sales_Revenues!A:G,6,FALSE),"")</f>
        <v>0</v>
      </c>
      <c r="AJ985" s="2">
        <f>IFERROR(VLOOKUP(Tabla2[[#This Row],[Client]],Sales_Revenues!A:G,7,FALSE),"")</f>
        <v>0</v>
      </c>
    </row>
    <row r="986" spans="1:36">
      <c r="A986">
        <v>985</v>
      </c>
      <c r="B986">
        <v>1</v>
      </c>
      <c r="E986">
        <v>1</v>
      </c>
      <c r="H986">
        <v>58.1</v>
      </c>
      <c r="I986" t="s">
        <v>38</v>
      </c>
      <c r="J986" t="s">
        <v>38</v>
      </c>
      <c r="K986">
        <v>164.67535714285714</v>
      </c>
      <c r="L986" t="s">
        <v>38</v>
      </c>
      <c r="M986" t="s">
        <v>38</v>
      </c>
      <c r="N986" t="str">
        <f>IFERROR(VLOOKUP(Tabla2[[#This Row],[Client]],Soc_Dem!A:D,2,FALSE),"")</f>
        <v>F</v>
      </c>
      <c r="O986">
        <f>IFERROR(VLOOKUP(Tabla2[[#This Row],[Client]],Soc_Dem!A:D,3,FALSE),"")</f>
        <v>36</v>
      </c>
      <c r="P986">
        <f>IFERROR(VLOOKUP(Tabla2[[#This Row],[Client]],Soc_Dem!A:D,4,FALSE),"")</f>
        <v>92</v>
      </c>
      <c r="Q986" s="2">
        <f>IFERROR(VLOOKUP(Tabla2[[#This Row],[Client]],Inflow_Outflow!A:O,2,FALSE),"")</f>
        <v>626.24357142857139</v>
      </c>
      <c r="R986" s="2">
        <f>IFERROR(VLOOKUP(Tabla2[[#This Row],[Client]],Inflow_Outflow!A:O,3,FALSE),"")</f>
        <v>330.97892857142858</v>
      </c>
      <c r="S986" s="2">
        <f>IFERROR(VLOOKUP(Tabla2[[#This Row],[Client]],Inflow_Outflow!A:O,4,FALSE),"")</f>
        <v>5</v>
      </c>
      <c r="T986" s="2">
        <f>IFERROR(VLOOKUP(Tabla2[[#This Row],[Client]],Inflow_Outflow!A:O,5,FALSE),"")</f>
        <v>3</v>
      </c>
      <c r="U986" s="2">
        <f>IFERROR(VLOOKUP(Tabla2[[#This Row],[Client]],Inflow_Outflow!A:O,6,FALSE),"")</f>
        <v>376.24357142857144</v>
      </c>
      <c r="V986" s="2">
        <f>IFERROR(VLOOKUP(Tabla2[[#This Row],[Client]],Inflow_Outflow!A:O,7,FALSE),"")</f>
        <v>330.97892857142858</v>
      </c>
      <c r="W986" s="2">
        <f>IFERROR(VLOOKUP(Tabla2[[#This Row],[Client]],Inflow_Outflow!A:O,8,FALSE),"")</f>
        <v>35.714285714285715</v>
      </c>
      <c r="X986" s="2">
        <f>IFERROR(VLOOKUP(Tabla2[[#This Row],[Client]],Inflow_Outflow!A:O,9,FALSE),"")</f>
        <v>0</v>
      </c>
      <c r="Y986" s="2">
        <f>IFERROR(VLOOKUP(Tabla2[[#This Row],[Client]],Inflow_Outflow!A:O,10,FALSE),"")</f>
        <v>0</v>
      </c>
      <c r="Z986" s="2">
        <f>IFERROR(VLOOKUP(Tabla2[[#This Row],[Client]],Inflow_Outflow!A:O,11,FALSE),"")</f>
        <v>5</v>
      </c>
      <c r="AA986" s="2">
        <f>IFERROR(VLOOKUP(Tabla2[[#This Row],[Client]],Inflow_Outflow!A:O,12,FALSE),"")</f>
        <v>3</v>
      </c>
      <c r="AB986" s="2">
        <f>IFERROR(VLOOKUP(Tabla2[[#This Row],[Client]],Inflow_Outflow!A:O,13,FALSE),"")</f>
        <v>1</v>
      </c>
      <c r="AC986" s="2">
        <f>IFERROR(VLOOKUP(Tabla2[[#This Row],[Client]],Inflow_Outflow!A:O,14,FALSE),"")</f>
        <v>0</v>
      </c>
      <c r="AD986" s="2">
        <f>IFERROR(VLOOKUP(Tabla2[[#This Row],[Client]],Inflow_Outflow!A:O,15,FALSE),"")</f>
        <v>0</v>
      </c>
      <c r="AE986" s="2">
        <f>IFERROR(VLOOKUP(Tabla2[[#This Row],[Client]],Sales_Revenues!A:G,2,FALSE),"")</f>
        <v>0</v>
      </c>
      <c r="AF986" s="2">
        <f>IFERROR(VLOOKUP(Tabla2[[#This Row],[Client]],Sales_Revenues!A:G,3,FALSE),"")</f>
        <v>0</v>
      </c>
      <c r="AG986" s="2">
        <f>IFERROR(VLOOKUP(Tabla2[[#This Row],[Client]],Sales_Revenues!A:G,4,FALSE),"")</f>
        <v>1</v>
      </c>
      <c r="AH986" s="2">
        <f>IFERROR(VLOOKUP(Tabla2[[#This Row],[Client]],Sales_Revenues!A:G,5,FALSE),"")</f>
        <v>0</v>
      </c>
      <c r="AI986" s="2">
        <f>IFERROR(VLOOKUP(Tabla2[[#This Row],[Client]],Sales_Revenues!A:G,6,FALSE),"")</f>
        <v>0</v>
      </c>
      <c r="AJ986" s="2">
        <f>IFERROR(VLOOKUP(Tabla2[[#This Row],[Client]],Sales_Revenues!A:G,7,FALSE),"")</f>
        <v>3.0503571428571425</v>
      </c>
    </row>
    <row r="987" spans="1:36">
      <c r="A987">
        <v>986</v>
      </c>
      <c r="B987">
        <v>1</v>
      </c>
      <c r="E987">
        <v>1</v>
      </c>
      <c r="F987">
        <v>1</v>
      </c>
      <c r="H987">
        <v>469.31178571428569</v>
      </c>
      <c r="I987" t="s">
        <v>38</v>
      </c>
      <c r="J987" t="s">
        <v>38</v>
      </c>
      <c r="K987">
        <v>0</v>
      </c>
      <c r="L987">
        <v>247.36999999999998</v>
      </c>
      <c r="M987" t="s">
        <v>38</v>
      </c>
      <c r="N987" t="str">
        <f>IFERROR(VLOOKUP(Tabla2[[#This Row],[Client]],Soc_Dem!A:D,2,FALSE),"")</f>
        <v>F</v>
      </c>
      <c r="O987">
        <f>IFERROR(VLOOKUP(Tabla2[[#This Row],[Client]],Soc_Dem!A:D,3,FALSE),"")</f>
        <v>18</v>
      </c>
      <c r="P987">
        <f>IFERROR(VLOOKUP(Tabla2[[#This Row],[Client]],Soc_Dem!A:D,4,FALSE),"")</f>
        <v>128</v>
      </c>
      <c r="Q987" s="2">
        <f>IFERROR(VLOOKUP(Tabla2[[#This Row],[Client]],Inflow_Outflow!A:O,2,FALSE),"")</f>
        <v>494.61428571428576</v>
      </c>
      <c r="R987" s="2">
        <f>IFERROR(VLOOKUP(Tabla2[[#This Row],[Client]],Inflow_Outflow!A:O,3,FALSE),"")</f>
        <v>232.75142857142856</v>
      </c>
      <c r="S987" s="2">
        <f>IFERROR(VLOOKUP(Tabla2[[#This Row],[Client]],Inflow_Outflow!A:O,4,FALSE),"")</f>
        <v>14</v>
      </c>
      <c r="T987" s="2">
        <f>IFERROR(VLOOKUP(Tabla2[[#This Row],[Client]],Inflow_Outflow!A:O,5,FALSE),"")</f>
        <v>5</v>
      </c>
      <c r="U987" s="2">
        <f>IFERROR(VLOOKUP(Tabla2[[#This Row],[Client]],Inflow_Outflow!A:O,6,FALSE),"")</f>
        <v>504.00714285714287</v>
      </c>
      <c r="V987" s="2">
        <f>IFERROR(VLOOKUP(Tabla2[[#This Row],[Client]],Inflow_Outflow!A:O,7,FALSE),"")</f>
        <v>232.75142857142856</v>
      </c>
      <c r="W987" s="2">
        <f>IFERROR(VLOOKUP(Tabla2[[#This Row],[Client]],Inflow_Outflow!A:O,8,FALSE),"")</f>
        <v>0</v>
      </c>
      <c r="X987" s="2">
        <f>IFERROR(VLOOKUP(Tabla2[[#This Row],[Client]],Inflow_Outflow!A:O,9,FALSE),"")</f>
        <v>0</v>
      </c>
      <c r="Y987" s="2">
        <f>IFERROR(VLOOKUP(Tabla2[[#This Row],[Client]],Inflow_Outflow!A:O,10,FALSE),"")</f>
        <v>0</v>
      </c>
      <c r="Z987" s="2">
        <f>IFERROR(VLOOKUP(Tabla2[[#This Row],[Client]],Inflow_Outflow!A:O,11,FALSE),"")</f>
        <v>19</v>
      </c>
      <c r="AA987" s="2">
        <f>IFERROR(VLOOKUP(Tabla2[[#This Row],[Client]],Inflow_Outflow!A:O,12,FALSE),"")</f>
        <v>5</v>
      </c>
      <c r="AB987" s="2">
        <f>IFERROR(VLOOKUP(Tabla2[[#This Row],[Client]],Inflow_Outflow!A:O,13,FALSE),"")</f>
        <v>0</v>
      </c>
      <c r="AC987" s="2">
        <f>IFERROR(VLOOKUP(Tabla2[[#This Row],[Client]],Inflow_Outflow!A:O,14,FALSE),"")</f>
        <v>0</v>
      </c>
      <c r="AD987" s="2">
        <f>IFERROR(VLOOKUP(Tabla2[[#This Row],[Client]],Inflow_Outflow!A:O,15,FALSE),"")</f>
        <v>0</v>
      </c>
      <c r="AE987" s="2" t="str">
        <f>IFERROR(VLOOKUP(Tabla2[[#This Row],[Client]],Sales_Revenues!A:G,2,FALSE),"")</f>
        <v/>
      </c>
      <c r="AF987" s="2" t="str">
        <f>IFERROR(VLOOKUP(Tabla2[[#This Row],[Client]],Sales_Revenues!A:G,3,FALSE),"")</f>
        <v/>
      </c>
      <c r="AG987" s="2" t="str">
        <f>IFERROR(VLOOKUP(Tabla2[[#This Row],[Client]],Sales_Revenues!A:G,4,FALSE),"")</f>
        <v/>
      </c>
      <c r="AH987" s="2" t="str">
        <f>IFERROR(VLOOKUP(Tabla2[[#This Row],[Client]],Sales_Revenues!A:G,5,FALSE),"")</f>
        <v/>
      </c>
      <c r="AI987" s="2" t="str">
        <f>IFERROR(VLOOKUP(Tabla2[[#This Row],[Client]],Sales_Revenues!A:G,6,FALSE),"")</f>
        <v/>
      </c>
      <c r="AJ987" s="2" t="str">
        <f>IFERROR(VLOOKUP(Tabla2[[#This Row],[Client]],Sales_Revenues!A:G,7,FALSE),"")</f>
        <v/>
      </c>
    </row>
    <row r="988" spans="1:36">
      <c r="A988">
        <v>987</v>
      </c>
      <c r="B988">
        <v>1</v>
      </c>
      <c r="H988">
        <v>21.125</v>
      </c>
      <c r="I988" t="s">
        <v>38</v>
      </c>
      <c r="J988" t="s">
        <v>38</v>
      </c>
      <c r="K988" t="s">
        <v>38</v>
      </c>
      <c r="L988" t="s">
        <v>38</v>
      </c>
      <c r="M988" t="s">
        <v>38</v>
      </c>
      <c r="N988" t="str">
        <f>IFERROR(VLOOKUP(Tabla2[[#This Row],[Client]],Soc_Dem!A:D,2,FALSE),"")</f>
        <v>F</v>
      </c>
      <c r="O988">
        <f>IFERROR(VLOOKUP(Tabla2[[#This Row],[Client]],Soc_Dem!A:D,3,FALSE),"")</f>
        <v>29</v>
      </c>
      <c r="P988">
        <f>IFERROR(VLOOKUP(Tabla2[[#This Row],[Client]],Soc_Dem!A:D,4,FALSE),"")</f>
        <v>34</v>
      </c>
      <c r="Q988" s="2">
        <f>IFERROR(VLOOKUP(Tabla2[[#This Row],[Client]],Inflow_Outflow!A:O,2,FALSE),"")</f>
        <v>970.43928571428569</v>
      </c>
      <c r="R988" s="2">
        <f>IFERROR(VLOOKUP(Tabla2[[#This Row],[Client]],Inflow_Outflow!A:O,3,FALSE),"")</f>
        <v>970.43928571428569</v>
      </c>
      <c r="S988" s="2">
        <f>IFERROR(VLOOKUP(Tabla2[[#This Row],[Client]],Inflow_Outflow!A:O,4,FALSE),"")</f>
        <v>5</v>
      </c>
      <c r="T988" s="2">
        <f>IFERROR(VLOOKUP(Tabla2[[#This Row],[Client]],Inflow_Outflow!A:O,5,FALSE),"")</f>
        <v>5</v>
      </c>
      <c r="U988" s="2">
        <f>IFERROR(VLOOKUP(Tabla2[[#This Row],[Client]],Inflow_Outflow!A:O,6,FALSE),"")</f>
        <v>1647.1499999999999</v>
      </c>
      <c r="V988" s="2">
        <f>IFERROR(VLOOKUP(Tabla2[[#This Row],[Client]],Inflow_Outflow!A:O,7,FALSE),"")</f>
        <v>1647.1499999999999</v>
      </c>
      <c r="W988" s="2">
        <f>IFERROR(VLOOKUP(Tabla2[[#This Row],[Client]],Inflow_Outflow!A:O,8,FALSE),"")</f>
        <v>821.42857142857144</v>
      </c>
      <c r="X988" s="2">
        <f>IFERROR(VLOOKUP(Tabla2[[#This Row],[Client]],Inflow_Outflow!A:O,9,FALSE),"")</f>
        <v>675.36428571428576</v>
      </c>
      <c r="Y988" s="2">
        <f>IFERROR(VLOOKUP(Tabla2[[#This Row],[Client]],Inflow_Outflow!A:O,10,FALSE),"")</f>
        <v>146.71428571428572</v>
      </c>
      <c r="Z988" s="2">
        <f>IFERROR(VLOOKUP(Tabla2[[#This Row],[Client]],Inflow_Outflow!A:O,11,FALSE),"")</f>
        <v>26</v>
      </c>
      <c r="AA988" s="2">
        <f>IFERROR(VLOOKUP(Tabla2[[#This Row],[Client]],Inflow_Outflow!A:O,12,FALSE),"")</f>
        <v>26</v>
      </c>
      <c r="AB988" s="2">
        <f>IFERROR(VLOOKUP(Tabla2[[#This Row],[Client]],Inflow_Outflow!A:O,13,FALSE),"")</f>
        <v>3</v>
      </c>
      <c r="AC988" s="2">
        <f>IFERROR(VLOOKUP(Tabla2[[#This Row],[Client]],Inflow_Outflow!A:O,14,FALSE),"")</f>
        <v>16</v>
      </c>
      <c r="AD988" s="2">
        <f>IFERROR(VLOOKUP(Tabla2[[#This Row],[Client]],Inflow_Outflow!A:O,15,FALSE),"")</f>
        <v>5</v>
      </c>
      <c r="AE988" s="2" t="str">
        <f>IFERROR(VLOOKUP(Tabla2[[#This Row],[Client]],Sales_Revenues!A:G,2,FALSE),"")</f>
        <v/>
      </c>
      <c r="AF988" s="2" t="str">
        <f>IFERROR(VLOOKUP(Tabla2[[#This Row],[Client]],Sales_Revenues!A:G,3,FALSE),"")</f>
        <v/>
      </c>
      <c r="AG988" s="2" t="str">
        <f>IFERROR(VLOOKUP(Tabla2[[#This Row],[Client]],Sales_Revenues!A:G,4,FALSE),"")</f>
        <v/>
      </c>
      <c r="AH988" s="2" t="str">
        <f>IFERROR(VLOOKUP(Tabla2[[#This Row],[Client]],Sales_Revenues!A:G,5,FALSE),"")</f>
        <v/>
      </c>
      <c r="AI988" s="2" t="str">
        <f>IFERROR(VLOOKUP(Tabla2[[#This Row],[Client]],Sales_Revenues!A:G,6,FALSE),"")</f>
        <v/>
      </c>
      <c r="AJ988" s="2" t="str">
        <f>IFERROR(VLOOKUP(Tabla2[[#This Row],[Client]],Sales_Revenues!A:G,7,FALSE),"")</f>
        <v/>
      </c>
    </row>
    <row r="989" spans="1:36">
      <c r="A989">
        <v>988</v>
      </c>
      <c r="B989">
        <v>1</v>
      </c>
      <c r="H989">
        <v>705.87250000000006</v>
      </c>
      <c r="I989" t="s">
        <v>38</v>
      </c>
      <c r="J989" t="s">
        <v>38</v>
      </c>
      <c r="K989" t="s">
        <v>38</v>
      </c>
      <c r="L989" t="s">
        <v>38</v>
      </c>
      <c r="M989" t="s">
        <v>38</v>
      </c>
      <c r="N989" t="str">
        <f>IFERROR(VLOOKUP(Tabla2[[#This Row],[Client]],Soc_Dem!A:D,2,FALSE),"")</f>
        <v>F</v>
      </c>
      <c r="O989">
        <f>IFERROR(VLOOKUP(Tabla2[[#This Row],[Client]],Soc_Dem!A:D,3,FALSE),"")</f>
        <v>47</v>
      </c>
      <c r="P989">
        <f>IFERROR(VLOOKUP(Tabla2[[#This Row],[Client]],Soc_Dem!A:D,4,FALSE),"")</f>
        <v>28</v>
      </c>
      <c r="Q989" s="2">
        <f>IFERROR(VLOOKUP(Tabla2[[#This Row],[Client]],Inflow_Outflow!A:O,2,FALSE),"")</f>
        <v>410.71928571428572</v>
      </c>
      <c r="R989" s="2">
        <f>IFERROR(VLOOKUP(Tabla2[[#This Row],[Client]],Inflow_Outflow!A:O,3,FALSE),"")</f>
        <v>410.71928571428572</v>
      </c>
      <c r="S989" s="2">
        <f>IFERROR(VLOOKUP(Tabla2[[#This Row],[Client]],Inflow_Outflow!A:O,4,FALSE),"")</f>
        <v>2</v>
      </c>
      <c r="T989" s="2">
        <f>IFERROR(VLOOKUP(Tabla2[[#This Row],[Client]],Inflow_Outflow!A:O,5,FALSE),"")</f>
        <v>2</v>
      </c>
      <c r="U989" s="2">
        <f>IFERROR(VLOOKUP(Tabla2[[#This Row],[Client]],Inflow_Outflow!A:O,6,FALSE),"")</f>
        <v>387.75821428571425</v>
      </c>
      <c r="V989" s="2">
        <f>IFERROR(VLOOKUP(Tabla2[[#This Row],[Client]],Inflow_Outflow!A:O,7,FALSE),"")</f>
        <v>387.75821428571425</v>
      </c>
      <c r="W989" s="2">
        <f>IFERROR(VLOOKUP(Tabla2[[#This Row],[Client]],Inflow_Outflow!A:O,8,FALSE),"")</f>
        <v>178.57142857142858</v>
      </c>
      <c r="X989" s="2">
        <f>IFERROR(VLOOKUP(Tabla2[[#This Row],[Client]],Inflow_Outflow!A:O,9,FALSE),"")</f>
        <v>46.865357142857142</v>
      </c>
      <c r="Y989" s="2">
        <f>IFERROR(VLOOKUP(Tabla2[[#This Row],[Client]],Inflow_Outflow!A:O,10,FALSE),"")</f>
        <v>157.14285714285714</v>
      </c>
      <c r="Z989" s="2">
        <f>IFERROR(VLOOKUP(Tabla2[[#This Row],[Client]],Inflow_Outflow!A:O,11,FALSE),"")</f>
        <v>7</v>
      </c>
      <c r="AA989" s="2">
        <f>IFERROR(VLOOKUP(Tabla2[[#This Row],[Client]],Inflow_Outflow!A:O,12,FALSE),"")</f>
        <v>7</v>
      </c>
      <c r="AB989" s="2">
        <f>IFERROR(VLOOKUP(Tabla2[[#This Row],[Client]],Inflow_Outflow!A:O,13,FALSE),"")</f>
        <v>1</v>
      </c>
      <c r="AC989" s="2">
        <f>IFERROR(VLOOKUP(Tabla2[[#This Row],[Client]],Inflow_Outflow!A:O,14,FALSE),"")</f>
        <v>2</v>
      </c>
      <c r="AD989" s="2">
        <f>IFERROR(VLOOKUP(Tabla2[[#This Row],[Client]],Inflow_Outflow!A:O,15,FALSE),"")</f>
        <v>3</v>
      </c>
      <c r="AE989" s="2">
        <f>IFERROR(VLOOKUP(Tabla2[[#This Row],[Client]],Sales_Revenues!A:G,2,FALSE),"")</f>
        <v>0</v>
      </c>
      <c r="AF989" s="2">
        <f>IFERROR(VLOOKUP(Tabla2[[#This Row],[Client]],Sales_Revenues!A:G,3,FALSE),"")</f>
        <v>0</v>
      </c>
      <c r="AG989" s="2">
        <f>IFERROR(VLOOKUP(Tabla2[[#This Row],[Client]],Sales_Revenues!A:G,4,FALSE),"")</f>
        <v>0</v>
      </c>
      <c r="AH989" s="2">
        <f>IFERROR(VLOOKUP(Tabla2[[#This Row],[Client]],Sales_Revenues!A:G,5,FALSE),"")</f>
        <v>0</v>
      </c>
      <c r="AI989" s="2">
        <f>IFERROR(VLOOKUP(Tabla2[[#This Row],[Client]],Sales_Revenues!A:G,6,FALSE),"")</f>
        <v>0</v>
      </c>
      <c r="AJ989" s="2">
        <f>IFERROR(VLOOKUP(Tabla2[[#This Row],[Client]],Sales_Revenues!A:G,7,FALSE),"")</f>
        <v>0</v>
      </c>
    </row>
    <row r="990" spans="1:36">
      <c r="A990">
        <v>989</v>
      </c>
      <c r="B990">
        <v>3</v>
      </c>
      <c r="H990">
        <v>778.10285714285715</v>
      </c>
      <c r="I990" t="s">
        <v>38</v>
      </c>
      <c r="J990" t="s">
        <v>38</v>
      </c>
      <c r="K990" t="s">
        <v>38</v>
      </c>
      <c r="L990" t="s">
        <v>38</v>
      </c>
      <c r="M990" t="s">
        <v>38</v>
      </c>
      <c r="N990" t="str">
        <f>IFERROR(VLOOKUP(Tabla2[[#This Row],[Client]],Soc_Dem!A:D,2,FALSE),"")</f>
        <v>M</v>
      </c>
      <c r="O990">
        <f>IFERROR(VLOOKUP(Tabla2[[#This Row],[Client]],Soc_Dem!A:D,3,FALSE),"")</f>
        <v>55</v>
      </c>
      <c r="P990">
        <f>IFERROR(VLOOKUP(Tabla2[[#This Row],[Client]],Soc_Dem!A:D,4,FALSE),"")</f>
        <v>181</v>
      </c>
      <c r="Q990" s="2">
        <f>IFERROR(VLOOKUP(Tabla2[[#This Row],[Client]],Inflow_Outflow!A:O,2,FALSE),"")</f>
        <v>692.01142857142861</v>
      </c>
      <c r="R990" s="2">
        <f>IFERROR(VLOOKUP(Tabla2[[#This Row],[Client]],Inflow_Outflow!A:O,3,FALSE),"")</f>
        <v>692.01142857142861</v>
      </c>
      <c r="S990" s="2">
        <f>IFERROR(VLOOKUP(Tabla2[[#This Row],[Client]],Inflow_Outflow!A:O,4,FALSE),"")</f>
        <v>3</v>
      </c>
      <c r="T990" s="2">
        <f>IFERROR(VLOOKUP(Tabla2[[#This Row],[Client]],Inflow_Outflow!A:O,5,FALSE),"")</f>
        <v>3</v>
      </c>
      <c r="U990" s="2">
        <f>IFERROR(VLOOKUP(Tabla2[[#This Row],[Client]],Inflow_Outflow!A:O,6,FALSE),"")</f>
        <v>982.25071428571425</v>
      </c>
      <c r="V990" s="2">
        <f>IFERROR(VLOOKUP(Tabla2[[#This Row],[Client]],Inflow_Outflow!A:O,7,FALSE),"")</f>
        <v>982.25071428571425</v>
      </c>
      <c r="W990" s="2">
        <f>IFERROR(VLOOKUP(Tabla2[[#This Row],[Client]],Inflow_Outflow!A:O,8,FALSE),"")</f>
        <v>253.57142857142858</v>
      </c>
      <c r="X990" s="2">
        <f>IFERROR(VLOOKUP(Tabla2[[#This Row],[Client]],Inflow_Outflow!A:O,9,FALSE),"")</f>
        <v>636.53642857142859</v>
      </c>
      <c r="Y990" s="2">
        <f>IFERROR(VLOOKUP(Tabla2[[#This Row],[Client]],Inflow_Outflow!A:O,10,FALSE),"")</f>
        <v>85</v>
      </c>
      <c r="Z990" s="2">
        <f>IFERROR(VLOOKUP(Tabla2[[#This Row],[Client]],Inflow_Outflow!A:O,11,FALSE),"")</f>
        <v>37</v>
      </c>
      <c r="AA990" s="2">
        <f>IFERROR(VLOOKUP(Tabla2[[#This Row],[Client]],Inflow_Outflow!A:O,12,FALSE),"")</f>
        <v>37</v>
      </c>
      <c r="AB990" s="2">
        <f>IFERROR(VLOOKUP(Tabla2[[#This Row],[Client]],Inflow_Outflow!A:O,13,FALSE),"")</f>
        <v>6</v>
      </c>
      <c r="AC990" s="2">
        <f>IFERROR(VLOOKUP(Tabla2[[#This Row],[Client]],Inflow_Outflow!A:O,14,FALSE),"")</f>
        <v>27</v>
      </c>
      <c r="AD990" s="2">
        <f>IFERROR(VLOOKUP(Tabla2[[#This Row],[Client]],Inflow_Outflow!A:O,15,FALSE),"")</f>
        <v>3</v>
      </c>
      <c r="AE990" s="2">
        <f>IFERROR(VLOOKUP(Tabla2[[#This Row],[Client]],Sales_Revenues!A:G,2,FALSE),"")</f>
        <v>0</v>
      </c>
      <c r="AF990" s="2">
        <f>IFERROR(VLOOKUP(Tabla2[[#This Row],[Client]],Sales_Revenues!A:G,3,FALSE),"")</f>
        <v>0</v>
      </c>
      <c r="AG990" s="2">
        <f>IFERROR(VLOOKUP(Tabla2[[#This Row],[Client]],Sales_Revenues!A:G,4,FALSE),"")</f>
        <v>0</v>
      </c>
      <c r="AH990" s="2">
        <f>IFERROR(VLOOKUP(Tabla2[[#This Row],[Client]],Sales_Revenues!A:G,5,FALSE),"")</f>
        <v>0</v>
      </c>
      <c r="AI990" s="2">
        <f>IFERROR(VLOOKUP(Tabla2[[#This Row],[Client]],Sales_Revenues!A:G,6,FALSE),"")</f>
        <v>0</v>
      </c>
      <c r="AJ990" s="2">
        <f>IFERROR(VLOOKUP(Tabla2[[#This Row],[Client]],Sales_Revenues!A:G,7,FALSE),"")</f>
        <v>0</v>
      </c>
    </row>
    <row r="991" spans="1:36">
      <c r="A991">
        <v>990</v>
      </c>
      <c r="B991">
        <v>1</v>
      </c>
      <c r="C991">
        <v>1</v>
      </c>
      <c r="H991">
        <v>181.48571428571429</v>
      </c>
      <c r="I991">
        <v>22492.738214285717</v>
      </c>
      <c r="J991" t="s">
        <v>38</v>
      </c>
      <c r="K991" t="s">
        <v>38</v>
      </c>
      <c r="L991" t="s">
        <v>38</v>
      </c>
      <c r="M991" t="s">
        <v>38</v>
      </c>
      <c r="N991" t="str">
        <f>IFERROR(VLOOKUP(Tabla2[[#This Row],[Client]],Soc_Dem!A:D,2,FALSE),"")</f>
        <v>F</v>
      </c>
      <c r="O991">
        <f>IFERROR(VLOOKUP(Tabla2[[#This Row],[Client]],Soc_Dem!A:D,3,FALSE),"")</f>
        <v>23</v>
      </c>
      <c r="P991">
        <f>IFERROR(VLOOKUP(Tabla2[[#This Row],[Client]],Soc_Dem!A:D,4,FALSE),"")</f>
        <v>153</v>
      </c>
      <c r="Q991" s="2">
        <f>IFERROR(VLOOKUP(Tabla2[[#This Row],[Client]],Inflow_Outflow!A:O,2,FALSE),"")</f>
        <v>3650.5539285714285</v>
      </c>
      <c r="R991" s="2">
        <f>IFERROR(VLOOKUP(Tabla2[[#This Row],[Client]],Inflow_Outflow!A:O,3,FALSE),"")</f>
        <v>3623.9657142857141</v>
      </c>
      <c r="S991" s="2">
        <f>IFERROR(VLOOKUP(Tabla2[[#This Row],[Client]],Inflow_Outflow!A:O,4,FALSE),"")</f>
        <v>5</v>
      </c>
      <c r="T991" s="2">
        <f>IFERROR(VLOOKUP(Tabla2[[#This Row],[Client]],Inflow_Outflow!A:O,5,FALSE),"")</f>
        <v>3</v>
      </c>
      <c r="U991" s="2">
        <f>IFERROR(VLOOKUP(Tabla2[[#This Row],[Client]],Inflow_Outflow!A:O,6,FALSE),"")</f>
        <v>3620.63</v>
      </c>
      <c r="V991" s="2">
        <f>IFERROR(VLOOKUP(Tabla2[[#This Row],[Client]],Inflow_Outflow!A:O,7,FALSE),"")</f>
        <v>3615.2714285714287</v>
      </c>
      <c r="W991" s="2">
        <f>IFERROR(VLOOKUP(Tabla2[[#This Row],[Client]],Inflow_Outflow!A:O,8,FALSE),"")</f>
        <v>0</v>
      </c>
      <c r="X991" s="2">
        <f>IFERROR(VLOOKUP(Tabla2[[#This Row],[Client]],Inflow_Outflow!A:O,9,FALSE),"")</f>
        <v>0</v>
      </c>
      <c r="Y991" s="2">
        <f>IFERROR(VLOOKUP(Tabla2[[#This Row],[Client]],Inflow_Outflow!A:O,10,FALSE),"")</f>
        <v>3071.4285714285716</v>
      </c>
      <c r="Z991" s="2">
        <f>IFERROR(VLOOKUP(Tabla2[[#This Row],[Client]],Inflow_Outflow!A:O,11,FALSE),"")</f>
        <v>6</v>
      </c>
      <c r="AA991" s="2">
        <f>IFERROR(VLOOKUP(Tabla2[[#This Row],[Client]],Inflow_Outflow!A:O,12,FALSE),"")</f>
        <v>5</v>
      </c>
      <c r="AB991" s="2">
        <f>IFERROR(VLOOKUP(Tabla2[[#This Row],[Client]],Inflow_Outflow!A:O,13,FALSE),"")</f>
        <v>0</v>
      </c>
      <c r="AC991" s="2">
        <f>IFERROR(VLOOKUP(Tabla2[[#This Row],[Client]],Inflow_Outflow!A:O,14,FALSE),"")</f>
        <v>0</v>
      </c>
      <c r="AD991" s="2">
        <f>IFERROR(VLOOKUP(Tabla2[[#This Row],[Client]],Inflow_Outflow!A:O,15,FALSE),"")</f>
        <v>2</v>
      </c>
      <c r="AE991" s="2">
        <f>IFERROR(VLOOKUP(Tabla2[[#This Row],[Client]],Sales_Revenues!A:G,2,FALSE),"")</f>
        <v>0</v>
      </c>
      <c r="AF991" s="2">
        <f>IFERROR(VLOOKUP(Tabla2[[#This Row],[Client]],Sales_Revenues!A:G,3,FALSE),"")</f>
        <v>0</v>
      </c>
      <c r="AG991" s="2">
        <f>IFERROR(VLOOKUP(Tabla2[[#This Row],[Client]],Sales_Revenues!A:G,4,FALSE),"")</f>
        <v>1</v>
      </c>
      <c r="AH991" s="2">
        <f>IFERROR(VLOOKUP(Tabla2[[#This Row],[Client]],Sales_Revenues!A:G,5,FALSE),"")</f>
        <v>0</v>
      </c>
      <c r="AI991" s="2">
        <f>IFERROR(VLOOKUP(Tabla2[[#This Row],[Client]],Sales_Revenues!A:G,6,FALSE),"")</f>
        <v>0</v>
      </c>
      <c r="AJ991" s="2">
        <f>IFERROR(VLOOKUP(Tabla2[[#This Row],[Client]],Sales_Revenues!A:G,7,FALSE),"")</f>
        <v>9.3182142857142871</v>
      </c>
    </row>
    <row r="992" spans="1:36">
      <c r="A992">
        <v>991</v>
      </c>
      <c r="B992">
        <v>1</v>
      </c>
      <c r="H992">
        <v>37.658928571428575</v>
      </c>
      <c r="I992" t="s">
        <v>38</v>
      </c>
      <c r="J992" t="s">
        <v>38</v>
      </c>
      <c r="K992" t="s">
        <v>38</v>
      </c>
      <c r="L992" t="s">
        <v>38</v>
      </c>
      <c r="M992" t="s">
        <v>38</v>
      </c>
      <c r="N992" t="str">
        <f>IFERROR(VLOOKUP(Tabla2[[#This Row],[Client]],Soc_Dem!A:D,2,FALSE),"")</f>
        <v>M</v>
      </c>
      <c r="O992">
        <f>IFERROR(VLOOKUP(Tabla2[[#This Row],[Client]],Soc_Dem!A:D,3,FALSE),"")</f>
        <v>42</v>
      </c>
      <c r="P992">
        <f>IFERROR(VLOOKUP(Tabla2[[#This Row],[Client]],Soc_Dem!A:D,4,FALSE),"")</f>
        <v>68</v>
      </c>
      <c r="Q992" s="2">
        <f>IFERROR(VLOOKUP(Tabla2[[#This Row],[Client]],Inflow_Outflow!A:O,2,FALSE),"")</f>
        <v>2136.0742857142859</v>
      </c>
      <c r="R992" s="2">
        <f>IFERROR(VLOOKUP(Tabla2[[#This Row],[Client]],Inflow_Outflow!A:O,3,FALSE),"")</f>
        <v>2136.0742857142859</v>
      </c>
      <c r="S992" s="2">
        <f>IFERROR(VLOOKUP(Tabla2[[#This Row],[Client]],Inflow_Outflow!A:O,4,FALSE),"")</f>
        <v>3</v>
      </c>
      <c r="T992" s="2">
        <f>IFERROR(VLOOKUP(Tabla2[[#This Row],[Client]],Inflow_Outflow!A:O,5,FALSE),"")</f>
        <v>3</v>
      </c>
      <c r="U992" s="2">
        <f>IFERROR(VLOOKUP(Tabla2[[#This Row],[Client]],Inflow_Outflow!A:O,6,FALSE),"")</f>
        <v>2172.2992857142858</v>
      </c>
      <c r="V992" s="2">
        <f>IFERROR(VLOOKUP(Tabla2[[#This Row],[Client]],Inflow_Outflow!A:O,7,FALSE),"")</f>
        <v>2172.2992857142858</v>
      </c>
      <c r="W992" s="2">
        <f>IFERROR(VLOOKUP(Tabla2[[#This Row],[Client]],Inflow_Outflow!A:O,8,FALSE),"")</f>
        <v>250</v>
      </c>
      <c r="X992" s="2">
        <f>IFERROR(VLOOKUP(Tabla2[[#This Row],[Client]],Inflow_Outflow!A:O,9,FALSE),"")</f>
        <v>332.5492857142857</v>
      </c>
      <c r="Y992" s="2">
        <f>IFERROR(VLOOKUP(Tabla2[[#This Row],[Client]],Inflow_Outflow!A:O,10,FALSE),"")</f>
        <v>1584.6785714285713</v>
      </c>
      <c r="Z992" s="2">
        <f>IFERROR(VLOOKUP(Tabla2[[#This Row],[Client]],Inflow_Outflow!A:O,11,FALSE),"")</f>
        <v>47</v>
      </c>
      <c r="AA992" s="2">
        <f>IFERROR(VLOOKUP(Tabla2[[#This Row],[Client]],Inflow_Outflow!A:O,12,FALSE),"")</f>
        <v>47</v>
      </c>
      <c r="AB992" s="2">
        <f>IFERROR(VLOOKUP(Tabla2[[#This Row],[Client]],Inflow_Outflow!A:O,13,FALSE),"")</f>
        <v>6</v>
      </c>
      <c r="AC992" s="2">
        <f>IFERROR(VLOOKUP(Tabla2[[#This Row],[Client]],Inflow_Outflow!A:O,14,FALSE),"")</f>
        <v>23</v>
      </c>
      <c r="AD992" s="2">
        <f>IFERROR(VLOOKUP(Tabla2[[#This Row],[Client]],Inflow_Outflow!A:O,15,FALSE),"")</f>
        <v>16</v>
      </c>
      <c r="AE992" s="2" t="str">
        <f>IFERROR(VLOOKUP(Tabla2[[#This Row],[Client]],Sales_Revenues!A:G,2,FALSE),"")</f>
        <v/>
      </c>
      <c r="AF992" s="2" t="str">
        <f>IFERROR(VLOOKUP(Tabla2[[#This Row],[Client]],Sales_Revenues!A:G,3,FALSE),"")</f>
        <v/>
      </c>
      <c r="AG992" s="2" t="str">
        <f>IFERROR(VLOOKUP(Tabla2[[#This Row],[Client]],Sales_Revenues!A:G,4,FALSE),"")</f>
        <v/>
      </c>
      <c r="AH992" s="2" t="str">
        <f>IFERROR(VLOOKUP(Tabla2[[#This Row],[Client]],Sales_Revenues!A:G,5,FALSE),"")</f>
        <v/>
      </c>
      <c r="AI992" s="2" t="str">
        <f>IFERROR(VLOOKUP(Tabla2[[#This Row],[Client]],Sales_Revenues!A:G,6,FALSE),"")</f>
        <v/>
      </c>
      <c r="AJ992" s="2" t="str">
        <f>IFERROR(VLOOKUP(Tabla2[[#This Row],[Client]],Sales_Revenues!A:G,7,FALSE),"")</f>
        <v/>
      </c>
    </row>
    <row r="993" spans="1:36">
      <c r="A993">
        <v>992</v>
      </c>
      <c r="B993">
        <v>1</v>
      </c>
      <c r="H993">
        <v>1795.1217857142858</v>
      </c>
      <c r="I993" t="s">
        <v>38</v>
      </c>
      <c r="J993" t="s">
        <v>38</v>
      </c>
      <c r="K993" t="s">
        <v>38</v>
      </c>
      <c r="L993" t="s">
        <v>38</v>
      </c>
      <c r="M993" t="s">
        <v>38</v>
      </c>
      <c r="N993" t="str">
        <f>IFERROR(VLOOKUP(Tabla2[[#This Row],[Client]],Soc_Dem!A:D,2,FALSE),"")</f>
        <v>M</v>
      </c>
      <c r="O993">
        <f>IFERROR(VLOOKUP(Tabla2[[#This Row],[Client]],Soc_Dem!A:D,3,FALSE),"")</f>
        <v>24</v>
      </c>
      <c r="P993">
        <f>IFERROR(VLOOKUP(Tabla2[[#This Row],[Client]],Soc_Dem!A:D,4,FALSE),"")</f>
        <v>83</v>
      </c>
      <c r="Q993" s="2">
        <f>IFERROR(VLOOKUP(Tabla2[[#This Row],[Client]],Inflow_Outflow!A:O,2,FALSE),"")</f>
        <v>168.57249999999999</v>
      </c>
      <c r="R993" s="2">
        <f>IFERROR(VLOOKUP(Tabla2[[#This Row],[Client]],Inflow_Outflow!A:O,3,FALSE),"")</f>
        <v>168.57249999999999</v>
      </c>
      <c r="S993" s="2">
        <f>IFERROR(VLOOKUP(Tabla2[[#This Row],[Client]],Inflow_Outflow!A:O,4,FALSE),"")</f>
        <v>6</v>
      </c>
      <c r="T993" s="2">
        <f>IFERROR(VLOOKUP(Tabla2[[#This Row],[Client]],Inflow_Outflow!A:O,5,FALSE),"")</f>
        <v>6</v>
      </c>
      <c r="U993" s="2">
        <f>IFERROR(VLOOKUP(Tabla2[[#This Row],[Client]],Inflow_Outflow!A:O,6,FALSE),"")</f>
        <v>99.964285714285708</v>
      </c>
      <c r="V993" s="2">
        <f>IFERROR(VLOOKUP(Tabla2[[#This Row],[Client]],Inflow_Outflow!A:O,7,FALSE),"")</f>
        <v>99.964285714285708</v>
      </c>
      <c r="W993" s="2">
        <f>IFERROR(VLOOKUP(Tabla2[[#This Row],[Client]],Inflow_Outflow!A:O,8,FALSE),"")</f>
        <v>53.571428571428569</v>
      </c>
      <c r="X993" s="2">
        <f>IFERROR(VLOOKUP(Tabla2[[#This Row],[Client]],Inflow_Outflow!A:O,9,FALSE),"")</f>
        <v>46.392857142857146</v>
      </c>
      <c r="Y993" s="2">
        <f>IFERROR(VLOOKUP(Tabla2[[#This Row],[Client]],Inflow_Outflow!A:O,10,FALSE),"")</f>
        <v>0</v>
      </c>
      <c r="Z993" s="2">
        <f>IFERROR(VLOOKUP(Tabla2[[#This Row],[Client]],Inflow_Outflow!A:O,11,FALSE),"")</f>
        <v>2</v>
      </c>
      <c r="AA993" s="2">
        <f>IFERROR(VLOOKUP(Tabla2[[#This Row],[Client]],Inflow_Outflow!A:O,12,FALSE),"")</f>
        <v>2</v>
      </c>
      <c r="AB993" s="2">
        <f>IFERROR(VLOOKUP(Tabla2[[#This Row],[Client]],Inflow_Outflow!A:O,13,FALSE),"")</f>
        <v>1</v>
      </c>
      <c r="AC993" s="2">
        <f>IFERROR(VLOOKUP(Tabla2[[#This Row],[Client]],Inflow_Outflow!A:O,14,FALSE),"")</f>
        <v>1</v>
      </c>
      <c r="AD993" s="2">
        <f>IFERROR(VLOOKUP(Tabla2[[#This Row],[Client]],Inflow_Outflow!A:O,15,FALSE),"")</f>
        <v>0</v>
      </c>
      <c r="AE993" s="2">
        <f>IFERROR(VLOOKUP(Tabla2[[#This Row],[Client]],Sales_Revenues!A:G,2,FALSE),"")</f>
        <v>0</v>
      </c>
      <c r="AF993" s="2">
        <f>IFERROR(VLOOKUP(Tabla2[[#This Row],[Client]],Sales_Revenues!A:G,3,FALSE),"")</f>
        <v>0</v>
      </c>
      <c r="AG993" s="2">
        <f>IFERROR(VLOOKUP(Tabla2[[#This Row],[Client]],Sales_Revenues!A:G,4,FALSE),"")</f>
        <v>0</v>
      </c>
      <c r="AH993" s="2">
        <f>IFERROR(VLOOKUP(Tabla2[[#This Row],[Client]],Sales_Revenues!A:G,5,FALSE),"")</f>
        <v>0</v>
      </c>
      <c r="AI993" s="2">
        <f>IFERROR(VLOOKUP(Tabla2[[#This Row],[Client]],Sales_Revenues!A:G,6,FALSE),"")</f>
        <v>0</v>
      </c>
      <c r="AJ993" s="2">
        <f>IFERROR(VLOOKUP(Tabla2[[#This Row],[Client]],Sales_Revenues!A:G,7,FALSE),"")</f>
        <v>0</v>
      </c>
    </row>
    <row r="994" spans="1:36">
      <c r="A994">
        <v>993</v>
      </c>
      <c r="B994">
        <v>1</v>
      </c>
      <c r="C994">
        <v>1</v>
      </c>
      <c r="D994">
        <v>3</v>
      </c>
      <c r="H994">
        <v>2.0449999999999999</v>
      </c>
      <c r="I994">
        <v>5401.1671428571426</v>
      </c>
      <c r="J994">
        <v>0</v>
      </c>
      <c r="K994" t="s">
        <v>38</v>
      </c>
      <c r="L994" t="s">
        <v>38</v>
      </c>
      <c r="M994" t="s">
        <v>38</v>
      </c>
      <c r="N994" t="str">
        <f>IFERROR(VLOOKUP(Tabla2[[#This Row],[Client]],Soc_Dem!A:D,2,FALSE),"")</f>
        <v>F</v>
      </c>
      <c r="O994">
        <f>IFERROR(VLOOKUP(Tabla2[[#This Row],[Client]],Soc_Dem!A:D,3,FALSE),"")</f>
        <v>19</v>
      </c>
      <c r="P994">
        <f>IFERROR(VLOOKUP(Tabla2[[#This Row],[Client]],Soc_Dem!A:D,4,FALSE),"")</f>
        <v>38</v>
      </c>
      <c r="Q994" s="2">
        <f>IFERROR(VLOOKUP(Tabla2[[#This Row],[Client]],Inflow_Outflow!A:O,2,FALSE),"")</f>
        <v>2443.7292857142857</v>
      </c>
      <c r="R994" s="2">
        <f>IFERROR(VLOOKUP(Tabla2[[#This Row],[Client]],Inflow_Outflow!A:O,3,FALSE),"")</f>
        <v>2437.0292857142858</v>
      </c>
      <c r="S994" s="2">
        <f>IFERROR(VLOOKUP(Tabla2[[#This Row],[Client]],Inflow_Outflow!A:O,4,FALSE),"")</f>
        <v>7</v>
      </c>
      <c r="T994" s="2">
        <f>IFERROR(VLOOKUP(Tabla2[[#This Row],[Client]],Inflow_Outflow!A:O,5,FALSE),"")</f>
        <v>6</v>
      </c>
      <c r="U994" s="2">
        <f>IFERROR(VLOOKUP(Tabla2[[#This Row],[Client]],Inflow_Outflow!A:O,6,FALSE),"")</f>
        <v>3551.0107142857146</v>
      </c>
      <c r="V994" s="2">
        <f>IFERROR(VLOOKUP(Tabla2[[#This Row],[Client]],Inflow_Outflow!A:O,7,FALSE),"")</f>
        <v>3551.0107142857146</v>
      </c>
      <c r="W994" s="2">
        <f>IFERROR(VLOOKUP(Tabla2[[#This Row],[Client]],Inflow_Outflow!A:O,8,FALSE),"")</f>
        <v>0</v>
      </c>
      <c r="X994" s="2">
        <f>IFERROR(VLOOKUP(Tabla2[[#This Row],[Client]],Inflow_Outflow!A:O,9,FALSE),"")</f>
        <v>438.80321428571426</v>
      </c>
      <c r="Y994" s="2">
        <f>IFERROR(VLOOKUP(Tabla2[[#This Row],[Client]],Inflow_Outflow!A:O,10,FALSE),"")</f>
        <v>3108.8146428571426</v>
      </c>
      <c r="Z994" s="2">
        <f>IFERROR(VLOOKUP(Tabla2[[#This Row],[Client]],Inflow_Outflow!A:O,11,FALSE),"")</f>
        <v>25</v>
      </c>
      <c r="AA994" s="2">
        <f>IFERROR(VLOOKUP(Tabla2[[#This Row],[Client]],Inflow_Outflow!A:O,12,FALSE),"")</f>
        <v>25</v>
      </c>
      <c r="AB994" s="2">
        <f>IFERROR(VLOOKUP(Tabla2[[#This Row],[Client]],Inflow_Outflow!A:O,13,FALSE),"")</f>
        <v>0</v>
      </c>
      <c r="AC994" s="2">
        <f>IFERROR(VLOOKUP(Tabla2[[#This Row],[Client]],Inflow_Outflow!A:O,14,FALSE),"")</f>
        <v>12</v>
      </c>
      <c r="AD994" s="2">
        <f>IFERROR(VLOOKUP(Tabla2[[#This Row],[Client]],Inflow_Outflow!A:O,15,FALSE),"")</f>
        <v>12</v>
      </c>
      <c r="AE994" s="2">
        <f>IFERROR(VLOOKUP(Tabla2[[#This Row],[Client]],Sales_Revenues!A:G,2,FALSE),"")</f>
        <v>1</v>
      </c>
      <c r="AF994" s="2">
        <f>IFERROR(VLOOKUP(Tabla2[[#This Row],[Client]],Sales_Revenues!A:G,3,FALSE),"")</f>
        <v>0</v>
      </c>
      <c r="AG994" s="2">
        <f>IFERROR(VLOOKUP(Tabla2[[#This Row],[Client]],Sales_Revenues!A:G,4,FALSE),"")</f>
        <v>0</v>
      </c>
      <c r="AH994" s="2">
        <f>IFERROR(VLOOKUP(Tabla2[[#This Row],[Client]],Sales_Revenues!A:G,5,FALSE),"")</f>
        <v>0.27464285714285713</v>
      </c>
      <c r="AI994" s="2">
        <f>IFERROR(VLOOKUP(Tabla2[[#This Row],[Client]],Sales_Revenues!A:G,6,FALSE),"")</f>
        <v>0</v>
      </c>
      <c r="AJ994" s="2">
        <f>IFERROR(VLOOKUP(Tabla2[[#This Row],[Client]],Sales_Revenues!A:G,7,FALSE),"")</f>
        <v>0</v>
      </c>
    </row>
    <row r="995" spans="1:36">
      <c r="A995">
        <v>994</v>
      </c>
      <c r="B995">
        <v>1</v>
      </c>
      <c r="G995">
        <v>2</v>
      </c>
      <c r="H995">
        <v>2314.6135714285715</v>
      </c>
      <c r="I995" t="s">
        <v>38</v>
      </c>
      <c r="J995" t="s">
        <v>38</v>
      </c>
      <c r="K995" t="s">
        <v>38</v>
      </c>
      <c r="L995" t="s">
        <v>38</v>
      </c>
      <c r="M995">
        <v>515.45642857142855</v>
      </c>
      <c r="N995" t="str">
        <f>IFERROR(VLOOKUP(Tabla2[[#This Row],[Client]],Soc_Dem!A:D,2,FALSE),"")</f>
        <v>M</v>
      </c>
      <c r="O995">
        <f>IFERROR(VLOOKUP(Tabla2[[#This Row],[Client]],Soc_Dem!A:D,3,FALSE),"")</f>
        <v>40</v>
      </c>
      <c r="P995">
        <f>IFERROR(VLOOKUP(Tabla2[[#This Row],[Client]],Soc_Dem!A:D,4,FALSE),"")</f>
        <v>31</v>
      </c>
      <c r="Q995" s="2">
        <f>IFERROR(VLOOKUP(Tabla2[[#This Row],[Client]],Inflow_Outflow!A:O,2,FALSE),"")</f>
        <v>402.61035714285714</v>
      </c>
      <c r="R995" s="2">
        <f>IFERROR(VLOOKUP(Tabla2[[#This Row],[Client]],Inflow_Outflow!A:O,3,FALSE),"")</f>
        <v>339.28642857142859</v>
      </c>
      <c r="S995" s="2">
        <f>IFERROR(VLOOKUP(Tabla2[[#This Row],[Client]],Inflow_Outflow!A:O,4,FALSE),"")</f>
        <v>4</v>
      </c>
      <c r="T995" s="2">
        <f>IFERROR(VLOOKUP(Tabla2[[#This Row],[Client]],Inflow_Outflow!A:O,5,FALSE),"")</f>
        <v>3</v>
      </c>
      <c r="U995" s="2">
        <f>IFERROR(VLOOKUP(Tabla2[[#This Row],[Client]],Inflow_Outflow!A:O,6,FALSE),"")</f>
        <v>406.69285714285712</v>
      </c>
      <c r="V995" s="2">
        <f>IFERROR(VLOOKUP(Tabla2[[#This Row],[Client]],Inflow_Outflow!A:O,7,FALSE),"")</f>
        <v>402.26428571428568</v>
      </c>
      <c r="W995" s="2">
        <f>IFERROR(VLOOKUP(Tabla2[[#This Row],[Client]],Inflow_Outflow!A:O,8,FALSE),"")</f>
        <v>0</v>
      </c>
      <c r="X995" s="2">
        <f>IFERROR(VLOOKUP(Tabla2[[#This Row],[Client]],Inflow_Outflow!A:O,9,FALSE),"")</f>
        <v>0</v>
      </c>
      <c r="Y995" s="2">
        <f>IFERROR(VLOOKUP(Tabla2[[#This Row],[Client]],Inflow_Outflow!A:O,10,FALSE),"")</f>
        <v>0</v>
      </c>
      <c r="Z995" s="2">
        <f>IFERROR(VLOOKUP(Tabla2[[#This Row],[Client]],Inflow_Outflow!A:O,11,FALSE),"")</f>
        <v>5</v>
      </c>
      <c r="AA995" s="2">
        <f>IFERROR(VLOOKUP(Tabla2[[#This Row],[Client]],Inflow_Outflow!A:O,12,FALSE),"")</f>
        <v>4</v>
      </c>
      <c r="AB995" s="2">
        <f>IFERROR(VLOOKUP(Tabla2[[#This Row],[Client]],Inflow_Outflow!A:O,13,FALSE),"")</f>
        <v>0</v>
      </c>
      <c r="AC995" s="2">
        <f>IFERROR(VLOOKUP(Tabla2[[#This Row],[Client]],Inflow_Outflow!A:O,14,FALSE),"")</f>
        <v>0</v>
      </c>
      <c r="AD995" s="2">
        <f>IFERROR(VLOOKUP(Tabla2[[#This Row],[Client]],Inflow_Outflow!A:O,15,FALSE),"")</f>
        <v>0</v>
      </c>
      <c r="AE995" s="2" t="str">
        <f>IFERROR(VLOOKUP(Tabla2[[#This Row],[Client]],Sales_Revenues!A:G,2,FALSE),"")</f>
        <v/>
      </c>
      <c r="AF995" s="2" t="str">
        <f>IFERROR(VLOOKUP(Tabla2[[#This Row],[Client]],Sales_Revenues!A:G,3,FALSE),"")</f>
        <v/>
      </c>
      <c r="AG995" s="2" t="str">
        <f>IFERROR(VLOOKUP(Tabla2[[#This Row],[Client]],Sales_Revenues!A:G,4,FALSE),"")</f>
        <v/>
      </c>
      <c r="AH995" s="2" t="str">
        <f>IFERROR(VLOOKUP(Tabla2[[#This Row],[Client]],Sales_Revenues!A:G,5,FALSE),"")</f>
        <v/>
      </c>
      <c r="AI995" s="2" t="str">
        <f>IFERROR(VLOOKUP(Tabla2[[#This Row],[Client]],Sales_Revenues!A:G,6,FALSE),"")</f>
        <v/>
      </c>
      <c r="AJ995" s="2" t="str">
        <f>IFERROR(VLOOKUP(Tabla2[[#This Row],[Client]],Sales_Revenues!A:G,7,FALSE),"")</f>
        <v/>
      </c>
    </row>
    <row r="996" spans="1:36">
      <c r="A996">
        <v>995</v>
      </c>
      <c r="B996">
        <v>1</v>
      </c>
      <c r="H996">
        <v>292.90071428571429</v>
      </c>
      <c r="I996" t="s">
        <v>38</v>
      </c>
      <c r="J996" t="s">
        <v>38</v>
      </c>
      <c r="K996" t="s">
        <v>38</v>
      </c>
      <c r="L996" t="s">
        <v>38</v>
      </c>
      <c r="M996" t="s">
        <v>38</v>
      </c>
      <c r="N996" t="str">
        <f>IFERROR(VLOOKUP(Tabla2[[#This Row],[Client]],Soc_Dem!A:D,2,FALSE),"")</f>
        <v>F</v>
      </c>
      <c r="O996">
        <f>IFERROR(VLOOKUP(Tabla2[[#This Row],[Client]],Soc_Dem!A:D,3,FALSE),"")</f>
        <v>13</v>
      </c>
      <c r="P996">
        <f>IFERROR(VLOOKUP(Tabla2[[#This Row],[Client]],Soc_Dem!A:D,4,FALSE),"")</f>
        <v>48</v>
      </c>
      <c r="Q996" s="2">
        <f>IFERROR(VLOOKUP(Tabla2[[#This Row],[Client]],Inflow_Outflow!A:O,2,FALSE),"")</f>
        <v>3.5714285714285714E-4</v>
      </c>
      <c r="R996" s="2">
        <f>IFERROR(VLOOKUP(Tabla2[[#This Row],[Client]],Inflow_Outflow!A:O,3,FALSE),"")</f>
        <v>3.5714285714285714E-4</v>
      </c>
      <c r="S996" s="2">
        <f>IFERROR(VLOOKUP(Tabla2[[#This Row],[Client]],Inflow_Outflow!A:O,4,FALSE),"")</f>
        <v>1</v>
      </c>
      <c r="T996" s="2">
        <f>IFERROR(VLOOKUP(Tabla2[[#This Row],[Client]],Inflow_Outflow!A:O,5,FALSE),"")</f>
        <v>1</v>
      </c>
      <c r="U996" s="2">
        <f>IFERROR(VLOOKUP(Tabla2[[#This Row],[Client]],Inflow_Outflow!A:O,6,FALSE),"")</f>
        <v>1.9642857142857142</v>
      </c>
      <c r="V996" s="2">
        <f>IFERROR(VLOOKUP(Tabla2[[#This Row],[Client]],Inflow_Outflow!A:O,7,FALSE),"")</f>
        <v>1.9642857142857142</v>
      </c>
      <c r="W996" s="2">
        <f>IFERROR(VLOOKUP(Tabla2[[#This Row],[Client]],Inflow_Outflow!A:O,8,FALSE),"")</f>
        <v>0</v>
      </c>
      <c r="X996" s="2">
        <f>IFERROR(VLOOKUP(Tabla2[[#This Row],[Client]],Inflow_Outflow!A:O,9,FALSE),"")</f>
        <v>0</v>
      </c>
      <c r="Y996" s="2">
        <f>IFERROR(VLOOKUP(Tabla2[[#This Row],[Client]],Inflow_Outflow!A:O,10,FALSE),"")</f>
        <v>0</v>
      </c>
      <c r="Z996" s="2">
        <f>IFERROR(VLOOKUP(Tabla2[[#This Row],[Client]],Inflow_Outflow!A:O,11,FALSE),"")</f>
        <v>1</v>
      </c>
      <c r="AA996" s="2">
        <f>IFERROR(VLOOKUP(Tabla2[[#This Row],[Client]],Inflow_Outflow!A:O,12,FALSE),"")</f>
        <v>1</v>
      </c>
      <c r="AB996" s="2">
        <f>IFERROR(VLOOKUP(Tabla2[[#This Row],[Client]],Inflow_Outflow!A:O,13,FALSE),"")</f>
        <v>0</v>
      </c>
      <c r="AC996" s="2">
        <f>IFERROR(VLOOKUP(Tabla2[[#This Row],[Client]],Inflow_Outflow!A:O,14,FALSE),"")</f>
        <v>0</v>
      </c>
      <c r="AD996" s="2">
        <f>IFERROR(VLOOKUP(Tabla2[[#This Row],[Client]],Inflow_Outflow!A:O,15,FALSE),"")</f>
        <v>0</v>
      </c>
      <c r="AE996" s="2">
        <f>IFERROR(VLOOKUP(Tabla2[[#This Row],[Client]],Sales_Revenues!A:G,2,FALSE),"")</f>
        <v>0</v>
      </c>
      <c r="AF996" s="2">
        <f>IFERROR(VLOOKUP(Tabla2[[#This Row],[Client]],Sales_Revenues!A:G,3,FALSE),"")</f>
        <v>0</v>
      </c>
      <c r="AG996" s="2">
        <f>IFERROR(VLOOKUP(Tabla2[[#This Row],[Client]],Sales_Revenues!A:G,4,FALSE),"")</f>
        <v>0</v>
      </c>
      <c r="AH996" s="2">
        <f>IFERROR(VLOOKUP(Tabla2[[#This Row],[Client]],Sales_Revenues!A:G,5,FALSE),"")</f>
        <v>0</v>
      </c>
      <c r="AI996" s="2">
        <f>IFERROR(VLOOKUP(Tabla2[[#This Row],[Client]],Sales_Revenues!A:G,6,FALSE),"")</f>
        <v>0</v>
      </c>
      <c r="AJ996" s="2">
        <f>IFERROR(VLOOKUP(Tabla2[[#This Row],[Client]],Sales_Revenues!A:G,7,FALSE),"")</f>
        <v>0</v>
      </c>
    </row>
    <row r="997" spans="1:36">
      <c r="A997">
        <v>996</v>
      </c>
      <c r="B997">
        <v>1</v>
      </c>
      <c r="H997">
        <v>5689.6753571428571</v>
      </c>
      <c r="I997" t="s">
        <v>38</v>
      </c>
      <c r="J997" t="s">
        <v>38</v>
      </c>
      <c r="K997" t="s">
        <v>38</v>
      </c>
      <c r="L997" t="s">
        <v>38</v>
      </c>
      <c r="M997" t="s">
        <v>38</v>
      </c>
      <c r="N997" t="str">
        <f>IFERROR(VLOOKUP(Tabla2[[#This Row],[Client]],Soc_Dem!A:D,2,FALSE),"")</f>
        <v>F</v>
      </c>
      <c r="O997">
        <f>IFERROR(VLOOKUP(Tabla2[[#This Row],[Client]],Soc_Dem!A:D,3,FALSE),"")</f>
        <v>39</v>
      </c>
      <c r="P997">
        <f>IFERROR(VLOOKUP(Tabla2[[#This Row],[Client]],Soc_Dem!A:D,4,FALSE),"")</f>
        <v>1</v>
      </c>
      <c r="Q997" s="2">
        <f>IFERROR(VLOOKUP(Tabla2[[#This Row],[Client]],Inflow_Outflow!A:O,2,FALSE),"")</f>
        <v>205.00071428571431</v>
      </c>
      <c r="R997" s="2">
        <f>IFERROR(VLOOKUP(Tabla2[[#This Row],[Client]],Inflow_Outflow!A:O,3,FALSE),"")</f>
        <v>205.00071428571431</v>
      </c>
      <c r="S997" s="2">
        <f>IFERROR(VLOOKUP(Tabla2[[#This Row],[Client]],Inflow_Outflow!A:O,4,FALSE),"")</f>
        <v>2</v>
      </c>
      <c r="T997" s="2">
        <f>IFERROR(VLOOKUP(Tabla2[[#This Row],[Client]],Inflow_Outflow!A:O,5,FALSE),"")</f>
        <v>2</v>
      </c>
      <c r="U997" s="2">
        <f>IFERROR(VLOOKUP(Tabla2[[#This Row],[Client]],Inflow_Outflow!A:O,6,FALSE),"")</f>
        <v>228.58928571428572</v>
      </c>
      <c r="V997" s="2">
        <f>IFERROR(VLOOKUP(Tabla2[[#This Row],[Client]],Inflow_Outflow!A:O,7,FALSE),"")</f>
        <v>228.58928571428572</v>
      </c>
      <c r="W997" s="2">
        <f>IFERROR(VLOOKUP(Tabla2[[#This Row],[Client]],Inflow_Outflow!A:O,8,FALSE),"")</f>
        <v>153.57142857142858</v>
      </c>
      <c r="X997" s="2">
        <f>IFERROR(VLOOKUP(Tabla2[[#This Row],[Client]],Inflow_Outflow!A:O,9,FALSE),"")</f>
        <v>71.267857142857139</v>
      </c>
      <c r="Y997" s="2">
        <f>IFERROR(VLOOKUP(Tabla2[[#This Row],[Client]],Inflow_Outflow!A:O,10,FALSE),"")</f>
        <v>0</v>
      </c>
      <c r="Z997" s="2">
        <f>IFERROR(VLOOKUP(Tabla2[[#This Row],[Client]],Inflow_Outflow!A:O,11,FALSE),"")</f>
        <v>20</v>
      </c>
      <c r="AA997" s="2">
        <f>IFERROR(VLOOKUP(Tabla2[[#This Row],[Client]],Inflow_Outflow!A:O,12,FALSE),"")</f>
        <v>20</v>
      </c>
      <c r="AB997" s="2">
        <f>IFERROR(VLOOKUP(Tabla2[[#This Row],[Client]],Inflow_Outflow!A:O,13,FALSE),"")</f>
        <v>13</v>
      </c>
      <c r="AC997" s="2">
        <f>IFERROR(VLOOKUP(Tabla2[[#This Row],[Client]],Inflow_Outflow!A:O,14,FALSE),"")</f>
        <v>4</v>
      </c>
      <c r="AD997" s="2">
        <f>IFERROR(VLOOKUP(Tabla2[[#This Row],[Client]],Inflow_Outflow!A:O,15,FALSE),"")</f>
        <v>0</v>
      </c>
      <c r="AE997" s="2" t="str">
        <f>IFERROR(VLOOKUP(Tabla2[[#This Row],[Client]],Sales_Revenues!A:G,2,FALSE),"")</f>
        <v/>
      </c>
      <c r="AF997" s="2" t="str">
        <f>IFERROR(VLOOKUP(Tabla2[[#This Row],[Client]],Sales_Revenues!A:G,3,FALSE),"")</f>
        <v/>
      </c>
      <c r="AG997" s="2" t="str">
        <f>IFERROR(VLOOKUP(Tabla2[[#This Row],[Client]],Sales_Revenues!A:G,4,FALSE),"")</f>
        <v/>
      </c>
      <c r="AH997" s="2" t="str">
        <f>IFERROR(VLOOKUP(Tabla2[[#This Row],[Client]],Sales_Revenues!A:G,5,FALSE),"")</f>
        <v/>
      </c>
      <c r="AI997" s="2" t="str">
        <f>IFERROR(VLOOKUP(Tabla2[[#This Row],[Client]],Sales_Revenues!A:G,6,FALSE),"")</f>
        <v/>
      </c>
      <c r="AJ997" s="2" t="str">
        <f>IFERROR(VLOOKUP(Tabla2[[#This Row],[Client]],Sales_Revenues!A:G,7,FALSE),"")</f>
        <v/>
      </c>
    </row>
    <row r="998" spans="1:36">
      <c r="A998">
        <v>997</v>
      </c>
      <c r="B998">
        <v>1</v>
      </c>
      <c r="C998">
        <v>2</v>
      </c>
      <c r="H998">
        <v>273.68607142857144</v>
      </c>
      <c r="I998">
        <v>9222.9185714285722</v>
      </c>
      <c r="J998" t="s">
        <v>38</v>
      </c>
      <c r="K998" t="s">
        <v>38</v>
      </c>
      <c r="L998" t="s">
        <v>38</v>
      </c>
      <c r="M998" t="s">
        <v>38</v>
      </c>
      <c r="N998" t="str">
        <f>IFERROR(VLOOKUP(Tabla2[[#This Row],[Client]],Soc_Dem!A:D,2,FALSE),"")</f>
        <v>F</v>
      </c>
      <c r="O998">
        <f>IFERROR(VLOOKUP(Tabla2[[#This Row],[Client]],Soc_Dem!A:D,3,FALSE),"")</f>
        <v>71</v>
      </c>
      <c r="P998">
        <f>IFERROR(VLOOKUP(Tabla2[[#This Row],[Client]],Soc_Dem!A:D,4,FALSE),"")</f>
        <v>62</v>
      </c>
      <c r="Q998" s="2">
        <f>IFERROR(VLOOKUP(Tabla2[[#This Row],[Client]],Inflow_Outflow!A:O,2,FALSE),"")</f>
        <v>571.30964285714288</v>
      </c>
      <c r="R998" s="2">
        <f>IFERROR(VLOOKUP(Tabla2[[#This Row],[Client]],Inflow_Outflow!A:O,3,FALSE),"")</f>
        <v>548.64499999999998</v>
      </c>
      <c r="S998" s="2">
        <f>IFERROR(VLOOKUP(Tabla2[[#This Row],[Client]],Inflow_Outflow!A:O,4,FALSE),"")</f>
        <v>5</v>
      </c>
      <c r="T998" s="2">
        <f>IFERROR(VLOOKUP(Tabla2[[#This Row],[Client]],Inflow_Outflow!A:O,5,FALSE),"")</f>
        <v>4</v>
      </c>
      <c r="U998" s="2">
        <f>IFERROR(VLOOKUP(Tabla2[[#This Row],[Client]],Inflow_Outflow!A:O,6,FALSE),"")</f>
        <v>3099.3107142857143</v>
      </c>
      <c r="V998" s="2">
        <f>IFERROR(VLOOKUP(Tabla2[[#This Row],[Client]],Inflow_Outflow!A:O,7,FALSE),"")</f>
        <v>599.31071428571431</v>
      </c>
      <c r="W998" s="2">
        <f>IFERROR(VLOOKUP(Tabla2[[#This Row],[Client]],Inflow_Outflow!A:O,8,FALSE),"")</f>
        <v>392.85714285714283</v>
      </c>
      <c r="X998" s="2">
        <f>IFERROR(VLOOKUP(Tabla2[[#This Row],[Client]],Inflow_Outflow!A:O,9,FALSE),"")</f>
        <v>107.84642857142856</v>
      </c>
      <c r="Y998" s="2">
        <f>IFERROR(VLOOKUP(Tabla2[[#This Row],[Client]],Inflow_Outflow!A:O,10,FALSE),"")</f>
        <v>96.428571428571431</v>
      </c>
      <c r="Z998" s="2">
        <f>IFERROR(VLOOKUP(Tabla2[[#This Row],[Client]],Inflow_Outflow!A:O,11,FALSE),"")</f>
        <v>12</v>
      </c>
      <c r="AA998" s="2">
        <f>IFERROR(VLOOKUP(Tabla2[[#This Row],[Client]],Inflow_Outflow!A:O,12,FALSE),"")</f>
        <v>11</v>
      </c>
      <c r="AB998" s="2">
        <f>IFERROR(VLOOKUP(Tabla2[[#This Row],[Client]],Inflow_Outflow!A:O,13,FALSE),"")</f>
        <v>3</v>
      </c>
      <c r="AC998" s="2">
        <f>IFERROR(VLOOKUP(Tabla2[[#This Row],[Client]],Inflow_Outflow!A:O,14,FALSE),"")</f>
        <v>4</v>
      </c>
      <c r="AD998" s="2">
        <f>IFERROR(VLOOKUP(Tabla2[[#This Row],[Client]],Inflow_Outflow!A:O,15,FALSE),"")</f>
        <v>2</v>
      </c>
      <c r="AE998" s="2">
        <f>IFERROR(VLOOKUP(Tabla2[[#This Row],[Client]],Sales_Revenues!A:G,2,FALSE),"")</f>
        <v>0</v>
      </c>
      <c r="AF998" s="2">
        <f>IFERROR(VLOOKUP(Tabla2[[#This Row],[Client]],Sales_Revenues!A:G,3,FALSE),"")</f>
        <v>0</v>
      </c>
      <c r="AG998" s="2">
        <f>IFERROR(VLOOKUP(Tabla2[[#This Row],[Client]],Sales_Revenues!A:G,4,FALSE),"")</f>
        <v>0</v>
      </c>
      <c r="AH998" s="2">
        <f>IFERROR(VLOOKUP(Tabla2[[#This Row],[Client]],Sales_Revenues!A:G,5,FALSE),"")</f>
        <v>0</v>
      </c>
      <c r="AI998" s="2">
        <f>IFERROR(VLOOKUP(Tabla2[[#This Row],[Client]],Sales_Revenues!A:G,6,FALSE),"")</f>
        <v>0</v>
      </c>
      <c r="AJ998" s="2">
        <f>IFERROR(VLOOKUP(Tabla2[[#This Row],[Client]],Sales_Revenues!A:G,7,FALSE),"")</f>
        <v>0</v>
      </c>
    </row>
    <row r="999" spans="1:36">
      <c r="A999">
        <v>998</v>
      </c>
      <c r="B999">
        <v>1</v>
      </c>
      <c r="E999">
        <v>1</v>
      </c>
      <c r="F999">
        <v>1</v>
      </c>
      <c r="H999">
        <v>2435.4757142857147</v>
      </c>
      <c r="I999" t="s">
        <v>38</v>
      </c>
      <c r="J999" t="s">
        <v>38</v>
      </c>
      <c r="K999">
        <v>0</v>
      </c>
      <c r="L999">
        <v>242.62392857142859</v>
      </c>
      <c r="M999" t="s">
        <v>38</v>
      </c>
      <c r="N999" t="str">
        <f>IFERROR(VLOOKUP(Tabla2[[#This Row],[Client]],Soc_Dem!A:D,2,FALSE),"")</f>
        <v>M</v>
      </c>
      <c r="O999">
        <f>IFERROR(VLOOKUP(Tabla2[[#This Row],[Client]],Soc_Dem!A:D,3,FALSE),"")</f>
        <v>37</v>
      </c>
      <c r="P999">
        <f>IFERROR(VLOOKUP(Tabla2[[#This Row],[Client]],Soc_Dem!A:D,4,FALSE),"")</f>
        <v>7</v>
      </c>
      <c r="Q999" s="2">
        <f>IFERROR(VLOOKUP(Tabla2[[#This Row],[Client]],Inflow_Outflow!A:O,2,FALSE),"")</f>
        <v>1604.7024999999999</v>
      </c>
      <c r="R999" s="2">
        <f>IFERROR(VLOOKUP(Tabla2[[#This Row],[Client]],Inflow_Outflow!A:O,3,FALSE),"")</f>
        <v>1158.7603571428572</v>
      </c>
      <c r="S999" s="2">
        <f>IFERROR(VLOOKUP(Tabla2[[#This Row],[Client]],Inflow_Outflow!A:O,4,FALSE),"")</f>
        <v>8</v>
      </c>
      <c r="T999" s="2">
        <f>IFERROR(VLOOKUP(Tabla2[[#This Row],[Client]],Inflow_Outflow!A:O,5,FALSE),"")</f>
        <v>4</v>
      </c>
      <c r="U999" s="2">
        <f>IFERROR(VLOOKUP(Tabla2[[#This Row],[Client]],Inflow_Outflow!A:O,6,FALSE),"")</f>
        <v>1721.3642857142856</v>
      </c>
      <c r="V999" s="2">
        <f>IFERROR(VLOOKUP(Tabla2[[#This Row],[Client]],Inflow_Outflow!A:O,7,FALSE),"")</f>
        <v>1559.1321428571428</v>
      </c>
      <c r="W999" s="2">
        <f>IFERROR(VLOOKUP(Tabla2[[#This Row],[Client]],Inflow_Outflow!A:O,8,FALSE),"")</f>
        <v>392.85714285714283</v>
      </c>
      <c r="X999" s="2">
        <f>IFERROR(VLOOKUP(Tabla2[[#This Row],[Client]],Inflow_Outflow!A:O,9,FALSE),"")</f>
        <v>159.875</v>
      </c>
      <c r="Y999" s="2">
        <f>IFERROR(VLOOKUP(Tabla2[[#This Row],[Client]],Inflow_Outflow!A:O,10,FALSE),"")</f>
        <v>1162.6678571428572</v>
      </c>
      <c r="Z999" s="2">
        <f>IFERROR(VLOOKUP(Tabla2[[#This Row],[Client]],Inflow_Outflow!A:O,11,FALSE),"")</f>
        <v>28</v>
      </c>
      <c r="AA999" s="2">
        <f>IFERROR(VLOOKUP(Tabla2[[#This Row],[Client]],Inflow_Outflow!A:O,12,FALSE),"")</f>
        <v>18</v>
      </c>
      <c r="AB999" s="2">
        <f>IFERROR(VLOOKUP(Tabla2[[#This Row],[Client]],Inflow_Outflow!A:O,13,FALSE),"")</f>
        <v>3</v>
      </c>
      <c r="AC999" s="2">
        <f>IFERROR(VLOOKUP(Tabla2[[#This Row],[Client]],Inflow_Outflow!A:O,14,FALSE),"")</f>
        <v>6</v>
      </c>
      <c r="AD999" s="2">
        <f>IFERROR(VLOOKUP(Tabla2[[#This Row],[Client]],Inflow_Outflow!A:O,15,FALSE),"")</f>
        <v>14</v>
      </c>
      <c r="AE999" s="2">
        <f>IFERROR(VLOOKUP(Tabla2[[#This Row],[Client]],Sales_Revenues!A:G,2,FALSE),"")</f>
        <v>0</v>
      </c>
      <c r="AF999" s="2">
        <f>IFERROR(VLOOKUP(Tabla2[[#This Row],[Client]],Sales_Revenues!A:G,3,FALSE),"")</f>
        <v>0</v>
      </c>
      <c r="AG999" s="2">
        <f>IFERROR(VLOOKUP(Tabla2[[#This Row],[Client]],Sales_Revenues!A:G,4,FALSE),"")</f>
        <v>0</v>
      </c>
      <c r="AH999" s="2">
        <f>IFERROR(VLOOKUP(Tabla2[[#This Row],[Client]],Sales_Revenues!A:G,5,FALSE),"")</f>
        <v>0</v>
      </c>
      <c r="AI999" s="2">
        <f>IFERROR(VLOOKUP(Tabla2[[#This Row],[Client]],Sales_Revenues!A:G,6,FALSE),"")</f>
        <v>0</v>
      </c>
      <c r="AJ999" s="2">
        <f>IFERROR(VLOOKUP(Tabla2[[#This Row],[Client]],Sales_Revenues!A:G,7,FALSE),"")</f>
        <v>0</v>
      </c>
    </row>
    <row r="1000" spans="1:36">
      <c r="A1000">
        <v>999</v>
      </c>
      <c r="B1000">
        <v>1</v>
      </c>
      <c r="H1000">
        <v>26.303928571428571</v>
      </c>
      <c r="I1000" t="s">
        <v>38</v>
      </c>
      <c r="J1000" t="s">
        <v>38</v>
      </c>
      <c r="K1000" t="s">
        <v>38</v>
      </c>
      <c r="L1000" t="s">
        <v>38</v>
      </c>
      <c r="M1000" t="s">
        <v>38</v>
      </c>
      <c r="N1000" t="str">
        <f>IFERROR(VLOOKUP(Tabla2[[#This Row],[Client]],Soc_Dem!A:D,2,FALSE),"")</f>
        <v>F</v>
      </c>
      <c r="O1000">
        <f>IFERROR(VLOOKUP(Tabla2[[#This Row],[Client]],Soc_Dem!A:D,3,FALSE),"")</f>
        <v>26</v>
      </c>
      <c r="P1000">
        <f>IFERROR(VLOOKUP(Tabla2[[#This Row],[Client]],Soc_Dem!A:D,4,FALSE),"")</f>
        <v>85</v>
      </c>
      <c r="Q1000" s="2">
        <f>IFERROR(VLOOKUP(Tabla2[[#This Row],[Client]],Inflow_Outflow!A:O,2,FALSE),"")</f>
        <v>60.786071428571425</v>
      </c>
      <c r="R1000" s="2">
        <f>IFERROR(VLOOKUP(Tabla2[[#This Row],[Client]],Inflow_Outflow!A:O,3,FALSE),"")</f>
        <v>60.786071428571425</v>
      </c>
      <c r="S1000" s="2">
        <f>IFERROR(VLOOKUP(Tabla2[[#This Row],[Client]],Inflow_Outflow!A:O,4,FALSE),"")</f>
        <v>2</v>
      </c>
      <c r="T1000" s="2">
        <f>IFERROR(VLOOKUP(Tabla2[[#This Row],[Client]],Inflow_Outflow!A:O,5,FALSE),"")</f>
        <v>2</v>
      </c>
      <c r="U1000" s="2">
        <f>IFERROR(VLOOKUP(Tabla2[[#This Row],[Client]],Inflow_Outflow!A:O,6,FALSE),"")</f>
        <v>56.871428571428574</v>
      </c>
      <c r="V1000" s="2">
        <f>IFERROR(VLOOKUP(Tabla2[[#This Row],[Client]],Inflow_Outflow!A:O,7,FALSE),"")</f>
        <v>56.871428571428574</v>
      </c>
      <c r="W1000" s="2">
        <f>IFERROR(VLOOKUP(Tabla2[[#This Row],[Client]],Inflow_Outflow!A:O,8,FALSE),"")</f>
        <v>53.571428571428569</v>
      </c>
      <c r="X1000" s="2">
        <f>IFERROR(VLOOKUP(Tabla2[[#This Row],[Client]],Inflow_Outflow!A:O,9,FALSE),"")</f>
        <v>2.0499999999999998</v>
      </c>
      <c r="Y1000" s="2">
        <f>IFERROR(VLOOKUP(Tabla2[[#This Row],[Client]],Inflow_Outflow!A:O,10,FALSE),"")</f>
        <v>0</v>
      </c>
      <c r="Z1000" s="2">
        <f>IFERROR(VLOOKUP(Tabla2[[#This Row],[Client]],Inflow_Outflow!A:O,11,FALSE),"")</f>
        <v>5</v>
      </c>
      <c r="AA1000" s="2">
        <f>IFERROR(VLOOKUP(Tabla2[[#This Row],[Client]],Inflow_Outflow!A:O,12,FALSE),"")</f>
        <v>5</v>
      </c>
      <c r="AB1000" s="2">
        <f>IFERROR(VLOOKUP(Tabla2[[#This Row],[Client]],Inflow_Outflow!A:O,13,FALSE),"")</f>
        <v>3</v>
      </c>
      <c r="AC1000" s="2">
        <f>IFERROR(VLOOKUP(Tabla2[[#This Row],[Client]],Inflow_Outflow!A:O,14,FALSE),"")</f>
        <v>1</v>
      </c>
      <c r="AD1000" s="2">
        <f>IFERROR(VLOOKUP(Tabla2[[#This Row],[Client]],Inflow_Outflow!A:O,15,FALSE),"")</f>
        <v>0</v>
      </c>
      <c r="AE1000" s="2" t="str">
        <f>IFERROR(VLOOKUP(Tabla2[[#This Row],[Client]],Sales_Revenues!A:G,2,FALSE),"")</f>
        <v/>
      </c>
      <c r="AF1000" s="2" t="str">
        <f>IFERROR(VLOOKUP(Tabla2[[#This Row],[Client]],Sales_Revenues!A:G,3,FALSE),"")</f>
        <v/>
      </c>
      <c r="AG1000" s="2" t="str">
        <f>IFERROR(VLOOKUP(Tabla2[[#This Row],[Client]],Sales_Revenues!A:G,4,FALSE),"")</f>
        <v/>
      </c>
      <c r="AH1000" s="2" t="str">
        <f>IFERROR(VLOOKUP(Tabla2[[#This Row],[Client]],Sales_Revenues!A:G,5,FALSE),"")</f>
        <v/>
      </c>
      <c r="AI1000" s="2" t="str">
        <f>IFERROR(VLOOKUP(Tabla2[[#This Row],[Client]],Sales_Revenues!A:G,6,FALSE),"")</f>
        <v/>
      </c>
      <c r="AJ1000" s="2" t="str">
        <f>IFERROR(VLOOKUP(Tabla2[[#This Row],[Client]],Sales_Revenues!A:G,7,FALSE),"")</f>
        <v/>
      </c>
    </row>
    <row r="1001" spans="1:36">
      <c r="A1001">
        <v>1000</v>
      </c>
      <c r="B1001">
        <v>1</v>
      </c>
      <c r="H1001">
        <v>55934.020357142857</v>
      </c>
      <c r="I1001" t="s">
        <v>38</v>
      </c>
      <c r="J1001" t="s">
        <v>38</v>
      </c>
      <c r="K1001" t="s">
        <v>38</v>
      </c>
      <c r="L1001" t="s">
        <v>38</v>
      </c>
      <c r="M1001" t="s">
        <v>38</v>
      </c>
      <c r="N1001" t="str">
        <f>IFERROR(VLOOKUP(Tabla2[[#This Row],[Client]],Soc_Dem!A:D,2,FALSE),"")</f>
        <v>M</v>
      </c>
      <c r="O1001">
        <f>IFERROR(VLOOKUP(Tabla2[[#This Row],[Client]],Soc_Dem!A:D,3,FALSE),"")</f>
        <v>61</v>
      </c>
      <c r="P1001">
        <f>IFERROR(VLOOKUP(Tabla2[[#This Row],[Client]],Soc_Dem!A:D,4,FALSE),"")</f>
        <v>1</v>
      </c>
      <c r="Q1001" s="2">
        <f>IFERROR(VLOOKUP(Tabla2[[#This Row],[Client]],Inflow_Outflow!A:O,2,FALSE),"")</f>
        <v>390.27750000000003</v>
      </c>
      <c r="R1001" s="2">
        <f>IFERROR(VLOOKUP(Tabla2[[#This Row],[Client]],Inflow_Outflow!A:O,3,FALSE),"")</f>
        <v>390.27750000000003</v>
      </c>
      <c r="S1001" s="2">
        <f>IFERROR(VLOOKUP(Tabla2[[#This Row],[Client]],Inflow_Outflow!A:O,4,FALSE),"")</f>
        <v>2</v>
      </c>
      <c r="T1001" s="2">
        <f>IFERROR(VLOOKUP(Tabla2[[#This Row],[Client]],Inflow_Outflow!A:O,5,FALSE),"")</f>
        <v>2</v>
      </c>
      <c r="U1001" s="2">
        <f>IFERROR(VLOOKUP(Tabla2[[#This Row],[Client]],Inflow_Outflow!A:O,6,FALSE),"")</f>
        <v>1950.5357142857142</v>
      </c>
      <c r="V1001" s="2">
        <f>IFERROR(VLOOKUP(Tabla2[[#This Row],[Client]],Inflow_Outflow!A:O,7,FALSE),"")</f>
        <v>1950.5357142857142</v>
      </c>
      <c r="W1001" s="2">
        <f>IFERROR(VLOOKUP(Tabla2[[#This Row],[Client]],Inflow_Outflow!A:O,8,FALSE),"")</f>
        <v>160.71428571428572</v>
      </c>
      <c r="X1001" s="2">
        <f>IFERROR(VLOOKUP(Tabla2[[#This Row],[Client]],Inflow_Outflow!A:O,9,FALSE),"")</f>
        <v>0</v>
      </c>
      <c r="Y1001" s="2">
        <f>IFERROR(VLOOKUP(Tabla2[[#This Row],[Client]],Inflow_Outflow!A:O,10,FALSE),"")</f>
        <v>0</v>
      </c>
      <c r="Z1001" s="2">
        <f>IFERROR(VLOOKUP(Tabla2[[#This Row],[Client]],Inflow_Outflow!A:O,11,FALSE),"")</f>
        <v>4</v>
      </c>
      <c r="AA1001" s="2">
        <f>IFERROR(VLOOKUP(Tabla2[[#This Row],[Client]],Inflow_Outflow!A:O,12,FALSE),"")</f>
        <v>4</v>
      </c>
      <c r="AB1001" s="2">
        <f>IFERROR(VLOOKUP(Tabla2[[#This Row],[Client]],Inflow_Outflow!A:O,13,FALSE),"")</f>
        <v>2</v>
      </c>
      <c r="AC1001" s="2">
        <f>IFERROR(VLOOKUP(Tabla2[[#This Row],[Client]],Inflow_Outflow!A:O,14,FALSE),"")</f>
        <v>0</v>
      </c>
      <c r="AD1001" s="2">
        <f>IFERROR(VLOOKUP(Tabla2[[#This Row],[Client]],Inflow_Outflow!A:O,15,FALSE),"")</f>
        <v>0</v>
      </c>
      <c r="AE1001" s="2">
        <f>IFERROR(VLOOKUP(Tabla2[[#This Row],[Client]],Sales_Revenues!A:G,2,FALSE),"")</f>
        <v>0</v>
      </c>
      <c r="AF1001" s="2">
        <f>IFERROR(VLOOKUP(Tabla2[[#This Row],[Client]],Sales_Revenues!A:G,3,FALSE),"")</f>
        <v>0</v>
      </c>
      <c r="AG1001" s="2">
        <f>IFERROR(VLOOKUP(Tabla2[[#This Row],[Client]],Sales_Revenues!A:G,4,FALSE),"")</f>
        <v>1</v>
      </c>
      <c r="AH1001" s="2">
        <f>IFERROR(VLOOKUP(Tabla2[[#This Row],[Client]],Sales_Revenues!A:G,5,FALSE),"")</f>
        <v>0</v>
      </c>
      <c r="AI1001" s="2">
        <f>IFERROR(VLOOKUP(Tabla2[[#This Row],[Client]],Sales_Revenues!A:G,6,FALSE),"")</f>
        <v>0</v>
      </c>
      <c r="AJ1001" s="2">
        <f>IFERROR(VLOOKUP(Tabla2[[#This Row],[Client]],Sales_Revenues!A:G,7,FALSE),"")</f>
        <v>11.714285714285714</v>
      </c>
    </row>
    <row r="1002" spans="1:36">
      <c r="A1002">
        <v>1001</v>
      </c>
      <c r="B1002">
        <v>1</v>
      </c>
      <c r="E1002">
        <v>1</v>
      </c>
      <c r="H1002">
        <v>714.44749999999999</v>
      </c>
      <c r="I1002" t="s">
        <v>38</v>
      </c>
      <c r="J1002" t="s">
        <v>38</v>
      </c>
      <c r="K1002">
        <v>529.85464285714284</v>
      </c>
      <c r="L1002" t="s">
        <v>38</v>
      </c>
      <c r="M1002" t="s">
        <v>38</v>
      </c>
      <c r="N1002" t="str">
        <f>IFERROR(VLOOKUP(Tabla2[[#This Row],[Client]],Soc_Dem!A:D,2,FALSE),"")</f>
        <v>M</v>
      </c>
      <c r="O1002">
        <f>IFERROR(VLOOKUP(Tabla2[[#This Row],[Client]],Soc_Dem!A:D,3,FALSE),"")</f>
        <v>64</v>
      </c>
      <c r="P1002">
        <f>IFERROR(VLOOKUP(Tabla2[[#This Row],[Client]],Soc_Dem!A:D,4,FALSE),"")</f>
        <v>9</v>
      </c>
      <c r="Q1002" s="2">
        <f>IFERROR(VLOOKUP(Tabla2[[#This Row],[Client]],Inflow_Outflow!A:O,2,FALSE),"")</f>
        <v>1302.1778571428572</v>
      </c>
      <c r="R1002" s="2">
        <f>IFERROR(VLOOKUP(Tabla2[[#This Row],[Client]],Inflow_Outflow!A:O,3,FALSE),"")</f>
        <v>1302.1778571428572</v>
      </c>
      <c r="S1002" s="2">
        <f>IFERROR(VLOOKUP(Tabla2[[#This Row],[Client]],Inflow_Outflow!A:O,4,FALSE),"")</f>
        <v>2</v>
      </c>
      <c r="T1002" s="2">
        <f>IFERROR(VLOOKUP(Tabla2[[#This Row],[Client]],Inflow_Outflow!A:O,5,FALSE),"")</f>
        <v>2</v>
      </c>
      <c r="U1002" s="2">
        <f>IFERROR(VLOOKUP(Tabla2[[#This Row],[Client]],Inflow_Outflow!A:O,6,FALSE),"")</f>
        <v>610.38392857142856</v>
      </c>
      <c r="V1002" s="2">
        <f>IFERROR(VLOOKUP(Tabla2[[#This Row],[Client]],Inflow_Outflow!A:O,7,FALSE),"")</f>
        <v>610.38392857142856</v>
      </c>
      <c r="W1002" s="2">
        <f>IFERROR(VLOOKUP(Tabla2[[#This Row],[Client]],Inflow_Outflow!A:O,8,FALSE),"")</f>
        <v>353.16964285714283</v>
      </c>
      <c r="X1002" s="2">
        <f>IFERROR(VLOOKUP(Tabla2[[#This Row],[Client]],Inflow_Outflow!A:O,9,FALSE),"")</f>
        <v>149.71428571428572</v>
      </c>
      <c r="Y1002" s="2">
        <f>IFERROR(VLOOKUP(Tabla2[[#This Row],[Client]],Inflow_Outflow!A:O,10,FALSE),"")</f>
        <v>104.35714285714286</v>
      </c>
      <c r="Z1002" s="2">
        <f>IFERROR(VLOOKUP(Tabla2[[#This Row],[Client]],Inflow_Outflow!A:O,11,FALSE),"")</f>
        <v>15</v>
      </c>
      <c r="AA1002" s="2">
        <f>IFERROR(VLOOKUP(Tabla2[[#This Row],[Client]],Inflow_Outflow!A:O,12,FALSE),"")</f>
        <v>15</v>
      </c>
      <c r="AB1002" s="2">
        <f>IFERROR(VLOOKUP(Tabla2[[#This Row],[Client]],Inflow_Outflow!A:O,13,FALSE),"")</f>
        <v>4</v>
      </c>
      <c r="AC1002" s="2">
        <f>IFERROR(VLOOKUP(Tabla2[[#This Row],[Client]],Inflow_Outflow!A:O,14,FALSE),"")</f>
        <v>3</v>
      </c>
      <c r="AD1002" s="2">
        <f>IFERROR(VLOOKUP(Tabla2[[#This Row],[Client]],Inflow_Outflow!A:O,15,FALSE),"")</f>
        <v>5</v>
      </c>
      <c r="AE1002" s="2">
        <f>IFERROR(VLOOKUP(Tabla2[[#This Row],[Client]],Sales_Revenues!A:G,2,FALSE),"")</f>
        <v>0</v>
      </c>
      <c r="AF1002" s="2">
        <f>IFERROR(VLOOKUP(Tabla2[[#This Row],[Client]],Sales_Revenues!A:G,3,FALSE),"")</f>
        <v>1</v>
      </c>
      <c r="AG1002" s="2">
        <f>IFERROR(VLOOKUP(Tabla2[[#This Row],[Client]],Sales_Revenues!A:G,4,FALSE),"")</f>
        <v>0</v>
      </c>
      <c r="AH1002" s="2">
        <f>IFERROR(VLOOKUP(Tabla2[[#This Row],[Client]],Sales_Revenues!A:G,5,FALSE),"")</f>
        <v>0</v>
      </c>
      <c r="AI1002" s="2">
        <f>IFERROR(VLOOKUP(Tabla2[[#This Row],[Client]],Sales_Revenues!A:G,6,FALSE),"")</f>
        <v>10.105714285714285</v>
      </c>
      <c r="AJ1002" s="2">
        <f>IFERROR(VLOOKUP(Tabla2[[#This Row],[Client]],Sales_Revenues!A:G,7,FALSE),"")</f>
        <v>0</v>
      </c>
    </row>
    <row r="1003" spans="1:36">
      <c r="A1003">
        <v>1002</v>
      </c>
      <c r="B1003">
        <v>1</v>
      </c>
      <c r="E1003">
        <v>1</v>
      </c>
      <c r="F1003">
        <v>1</v>
      </c>
      <c r="H1003">
        <v>115.02285714285713</v>
      </c>
      <c r="I1003" t="s">
        <v>38</v>
      </c>
      <c r="J1003" t="s">
        <v>38</v>
      </c>
      <c r="K1003">
        <v>0</v>
      </c>
      <c r="L1003">
        <v>0</v>
      </c>
      <c r="M1003" t="s">
        <v>38</v>
      </c>
      <c r="N1003" t="str">
        <f>IFERROR(VLOOKUP(Tabla2[[#This Row],[Client]],Soc_Dem!A:D,2,FALSE),"")</f>
        <v>F</v>
      </c>
      <c r="O1003">
        <f>IFERROR(VLOOKUP(Tabla2[[#This Row],[Client]],Soc_Dem!A:D,3,FALSE),"")</f>
        <v>73</v>
      </c>
      <c r="P1003">
        <f>IFERROR(VLOOKUP(Tabla2[[#This Row],[Client]],Soc_Dem!A:D,4,FALSE),"")</f>
        <v>48</v>
      </c>
      <c r="Q1003" s="2">
        <f>IFERROR(VLOOKUP(Tabla2[[#This Row],[Client]],Inflow_Outflow!A:O,2,FALSE),"")</f>
        <v>1034.8853571428572</v>
      </c>
      <c r="R1003" s="2">
        <f>IFERROR(VLOOKUP(Tabla2[[#This Row],[Client]],Inflow_Outflow!A:O,3,FALSE),"")</f>
        <v>691.62392857142856</v>
      </c>
      <c r="S1003" s="2">
        <f>IFERROR(VLOOKUP(Tabla2[[#This Row],[Client]],Inflow_Outflow!A:O,4,FALSE),"")</f>
        <v>20</v>
      </c>
      <c r="T1003" s="2">
        <f>IFERROR(VLOOKUP(Tabla2[[#This Row],[Client]],Inflow_Outflow!A:O,5,FALSE),"")</f>
        <v>14</v>
      </c>
      <c r="U1003" s="2">
        <f>IFERROR(VLOOKUP(Tabla2[[#This Row],[Client]],Inflow_Outflow!A:O,6,FALSE),"")</f>
        <v>1131.7567857142856</v>
      </c>
      <c r="V1003" s="2">
        <f>IFERROR(VLOOKUP(Tabla2[[#This Row],[Client]],Inflow_Outflow!A:O,7,FALSE),"")</f>
        <v>691.62392857142856</v>
      </c>
      <c r="W1003" s="2">
        <f>IFERROR(VLOOKUP(Tabla2[[#This Row],[Client]],Inflow_Outflow!A:O,8,FALSE),"")</f>
        <v>110.71428571428571</v>
      </c>
      <c r="X1003" s="2">
        <f>IFERROR(VLOOKUP(Tabla2[[#This Row],[Client]],Inflow_Outflow!A:O,9,FALSE),"")</f>
        <v>90.44285714285715</v>
      </c>
      <c r="Y1003" s="2">
        <f>IFERROR(VLOOKUP(Tabla2[[#This Row],[Client]],Inflow_Outflow!A:O,10,FALSE),"")</f>
        <v>282.53571428571428</v>
      </c>
      <c r="Z1003" s="2">
        <f>IFERROR(VLOOKUP(Tabla2[[#This Row],[Client]],Inflow_Outflow!A:O,11,FALSE),"")</f>
        <v>42</v>
      </c>
      <c r="AA1003" s="2">
        <f>IFERROR(VLOOKUP(Tabla2[[#This Row],[Client]],Inflow_Outflow!A:O,12,FALSE),"")</f>
        <v>17</v>
      </c>
      <c r="AB1003" s="2">
        <f>IFERROR(VLOOKUP(Tabla2[[#This Row],[Client]],Inflow_Outflow!A:O,13,FALSE),"")</f>
        <v>4</v>
      </c>
      <c r="AC1003" s="2">
        <f>IFERROR(VLOOKUP(Tabla2[[#This Row],[Client]],Inflow_Outflow!A:O,14,FALSE),"")</f>
        <v>9</v>
      </c>
      <c r="AD1003" s="2">
        <f>IFERROR(VLOOKUP(Tabla2[[#This Row],[Client]],Inflow_Outflow!A:O,15,FALSE),"")</f>
        <v>7</v>
      </c>
      <c r="AE1003" s="2" t="str">
        <f>IFERROR(VLOOKUP(Tabla2[[#This Row],[Client]],Sales_Revenues!A:G,2,FALSE),"")</f>
        <v/>
      </c>
      <c r="AF1003" s="2" t="str">
        <f>IFERROR(VLOOKUP(Tabla2[[#This Row],[Client]],Sales_Revenues!A:G,3,FALSE),"")</f>
        <v/>
      </c>
      <c r="AG1003" s="2" t="str">
        <f>IFERROR(VLOOKUP(Tabla2[[#This Row],[Client]],Sales_Revenues!A:G,4,FALSE),"")</f>
        <v/>
      </c>
      <c r="AH1003" s="2" t="str">
        <f>IFERROR(VLOOKUP(Tabla2[[#This Row],[Client]],Sales_Revenues!A:G,5,FALSE),"")</f>
        <v/>
      </c>
      <c r="AI1003" s="2" t="str">
        <f>IFERROR(VLOOKUP(Tabla2[[#This Row],[Client]],Sales_Revenues!A:G,6,FALSE),"")</f>
        <v/>
      </c>
      <c r="AJ1003" s="2" t="str">
        <f>IFERROR(VLOOKUP(Tabla2[[#This Row],[Client]],Sales_Revenues!A:G,7,FALSE),"")</f>
        <v/>
      </c>
    </row>
    <row r="1004" spans="1:36">
      <c r="A1004">
        <v>1003</v>
      </c>
      <c r="B1004">
        <v>1</v>
      </c>
      <c r="H1004">
        <v>3465.5371428571425</v>
      </c>
      <c r="I1004" t="s">
        <v>38</v>
      </c>
      <c r="J1004" t="s">
        <v>38</v>
      </c>
      <c r="K1004" t="s">
        <v>38</v>
      </c>
      <c r="L1004" t="s">
        <v>38</v>
      </c>
      <c r="M1004" t="s">
        <v>38</v>
      </c>
      <c r="N1004" t="str">
        <f>IFERROR(VLOOKUP(Tabla2[[#This Row],[Client]],Soc_Dem!A:D,2,FALSE),"")</f>
        <v>F</v>
      </c>
      <c r="O1004">
        <f>IFERROR(VLOOKUP(Tabla2[[#This Row],[Client]],Soc_Dem!A:D,3,FALSE),"")</f>
        <v>16</v>
      </c>
      <c r="P1004">
        <f>IFERROR(VLOOKUP(Tabla2[[#This Row],[Client]],Soc_Dem!A:D,4,FALSE),"")</f>
        <v>39</v>
      </c>
      <c r="Q1004" s="2">
        <f>IFERROR(VLOOKUP(Tabla2[[#This Row],[Client]],Inflow_Outflow!A:O,2,FALSE),"")</f>
        <v>14.287142857142857</v>
      </c>
      <c r="R1004" s="2">
        <f>IFERROR(VLOOKUP(Tabla2[[#This Row],[Client]],Inflow_Outflow!A:O,3,FALSE),"")</f>
        <v>14.287142857142857</v>
      </c>
      <c r="S1004" s="2">
        <f>IFERROR(VLOOKUP(Tabla2[[#This Row],[Client]],Inflow_Outflow!A:O,4,FALSE),"")</f>
        <v>2</v>
      </c>
      <c r="T1004" s="2">
        <f>IFERROR(VLOOKUP(Tabla2[[#This Row],[Client]],Inflow_Outflow!A:O,5,FALSE),"")</f>
        <v>2</v>
      </c>
      <c r="U1004" s="2">
        <f>IFERROR(VLOOKUP(Tabla2[[#This Row],[Client]],Inflow_Outflow!A:O,6,FALSE),"")</f>
        <v>0</v>
      </c>
      <c r="V1004" s="2">
        <f>IFERROR(VLOOKUP(Tabla2[[#This Row],[Client]],Inflow_Outflow!A:O,7,FALSE),"")</f>
        <v>0</v>
      </c>
      <c r="W1004" s="2">
        <f>IFERROR(VLOOKUP(Tabla2[[#This Row],[Client]],Inflow_Outflow!A:O,8,FALSE),"")</f>
        <v>0</v>
      </c>
      <c r="X1004" s="2">
        <f>IFERROR(VLOOKUP(Tabla2[[#This Row],[Client]],Inflow_Outflow!A:O,9,FALSE),"")</f>
        <v>0</v>
      </c>
      <c r="Y1004" s="2">
        <f>IFERROR(VLOOKUP(Tabla2[[#This Row],[Client]],Inflow_Outflow!A:O,10,FALSE),"")</f>
        <v>0</v>
      </c>
      <c r="Z1004" s="2">
        <f>IFERROR(VLOOKUP(Tabla2[[#This Row],[Client]],Inflow_Outflow!A:O,11,FALSE),"")</f>
        <v>0</v>
      </c>
      <c r="AA1004" s="2">
        <f>IFERROR(VLOOKUP(Tabla2[[#This Row],[Client]],Inflow_Outflow!A:O,12,FALSE),"")</f>
        <v>0</v>
      </c>
      <c r="AB1004" s="2">
        <f>IFERROR(VLOOKUP(Tabla2[[#This Row],[Client]],Inflow_Outflow!A:O,13,FALSE),"")</f>
        <v>0</v>
      </c>
      <c r="AC1004" s="2">
        <f>IFERROR(VLOOKUP(Tabla2[[#This Row],[Client]],Inflow_Outflow!A:O,14,FALSE),"")</f>
        <v>0</v>
      </c>
      <c r="AD1004" s="2">
        <f>IFERROR(VLOOKUP(Tabla2[[#This Row],[Client]],Inflow_Outflow!A:O,15,FALSE),"")</f>
        <v>0</v>
      </c>
      <c r="AE1004" s="2">
        <f>IFERROR(VLOOKUP(Tabla2[[#This Row],[Client]],Sales_Revenues!A:G,2,FALSE),"")</f>
        <v>0</v>
      </c>
      <c r="AF1004" s="2">
        <f>IFERROR(VLOOKUP(Tabla2[[#This Row],[Client]],Sales_Revenues!A:G,3,FALSE),"")</f>
        <v>0</v>
      </c>
      <c r="AG1004" s="2">
        <f>IFERROR(VLOOKUP(Tabla2[[#This Row],[Client]],Sales_Revenues!A:G,4,FALSE),"")</f>
        <v>0</v>
      </c>
      <c r="AH1004" s="2">
        <f>IFERROR(VLOOKUP(Tabla2[[#This Row],[Client]],Sales_Revenues!A:G,5,FALSE),"")</f>
        <v>0</v>
      </c>
      <c r="AI1004" s="2">
        <f>IFERROR(VLOOKUP(Tabla2[[#This Row],[Client]],Sales_Revenues!A:G,6,FALSE),"")</f>
        <v>0</v>
      </c>
      <c r="AJ1004" s="2">
        <f>IFERROR(VLOOKUP(Tabla2[[#This Row],[Client]],Sales_Revenues!A:G,7,FALSE),"")</f>
        <v>0</v>
      </c>
    </row>
    <row r="1005" spans="1:36">
      <c r="A1005">
        <v>1004</v>
      </c>
      <c r="B1005">
        <v>1</v>
      </c>
      <c r="H1005">
        <v>2107.8367857142857</v>
      </c>
      <c r="I1005" t="s">
        <v>38</v>
      </c>
      <c r="J1005" t="s">
        <v>38</v>
      </c>
      <c r="K1005" t="s">
        <v>38</v>
      </c>
      <c r="L1005" t="s">
        <v>38</v>
      </c>
      <c r="M1005" t="s">
        <v>38</v>
      </c>
      <c r="N1005" t="str">
        <f>IFERROR(VLOOKUP(Tabla2[[#This Row],[Client]],Soc_Dem!A:D,2,FALSE),"")</f>
        <v>M</v>
      </c>
      <c r="O1005">
        <f>IFERROR(VLOOKUP(Tabla2[[#This Row],[Client]],Soc_Dem!A:D,3,FALSE),"")</f>
        <v>70</v>
      </c>
      <c r="P1005">
        <f>IFERROR(VLOOKUP(Tabla2[[#This Row],[Client]],Soc_Dem!A:D,4,FALSE),"")</f>
        <v>145</v>
      </c>
      <c r="Q1005" s="2">
        <f>IFERROR(VLOOKUP(Tabla2[[#This Row],[Client]],Inflow_Outflow!A:O,2,FALSE),"")</f>
        <v>107.14428571428572</v>
      </c>
      <c r="R1005" s="2">
        <f>IFERROR(VLOOKUP(Tabla2[[#This Row],[Client]],Inflow_Outflow!A:O,3,FALSE),"")</f>
        <v>107.14428571428572</v>
      </c>
      <c r="S1005" s="2">
        <f>IFERROR(VLOOKUP(Tabla2[[#This Row],[Client]],Inflow_Outflow!A:O,4,FALSE),"")</f>
        <v>2</v>
      </c>
      <c r="T1005" s="2">
        <f>IFERROR(VLOOKUP(Tabla2[[#This Row],[Client]],Inflow_Outflow!A:O,5,FALSE),"")</f>
        <v>2</v>
      </c>
      <c r="U1005" s="2">
        <f>IFERROR(VLOOKUP(Tabla2[[#This Row],[Client]],Inflow_Outflow!A:O,6,FALSE),"")</f>
        <v>304.61785714285713</v>
      </c>
      <c r="V1005" s="2">
        <f>IFERROR(VLOOKUP(Tabla2[[#This Row],[Client]],Inflow_Outflow!A:O,7,FALSE),"")</f>
        <v>304.61785714285713</v>
      </c>
      <c r="W1005" s="2">
        <f>IFERROR(VLOOKUP(Tabla2[[#This Row],[Client]],Inflow_Outflow!A:O,8,FALSE),"")</f>
        <v>0</v>
      </c>
      <c r="X1005" s="2">
        <f>IFERROR(VLOOKUP(Tabla2[[#This Row],[Client]],Inflow_Outflow!A:O,9,FALSE),"")</f>
        <v>0</v>
      </c>
      <c r="Y1005" s="2">
        <f>IFERROR(VLOOKUP(Tabla2[[#This Row],[Client]],Inflow_Outflow!A:O,10,FALSE),"")</f>
        <v>0</v>
      </c>
      <c r="Z1005" s="2">
        <f>IFERROR(VLOOKUP(Tabla2[[#This Row],[Client]],Inflow_Outflow!A:O,11,FALSE),"")</f>
        <v>4</v>
      </c>
      <c r="AA1005" s="2">
        <f>IFERROR(VLOOKUP(Tabla2[[#This Row],[Client]],Inflow_Outflow!A:O,12,FALSE),"")</f>
        <v>4</v>
      </c>
      <c r="AB1005" s="2">
        <f>IFERROR(VLOOKUP(Tabla2[[#This Row],[Client]],Inflow_Outflow!A:O,13,FALSE),"")</f>
        <v>0</v>
      </c>
      <c r="AC1005" s="2">
        <f>IFERROR(VLOOKUP(Tabla2[[#This Row],[Client]],Inflow_Outflow!A:O,14,FALSE),"")</f>
        <v>0</v>
      </c>
      <c r="AD1005" s="2">
        <f>IFERROR(VLOOKUP(Tabla2[[#This Row],[Client]],Inflow_Outflow!A:O,15,FALSE),"")</f>
        <v>0</v>
      </c>
      <c r="AE1005" s="2" t="str">
        <f>IFERROR(VLOOKUP(Tabla2[[#This Row],[Client]],Sales_Revenues!A:G,2,FALSE),"")</f>
        <v/>
      </c>
      <c r="AF1005" s="2" t="str">
        <f>IFERROR(VLOOKUP(Tabla2[[#This Row],[Client]],Sales_Revenues!A:G,3,FALSE),"")</f>
        <v/>
      </c>
      <c r="AG1005" s="2" t="str">
        <f>IFERROR(VLOOKUP(Tabla2[[#This Row],[Client]],Sales_Revenues!A:G,4,FALSE),"")</f>
        <v/>
      </c>
      <c r="AH1005" s="2" t="str">
        <f>IFERROR(VLOOKUP(Tabla2[[#This Row],[Client]],Sales_Revenues!A:G,5,FALSE),"")</f>
        <v/>
      </c>
      <c r="AI1005" s="2" t="str">
        <f>IFERROR(VLOOKUP(Tabla2[[#This Row],[Client]],Sales_Revenues!A:G,6,FALSE),"")</f>
        <v/>
      </c>
      <c r="AJ1005" s="2" t="str">
        <f>IFERROR(VLOOKUP(Tabla2[[#This Row],[Client]],Sales_Revenues!A:G,7,FALSE),"")</f>
        <v/>
      </c>
    </row>
    <row r="1006" spans="1:36">
      <c r="A1006">
        <v>1005</v>
      </c>
      <c r="B1006">
        <v>1</v>
      </c>
      <c r="E1006">
        <v>1</v>
      </c>
      <c r="F1006">
        <v>1</v>
      </c>
      <c r="G1006">
        <v>1</v>
      </c>
      <c r="H1006">
        <v>16.228928571428572</v>
      </c>
      <c r="I1006" t="s">
        <v>38</v>
      </c>
      <c r="J1006" t="s">
        <v>38</v>
      </c>
      <c r="K1006">
        <v>0</v>
      </c>
      <c r="L1006">
        <v>2.3571428571428572</v>
      </c>
      <c r="M1006">
        <v>983.15071428571434</v>
      </c>
      <c r="N1006" t="str">
        <f>IFERROR(VLOOKUP(Tabla2[[#This Row],[Client]],Soc_Dem!A:D,2,FALSE),"")</f>
        <v>M</v>
      </c>
      <c r="O1006">
        <f>IFERROR(VLOOKUP(Tabla2[[#This Row],[Client]],Soc_Dem!A:D,3,FALSE),"")</f>
        <v>28</v>
      </c>
      <c r="P1006">
        <f>IFERROR(VLOOKUP(Tabla2[[#This Row],[Client]],Soc_Dem!A:D,4,FALSE),"")</f>
        <v>87</v>
      </c>
      <c r="Q1006" s="2">
        <f>IFERROR(VLOOKUP(Tabla2[[#This Row],[Client]],Inflow_Outflow!A:O,2,FALSE),"")</f>
        <v>2507.1132142857141</v>
      </c>
      <c r="R1006" s="2">
        <f>IFERROR(VLOOKUP(Tabla2[[#This Row],[Client]],Inflow_Outflow!A:O,3,FALSE),"")</f>
        <v>1611.7942857142857</v>
      </c>
      <c r="S1006" s="2">
        <f>IFERROR(VLOOKUP(Tabla2[[#This Row],[Client]],Inflow_Outflow!A:O,4,FALSE),"")</f>
        <v>31</v>
      </c>
      <c r="T1006" s="2">
        <f>IFERROR(VLOOKUP(Tabla2[[#This Row],[Client]],Inflow_Outflow!A:O,5,FALSE),"")</f>
        <v>22</v>
      </c>
      <c r="U1006" s="2">
        <f>IFERROR(VLOOKUP(Tabla2[[#This Row],[Client]],Inflow_Outflow!A:O,6,FALSE),"")</f>
        <v>2408.7817857142859</v>
      </c>
      <c r="V1006" s="2">
        <f>IFERROR(VLOOKUP(Tabla2[[#This Row],[Client]],Inflow_Outflow!A:O,7,FALSE),"")</f>
        <v>1611.7942857142857</v>
      </c>
      <c r="W1006" s="2">
        <f>IFERROR(VLOOKUP(Tabla2[[#This Row],[Client]],Inflow_Outflow!A:O,8,FALSE),"")</f>
        <v>117.85714285714286</v>
      </c>
      <c r="X1006" s="2">
        <f>IFERROR(VLOOKUP(Tabla2[[#This Row],[Client]],Inflow_Outflow!A:O,9,FALSE),"")</f>
        <v>70.765357142857141</v>
      </c>
      <c r="Y1006" s="2">
        <f>IFERROR(VLOOKUP(Tabla2[[#This Row],[Client]],Inflow_Outflow!A:O,10,FALSE),"")</f>
        <v>555.93464285714288</v>
      </c>
      <c r="Z1006" s="2">
        <f>IFERROR(VLOOKUP(Tabla2[[#This Row],[Client]],Inflow_Outflow!A:O,11,FALSE),"")</f>
        <v>52</v>
      </c>
      <c r="AA1006" s="2">
        <f>IFERROR(VLOOKUP(Tabla2[[#This Row],[Client]],Inflow_Outflow!A:O,12,FALSE),"")</f>
        <v>24</v>
      </c>
      <c r="AB1006" s="2">
        <f>IFERROR(VLOOKUP(Tabla2[[#This Row],[Client]],Inflow_Outflow!A:O,13,FALSE),"")</f>
        <v>4</v>
      </c>
      <c r="AC1006" s="2">
        <f>IFERROR(VLOOKUP(Tabla2[[#This Row],[Client]],Inflow_Outflow!A:O,14,FALSE),"")</f>
        <v>4</v>
      </c>
      <c r="AD1006" s="2">
        <f>IFERROR(VLOOKUP(Tabla2[[#This Row],[Client]],Inflow_Outflow!A:O,15,FALSE),"")</f>
        <v>11</v>
      </c>
      <c r="AE1006" s="2">
        <f>IFERROR(VLOOKUP(Tabla2[[#This Row],[Client]],Sales_Revenues!A:G,2,FALSE),"")</f>
        <v>0</v>
      </c>
      <c r="AF1006" s="2">
        <f>IFERROR(VLOOKUP(Tabla2[[#This Row],[Client]],Sales_Revenues!A:G,3,FALSE),"")</f>
        <v>0</v>
      </c>
      <c r="AG1006" s="2">
        <f>IFERROR(VLOOKUP(Tabla2[[#This Row],[Client]],Sales_Revenues!A:G,4,FALSE),"")</f>
        <v>1</v>
      </c>
      <c r="AH1006" s="2">
        <f>IFERROR(VLOOKUP(Tabla2[[#This Row],[Client]],Sales_Revenues!A:G,5,FALSE),"")</f>
        <v>0</v>
      </c>
      <c r="AI1006" s="2">
        <f>IFERROR(VLOOKUP(Tabla2[[#This Row],[Client]],Sales_Revenues!A:G,6,FALSE),"")</f>
        <v>0</v>
      </c>
      <c r="AJ1006" s="2">
        <f>IFERROR(VLOOKUP(Tabla2[[#This Row],[Client]],Sales_Revenues!A:G,7,FALSE),"")</f>
        <v>10.964285714285714</v>
      </c>
    </row>
    <row r="1007" spans="1:36">
      <c r="A1007">
        <v>1006</v>
      </c>
      <c r="B1007">
        <v>1</v>
      </c>
      <c r="H1007">
        <v>0</v>
      </c>
      <c r="I1007" t="s">
        <v>38</v>
      </c>
      <c r="J1007" t="s">
        <v>38</v>
      </c>
      <c r="K1007" t="s">
        <v>38</v>
      </c>
      <c r="L1007" t="s">
        <v>38</v>
      </c>
      <c r="M1007" t="s">
        <v>38</v>
      </c>
      <c r="N1007" t="str">
        <f>IFERROR(VLOOKUP(Tabla2[[#This Row],[Client]],Soc_Dem!A:D,2,FALSE),"")</f>
        <v>M</v>
      </c>
      <c r="O1007">
        <f>IFERROR(VLOOKUP(Tabla2[[#This Row],[Client]],Soc_Dem!A:D,3,FALSE),"")</f>
        <v>30</v>
      </c>
      <c r="P1007">
        <f>IFERROR(VLOOKUP(Tabla2[[#This Row],[Client]],Soc_Dem!A:D,4,FALSE),"")</f>
        <v>182</v>
      </c>
      <c r="Q1007" s="2">
        <f>IFERROR(VLOOKUP(Tabla2[[#This Row],[Client]],Inflow_Outflow!A:O,2,FALSE),"")</f>
        <v>911.14392857142855</v>
      </c>
      <c r="R1007" s="2">
        <f>IFERROR(VLOOKUP(Tabla2[[#This Row],[Client]],Inflow_Outflow!A:O,3,FALSE),"")</f>
        <v>911.14392857142855</v>
      </c>
      <c r="S1007" s="2">
        <f>IFERROR(VLOOKUP(Tabla2[[#This Row],[Client]],Inflow_Outflow!A:O,4,FALSE),"")</f>
        <v>4</v>
      </c>
      <c r="T1007" s="2">
        <f>IFERROR(VLOOKUP(Tabla2[[#This Row],[Client]],Inflow_Outflow!A:O,5,FALSE),"")</f>
        <v>4</v>
      </c>
      <c r="U1007" s="2">
        <f>IFERROR(VLOOKUP(Tabla2[[#This Row],[Client]],Inflow_Outflow!A:O,6,FALSE),"")</f>
        <v>950.12142857142862</v>
      </c>
      <c r="V1007" s="2">
        <f>IFERROR(VLOOKUP(Tabla2[[#This Row],[Client]],Inflow_Outflow!A:O,7,FALSE),"")</f>
        <v>950.12142857142862</v>
      </c>
      <c r="W1007" s="2">
        <f>IFERROR(VLOOKUP(Tabla2[[#This Row],[Client]],Inflow_Outflow!A:O,8,FALSE),"")</f>
        <v>535.71428571428567</v>
      </c>
      <c r="X1007" s="2">
        <f>IFERROR(VLOOKUP(Tabla2[[#This Row],[Client]],Inflow_Outflow!A:O,9,FALSE),"")</f>
        <v>46.300000000000004</v>
      </c>
      <c r="Y1007" s="2">
        <f>IFERROR(VLOOKUP(Tabla2[[#This Row],[Client]],Inflow_Outflow!A:O,10,FALSE),"")</f>
        <v>368.10714285714283</v>
      </c>
      <c r="Z1007" s="2">
        <f>IFERROR(VLOOKUP(Tabla2[[#This Row],[Client]],Inflow_Outflow!A:O,11,FALSE),"")</f>
        <v>16</v>
      </c>
      <c r="AA1007" s="2">
        <f>IFERROR(VLOOKUP(Tabla2[[#This Row],[Client]],Inflow_Outflow!A:O,12,FALSE),"")</f>
        <v>16</v>
      </c>
      <c r="AB1007" s="2">
        <f>IFERROR(VLOOKUP(Tabla2[[#This Row],[Client]],Inflow_Outflow!A:O,13,FALSE),"")</f>
        <v>2</v>
      </c>
      <c r="AC1007" s="2">
        <f>IFERROR(VLOOKUP(Tabla2[[#This Row],[Client]],Inflow_Outflow!A:O,14,FALSE),"")</f>
        <v>5</v>
      </c>
      <c r="AD1007" s="2">
        <f>IFERROR(VLOOKUP(Tabla2[[#This Row],[Client]],Inflow_Outflow!A:O,15,FALSE),"")</f>
        <v>9</v>
      </c>
      <c r="AE1007" s="2">
        <f>IFERROR(VLOOKUP(Tabla2[[#This Row],[Client]],Sales_Revenues!A:G,2,FALSE),"")</f>
        <v>0</v>
      </c>
      <c r="AF1007" s="2">
        <f>IFERROR(VLOOKUP(Tabla2[[#This Row],[Client]],Sales_Revenues!A:G,3,FALSE),"")</f>
        <v>0</v>
      </c>
      <c r="AG1007" s="2">
        <f>IFERROR(VLOOKUP(Tabla2[[#This Row],[Client]],Sales_Revenues!A:G,4,FALSE),"")</f>
        <v>0</v>
      </c>
      <c r="AH1007" s="2">
        <f>IFERROR(VLOOKUP(Tabla2[[#This Row],[Client]],Sales_Revenues!A:G,5,FALSE),"")</f>
        <v>0</v>
      </c>
      <c r="AI1007" s="2">
        <f>IFERROR(VLOOKUP(Tabla2[[#This Row],[Client]],Sales_Revenues!A:G,6,FALSE),"")</f>
        <v>0</v>
      </c>
      <c r="AJ1007" s="2">
        <f>IFERROR(VLOOKUP(Tabla2[[#This Row],[Client]],Sales_Revenues!A:G,7,FALSE),"")</f>
        <v>0</v>
      </c>
    </row>
    <row r="1008" spans="1:36">
      <c r="A1008">
        <v>1007</v>
      </c>
      <c r="B1008">
        <v>1</v>
      </c>
      <c r="C1008">
        <v>1</v>
      </c>
      <c r="D1008">
        <v>4</v>
      </c>
      <c r="H1008">
        <v>46.148928571428577</v>
      </c>
      <c r="I1008">
        <v>7.1428571428571429E-4</v>
      </c>
      <c r="J1008">
        <v>0</v>
      </c>
      <c r="K1008" t="s">
        <v>38</v>
      </c>
      <c r="L1008" t="s">
        <v>38</v>
      </c>
      <c r="M1008" t="s">
        <v>38</v>
      </c>
      <c r="N1008" t="str">
        <f>IFERROR(VLOOKUP(Tabla2[[#This Row],[Client]],Soc_Dem!A:D,2,FALSE),"")</f>
        <v>F</v>
      </c>
      <c r="O1008">
        <f>IFERROR(VLOOKUP(Tabla2[[#This Row],[Client]],Soc_Dem!A:D,3,FALSE),"")</f>
        <v>42</v>
      </c>
      <c r="P1008">
        <f>IFERROR(VLOOKUP(Tabla2[[#This Row],[Client]],Soc_Dem!A:D,4,FALSE),"")</f>
        <v>152</v>
      </c>
      <c r="Q1008" s="2">
        <f>IFERROR(VLOOKUP(Tabla2[[#This Row],[Client]],Inflow_Outflow!A:O,2,FALSE),"")</f>
        <v>6349.9196428571431</v>
      </c>
      <c r="R1008" s="2">
        <f>IFERROR(VLOOKUP(Tabla2[[#This Row],[Client]],Inflow_Outflow!A:O,3,FALSE),"")</f>
        <v>6336.0017857142857</v>
      </c>
      <c r="S1008" s="2">
        <f>IFERROR(VLOOKUP(Tabla2[[#This Row],[Client]],Inflow_Outflow!A:O,4,FALSE),"")</f>
        <v>6</v>
      </c>
      <c r="T1008" s="2">
        <f>IFERROR(VLOOKUP(Tabla2[[#This Row],[Client]],Inflow_Outflow!A:O,5,FALSE),"")</f>
        <v>4</v>
      </c>
      <c r="U1008" s="2">
        <f>IFERROR(VLOOKUP(Tabla2[[#This Row],[Client]],Inflow_Outflow!A:O,6,FALSE),"")</f>
        <v>380.25</v>
      </c>
      <c r="V1008" s="2">
        <f>IFERROR(VLOOKUP(Tabla2[[#This Row],[Client]],Inflow_Outflow!A:O,7,FALSE),"")</f>
        <v>380.25</v>
      </c>
      <c r="W1008" s="2">
        <f>IFERROR(VLOOKUP(Tabla2[[#This Row],[Client]],Inflow_Outflow!A:O,8,FALSE),"")</f>
        <v>178.57142857142858</v>
      </c>
      <c r="X1008" s="2">
        <f>IFERROR(VLOOKUP(Tabla2[[#This Row],[Client]],Inflow_Outflow!A:O,9,FALSE),"")</f>
        <v>0</v>
      </c>
      <c r="Y1008" s="2">
        <f>IFERROR(VLOOKUP(Tabla2[[#This Row],[Client]],Inflow_Outflow!A:O,10,FALSE),"")</f>
        <v>198.28571428571428</v>
      </c>
      <c r="Z1008" s="2">
        <f>IFERROR(VLOOKUP(Tabla2[[#This Row],[Client]],Inflow_Outflow!A:O,11,FALSE),"")</f>
        <v>6</v>
      </c>
      <c r="AA1008" s="2">
        <f>IFERROR(VLOOKUP(Tabla2[[#This Row],[Client]],Inflow_Outflow!A:O,12,FALSE),"")</f>
        <v>6</v>
      </c>
      <c r="AB1008" s="2">
        <f>IFERROR(VLOOKUP(Tabla2[[#This Row],[Client]],Inflow_Outflow!A:O,13,FALSE),"")</f>
        <v>2</v>
      </c>
      <c r="AC1008" s="2">
        <f>IFERROR(VLOOKUP(Tabla2[[#This Row],[Client]],Inflow_Outflow!A:O,14,FALSE),"")</f>
        <v>0</v>
      </c>
      <c r="AD1008" s="2">
        <f>IFERROR(VLOOKUP(Tabla2[[#This Row],[Client]],Inflow_Outflow!A:O,15,FALSE),"")</f>
        <v>3</v>
      </c>
      <c r="AE1008" s="2" t="str">
        <f>IFERROR(VLOOKUP(Tabla2[[#This Row],[Client]],Sales_Revenues!A:G,2,FALSE),"")</f>
        <v/>
      </c>
      <c r="AF1008" s="2" t="str">
        <f>IFERROR(VLOOKUP(Tabla2[[#This Row],[Client]],Sales_Revenues!A:G,3,FALSE),"")</f>
        <v/>
      </c>
      <c r="AG1008" s="2" t="str">
        <f>IFERROR(VLOOKUP(Tabla2[[#This Row],[Client]],Sales_Revenues!A:G,4,FALSE),"")</f>
        <v/>
      </c>
      <c r="AH1008" s="2" t="str">
        <f>IFERROR(VLOOKUP(Tabla2[[#This Row],[Client]],Sales_Revenues!A:G,5,FALSE),"")</f>
        <v/>
      </c>
      <c r="AI1008" s="2" t="str">
        <f>IFERROR(VLOOKUP(Tabla2[[#This Row],[Client]],Sales_Revenues!A:G,6,FALSE),"")</f>
        <v/>
      </c>
      <c r="AJ1008" s="2" t="str">
        <f>IFERROR(VLOOKUP(Tabla2[[#This Row],[Client]],Sales_Revenues!A:G,7,FALSE),"")</f>
        <v/>
      </c>
    </row>
    <row r="1009" spans="1:36">
      <c r="A1009">
        <v>1008</v>
      </c>
      <c r="B1009">
        <v>1</v>
      </c>
      <c r="C1009">
        <v>2</v>
      </c>
      <c r="D1009">
        <v>4</v>
      </c>
      <c r="H1009">
        <v>201.57178571428571</v>
      </c>
      <c r="I1009">
        <v>5440.2971428571427</v>
      </c>
      <c r="J1009">
        <v>0</v>
      </c>
      <c r="K1009" t="s">
        <v>38</v>
      </c>
      <c r="L1009" t="s">
        <v>38</v>
      </c>
      <c r="M1009" t="s">
        <v>38</v>
      </c>
      <c r="N1009" t="str">
        <f>IFERROR(VLOOKUP(Tabla2[[#This Row],[Client]],Soc_Dem!A:D,2,FALSE),"")</f>
        <v>F</v>
      </c>
      <c r="O1009">
        <f>IFERROR(VLOOKUP(Tabla2[[#This Row],[Client]],Soc_Dem!A:D,3,FALSE),"")</f>
        <v>37</v>
      </c>
      <c r="P1009">
        <f>IFERROR(VLOOKUP(Tabla2[[#This Row],[Client]],Soc_Dem!A:D,4,FALSE),"")</f>
        <v>103</v>
      </c>
      <c r="Q1009" s="2">
        <f>IFERROR(VLOOKUP(Tabla2[[#This Row],[Client]],Inflow_Outflow!A:O,2,FALSE),"")</f>
        <v>9711.1614285714295</v>
      </c>
      <c r="R1009" s="2">
        <f>IFERROR(VLOOKUP(Tabla2[[#This Row],[Client]],Inflow_Outflow!A:O,3,FALSE),"")</f>
        <v>9691.2032142857151</v>
      </c>
      <c r="S1009" s="2">
        <f>IFERROR(VLOOKUP(Tabla2[[#This Row],[Client]],Inflow_Outflow!A:O,4,FALSE),"")</f>
        <v>12</v>
      </c>
      <c r="T1009" s="2">
        <f>IFERROR(VLOOKUP(Tabla2[[#This Row],[Client]],Inflow_Outflow!A:O,5,FALSE),"")</f>
        <v>10</v>
      </c>
      <c r="U1009" s="2">
        <f>IFERROR(VLOOKUP(Tabla2[[#This Row],[Client]],Inflow_Outflow!A:O,6,FALSE),"")</f>
        <v>2372.8882142857142</v>
      </c>
      <c r="V1009" s="2">
        <f>IFERROR(VLOOKUP(Tabla2[[#This Row],[Client]],Inflow_Outflow!A:O,7,FALSE),"")</f>
        <v>2372.8882142857142</v>
      </c>
      <c r="W1009" s="2">
        <f>IFERROR(VLOOKUP(Tabla2[[#This Row],[Client]],Inflow_Outflow!A:O,8,FALSE),"")</f>
        <v>0</v>
      </c>
      <c r="X1009" s="2">
        <f>IFERROR(VLOOKUP(Tabla2[[#This Row],[Client]],Inflow_Outflow!A:O,9,FALSE),"")</f>
        <v>0</v>
      </c>
      <c r="Y1009" s="2">
        <f>IFERROR(VLOOKUP(Tabla2[[#This Row],[Client]],Inflow_Outflow!A:O,10,FALSE),"")</f>
        <v>2369.1025</v>
      </c>
      <c r="Z1009" s="2">
        <f>IFERROR(VLOOKUP(Tabla2[[#This Row],[Client]],Inflow_Outflow!A:O,11,FALSE),"")</f>
        <v>11</v>
      </c>
      <c r="AA1009" s="2">
        <f>IFERROR(VLOOKUP(Tabla2[[#This Row],[Client]],Inflow_Outflow!A:O,12,FALSE),"")</f>
        <v>11</v>
      </c>
      <c r="AB1009" s="2">
        <f>IFERROR(VLOOKUP(Tabla2[[#This Row],[Client]],Inflow_Outflow!A:O,13,FALSE),"")</f>
        <v>0</v>
      </c>
      <c r="AC1009" s="2">
        <f>IFERROR(VLOOKUP(Tabla2[[#This Row],[Client]],Inflow_Outflow!A:O,14,FALSE),"")</f>
        <v>0</v>
      </c>
      <c r="AD1009" s="2">
        <f>IFERROR(VLOOKUP(Tabla2[[#This Row],[Client]],Inflow_Outflow!A:O,15,FALSE),"")</f>
        <v>9</v>
      </c>
      <c r="AE1009" s="2" t="str">
        <f>IFERROR(VLOOKUP(Tabla2[[#This Row],[Client]],Sales_Revenues!A:G,2,FALSE),"")</f>
        <v/>
      </c>
      <c r="AF1009" s="2" t="str">
        <f>IFERROR(VLOOKUP(Tabla2[[#This Row],[Client]],Sales_Revenues!A:G,3,FALSE),"")</f>
        <v/>
      </c>
      <c r="AG1009" s="2" t="str">
        <f>IFERROR(VLOOKUP(Tabla2[[#This Row],[Client]],Sales_Revenues!A:G,4,FALSE),"")</f>
        <v/>
      </c>
      <c r="AH1009" s="2" t="str">
        <f>IFERROR(VLOOKUP(Tabla2[[#This Row],[Client]],Sales_Revenues!A:G,5,FALSE),"")</f>
        <v/>
      </c>
      <c r="AI1009" s="2" t="str">
        <f>IFERROR(VLOOKUP(Tabla2[[#This Row],[Client]],Sales_Revenues!A:G,6,FALSE),"")</f>
        <v/>
      </c>
      <c r="AJ1009" s="2" t="str">
        <f>IFERROR(VLOOKUP(Tabla2[[#This Row],[Client]],Sales_Revenues!A:G,7,FALSE),"")</f>
        <v/>
      </c>
    </row>
    <row r="1010" spans="1:36">
      <c r="A1010">
        <v>1009</v>
      </c>
      <c r="B1010">
        <v>1</v>
      </c>
      <c r="C1010">
        <v>1</v>
      </c>
      <c r="H1010">
        <v>73.967142857142861</v>
      </c>
      <c r="I1010">
        <v>0.37857142857142856</v>
      </c>
      <c r="J1010" t="s">
        <v>38</v>
      </c>
      <c r="K1010" t="s">
        <v>38</v>
      </c>
      <c r="L1010" t="s">
        <v>38</v>
      </c>
      <c r="M1010" t="s">
        <v>38</v>
      </c>
      <c r="N1010" t="str">
        <f>IFERROR(VLOOKUP(Tabla2[[#This Row],[Client]],Soc_Dem!A:D,2,FALSE),"")</f>
        <v>M</v>
      </c>
      <c r="O1010">
        <f>IFERROR(VLOOKUP(Tabla2[[#This Row],[Client]],Soc_Dem!A:D,3,FALSE),"")</f>
        <v>41</v>
      </c>
      <c r="P1010">
        <f>IFERROR(VLOOKUP(Tabla2[[#This Row],[Client]],Soc_Dem!A:D,4,FALSE),"")</f>
        <v>152</v>
      </c>
      <c r="Q1010" s="2">
        <f>IFERROR(VLOOKUP(Tabla2[[#This Row],[Client]],Inflow_Outflow!A:O,2,FALSE),"")</f>
        <v>272.16785714285714</v>
      </c>
      <c r="R1010" s="2">
        <f>IFERROR(VLOOKUP(Tabla2[[#This Row],[Client]],Inflow_Outflow!A:O,3,FALSE),"")</f>
        <v>271.43035714285713</v>
      </c>
      <c r="S1010" s="2">
        <f>IFERROR(VLOOKUP(Tabla2[[#This Row],[Client]],Inflow_Outflow!A:O,4,FALSE),"")</f>
        <v>5</v>
      </c>
      <c r="T1010" s="2">
        <f>IFERROR(VLOOKUP(Tabla2[[#This Row],[Client]],Inflow_Outflow!A:O,5,FALSE),"")</f>
        <v>4</v>
      </c>
      <c r="U1010" s="2">
        <f>IFERROR(VLOOKUP(Tabla2[[#This Row],[Client]],Inflow_Outflow!A:O,6,FALSE),"")</f>
        <v>249.46428571428572</v>
      </c>
      <c r="V1010" s="2">
        <f>IFERROR(VLOOKUP(Tabla2[[#This Row],[Client]],Inflow_Outflow!A:O,7,FALSE),"")</f>
        <v>249.46428571428572</v>
      </c>
      <c r="W1010" s="2">
        <f>IFERROR(VLOOKUP(Tabla2[[#This Row],[Client]],Inflow_Outflow!A:O,8,FALSE),"")</f>
        <v>71.428571428571431</v>
      </c>
      <c r="X1010" s="2">
        <f>IFERROR(VLOOKUP(Tabla2[[#This Row],[Client]],Inflow_Outflow!A:O,9,FALSE),"")</f>
        <v>0</v>
      </c>
      <c r="Y1010" s="2">
        <f>IFERROR(VLOOKUP(Tabla2[[#This Row],[Client]],Inflow_Outflow!A:O,10,FALSE),"")</f>
        <v>175.42857142857142</v>
      </c>
      <c r="Z1010" s="2">
        <f>IFERROR(VLOOKUP(Tabla2[[#This Row],[Client]],Inflow_Outflow!A:O,11,FALSE),"")</f>
        <v>7</v>
      </c>
      <c r="AA1010" s="2">
        <f>IFERROR(VLOOKUP(Tabla2[[#This Row],[Client]],Inflow_Outflow!A:O,12,FALSE),"")</f>
        <v>7</v>
      </c>
      <c r="AB1010" s="2">
        <f>IFERROR(VLOOKUP(Tabla2[[#This Row],[Client]],Inflow_Outflow!A:O,13,FALSE),"")</f>
        <v>1</v>
      </c>
      <c r="AC1010" s="2">
        <f>IFERROR(VLOOKUP(Tabla2[[#This Row],[Client]],Inflow_Outflow!A:O,14,FALSE),"")</f>
        <v>0</v>
      </c>
      <c r="AD1010" s="2">
        <f>IFERROR(VLOOKUP(Tabla2[[#This Row],[Client]],Inflow_Outflow!A:O,15,FALSE),"")</f>
        <v>5</v>
      </c>
      <c r="AE1010" s="2" t="str">
        <f>IFERROR(VLOOKUP(Tabla2[[#This Row],[Client]],Sales_Revenues!A:G,2,FALSE),"")</f>
        <v/>
      </c>
      <c r="AF1010" s="2" t="str">
        <f>IFERROR(VLOOKUP(Tabla2[[#This Row],[Client]],Sales_Revenues!A:G,3,FALSE),"")</f>
        <v/>
      </c>
      <c r="AG1010" s="2" t="str">
        <f>IFERROR(VLOOKUP(Tabla2[[#This Row],[Client]],Sales_Revenues!A:G,4,FALSE),"")</f>
        <v/>
      </c>
      <c r="AH1010" s="2" t="str">
        <f>IFERROR(VLOOKUP(Tabla2[[#This Row],[Client]],Sales_Revenues!A:G,5,FALSE),"")</f>
        <v/>
      </c>
      <c r="AI1010" s="2" t="str">
        <f>IFERROR(VLOOKUP(Tabla2[[#This Row],[Client]],Sales_Revenues!A:G,6,FALSE),"")</f>
        <v/>
      </c>
      <c r="AJ1010" s="2" t="str">
        <f>IFERROR(VLOOKUP(Tabla2[[#This Row],[Client]],Sales_Revenues!A:G,7,FALSE),"")</f>
        <v/>
      </c>
    </row>
    <row r="1011" spans="1:36">
      <c r="A1011">
        <v>1010</v>
      </c>
      <c r="B1011">
        <v>1</v>
      </c>
      <c r="H1011">
        <v>4700.1442857142856</v>
      </c>
      <c r="I1011" t="s">
        <v>38</v>
      </c>
      <c r="J1011" t="s">
        <v>38</v>
      </c>
      <c r="K1011" t="s">
        <v>38</v>
      </c>
      <c r="L1011" t="s">
        <v>38</v>
      </c>
      <c r="M1011" t="s">
        <v>38</v>
      </c>
      <c r="N1011" t="str">
        <f>IFERROR(VLOOKUP(Tabla2[[#This Row],[Client]],Soc_Dem!A:D,2,FALSE),"")</f>
        <v>F</v>
      </c>
      <c r="O1011">
        <f>IFERROR(VLOOKUP(Tabla2[[#This Row],[Client]],Soc_Dem!A:D,3,FALSE),"")</f>
        <v>59</v>
      </c>
      <c r="P1011">
        <f>IFERROR(VLOOKUP(Tabla2[[#This Row],[Client]],Soc_Dem!A:D,4,FALSE),"")</f>
        <v>32</v>
      </c>
      <c r="Q1011" s="2">
        <f>IFERROR(VLOOKUP(Tabla2[[#This Row],[Client]],Inflow_Outflow!A:O,2,FALSE),"")</f>
        <v>1371.4492857142857</v>
      </c>
      <c r="R1011" s="2">
        <f>IFERROR(VLOOKUP(Tabla2[[#This Row],[Client]],Inflow_Outflow!A:O,3,FALSE),"")</f>
        <v>1371.4492857142857</v>
      </c>
      <c r="S1011" s="2">
        <f>IFERROR(VLOOKUP(Tabla2[[#This Row],[Client]],Inflow_Outflow!A:O,4,FALSE),"")</f>
        <v>3</v>
      </c>
      <c r="T1011" s="2">
        <f>IFERROR(VLOOKUP(Tabla2[[#This Row],[Client]],Inflow_Outflow!A:O,5,FALSE),"")</f>
        <v>3</v>
      </c>
      <c r="U1011" s="2">
        <f>IFERROR(VLOOKUP(Tabla2[[#This Row],[Client]],Inflow_Outflow!A:O,6,FALSE),"")</f>
        <v>1316.2625</v>
      </c>
      <c r="V1011" s="2">
        <f>IFERROR(VLOOKUP(Tabla2[[#This Row],[Client]],Inflow_Outflow!A:O,7,FALSE),"")</f>
        <v>1316.2625</v>
      </c>
      <c r="W1011" s="2">
        <f>IFERROR(VLOOKUP(Tabla2[[#This Row],[Client]],Inflow_Outflow!A:O,8,FALSE),"")</f>
        <v>785.71428571428567</v>
      </c>
      <c r="X1011" s="2">
        <f>IFERROR(VLOOKUP(Tabla2[[#This Row],[Client]],Inflow_Outflow!A:O,9,FALSE),"")</f>
        <v>356.3339285714286</v>
      </c>
      <c r="Y1011" s="2">
        <f>IFERROR(VLOOKUP(Tabla2[[#This Row],[Client]],Inflow_Outflow!A:O,10,FALSE),"")</f>
        <v>167.64285714285714</v>
      </c>
      <c r="Z1011" s="2">
        <f>IFERROR(VLOOKUP(Tabla2[[#This Row],[Client]],Inflow_Outflow!A:O,11,FALSE),"")</f>
        <v>24</v>
      </c>
      <c r="AA1011" s="2">
        <f>IFERROR(VLOOKUP(Tabla2[[#This Row],[Client]],Inflow_Outflow!A:O,12,FALSE),"")</f>
        <v>24</v>
      </c>
      <c r="AB1011" s="2">
        <f>IFERROR(VLOOKUP(Tabla2[[#This Row],[Client]],Inflow_Outflow!A:O,13,FALSE),"")</f>
        <v>8</v>
      </c>
      <c r="AC1011" s="2">
        <f>IFERROR(VLOOKUP(Tabla2[[#This Row],[Client]],Inflow_Outflow!A:O,14,FALSE),"")</f>
        <v>9</v>
      </c>
      <c r="AD1011" s="2">
        <f>IFERROR(VLOOKUP(Tabla2[[#This Row],[Client]],Inflow_Outflow!A:O,15,FALSE),"")</f>
        <v>3</v>
      </c>
      <c r="AE1011" s="2" t="str">
        <f>IFERROR(VLOOKUP(Tabla2[[#This Row],[Client]],Sales_Revenues!A:G,2,FALSE),"")</f>
        <v/>
      </c>
      <c r="AF1011" s="2" t="str">
        <f>IFERROR(VLOOKUP(Tabla2[[#This Row],[Client]],Sales_Revenues!A:G,3,FALSE),"")</f>
        <v/>
      </c>
      <c r="AG1011" s="2" t="str">
        <f>IFERROR(VLOOKUP(Tabla2[[#This Row],[Client]],Sales_Revenues!A:G,4,FALSE),"")</f>
        <v/>
      </c>
      <c r="AH1011" s="2" t="str">
        <f>IFERROR(VLOOKUP(Tabla2[[#This Row],[Client]],Sales_Revenues!A:G,5,FALSE),"")</f>
        <v/>
      </c>
      <c r="AI1011" s="2" t="str">
        <f>IFERROR(VLOOKUP(Tabla2[[#This Row],[Client]],Sales_Revenues!A:G,6,FALSE),"")</f>
        <v/>
      </c>
      <c r="AJ1011" s="2" t="str">
        <f>IFERROR(VLOOKUP(Tabla2[[#This Row],[Client]],Sales_Revenues!A:G,7,FALSE),"")</f>
        <v/>
      </c>
    </row>
    <row r="1012" spans="1:36">
      <c r="A1012">
        <v>1011</v>
      </c>
      <c r="B1012">
        <v>1</v>
      </c>
      <c r="H1012">
        <v>358.84464285714284</v>
      </c>
      <c r="I1012" t="s">
        <v>38</v>
      </c>
      <c r="J1012" t="s">
        <v>38</v>
      </c>
      <c r="K1012" t="s">
        <v>38</v>
      </c>
      <c r="L1012" t="s">
        <v>38</v>
      </c>
      <c r="M1012" t="s">
        <v>38</v>
      </c>
      <c r="N1012" t="str">
        <f>IFERROR(VLOOKUP(Tabla2[[#This Row],[Client]],Soc_Dem!A:D,2,FALSE),"")</f>
        <v>F</v>
      </c>
      <c r="O1012">
        <f>IFERROR(VLOOKUP(Tabla2[[#This Row],[Client]],Soc_Dem!A:D,3,FALSE),"")</f>
        <v>38</v>
      </c>
      <c r="P1012">
        <f>IFERROR(VLOOKUP(Tabla2[[#This Row],[Client]],Soc_Dem!A:D,4,FALSE),"")</f>
        <v>50</v>
      </c>
      <c r="Q1012" s="2">
        <f>IFERROR(VLOOKUP(Tabla2[[#This Row],[Client]],Inflow_Outflow!A:O,2,FALSE),"")</f>
        <v>339.07321428571424</v>
      </c>
      <c r="R1012" s="2">
        <f>IFERROR(VLOOKUP(Tabla2[[#This Row],[Client]],Inflow_Outflow!A:O,3,FALSE),"")</f>
        <v>339.07321428571424</v>
      </c>
      <c r="S1012" s="2">
        <f>IFERROR(VLOOKUP(Tabla2[[#This Row],[Client]],Inflow_Outflow!A:O,4,FALSE),"")</f>
        <v>2</v>
      </c>
      <c r="T1012" s="2">
        <f>IFERROR(VLOOKUP(Tabla2[[#This Row],[Client]],Inflow_Outflow!A:O,5,FALSE),"")</f>
        <v>2</v>
      </c>
      <c r="U1012" s="2">
        <f>IFERROR(VLOOKUP(Tabla2[[#This Row],[Client]],Inflow_Outflow!A:O,6,FALSE),"")</f>
        <v>305.72642857142858</v>
      </c>
      <c r="V1012" s="2">
        <f>IFERROR(VLOOKUP(Tabla2[[#This Row],[Client]],Inflow_Outflow!A:O,7,FALSE),"")</f>
        <v>305.72642857142858</v>
      </c>
      <c r="W1012" s="2">
        <f>IFERROR(VLOOKUP(Tabla2[[#This Row],[Client]],Inflow_Outflow!A:O,8,FALSE),"")</f>
        <v>214.28571428571428</v>
      </c>
      <c r="X1012" s="2">
        <f>IFERROR(VLOOKUP(Tabla2[[#This Row],[Client]],Inflow_Outflow!A:O,9,FALSE),"")</f>
        <v>26.369285714285716</v>
      </c>
      <c r="Y1012" s="2">
        <f>IFERROR(VLOOKUP(Tabla2[[#This Row],[Client]],Inflow_Outflow!A:O,10,FALSE),"")</f>
        <v>61.857142857142854</v>
      </c>
      <c r="Z1012" s="2">
        <f>IFERROR(VLOOKUP(Tabla2[[#This Row],[Client]],Inflow_Outflow!A:O,11,FALSE),"")</f>
        <v>9</v>
      </c>
      <c r="AA1012" s="2">
        <f>IFERROR(VLOOKUP(Tabla2[[#This Row],[Client]],Inflow_Outflow!A:O,12,FALSE),"")</f>
        <v>9</v>
      </c>
      <c r="AB1012" s="2">
        <f>IFERROR(VLOOKUP(Tabla2[[#This Row],[Client]],Inflow_Outflow!A:O,13,FALSE),"")</f>
        <v>2</v>
      </c>
      <c r="AC1012" s="2">
        <f>IFERROR(VLOOKUP(Tabla2[[#This Row],[Client]],Inflow_Outflow!A:O,14,FALSE),"")</f>
        <v>3</v>
      </c>
      <c r="AD1012" s="2">
        <f>IFERROR(VLOOKUP(Tabla2[[#This Row],[Client]],Inflow_Outflow!A:O,15,FALSE),"")</f>
        <v>2</v>
      </c>
      <c r="AE1012" s="2">
        <f>IFERROR(VLOOKUP(Tabla2[[#This Row],[Client]],Sales_Revenues!A:G,2,FALSE),"")</f>
        <v>1</v>
      </c>
      <c r="AF1012" s="2">
        <f>IFERROR(VLOOKUP(Tabla2[[#This Row],[Client]],Sales_Revenues!A:G,3,FALSE),"")</f>
        <v>0</v>
      </c>
      <c r="AG1012" s="2">
        <f>IFERROR(VLOOKUP(Tabla2[[#This Row],[Client]],Sales_Revenues!A:G,4,FALSE),"")</f>
        <v>0</v>
      </c>
      <c r="AH1012" s="2">
        <f>IFERROR(VLOOKUP(Tabla2[[#This Row],[Client]],Sales_Revenues!A:G,5,FALSE),"")</f>
        <v>2.0053571428571426</v>
      </c>
      <c r="AI1012" s="2">
        <f>IFERROR(VLOOKUP(Tabla2[[#This Row],[Client]],Sales_Revenues!A:G,6,FALSE),"")</f>
        <v>0</v>
      </c>
      <c r="AJ1012" s="2">
        <f>IFERROR(VLOOKUP(Tabla2[[#This Row],[Client]],Sales_Revenues!A:G,7,FALSE),"")</f>
        <v>0</v>
      </c>
    </row>
    <row r="1013" spans="1:36">
      <c r="A1013">
        <v>1012</v>
      </c>
      <c r="B1013">
        <v>1</v>
      </c>
      <c r="H1013">
        <v>2.7375000000000003</v>
      </c>
      <c r="I1013" t="s">
        <v>38</v>
      </c>
      <c r="J1013" t="s">
        <v>38</v>
      </c>
      <c r="K1013" t="s">
        <v>38</v>
      </c>
      <c r="L1013" t="s">
        <v>38</v>
      </c>
      <c r="M1013" t="s">
        <v>38</v>
      </c>
      <c r="N1013" t="str">
        <f>IFERROR(VLOOKUP(Tabla2[[#This Row],[Client]],Soc_Dem!A:D,2,FALSE),"")</f>
        <v>F</v>
      </c>
      <c r="O1013">
        <f>IFERROR(VLOOKUP(Tabla2[[#This Row],[Client]],Soc_Dem!A:D,3,FALSE),"")</f>
        <v>23</v>
      </c>
      <c r="P1013">
        <f>IFERROR(VLOOKUP(Tabla2[[#This Row],[Client]],Soc_Dem!A:D,4,FALSE),"")</f>
        <v>99</v>
      </c>
      <c r="Q1013" s="2">
        <f>IFERROR(VLOOKUP(Tabla2[[#This Row],[Client]],Inflow_Outflow!A:O,2,FALSE),"")</f>
        <v>671.21571428571428</v>
      </c>
      <c r="R1013" s="2">
        <f>IFERROR(VLOOKUP(Tabla2[[#This Row],[Client]],Inflow_Outflow!A:O,3,FALSE),"")</f>
        <v>671.21571428571428</v>
      </c>
      <c r="S1013" s="2">
        <f>IFERROR(VLOOKUP(Tabla2[[#This Row],[Client]],Inflow_Outflow!A:O,4,FALSE),"")</f>
        <v>2</v>
      </c>
      <c r="T1013" s="2">
        <f>IFERROR(VLOOKUP(Tabla2[[#This Row],[Client]],Inflow_Outflow!A:O,5,FALSE),"")</f>
        <v>2</v>
      </c>
      <c r="U1013" s="2">
        <f>IFERROR(VLOOKUP(Tabla2[[#This Row],[Client]],Inflow_Outflow!A:O,6,FALSE),"")</f>
        <v>671.64285714285711</v>
      </c>
      <c r="V1013" s="2">
        <f>IFERROR(VLOOKUP(Tabla2[[#This Row],[Client]],Inflow_Outflow!A:O,7,FALSE),"")</f>
        <v>671.64285714285711</v>
      </c>
      <c r="W1013" s="2">
        <f>IFERROR(VLOOKUP(Tabla2[[#This Row],[Client]],Inflow_Outflow!A:O,8,FALSE),"")</f>
        <v>446.42857142857144</v>
      </c>
      <c r="X1013" s="2">
        <f>IFERROR(VLOOKUP(Tabla2[[#This Row],[Client]],Inflow_Outflow!A:O,9,FALSE),"")</f>
        <v>0</v>
      </c>
      <c r="Y1013" s="2">
        <f>IFERROR(VLOOKUP(Tabla2[[#This Row],[Client]],Inflow_Outflow!A:O,10,FALSE),"")</f>
        <v>221.60714285714286</v>
      </c>
      <c r="Z1013" s="2">
        <f>IFERROR(VLOOKUP(Tabla2[[#This Row],[Client]],Inflow_Outflow!A:O,11,FALSE),"")</f>
        <v>5</v>
      </c>
      <c r="AA1013" s="2">
        <f>IFERROR(VLOOKUP(Tabla2[[#This Row],[Client]],Inflow_Outflow!A:O,12,FALSE),"")</f>
        <v>5</v>
      </c>
      <c r="AB1013" s="2">
        <f>IFERROR(VLOOKUP(Tabla2[[#This Row],[Client]],Inflow_Outflow!A:O,13,FALSE),"")</f>
        <v>1</v>
      </c>
      <c r="AC1013" s="2">
        <f>IFERROR(VLOOKUP(Tabla2[[#This Row],[Client]],Inflow_Outflow!A:O,14,FALSE),"")</f>
        <v>0</v>
      </c>
      <c r="AD1013" s="2">
        <f>IFERROR(VLOOKUP(Tabla2[[#This Row],[Client]],Inflow_Outflow!A:O,15,FALSE),"")</f>
        <v>3</v>
      </c>
      <c r="AE1013" s="2">
        <f>IFERROR(VLOOKUP(Tabla2[[#This Row],[Client]],Sales_Revenues!A:G,2,FALSE),"")</f>
        <v>0</v>
      </c>
      <c r="AF1013" s="2">
        <f>IFERROR(VLOOKUP(Tabla2[[#This Row],[Client]],Sales_Revenues!A:G,3,FALSE),"")</f>
        <v>0</v>
      </c>
      <c r="AG1013" s="2">
        <f>IFERROR(VLOOKUP(Tabla2[[#This Row],[Client]],Sales_Revenues!A:G,4,FALSE),"")</f>
        <v>1</v>
      </c>
      <c r="AH1013" s="2">
        <f>IFERROR(VLOOKUP(Tabla2[[#This Row],[Client]],Sales_Revenues!A:G,5,FALSE),"")</f>
        <v>0</v>
      </c>
      <c r="AI1013" s="2">
        <f>IFERROR(VLOOKUP(Tabla2[[#This Row],[Client]],Sales_Revenues!A:G,6,FALSE),"")</f>
        <v>0</v>
      </c>
      <c r="AJ1013" s="2">
        <f>IFERROR(VLOOKUP(Tabla2[[#This Row],[Client]],Sales_Revenues!A:G,7,FALSE),"")</f>
        <v>2.1071428571428572</v>
      </c>
    </row>
    <row r="1014" spans="1:36">
      <c r="A1014">
        <v>1013</v>
      </c>
      <c r="B1014">
        <v>1</v>
      </c>
      <c r="H1014">
        <v>443.14571428571429</v>
      </c>
      <c r="I1014" t="s">
        <v>38</v>
      </c>
      <c r="J1014" t="s">
        <v>38</v>
      </c>
      <c r="K1014" t="s">
        <v>38</v>
      </c>
      <c r="L1014" t="s">
        <v>38</v>
      </c>
      <c r="M1014" t="s">
        <v>38</v>
      </c>
      <c r="N1014" t="str">
        <f>IFERROR(VLOOKUP(Tabla2[[#This Row],[Client]],Soc_Dem!A:D,2,FALSE),"")</f>
        <v>F</v>
      </c>
      <c r="O1014">
        <f>IFERROR(VLOOKUP(Tabla2[[#This Row],[Client]],Soc_Dem!A:D,3,FALSE),"")</f>
        <v>25</v>
      </c>
      <c r="P1014">
        <f>IFERROR(VLOOKUP(Tabla2[[#This Row],[Client]],Soc_Dem!A:D,4,FALSE),"")</f>
        <v>150</v>
      </c>
      <c r="Q1014" s="2">
        <f>IFERROR(VLOOKUP(Tabla2[[#This Row],[Client]],Inflow_Outflow!A:O,2,FALSE),"")</f>
        <v>0</v>
      </c>
      <c r="R1014" s="2">
        <f>IFERROR(VLOOKUP(Tabla2[[#This Row],[Client]],Inflow_Outflow!A:O,3,FALSE),"")</f>
        <v>0</v>
      </c>
      <c r="S1014" s="2">
        <f>IFERROR(VLOOKUP(Tabla2[[#This Row],[Client]],Inflow_Outflow!A:O,4,FALSE),"")</f>
        <v>0</v>
      </c>
      <c r="T1014" s="2">
        <f>IFERROR(VLOOKUP(Tabla2[[#This Row],[Client]],Inflow_Outflow!A:O,5,FALSE),"")</f>
        <v>0</v>
      </c>
      <c r="U1014" s="2">
        <f>IFERROR(VLOOKUP(Tabla2[[#This Row],[Client]],Inflow_Outflow!A:O,6,FALSE),"")</f>
        <v>16.25</v>
      </c>
      <c r="V1014" s="2">
        <f>IFERROR(VLOOKUP(Tabla2[[#This Row],[Client]],Inflow_Outflow!A:O,7,FALSE),"")</f>
        <v>16.25</v>
      </c>
      <c r="W1014" s="2">
        <f>IFERROR(VLOOKUP(Tabla2[[#This Row],[Client]],Inflow_Outflow!A:O,8,FALSE),"")</f>
        <v>14.285714285714286</v>
      </c>
      <c r="X1014" s="2">
        <f>IFERROR(VLOOKUP(Tabla2[[#This Row],[Client]],Inflow_Outflow!A:O,9,FALSE),"")</f>
        <v>0</v>
      </c>
      <c r="Y1014" s="2">
        <f>IFERROR(VLOOKUP(Tabla2[[#This Row],[Client]],Inflow_Outflow!A:O,10,FALSE),"")</f>
        <v>0</v>
      </c>
      <c r="Z1014" s="2">
        <f>IFERROR(VLOOKUP(Tabla2[[#This Row],[Client]],Inflow_Outflow!A:O,11,FALSE),"")</f>
        <v>2</v>
      </c>
      <c r="AA1014" s="2">
        <f>IFERROR(VLOOKUP(Tabla2[[#This Row],[Client]],Inflow_Outflow!A:O,12,FALSE),"")</f>
        <v>2</v>
      </c>
      <c r="AB1014" s="2">
        <f>IFERROR(VLOOKUP(Tabla2[[#This Row],[Client]],Inflow_Outflow!A:O,13,FALSE),"")</f>
        <v>1</v>
      </c>
      <c r="AC1014" s="2">
        <f>IFERROR(VLOOKUP(Tabla2[[#This Row],[Client]],Inflow_Outflow!A:O,14,FALSE),"")</f>
        <v>0</v>
      </c>
      <c r="AD1014" s="2">
        <f>IFERROR(VLOOKUP(Tabla2[[#This Row],[Client]],Inflow_Outflow!A:O,15,FALSE),"")</f>
        <v>0</v>
      </c>
      <c r="AE1014" s="2" t="str">
        <f>IFERROR(VLOOKUP(Tabla2[[#This Row],[Client]],Sales_Revenues!A:G,2,FALSE),"")</f>
        <v/>
      </c>
      <c r="AF1014" s="2" t="str">
        <f>IFERROR(VLOOKUP(Tabla2[[#This Row],[Client]],Sales_Revenues!A:G,3,FALSE),"")</f>
        <v/>
      </c>
      <c r="AG1014" s="2" t="str">
        <f>IFERROR(VLOOKUP(Tabla2[[#This Row],[Client]],Sales_Revenues!A:G,4,FALSE),"")</f>
        <v/>
      </c>
      <c r="AH1014" s="2" t="str">
        <f>IFERROR(VLOOKUP(Tabla2[[#This Row],[Client]],Sales_Revenues!A:G,5,FALSE),"")</f>
        <v/>
      </c>
      <c r="AI1014" s="2" t="str">
        <f>IFERROR(VLOOKUP(Tabla2[[#This Row],[Client]],Sales_Revenues!A:G,6,FALSE),"")</f>
        <v/>
      </c>
      <c r="AJ1014" s="2" t="str">
        <f>IFERROR(VLOOKUP(Tabla2[[#This Row],[Client]],Sales_Revenues!A:G,7,FALSE),"")</f>
        <v/>
      </c>
    </row>
    <row r="1015" spans="1:36">
      <c r="A1015">
        <v>1014</v>
      </c>
      <c r="B1015">
        <v>1</v>
      </c>
      <c r="H1015">
        <v>10020.610357142858</v>
      </c>
      <c r="I1015" t="s">
        <v>38</v>
      </c>
      <c r="J1015" t="s">
        <v>38</v>
      </c>
      <c r="K1015" t="s">
        <v>38</v>
      </c>
      <c r="L1015" t="s">
        <v>38</v>
      </c>
      <c r="M1015" t="s">
        <v>38</v>
      </c>
      <c r="N1015" t="str">
        <f>IFERROR(VLOOKUP(Tabla2[[#This Row],[Client]],Soc_Dem!A:D,2,FALSE),"")</f>
        <v>M</v>
      </c>
      <c r="O1015">
        <f>IFERROR(VLOOKUP(Tabla2[[#This Row],[Client]],Soc_Dem!A:D,3,FALSE),"")</f>
        <v>37</v>
      </c>
      <c r="P1015">
        <f>IFERROR(VLOOKUP(Tabla2[[#This Row],[Client]],Soc_Dem!A:D,4,FALSE),"")</f>
        <v>152</v>
      </c>
      <c r="Q1015" s="2">
        <f>IFERROR(VLOOKUP(Tabla2[[#This Row],[Client]],Inflow_Outflow!A:O,2,FALSE),"")</f>
        <v>886.93500000000006</v>
      </c>
      <c r="R1015" s="2">
        <f>IFERROR(VLOOKUP(Tabla2[[#This Row],[Client]],Inflow_Outflow!A:O,3,FALSE),"")</f>
        <v>886.93500000000006</v>
      </c>
      <c r="S1015" s="2">
        <f>IFERROR(VLOOKUP(Tabla2[[#This Row],[Client]],Inflow_Outflow!A:O,4,FALSE),"")</f>
        <v>2</v>
      </c>
      <c r="T1015" s="2">
        <f>IFERROR(VLOOKUP(Tabla2[[#This Row],[Client]],Inflow_Outflow!A:O,5,FALSE),"")</f>
        <v>2</v>
      </c>
      <c r="U1015" s="2">
        <f>IFERROR(VLOOKUP(Tabla2[[#This Row],[Client]],Inflow_Outflow!A:O,6,FALSE),"")</f>
        <v>1014.0714285714286</v>
      </c>
      <c r="V1015" s="2">
        <f>IFERROR(VLOOKUP(Tabla2[[#This Row],[Client]],Inflow_Outflow!A:O,7,FALSE),"")</f>
        <v>1014.0714285714286</v>
      </c>
      <c r="W1015" s="2">
        <f>IFERROR(VLOOKUP(Tabla2[[#This Row],[Client]],Inflow_Outflow!A:O,8,FALSE),"")</f>
        <v>835.71428571428567</v>
      </c>
      <c r="X1015" s="2">
        <f>IFERROR(VLOOKUP(Tabla2[[#This Row],[Client]],Inflow_Outflow!A:O,9,FALSE),"")</f>
        <v>0</v>
      </c>
      <c r="Y1015" s="2">
        <f>IFERROR(VLOOKUP(Tabla2[[#This Row],[Client]],Inflow_Outflow!A:O,10,FALSE),"")</f>
        <v>176.42857142857142</v>
      </c>
      <c r="Z1015" s="2">
        <f>IFERROR(VLOOKUP(Tabla2[[#This Row],[Client]],Inflow_Outflow!A:O,11,FALSE),"")</f>
        <v>16</v>
      </c>
      <c r="AA1015" s="2">
        <f>IFERROR(VLOOKUP(Tabla2[[#This Row],[Client]],Inflow_Outflow!A:O,12,FALSE),"")</f>
        <v>16</v>
      </c>
      <c r="AB1015" s="2">
        <f>IFERROR(VLOOKUP(Tabla2[[#This Row],[Client]],Inflow_Outflow!A:O,13,FALSE),"")</f>
        <v>6</v>
      </c>
      <c r="AC1015" s="2">
        <f>IFERROR(VLOOKUP(Tabla2[[#This Row],[Client]],Inflow_Outflow!A:O,14,FALSE),"")</f>
        <v>0</v>
      </c>
      <c r="AD1015" s="2">
        <f>IFERROR(VLOOKUP(Tabla2[[#This Row],[Client]],Inflow_Outflow!A:O,15,FALSE),"")</f>
        <v>5</v>
      </c>
      <c r="AE1015" s="2">
        <f>IFERROR(VLOOKUP(Tabla2[[#This Row],[Client]],Sales_Revenues!A:G,2,FALSE),"")</f>
        <v>0</v>
      </c>
      <c r="AF1015" s="2">
        <f>IFERROR(VLOOKUP(Tabla2[[#This Row],[Client]],Sales_Revenues!A:G,3,FALSE),"")</f>
        <v>1</v>
      </c>
      <c r="AG1015" s="2">
        <f>IFERROR(VLOOKUP(Tabla2[[#This Row],[Client]],Sales_Revenues!A:G,4,FALSE),"")</f>
        <v>0</v>
      </c>
      <c r="AH1015" s="2">
        <f>IFERROR(VLOOKUP(Tabla2[[#This Row],[Client]],Sales_Revenues!A:G,5,FALSE),"")</f>
        <v>0</v>
      </c>
      <c r="AI1015" s="2">
        <f>IFERROR(VLOOKUP(Tabla2[[#This Row],[Client]],Sales_Revenues!A:G,6,FALSE),"")</f>
        <v>5.3928571428571432</v>
      </c>
      <c r="AJ1015" s="2">
        <f>IFERROR(VLOOKUP(Tabla2[[#This Row],[Client]],Sales_Revenues!A:G,7,FALSE),"")</f>
        <v>0</v>
      </c>
    </row>
    <row r="1016" spans="1:36">
      <c r="A1016">
        <v>1015</v>
      </c>
      <c r="B1016">
        <v>1</v>
      </c>
      <c r="C1016">
        <v>1</v>
      </c>
      <c r="H1016">
        <v>794.45642857142855</v>
      </c>
      <c r="I1016">
        <v>1951.595357142857</v>
      </c>
      <c r="J1016" t="s">
        <v>38</v>
      </c>
      <c r="K1016" t="s">
        <v>38</v>
      </c>
      <c r="L1016" t="s">
        <v>38</v>
      </c>
      <c r="M1016" t="s">
        <v>38</v>
      </c>
      <c r="N1016" t="str">
        <f>IFERROR(VLOOKUP(Tabla2[[#This Row],[Client]],Soc_Dem!A:D,2,FALSE),"")</f>
        <v>M</v>
      </c>
      <c r="O1016">
        <f>IFERROR(VLOOKUP(Tabla2[[#This Row],[Client]],Soc_Dem!A:D,3,FALSE),"")</f>
        <v>31</v>
      </c>
      <c r="P1016">
        <f>IFERROR(VLOOKUP(Tabla2[[#This Row],[Client]],Soc_Dem!A:D,4,FALSE),"")</f>
        <v>96</v>
      </c>
      <c r="Q1016" s="2">
        <f>IFERROR(VLOOKUP(Tabla2[[#This Row],[Client]],Inflow_Outflow!A:O,2,FALSE),"")</f>
        <v>136.9325</v>
      </c>
      <c r="R1016" s="2">
        <f>IFERROR(VLOOKUP(Tabla2[[#This Row],[Client]],Inflow_Outflow!A:O,3,FALSE),"")</f>
        <v>136.63785714285714</v>
      </c>
      <c r="S1016" s="2">
        <f>IFERROR(VLOOKUP(Tabla2[[#This Row],[Client]],Inflow_Outflow!A:O,4,FALSE),"")</f>
        <v>3</v>
      </c>
      <c r="T1016" s="2">
        <f>IFERROR(VLOOKUP(Tabla2[[#This Row],[Client]],Inflow_Outflow!A:O,5,FALSE),"")</f>
        <v>2</v>
      </c>
      <c r="U1016" s="2">
        <f>IFERROR(VLOOKUP(Tabla2[[#This Row],[Client]],Inflow_Outflow!A:O,6,FALSE),"")</f>
        <v>1938.4553571428571</v>
      </c>
      <c r="V1016" s="2">
        <f>IFERROR(VLOOKUP(Tabla2[[#This Row],[Client]],Inflow_Outflow!A:O,7,FALSE),"")</f>
        <v>1938.4553571428571</v>
      </c>
      <c r="W1016" s="2">
        <f>IFERROR(VLOOKUP(Tabla2[[#This Row],[Client]],Inflow_Outflow!A:O,8,FALSE),"")</f>
        <v>0</v>
      </c>
      <c r="X1016" s="2">
        <f>IFERROR(VLOOKUP(Tabla2[[#This Row],[Client]],Inflow_Outflow!A:O,9,FALSE),"")</f>
        <v>672.68607142857138</v>
      </c>
      <c r="Y1016" s="2">
        <f>IFERROR(VLOOKUP(Tabla2[[#This Row],[Client]],Inflow_Outflow!A:O,10,FALSE),"")</f>
        <v>1261.6264285714285</v>
      </c>
      <c r="Z1016" s="2">
        <f>IFERROR(VLOOKUP(Tabla2[[#This Row],[Client]],Inflow_Outflow!A:O,11,FALSE),"")</f>
        <v>31</v>
      </c>
      <c r="AA1016" s="2">
        <f>IFERROR(VLOOKUP(Tabla2[[#This Row],[Client]],Inflow_Outflow!A:O,12,FALSE),"")</f>
        <v>31</v>
      </c>
      <c r="AB1016" s="2">
        <f>IFERROR(VLOOKUP(Tabla2[[#This Row],[Client]],Inflow_Outflow!A:O,13,FALSE),"")</f>
        <v>0</v>
      </c>
      <c r="AC1016" s="2">
        <f>IFERROR(VLOOKUP(Tabla2[[#This Row],[Client]],Inflow_Outflow!A:O,14,FALSE),"")</f>
        <v>11</v>
      </c>
      <c r="AD1016" s="2">
        <f>IFERROR(VLOOKUP(Tabla2[[#This Row],[Client]],Inflow_Outflow!A:O,15,FALSE),"")</f>
        <v>19</v>
      </c>
      <c r="AE1016" s="2">
        <f>IFERROR(VLOOKUP(Tabla2[[#This Row],[Client]],Sales_Revenues!A:G,2,FALSE),"")</f>
        <v>0</v>
      </c>
      <c r="AF1016" s="2">
        <f>IFERROR(VLOOKUP(Tabla2[[#This Row],[Client]],Sales_Revenues!A:G,3,FALSE),"")</f>
        <v>0</v>
      </c>
      <c r="AG1016" s="2">
        <f>IFERROR(VLOOKUP(Tabla2[[#This Row],[Client]],Sales_Revenues!A:G,4,FALSE),"")</f>
        <v>0</v>
      </c>
      <c r="AH1016" s="2">
        <f>IFERROR(VLOOKUP(Tabla2[[#This Row],[Client]],Sales_Revenues!A:G,5,FALSE),"")</f>
        <v>0</v>
      </c>
      <c r="AI1016" s="2">
        <f>IFERROR(VLOOKUP(Tabla2[[#This Row],[Client]],Sales_Revenues!A:G,6,FALSE),"")</f>
        <v>0</v>
      </c>
      <c r="AJ1016" s="2">
        <f>IFERROR(VLOOKUP(Tabla2[[#This Row],[Client]],Sales_Revenues!A:G,7,FALSE),"")</f>
        <v>0</v>
      </c>
    </row>
    <row r="1017" spans="1:36">
      <c r="A1017">
        <v>1016</v>
      </c>
      <c r="B1017">
        <v>1</v>
      </c>
      <c r="E1017">
        <v>1</v>
      </c>
      <c r="G1017">
        <v>1</v>
      </c>
      <c r="H1017">
        <v>947.15071428571434</v>
      </c>
      <c r="I1017" t="s">
        <v>38</v>
      </c>
      <c r="J1017" t="s">
        <v>38</v>
      </c>
      <c r="K1017">
        <v>0</v>
      </c>
      <c r="L1017" t="s">
        <v>38</v>
      </c>
      <c r="M1017">
        <v>384.91249999999997</v>
      </c>
      <c r="N1017" t="str">
        <f>IFERROR(VLOOKUP(Tabla2[[#This Row],[Client]],Soc_Dem!A:D,2,FALSE),"")</f>
        <v>M</v>
      </c>
      <c r="O1017">
        <f>IFERROR(VLOOKUP(Tabla2[[#This Row],[Client]],Soc_Dem!A:D,3,FALSE),"")</f>
        <v>76</v>
      </c>
      <c r="P1017">
        <f>IFERROR(VLOOKUP(Tabla2[[#This Row],[Client]],Soc_Dem!A:D,4,FALSE),"")</f>
        <v>57</v>
      </c>
      <c r="Q1017" s="2">
        <f>IFERROR(VLOOKUP(Tabla2[[#This Row],[Client]],Inflow_Outflow!A:O,2,FALSE),"")</f>
        <v>797.15</v>
      </c>
      <c r="R1017" s="2">
        <f>IFERROR(VLOOKUP(Tabla2[[#This Row],[Client]],Inflow_Outflow!A:O,3,FALSE),"")</f>
        <v>751.10821428571421</v>
      </c>
      <c r="S1017" s="2">
        <f>IFERROR(VLOOKUP(Tabla2[[#This Row],[Client]],Inflow_Outflow!A:O,4,FALSE),"")</f>
        <v>3</v>
      </c>
      <c r="T1017" s="2">
        <f>IFERROR(VLOOKUP(Tabla2[[#This Row],[Client]],Inflow_Outflow!A:O,5,FALSE),"")</f>
        <v>2</v>
      </c>
      <c r="U1017" s="2">
        <f>IFERROR(VLOOKUP(Tabla2[[#This Row],[Client]],Inflow_Outflow!A:O,6,FALSE),"")</f>
        <v>761.26857142857148</v>
      </c>
      <c r="V1017" s="2">
        <f>IFERROR(VLOOKUP(Tabla2[[#This Row],[Client]],Inflow_Outflow!A:O,7,FALSE),"")</f>
        <v>756.34</v>
      </c>
      <c r="W1017" s="2">
        <f>IFERROR(VLOOKUP(Tabla2[[#This Row],[Client]],Inflow_Outflow!A:O,8,FALSE),"")</f>
        <v>500</v>
      </c>
      <c r="X1017" s="2">
        <f>IFERROR(VLOOKUP(Tabla2[[#This Row],[Client]],Inflow_Outflow!A:O,9,FALSE),"")</f>
        <v>0</v>
      </c>
      <c r="Y1017" s="2">
        <f>IFERROR(VLOOKUP(Tabla2[[#This Row],[Client]],Inflow_Outflow!A:O,10,FALSE),"")</f>
        <v>195.26857142857145</v>
      </c>
      <c r="Z1017" s="2">
        <f>IFERROR(VLOOKUP(Tabla2[[#This Row],[Client]],Inflow_Outflow!A:O,11,FALSE),"")</f>
        <v>12</v>
      </c>
      <c r="AA1017" s="2">
        <f>IFERROR(VLOOKUP(Tabla2[[#This Row],[Client]],Inflow_Outflow!A:O,12,FALSE),"")</f>
        <v>10</v>
      </c>
      <c r="AB1017" s="2">
        <f>IFERROR(VLOOKUP(Tabla2[[#This Row],[Client]],Inflow_Outflow!A:O,13,FALSE),"")</f>
        <v>2</v>
      </c>
      <c r="AC1017" s="2">
        <f>IFERROR(VLOOKUP(Tabla2[[#This Row],[Client]],Inflow_Outflow!A:O,14,FALSE),"")</f>
        <v>0</v>
      </c>
      <c r="AD1017" s="2">
        <f>IFERROR(VLOOKUP(Tabla2[[#This Row],[Client]],Inflow_Outflow!A:O,15,FALSE),"")</f>
        <v>6</v>
      </c>
      <c r="AE1017" s="2">
        <f>IFERROR(VLOOKUP(Tabla2[[#This Row],[Client]],Sales_Revenues!A:G,2,FALSE),"")</f>
        <v>0</v>
      </c>
      <c r="AF1017" s="2">
        <f>IFERROR(VLOOKUP(Tabla2[[#This Row],[Client]],Sales_Revenues!A:G,3,FALSE),"")</f>
        <v>0</v>
      </c>
      <c r="AG1017" s="2">
        <f>IFERROR(VLOOKUP(Tabla2[[#This Row],[Client]],Sales_Revenues!A:G,4,FALSE),"")</f>
        <v>0</v>
      </c>
      <c r="AH1017" s="2">
        <f>IFERROR(VLOOKUP(Tabla2[[#This Row],[Client]],Sales_Revenues!A:G,5,FALSE),"")</f>
        <v>0</v>
      </c>
      <c r="AI1017" s="2">
        <f>IFERROR(VLOOKUP(Tabla2[[#This Row],[Client]],Sales_Revenues!A:G,6,FALSE),"")</f>
        <v>0</v>
      </c>
      <c r="AJ1017" s="2">
        <f>IFERROR(VLOOKUP(Tabla2[[#This Row],[Client]],Sales_Revenues!A:G,7,FALSE),"")</f>
        <v>0</v>
      </c>
    </row>
    <row r="1018" spans="1:36">
      <c r="A1018">
        <v>1017</v>
      </c>
      <c r="B1018">
        <v>1</v>
      </c>
      <c r="H1018">
        <v>903.6382142857143</v>
      </c>
      <c r="I1018" t="s">
        <v>38</v>
      </c>
      <c r="J1018" t="s">
        <v>38</v>
      </c>
      <c r="K1018" t="s">
        <v>38</v>
      </c>
      <c r="L1018" t="s">
        <v>38</v>
      </c>
      <c r="M1018" t="s">
        <v>38</v>
      </c>
      <c r="N1018" t="str">
        <f>IFERROR(VLOOKUP(Tabla2[[#This Row],[Client]],Soc_Dem!A:D,2,FALSE),"")</f>
        <v>M</v>
      </c>
      <c r="O1018">
        <f>IFERROR(VLOOKUP(Tabla2[[#This Row],[Client]],Soc_Dem!A:D,3,FALSE),"")</f>
        <v>57</v>
      </c>
      <c r="P1018">
        <f>IFERROR(VLOOKUP(Tabla2[[#This Row],[Client]],Soc_Dem!A:D,4,FALSE),"")</f>
        <v>145</v>
      </c>
      <c r="Q1018" s="2">
        <f>IFERROR(VLOOKUP(Tabla2[[#This Row],[Client]],Inflow_Outflow!A:O,2,FALSE),"")</f>
        <v>5.0000000000000001E-3</v>
      </c>
      <c r="R1018" s="2">
        <f>IFERROR(VLOOKUP(Tabla2[[#This Row],[Client]],Inflow_Outflow!A:O,3,FALSE),"")</f>
        <v>5.0000000000000001E-3</v>
      </c>
      <c r="S1018" s="2">
        <f>IFERROR(VLOOKUP(Tabla2[[#This Row],[Client]],Inflow_Outflow!A:O,4,FALSE),"")</f>
        <v>1</v>
      </c>
      <c r="T1018" s="2">
        <f>IFERROR(VLOOKUP(Tabla2[[#This Row],[Client]],Inflow_Outflow!A:O,5,FALSE),"")</f>
        <v>1</v>
      </c>
      <c r="U1018" s="2">
        <f>IFERROR(VLOOKUP(Tabla2[[#This Row],[Client]],Inflow_Outflow!A:O,6,FALSE),"")</f>
        <v>118.04642857142858</v>
      </c>
      <c r="V1018" s="2">
        <f>IFERROR(VLOOKUP(Tabla2[[#This Row],[Client]],Inflow_Outflow!A:O,7,FALSE),"")</f>
        <v>118.04642857142858</v>
      </c>
      <c r="W1018" s="2">
        <f>IFERROR(VLOOKUP(Tabla2[[#This Row],[Client]],Inflow_Outflow!A:O,8,FALSE),"")</f>
        <v>25</v>
      </c>
      <c r="X1018" s="2">
        <f>IFERROR(VLOOKUP(Tabla2[[#This Row],[Client]],Inflow_Outflow!A:O,9,FALSE),"")</f>
        <v>91.796428571428578</v>
      </c>
      <c r="Y1018" s="2">
        <f>IFERROR(VLOOKUP(Tabla2[[#This Row],[Client]],Inflow_Outflow!A:O,10,FALSE),"")</f>
        <v>0</v>
      </c>
      <c r="Z1018" s="2">
        <f>IFERROR(VLOOKUP(Tabla2[[#This Row],[Client]],Inflow_Outflow!A:O,11,FALSE),"")</f>
        <v>12</v>
      </c>
      <c r="AA1018" s="2">
        <f>IFERROR(VLOOKUP(Tabla2[[#This Row],[Client]],Inflow_Outflow!A:O,12,FALSE),"")</f>
        <v>12</v>
      </c>
      <c r="AB1018" s="2">
        <f>IFERROR(VLOOKUP(Tabla2[[#This Row],[Client]],Inflow_Outflow!A:O,13,FALSE),"")</f>
        <v>2</v>
      </c>
      <c r="AC1018" s="2">
        <f>IFERROR(VLOOKUP(Tabla2[[#This Row],[Client]],Inflow_Outflow!A:O,14,FALSE),"")</f>
        <v>9</v>
      </c>
      <c r="AD1018" s="2">
        <f>IFERROR(VLOOKUP(Tabla2[[#This Row],[Client]],Inflow_Outflow!A:O,15,FALSE),"")</f>
        <v>0</v>
      </c>
      <c r="AE1018" s="2">
        <f>IFERROR(VLOOKUP(Tabla2[[#This Row],[Client]],Sales_Revenues!A:G,2,FALSE),"")</f>
        <v>0</v>
      </c>
      <c r="AF1018" s="2">
        <f>IFERROR(VLOOKUP(Tabla2[[#This Row],[Client]],Sales_Revenues!A:G,3,FALSE),"")</f>
        <v>0</v>
      </c>
      <c r="AG1018" s="2">
        <f>IFERROR(VLOOKUP(Tabla2[[#This Row],[Client]],Sales_Revenues!A:G,4,FALSE),"")</f>
        <v>0</v>
      </c>
      <c r="AH1018" s="2">
        <f>IFERROR(VLOOKUP(Tabla2[[#This Row],[Client]],Sales_Revenues!A:G,5,FALSE),"")</f>
        <v>0</v>
      </c>
      <c r="AI1018" s="2">
        <f>IFERROR(VLOOKUP(Tabla2[[#This Row],[Client]],Sales_Revenues!A:G,6,FALSE),"")</f>
        <v>0</v>
      </c>
      <c r="AJ1018" s="2">
        <f>IFERROR(VLOOKUP(Tabla2[[#This Row],[Client]],Sales_Revenues!A:G,7,FALSE),"")</f>
        <v>0</v>
      </c>
    </row>
    <row r="1019" spans="1:36">
      <c r="A1019">
        <v>1018</v>
      </c>
      <c r="B1019">
        <v>1</v>
      </c>
      <c r="G1019">
        <v>1</v>
      </c>
      <c r="H1019">
        <v>1400.9367857142859</v>
      </c>
      <c r="I1019" t="s">
        <v>38</v>
      </c>
      <c r="J1019" t="s">
        <v>38</v>
      </c>
      <c r="K1019" t="s">
        <v>38</v>
      </c>
      <c r="L1019" t="s">
        <v>38</v>
      </c>
      <c r="M1019">
        <v>1278.5925</v>
      </c>
      <c r="N1019" t="str">
        <f>IFERROR(VLOOKUP(Tabla2[[#This Row],[Client]],Soc_Dem!A:D,2,FALSE),"")</f>
        <v>M</v>
      </c>
      <c r="O1019">
        <f>IFERROR(VLOOKUP(Tabla2[[#This Row],[Client]],Soc_Dem!A:D,3,FALSE),"")</f>
        <v>36</v>
      </c>
      <c r="P1019">
        <f>IFERROR(VLOOKUP(Tabla2[[#This Row],[Client]],Soc_Dem!A:D,4,FALSE),"")</f>
        <v>51</v>
      </c>
      <c r="Q1019" s="2">
        <f>IFERROR(VLOOKUP(Tabla2[[#This Row],[Client]],Inflow_Outflow!A:O,2,FALSE),"")</f>
        <v>1703.3514285714284</v>
      </c>
      <c r="R1019" s="2">
        <f>IFERROR(VLOOKUP(Tabla2[[#This Row],[Client]],Inflow_Outflow!A:O,3,FALSE),"")</f>
        <v>1593.9664285714284</v>
      </c>
      <c r="S1019" s="2">
        <f>IFERROR(VLOOKUP(Tabla2[[#This Row],[Client]],Inflow_Outflow!A:O,4,FALSE),"")</f>
        <v>6</v>
      </c>
      <c r="T1019" s="2">
        <f>IFERROR(VLOOKUP(Tabla2[[#This Row],[Client]],Inflow_Outflow!A:O,5,FALSE),"")</f>
        <v>5</v>
      </c>
      <c r="U1019" s="2">
        <f>IFERROR(VLOOKUP(Tabla2[[#This Row],[Client]],Inflow_Outflow!A:O,6,FALSE),"")</f>
        <v>2107.7296428571431</v>
      </c>
      <c r="V1019" s="2">
        <f>IFERROR(VLOOKUP(Tabla2[[#This Row],[Client]],Inflow_Outflow!A:O,7,FALSE),"")</f>
        <v>2096.1224999999999</v>
      </c>
      <c r="W1019" s="2">
        <f>IFERROR(VLOOKUP(Tabla2[[#This Row],[Client]],Inflow_Outflow!A:O,8,FALSE),"")</f>
        <v>1332.1428571428571</v>
      </c>
      <c r="X1019" s="2">
        <f>IFERROR(VLOOKUP(Tabla2[[#This Row],[Client]],Inflow_Outflow!A:O,9,FALSE),"")</f>
        <v>584.84464285714284</v>
      </c>
      <c r="Y1019" s="2">
        <f>IFERROR(VLOOKUP(Tabla2[[#This Row],[Client]],Inflow_Outflow!A:O,10,FALSE),"")</f>
        <v>54.321428571428569</v>
      </c>
      <c r="Z1019" s="2">
        <f>IFERROR(VLOOKUP(Tabla2[[#This Row],[Client]],Inflow_Outflow!A:O,11,FALSE),"")</f>
        <v>38</v>
      </c>
      <c r="AA1019" s="2">
        <f>IFERROR(VLOOKUP(Tabla2[[#This Row],[Client]],Inflow_Outflow!A:O,12,FALSE),"")</f>
        <v>37</v>
      </c>
      <c r="AB1019" s="2">
        <f>IFERROR(VLOOKUP(Tabla2[[#This Row],[Client]],Inflow_Outflow!A:O,13,FALSE),"")</f>
        <v>6</v>
      </c>
      <c r="AC1019" s="2">
        <f>IFERROR(VLOOKUP(Tabla2[[#This Row],[Client]],Inflow_Outflow!A:O,14,FALSE),"")</f>
        <v>26</v>
      </c>
      <c r="AD1019" s="2">
        <f>IFERROR(VLOOKUP(Tabla2[[#This Row],[Client]],Inflow_Outflow!A:O,15,FALSE),"")</f>
        <v>2</v>
      </c>
      <c r="AE1019" s="2">
        <f>IFERROR(VLOOKUP(Tabla2[[#This Row],[Client]],Sales_Revenues!A:G,2,FALSE),"")</f>
        <v>1</v>
      </c>
      <c r="AF1019" s="2">
        <f>IFERROR(VLOOKUP(Tabla2[[#This Row],[Client]],Sales_Revenues!A:G,3,FALSE),"")</f>
        <v>0</v>
      </c>
      <c r="AG1019" s="2">
        <f>IFERROR(VLOOKUP(Tabla2[[#This Row],[Client]],Sales_Revenues!A:G,4,FALSE),"")</f>
        <v>0</v>
      </c>
      <c r="AH1019" s="2">
        <f>IFERROR(VLOOKUP(Tabla2[[#This Row],[Client]],Sales_Revenues!A:G,5,FALSE),"")</f>
        <v>2.6417857142857142</v>
      </c>
      <c r="AI1019" s="2">
        <f>IFERROR(VLOOKUP(Tabla2[[#This Row],[Client]],Sales_Revenues!A:G,6,FALSE),"")</f>
        <v>0</v>
      </c>
      <c r="AJ1019" s="2">
        <f>IFERROR(VLOOKUP(Tabla2[[#This Row],[Client]],Sales_Revenues!A:G,7,FALSE),"")</f>
        <v>0</v>
      </c>
    </row>
    <row r="1020" spans="1:36">
      <c r="A1020">
        <v>1019</v>
      </c>
      <c r="B1020">
        <v>1</v>
      </c>
      <c r="H1020">
        <v>337.47321428571428</v>
      </c>
      <c r="I1020" t="s">
        <v>38</v>
      </c>
      <c r="J1020" t="s">
        <v>38</v>
      </c>
      <c r="K1020" t="s">
        <v>38</v>
      </c>
      <c r="L1020" t="s">
        <v>38</v>
      </c>
      <c r="M1020" t="s">
        <v>38</v>
      </c>
      <c r="N1020" t="str">
        <f>IFERROR(VLOOKUP(Tabla2[[#This Row],[Client]],Soc_Dem!A:D,2,FALSE),"")</f>
        <v>F</v>
      </c>
      <c r="O1020">
        <f>IFERROR(VLOOKUP(Tabla2[[#This Row],[Client]],Soc_Dem!A:D,3,FALSE),"")</f>
        <v>18</v>
      </c>
      <c r="P1020">
        <f>IFERROR(VLOOKUP(Tabla2[[#This Row],[Client]],Soc_Dem!A:D,4,FALSE),"")</f>
        <v>39</v>
      </c>
      <c r="Q1020" s="2">
        <f>IFERROR(VLOOKUP(Tabla2[[#This Row],[Client]],Inflow_Outflow!A:O,2,FALSE),"")</f>
        <v>634.43285714285707</v>
      </c>
      <c r="R1020" s="2">
        <f>IFERROR(VLOOKUP(Tabla2[[#This Row],[Client]],Inflow_Outflow!A:O,3,FALSE),"")</f>
        <v>634.43285714285707</v>
      </c>
      <c r="S1020" s="2">
        <f>IFERROR(VLOOKUP(Tabla2[[#This Row],[Client]],Inflow_Outflow!A:O,4,FALSE),"")</f>
        <v>2</v>
      </c>
      <c r="T1020" s="2">
        <f>IFERROR(VLOOKUP(Tabla2[[#This Row],[Client]],Inflow_Outflow!A:O,5,FALSE),"")</f>
        <v>2</v>
      </c>
      <c r="U1020" s="2">
        <f>IFERROR(VLOOKUP(Tabla2[[#This Row],[Client]],Inflow_Outflow!A:O,6,FALSE),"")</f>
        <v>725.94214285714293</v>
      </c>
      <c r="V1020" s="2">
        <f>IFERROR(VLOOKUP(Tabla2[[#This Row],[Client]],Inflow_Outflow!A:O,7,FALSE),"")</f>
        <v>725.94214285714293</v>
      </c>
      <c r="W1020" s="2">
        <f>IFERROR(VLOOKUP(Tabla2[[#This Row],[Client]],Inflow_Outflow!A:O,8,FALSE),"")</f>
        <v>200</v>
      </c>
      <c r="X1020" s="2">
        <f>IFERROR(VLOOKUP(Tabla2[[#This Row],[Client]],Inflow_Outflow!A:O,9,FALSE),"")</f>
        <v>238.83500000000001</v>
      </c>
      <c r="Y1020" s="2">
        <f>IFERROR(VLOOKUP(Tabla2[[#This Row],[Client]],Inflow_Outflow!A:O,10,FALSE),"")</f>
        <v>249.60714285714286</v>
      </c>
      <c r="Z1020" s="2">
        <f>IFERROR(VLOOKUP(Tabla2[[#This Row],[Client]],Inflow_Outflow!A:O,11,FALSE),"")</f>
        <v>49</v>
      </c>
      <c r="AA1020" s="2">
        <f>IFERROR(VLOOKUP(Tabla2[[#This Row],[Client]],Inflow_Outflow!A:O,12,FALSE),"")</f>
        <v>49</v>
      </c>
      <c r="AB1020" s="2">
        <f>IFERROR(VLOOKUP(Tabla2[[#This Row],[Client]],Inflow_Outflow!A:O,13,FALSE),"")</f>
        <v>8</v>
      </c>
      <c r="AC1020" s="2">
        <f>IFERROR(VLOOKUP(Tabla2[[#This Row],[Client]],Inflow_Outflow!A:O,14,FALSE),"")</f>
        <v>25</v>
      </c>
      <c r="AD1020" s="2">
        <f>IFERROR(VLOOKUP(Tabla2[[#This Row],[Client]],Inflow_Outflow!A:O,15,FALSE),"")</f>
        <v>5</v>
      </c>
      <c r="AE1020" s="2">
        <f>IFERROR(VLOOKUP(Tabla2[[#This Row],[Client]],Sales_Revenues!A:G,2,FALSE),"")</f>
        <v>0</v>
      </c>
      <c r="AF1020" s="2">
        <f>IFERROR(VLOOKUP(Tabla2[[#This Row],[Client]],Sales_Revenues!A:G,3,FALSE),"")</f>
        <v>0</v>
      </c>
      <c r="AG1020" s="2">
        <f>IFERROR(VLOOKUP(Tabla2[[#This Row],[Client]],Sales_Revenues!A:G,4,FALSE),"")</f>
        <v>0</v>
      </c>
      <c r="AH1020" s="2">
        <f>IFERROR(VLOOKUP(Tabla2[[#This Row],[Client]],Sales_Revenues!A:G,5,FALSE),"")</f>
        <v>0</v>
      </c>
      <c r="AI1020" s="2">
        <f>IFERROR(VLOOKUP(Tabla2[[#This Row],[Client]],Sales_Revenues!A:G,6,FALSE),"")</f>
        <v>0</v>
      </c>
      <c r="AJ1020" s="2">
        <f>IFERROR(VLOOKUP(Tabla2[[#This Row],[Client]],Sales_Revenues!A:G,7,FALSE),"")</f>
        <v>0</v>
      </c>
    </row>
    <row r="1021" spans="1:36">
      <c r="A1021">
        <v>1020</v>
      </c>
      <c r="B1021">
        <v>1</v>
      </c>
      <c r="H1021">
        <v>240.96321428571429</v>
      </c>
      <c r="I1021" t="s">
        <v>38</v>
      </c>
      <c r="J1021" t="s">
        <v>38</v>
      </c>
      <c r="K1021" t="s">
        <v>38</v>
      </c>
      <c r="L1021" t="s">
        <v>38</v>
      </c>
      <c r="M1021" t="s">
        <v>38</v>
      </c>
      <c r="N1021" t="str">
        <f>IFERROR(VLOOKUP(Tabla2[[#This Row],[Client]],Soc_Dem!A:D,2,FALSE),"")</f>
        <v>M</v>
      </c>
      <c r="O1021">
        <f>IFERROR(VLOOKUP(Tabla2[[#This Row],[Client]],Soc_Dem!A:D,3,FALSE),"")</f>
        <v>21</v>
      </c>
      <c r="P1021">
        <f>IFERROR(VLOOKUP(Tabla2[[#This Row],[Client]],Soc_Dem!A:D,4,FALSE),"")</f>
        <v>150</v>
      </c>
      <c r="Q1021" s="2">
        <f>IFERROR(VLOOKUP(Tabla2[[#This Row],[Client]],Inflow_Outflow!A:O,2,FALSE),"")</f>
        <v>1.7857142857142859E-3</v>
      </c>
      <c r="R1021" s="2">
        <f>IFERROR(VLOOKUP(Tabla2[[#This Row],[Client]],Inflow_Outflow!A:O,3,FALSE),"")</f>
        <v>1.7857142857142859E-3</v>
      </c>
      <c r="S1021" s="2">
        <f>IFERROR(VLOOKUP(Tabla2[[#This Row],[Client]],Inflow_Outflow!A:O,4,FALSE),"")</f>
        <v>1</v>
      </c>
      <c r="T1021" s="2">
        <f>IFERROR(VLOOKUP(Tabla2[[#This Row],[Client]],Inflow_Outflow!A:O,5,FALSE),"")</f>
        <v>1</v>
      </c>
      <c r="U1021" s="2">
        <f>IFERROR(VLOOKUP(Tabla2[[#This Row],[Client]],Inflow_Outflow!A:O,6,FALSE),"")</f>
        <v>0</v>
      </c>
      <c r="V1021" s="2">
        <f>IFERROR(VLOOKUP(Tabla2[[#This Row],[Client]],Inflow_Outflow!A:O,7,FALSE),"")</f>
        <v>0</v>
      </c>
      <c r="W1021" s="2">
        <f>IFERROR(VLOOKUP(Tabla2[[#This Row],[Client]],Inflow_Outflow!A:O,8,FALSE),"")</f>
        <v>0</v>
      </c>
      <c r="X1021" s="2">
        <f>IFERROR(VLOOKUP(Tabla2[[#This Row],[Client]],Inflow_Outflow!A:O,9,FALSE),"")</f>
        <v>0</v>
      </c>
      <c r="Y1021" s="2">
        <f>IFERROR(VLOOKUP(Tabla2[[#This Row],[Client]],Inflow_Outflow!A:O,10,FALSE),"")</f>
        <v>0</v>
      </c>
      <c r="Z1021" s="2">
        <f>IFERROR(VLOOKUP(Tabla2[[#This Row],[Client]],Inflow_Outflow!A:O,11,FALSE),"")</f>
        <v>0</v>
      </c>
      <c r="AA1021" s="2">
        <f>IFERROR(VLOOKUP(Tabla2[[#This Row],[Client]],Inflow_Outflow!A:O,12,FALSE),"")</f>
        <v>0</v>
      </c>
      <c r="AB1021" s="2">
        <f>IFERROR(VLOOKUP(Tabla2[[#This Row],[Client]],Inflow_Outflow!A:O,13,FALSE),"")</f>
        <v>0</v>
      </c>
      <c r="AC1021" s="2">
        <f>IFERROR(VLOOKUP(Tabla2[[#This Row],[Client]],Inflow_Outflow!A:O,14,FALSE),"")</f>
        <v>0</v>
      </c>
      <c r="AD1021" s="2">
        <f>IFERROR(VLOOKUP(Tabla2[[#This Row],[Client]],Inflow_Outflow!A:O,15,FALSE),"")</f>
        <v>0</v>
      </c>
      <c r="AE1021" s="2">
        <f>IFERROR(VLOOKUP(Tabla2[[#This Row],[Client]],Sales_Revenues!A:G,2,FALSE),"")</f>
        <v>0</v>
      </c>
      <c r="AF1021" s="2">
        <f>IFERROR(VLOOKUP(Tabla2[[#This Row],[Client]],Sales_Revenues!A:G,3,FALSE),"")</f>
        <v>0</v>
      </c>
      <c r="AG1021" s="2">
        <f>IFERROR(VLOOKUP(Tabla2[[#This Row],[Client]],Sales_Revenues!A:G,4,FALSE),"")</f>
        <v>0</v>
      </c>
      <c r="AH1021" s="2">
        <f>IFERROR(VLOOKUP(Tabla2[[#This Row],[Client]],Sales_Revenues!A:G,5,FALSE),"")</f>
        <v>0</v>
      </c>
      <c r="AI1021" s="2">
        <f>IFERROR(VLOOKUP(Tabla2[[#This Row],[Client]],Sales_Revenues!A:G,6,FALSE),"")</f>
        <v>0</v>
      </c>
      <c r="AJ1021" s="2">
        <f>IFERROR(VLOOKUP(Tabla2[[#This Row],[Client]],Sales_Revenues!A:G,7,FALSE),"")</f>
        <v>0</v>
      </c>
    </row>
    <row r="1022" spans="1:36">
      <c r="A1022">
        <v>1021</v>
      </c>
      <c r="B1022">
        <v>1</v>
      </c>
      <c r="H1022">
        <v>2537.3210714285715</v>
      </c>
      <c r="I1022" t="s">
        <v>38</v>
      </c>
      <c r="J1022" t="s">
        <v>38</v>
      </c>
      <c r="K1022" t="s">
        <v>38</v>
      </c>
      <c r="L1022" t="s">
        <v>38</v>
      </c>
      <c r="M1022" t="s">
        <v>38</v>
      </c>
      <c r="N1022" t="str">
        <f>IFERROR(VLOOKUP(Tabla2[[#This Row],[Client]],Soc_Dem!A:D,2,FALSE),"")</f>
        <v>M</v>
      </c>
      <c r="O1022">
        <f>IFERROR(VLOOKUP(Tabla2[[#This Row],[Client]],Soc_Dem!A:D,3,FALSE),"")</f>
        <v>29</v>
      </c>
      <c r="P1022">
        <f>IFERROR(VLOOKUP(Tabla2[[#This Row],[Client]],Soc_Dem!A:D,4,FALSE),"")</f>
        <v>8</v>
      </c>
      <c r="Q1022" s="2">
        <f>IFERROR(VLOOKUP(Tabla2[[#This Row],[Client]],Inflow_Outflow!A:O,2,FALSE),"")</f>
        <v>1.2142857142857144E-2</v>
      </c>
      <c r="R1022" s="2">
        <f>IFERROR(VLOOKUP(Tabla2[[#This Row],[Client]],Inflow_Outflow!A:O,3,FALSE),"")</f>
        <v>1.2142857142857144E-2</v>
      </c>
      <c r="S1022" s="2">
        <f>IFERROR(VLOOKUP(Tabla2[[#This Row],[Client]],Inflow_Outflow!A:O,4,FALSE),"")</f>
        <v>1</v>
      </c>
      <c r="T1022" s="2">
        <f>IFERROR(VLOOKUP(Tabla2[[#This Row],[Client]],Inflow_Outflow!A:O,5,FALSE),"")</f>
        <v>1</v>
      </c>
      <c r="U1022" s="2">
        <f>IFERROR(VLOOKUP(Tabla2[[#This Row],[Client]],Inflow_Outflow!A:O,6,FALSE),"")</f>
        <v>0</v>
      </c>
      <c r="V1022" s="2">
        <f>IFERROR(VLOOKUP(Tabla2[[#This Row],[Client]],Inflow_Outflow!A:O,7,FALSE),"")</f>
        <v>0</v>
      </c>
      <c r="W1022" s="2">
        <f>IFERROR(VLOOKUP(Tabla2[[#This Row],[Client]],Inflow_Outflow!A:O,8,FALSE),"")</f>
        <v>0</v>
      </c>
      <c r="X1022" s="2">
        <f>IFERROR(VLOOKUP(Tabla2[[#This Row],[Client]],Inflow_Outflow!A:O,9,FALSE),"")</f>
        <v>0</v>
      </c>
      <c r="Y1022" s="2">
        <f>IFERROR(VLOOKUP(Tabla2[[#This Row],[Client]],Inflow_Outflow!A:O,10,FALSE),"")</f>
        <v>0</v>
      </c>
      <c r="Z1022" s="2">
        <f>IFERROR(VLOOKUP(Tabla2[[#This Row],[Client]],Inflow_Outflow!A:O,11,FALSE),"")</f>
        <v>0</v>
      </c>
      <c r="AA1022" s="2">
        <f>IFERROR(VLOOKUP(Tabla2[[#This Row],[Client]],Inflow_Outflow!A:O,12,FALSE),"")</f>
        <v>0</v>
      </c>
      <c r="AB1022" s="2">
        <f>IFERROR(VLOOKUP(Tabla2[[#This Row],[Client]],Inflow_Outflow!A:O,13,FALSE),"")</f>
        <v>0</v>
      </c>
      <c r="AC1022" s="2">
        <f>IFERROR(VLOOKUP(Tabla2[[#This Row],[Client]],Inflow_Outflow!A:O,14,FALSE),"")</f>
        <v>0</v>
      </c>
      <c r="AD1022" s="2">
        <f>IFERROR(VLOOKUP(Tabla2[[#This Row],[Client]],Inflow_Outflow!A:O,15,FALSE),"")</f>
        <v>0</v>
      </c>
      <c r="AE1022" s="2" t="str">
        <f>IFERROR(VLOOKUP(Tabla2[[#This Row],[Client]],Sales_Revenues!A:G,2,FALSE),"")</f>
        <v/>
      </c>
      <c r="AF1022" s="2" t="str">
        <f>IFERROR(VLOOKUP(Tabla2[[#This Row],[Client]],Sales_Revenues!A:G,3,FALSE),"")</f>
        <v/>
      </c>
      <c r="AG1022" s="2" t="str">
        <f>IFERROR(VLOOKUP(Tabla2[[#This Row],[Client]],Sales_Revenues!A:G,4,FALSE),"")</f>
        <v/>
      </c>
      <c r="AH1022" s="2" t="str">
        <f>IFERROR(VLOOKUP(Tabla2[[#This Row],[Client]],Sales_Revenues!A:G,5,FALSE),"")</f>
        <v/>
      </c>
      <c r="AI1022" s="2" t="str">
        <f>IFERROR(VLOOKUP(Tabla2[[#This Row],[Client]],Sales_Revenues!A:G,6,FALSE),"")</f>
        <v/>
      </c>
      <c r="AJ1022" s="2" t="str">
        <f>IFERROR(VLOOKUP(Tabla2[[#This Row],[Client]],Sales_Revenues!A:G,7,FALSE),"")</f>
        <v/>
      </c>
    </row>
    <row r="1023" spans="1:36">
      <c r="A1023">
        <v>1022</v>
      </c>
      <c r="B1023">
        <v>1</v>
      </c>
      <c r="F1023">
        <v>1</v>
      </c>
      <c r="H1023">
        <v>375.58464285714291</v>
      </c>
      <c r="I1023" t="s">
        <v>38</v>
      </c>
      <c r="J1023" t="s">
        <v>38</v>
      </c>
      <c r="K1023" t="s">
        <v>38</v>
      </c>
      <c r="L1023">
        <v>1055.2010714285714</v>
      </c>
      <c r="M1023" t="s">
        <v>38</v>
      </c>
      <c r="N1023" t="str">
        <f>IFERROR(VLOOKUP(Tabla2[[#This Row],[Client]],Soc_Dem!A:D,2,FALSE),"")</f>
        <v>M</v>
      </c>
      <c r="O1023">
        <f>IFERROR(VLOOKUP(Tabla2[[#This Row],[Client]],Soc_Dem!A:D,3,FALSE),"")</f>
        <v>71</v>
      </c>
      <c r="P1023">
        <f>IFERROR(VLOOKUP(Tabla2[[#This Row],[Client]],Soc_Dem!A:D,4,FALSE),"")</f>
        <v>53</v>
      </c>
      <c r="Q1023" s="2">
        <f>IFERROR(VLOOKUP(Tabla2[[#This Row],[Client]],Inflow_Outflow!A:O,2,FALSE),"")</f>
        <v>993.89571428571435</v>
      </c>
      <c r="R1023" s="2">
        <f>IFERROR(VLOOKUP(Tabla2[[#This Row],[Client]],Inflow_Outflow!A:O,3,FALSE),"")</f>
        <v>712.32285714285717</v>
      </c>
      <c r="S1023" s="2">
        <f>IFERROR(VLOOKUP(Tabla2[[#This Row],[Client]],Inflow_Outflow!A:O,4,FALSE),"")</f>
        <v>8</v>
      </c>
      <c r="T1023" s="2">
        <f>IFERROR(VLOOKUP(Tabla2[[#This Row],[Client]],Inflow_Outflow!A:O,5,FALSE),"")</f>
        <v>2</v>
      </c>
      <c r="U1023" s="2">
        <f>IFERROR(VLOOKUP(Tabla2[[#This Row],[Client]],Inflow_Outflow!A:O,6,FALSE),"")</f>
        <v>951.39250000000004</v>
      </c>
      <c r="V1023" s="2">
        <f>IFERROR(VLOOKUP(Tabla2[[#This Row],[Client]],Inflow_Outflow!A:O,7,FALSE),"")</f>
        <v>712.8257142857143</v>
      </c>
      <c r="W1023" s="2">
        <f>IFERROR(VLOOKUP(Tabla2[[#This Row],[Client]],Inflow_Outflow!A:O,8,FALSE),"")</f>
        <v>300</v>
      </c>
      <c r="X1023" s="2">
        <f>IFERROR(VLOOKUP(Tabla2[[#This Row],[Client]],Inflow_Outflow!A:O,9,FALSE),"")</f>
        <v>253.56678571428571</v>
      </c>
      <c r="Y1023" s="2">
        <f>IFERROR(VLOOKUP(Tabla2[[#This Row],[Client]],Inflow_Outflow!A:O,10,FALSE),"")</f>
        <v>120.85714285714286</v>
      </c>
      <c r="Z1023" s="2">
        <f>IFERROR(VLOOKUP(Tabla2[[#This Row],[Client]],Inflow_Outflow!A:O,11,FALSE),"")</f>
        <v>34</v>
      </c>
      <c r="AA1023" s="2">
        <f>IFERROR(VLOOKUP(Tabla2[[#This Row],[Client]],Inflow_Outflow!A:O,12,FALSE),"")</f>
        <v>10</v>
      </c>
      <c r="AB1023" s="2">
        <f>IFERROR(VLOOKUP(Tabla2[[#This Row],[Client]],Inflow_Outflow!A:O,13,FALSE),"")</f>
        <v>3</v>
      </c>
      <c r="AC1023" s="2">
        <f>IFERROR(VLOOKUP(Tabla2[[#This Row],[Client]],Inflow_Outflow!A:O,14,FALSE),"")</f>
        <v>22</v>
      </c>
      <c r="AD1023" s="2">
        <f>IFERROR(VLOOKUP(Tabla2[[#This Row],[Client]],Inflow_Outflow!A:O,15,FALSE),"")</f>
        <v>4</v>
      </c>
      <c r="AE1023" s="2">
        <f>IFERROR(VLOOKUP(Tabla2[[#This Row],[Client]],Sales_Revenues!A:G,2,FALSE),"")</f>
        <v>0</v>
      </c>
      <c r="AF1023" s="2">
        <f>IFERROR(VLOOKUP(Tabla2[[#This Row],[Client]],Sales_Revenues!A:G,3,FALSE),"")</f>
        <v>0</v>
      </c>
      <c r="AG1023" s="2">
        <f>IFERROR(VLOOKUP(Tabla2[[#This Row],[Client]],Sales_Revenues!A:G,4,FALSE),"")</f>
        <v>0</v>
      </c>
      <c r="AH1023" s="2">
        <f>IFERROR(VLOOKUP(Tabla2[[#This Row],[Client]],Sales_Revenues!A:G,5,FALSE),"")</f>
        <v>0</v>
      </c>
      <c r="AI1023" s="2">
        <f>IFERROR(VLOOKUP(Tabla2[[#This Row],[Client]],Sales_Revenues!A:G,6,FALSE),"")</f>
        <v>0</v>
      </c>
      <c r="AJ1023" s="2">
        <f>IFERROR(VLOOKUP(Tabla2[[#This Row],[Client]],Sales_Revenues!A:G,7,FALSE),"")</f>
        <v>0</v>
      </c>
    </row>
    <row r="1024" spans="1:36">
      <c r="A1024">
        <v>1023</v>
      </c>
      <c r="B1024">
        <v>1</v>
      </c>
      <c r="H1024">
        <v>2916.7925</v>
      </c>
      <c r="I1024" t="s">
        <v>38</v>
      </c>
      <c r="J1024" t="s">
        <v>38</v>
      </c>
      <c r="K1024" t="s">
        <v>38</v>
      </c>
      <c r="L1024" t="s">
        <v>38</v>
      </c>
      <c r="M1024" t="s">
        <v>38</v>
      </c>
      <c r="N1024" t="str">
        <f>IFERROR(VLOOKUP(Tabla2[[#This Row],[Client]],Soc_Dem!A:D,2,FALSE),"")</f>
        <v>F</v>
      </c>
      <c r="O1024">
        <f>IFERROR(VLOOKUP(Tabla2[[#This Row],[Client]],Soc_Dem!A:D,3,FALSE),"")</f>
        <v>49</v>
      </c>
      <c r="P1024">
        <f>IFERROR(VLOOKUP(Tabla2[[#This Row],[Client]],Soc_Dem!A:D,4,FALSE),"")</f>
        <v>150</v>
      </c>
      <c r="Q1024" s="2">
        <f>IFERROR(VLOOKUP(Tabla2[[#This Row],[Client]],Inflow_Outflow!A:O,2,FALSE),"")</f>
        <v>357.1489285714286</v>
      </c>
      <c r="R1024" s="2">
        <f>IFERROR(VLOOKUP(Tabla2[[#This Row],[Client]],Inflow_Outflow!A:O,3,FALSE),"")</f>
        <v>357.1489285714286</v>
      </c>
      <c r="S1024" s="2">
        <f>IFERROR(VLOOKUP(Tabla2[[#This Row],[Client]],Inflow_Outflow!A:O,4,FALSE),"")</f>
        <v>2</v>
      </c>
      <c r="T1024" s="2">
        <f>IFERROR(VLOOKUP(Tabla2[[#This Row],[Client]],Inflow_Outflow!A:O,5,FALSE),"")</f>
        <v>2</v>
      </c>
      <c r="U1024" s="2">
        <f>IFERROR(VLOOKUP(Tabla2[[#This Row],[Client]],Inflow_Outflow!A:O,6,FALSE),"")</f>
        <v>869.0296428571429</v>
      </c>
      <c r="V1024" s="2">
        <f>IFERROR(VLOOKUP(Tabla2[[#This Row],[Client]],Inflow_Outflow!A:O,7,FALSE),"")</f>
        <v>869.0296428571429</v>
      </c>
      <c r="W1024" s="2">
        <f>IFERROR(VLOOKUP(Tabla2[[#This Row],[Client]],Inflow_Outflow!A:O,8,FALSE),"")</f>
        <v>232.14285714285714</v>
      </c>
      <c r="X1024" s="2">
        <f>IFERROR(VLOOKUP(Tabla2[[#This Row],[Client]],Inflow_Outflow!A:O,9,FALSE),"")</f>
        <v>184.99392857142857</v>
      </c>
      <c r="Y1024" s="2">
        <f>IFERROR(VLOOKUP(Tabla2[[#This Row],[Client]],Inflow_Outflow!A:O,10,FALSE),"")</f>
        <v>448.39285714285717</v>
      </c>
      <c r="Z1024" s="2">
        <f>IFERROR(VLOOKUP(Tabla2[[#This Row],[Client]],Inflow_Outflow!A:O,11,FALSE),"")</f>
        <v>24</v>
      </c>
      <c r="AA1024" s="2">
        <f>IFERROR(VLOOKUP(Tabla2[[#This Row],[Client]],Inflow_Outflow!A:O,12,FALSE),"")</f>
        <v>24</v>
      </c>
      <c r="AB1024" s="2">
        <f>IFERROR(VLOOKUP(Tabla2[[#This Row],[Client]],Inflow_Outflow!A:O,13,FALSE),"")</f>
        <v>2</v>
      </c>
      <c r="AC1024" s="2">
        <f>IFERROR(VLOOKUP(Tabla2[[#This Row],[Client]],Inflow_Outflow!A:O,14,FALSE),"")</f>
        <v>11</v>
      </c>
      <c r="AD1024" s="2">
        <f>IFERROR(VLOOKUP(Tabla2[[#This Row],[Client]],Inflow_Outflow!A:O,15,FALSE),"")</f>
        <v>10</v>
      </c>
      <c r="AE1024" s="2">
        <f>IFERROR(VLOOKUP(Tabla2[[#This Row],[Client]],Sales_Revenues!A:G,2,FALSE),"")</f>
        <v>0</v>
      </c>
      <c r="AF1024" s="2">
        <f>IFERROR(VLOOKUP(Tabla2[[#This Row],[Client]],Sales_Revenues!A:G,3,FALSE),"")</f>
        <v>0</v>
      </c>
      <c r="AG1024" s="2">
        <f>IFERROR(VLOOKUP(Tabla2[[#This Row],[Client]],Sales_Revenues!A:G,4,FALSE),"")</f>
        <v>0</v>
      </c>
      <c r="AH1024" s="2">
        <f>IFERROR(VLOOKUP(Tabla2[[#This Row],[Client]],Sales_Revenues!A:G,5,FALSE),"")</f>
        <v>0</v>
      </c>
      <c r="AI1024" s="2">
        <f>IFERROR(VLOOKUP(Tabla2[[#This Row],[Client]],Sales_Revenues!A:G,6,FALSE),"")</f>
        <v>0</v>
      </c>
      <c r="AJ1024" s="2">
        <f>IFERROR(VLOOKUP(Tabla2[[#This Row],[Client]],Sales_Revenues!A:G,7,FALSE),"")</f>
        <v>0</v>
      </c>
    </row>
    <row r="1025" spans="1:36">
      <c r="A1025">
        <v>1024</v>
      </c>
      <c r="B1025">
        <v>1</v>
      </c>
      <c r="H1025">
        <v>193.04</v>
      </c>
      <c r="I1025" t="s">
        <v>38</v>
      </c>
      <c r="J1025" t="s">
        <v>38</v>
      </c>
      <c r="K1025" t="s">
        <v>38</v>
      </c>
      <c r="L1025" t="s">
        <v>38</v>
      </c>
      <c r="M1025" t="s">
        <v>38</v>
      </c>
      <c r="N1025" t="str">
        <f>IFERROR(VLOOKUP(Tabla2[[#This Row],[Client]],Soc_Dem!A:D,2,FALSE),"")</f>
        <v>M</v>
      </c>
      <c r="O1025">
        <f>IFERROR(VLOOKUP(Tabla2[[#This Row],[Client]],Soc_Dem!A:D,3,FALSE),"")</f>
        <v>65</v>
      </c>
      <c r="P1025">
        <f>IFERROR(VLOOKUP(Tabla2[[#This Row],[Client]],Soc_Dem!A:D,4,FALSE),"")</f>
        <v>13</v>
      </c>
      <c r="Q1025" s="2">
        <f>IFERROR(VLOOKUP(Tabla2[[#This Row],[Client]],Inflow_Outflow!A:O,2,FALSE),"")</f>
        <v>178.57964285714283</v>
      </c>
      <c r="R1025" s="2">
        <f>IFERROR(VLOOKUP(Tabla2[[#This Row],[Client]],Inflow_Outflow!A:O,3,FALSE),"")</f>
        <v>178.57964285714283</v>
      </c>
      <c r="S1025" s="2">
        <f>IFERROR(VLOOKUP(Tabla2[[#This Row],[Client]],Inflow_Outflow!A:O,4,FALSE),"")</f>
        <v>2</v>
      </c>
      <c r="T1025" s="2">
        <f>IFERROR(VLOOKUP(Tabla2[[#This Row],[Client]],Inflow_Outflow!A:O,5,FALSE),"")</f>
        <v>2</v>
      </c>
      <c r="U1025" s="2">
        <f>IFERROR(VLOOKUP(Tabla2[[#This Row],[Client]],Inflow_Outflow!A:O,6,FALSE),"")</f>
        <v>109.10714285714286</v>
      </c>
      <c r="V1025" s="2">
        <f>IFERROR(VLOOKUP(Tabla2[[#This Row],[Client]],Inflow_Outflow!A:O,7,FALSE),"")</f>
        <v>109.10714285714286</v>
      </c>
      <c r="W1025" s="2">
        <f>IFERROR(VLOOKUP(Tabla2[[#This Row],[Client]],Inflow_Outflow!A:O,8,FALSE),"")</f>
        <v>107.14285714285714</v>
      </c>
      <c r="X1025" s="2">
        <f>IFERROR(VLOOKUP(Tabla2[[#This Row],[Client]],Inflow_Outflow!A:O,9,FALSE),"")</f>
        <v>0</v>
      </c>
      <c r="Y1025" s="2">
        <f>IFERROR(VLOOKUP(Tabla2[[#This Row],[Client]],Inflow_Outflow!A:O,10,FALSE),"")</f>
        <v>0</v>
      </c>
      <c r="Z1025" s="2">
        <f>IFERROR(VLOOKUP(Tabla2[[#This Row],[Client]],Inflow_Outflow!A:O,11,FALSE),"")</f>
        <v>3</v>
      </c>
      <c r="AA1025" s="2">
        <f>IFERROR(VLOOKUP(Tabla2[[#This Row],[Client]],Inflow_Outflow!A:O,12,FALSE),"")</f>
        <v>3</v>
      </c>
      <c r="AB1025" s="2">
        <f>IFERROR(VLOOKUP(Tabla2[[#This Row],[Client]],Inflow_Outflow!A:O,13,FALSE),"")</f>
        <v>2</v>
      </c>
      <c r="AC1025" s="2">
        <f>IFERROR(VLOOKUP(Tabla2[[#This Row],[Client]],Inflow_Outflow!A:O,14,FALSE),"")</f>
        <v>0</v>
      </c>
      <c r="AD1025" s="2">
        <f>IFERROR(VLOOKUP(Tabla2[[#This Row],[Client]],Inflow_Outflow!A:O,15,FALSE),"")</f>
        <v>0</v>
      </c>
      <c r="AE1025" s="2" t="str">
        <f>IFERROR(VLOOKUP(Tabla2[[#This Row],[Client]],Sales_Revenues!A:G,2,FALSE),"")</f>
        <v/>
      </c>
      <c r="AF1025" s="2" t="str">
        <f>IFERROR(VLOOKUP(Tabla2[[#This Row],[Client]],Sales_Revenues!A:G,3,FALSE),"")</f>
        <v/>
      </c>
      <c r="AG1025" s="2" t="str">
        <f>IFERROR(VLOOKUP(Tabla2[[#This Row],[Client]],Sales_Revenues!A:G,4,FALSE),"")</f>
        <v/>
      </c>
      <c r="AH1025" s="2" t="str">
        <f>IFERROR(VLOOKUP(Tabla2[[#This Row],[Client]],Sales_Revenues!A:G,5,FALSE),"")</f>
        <v/>
      </c>
      <c r="AI1025" s="2" t="str">
        <f>IFERROR(VLOOKUP(Tabla2[[#This Row],[Client]],Sales_Revenues!A:G,6,FALSE),"")</f>
        <v/>
      </c>
      <c r="AJ1025" s="2" t="str">
        <f>IFERROR(VLOOKUP(Tabla2[[#This Row],[Client]],Sales_Revenues!A:G,7,FALSE),"")</f>
        <v/>
      </c>
    </row>
    <row r="1026" spans="1:36">
      <c r="A1026">
        <v>1025</v>
      </c>
      <c r="B1026">
        <v>1</v>
      </c>
      <c r="E1026">
        <v>1</v>
      </c>
      <c r="G1026">
        <v>2</v>
      </c>
      <c r="H1026">
        <v>5558.4753571428573</v>
      </c>
      <c r="I1026" t="s">
        <v>38</v>
      </c>
      <c r="J1026" t="s">
        <v>38</v>
      </c>
      <c r="K1026">
        <v>707.39321428571418</v>
      </c>
      <c r="L1026" t="s">
        <v>38</v>
      </c>
      <c r="M1026">
        <v>10121.470714285713</v>
      </c>
      <c r="N1026" t="str">
        <f>IFERROR(VLOOKUP(Tabla2[[#This Row],[Client]],Soc_Dem!A:D,2,FALSE),"")</f>
        <v>M</v>
      </c>
      <c r="O1026">
        <f>IFERROR(VLOOKUP(Tabla2[[#This Row],[Client]],Soc_Dem!A:D,3,FALSE),"")</f>
        <v>55</v>
      </c>
      <c r="P1026">
        <f>IFERROR(VLOOKUP(Tabla2[[#This Row],[Client]],Soc_Dem!A:D,4,FALSE),"")</f>
        <v>35</v>
      </c>
      <c r="Q1026" s="2">
        <f>IFERROR(VLOOKUP(Tabla2[[#This Row],[Client]],Inflow_Outflow!A:O,2,FALSE),"")</f>
        <v>1650.4264285714287</v>
      </c>
      <c r="R1026" s="2">
        <f>IFERROR(VLOOKUP(Tabla2[[#This Row],[Client]],Inflow_Outflow!A:O,3,FALSE),"")</f>
        <v>1607.6517857142858</v>
      </c>
      <c r="S1026" s="2">
        <f>IFERROR(VLOOKUP(Tabla2[[#This Row],[Client]],Inflow_Outflow!A:O,4,FALSE),"")</f>
        <v>6</v>
      </c>
      <c r="T1026" s="2">
        <f>IFERROR(VLOOKUP(Tabla2[[#This Row],[Client]],Inflow_Outflow!A:O,5,FALSE),"")</f>
        <v>5</v>
      </c>
      <c r="U1026" s="2">
        <f>IFERROR(VLOOKUP(Tabla2[[#This Row],[Client]],Inflow_Outflow!A:O,6,FALSE),"")</f>
        <v>2203.4524999999999</v>
      </c>
      <c r="V1026" s="2">
        <f>IFERROR(VLOOKUP(Tabla2[[#This Row],[Client]],Inflow_Outflow!A:O,7,FALSE),"")</f>
        <v>2203.4524999999999</v>
      </c>
      <c r="W1026" s="2">
        <f>IFERROR(VLOOKUP(Tabla2[[#This Row],[Client]],Inflow_Outflow!A:O,8,FALSE),"")</f>
        <v>553.57142857142856</v>
      </c>
      <c r="X1026" s="2">
        <f>IFERROR(VLOOKUP(Tabla2[[#This Row],[Client]],Inflow_Outflow!A:O,9,FALSE),"")</f>
        <v>339.72035714285715</v>
      </c>
      <c r="Y1026" s="2">
        <f>IFERROR(VLOOKUP(Tabla2[[#This Row],[Client]],Inflow_Outflow!A:O,10,FALSE),"")</f>
        <v>545.57142857142856</v>
      </c>
      <c r="Z1026" s="2">
        <f>IFERROR(VLOOKUP(Tabla2[[#This Row],[Client]],Inflow_Outflow!A:O,11,FALSE),"")</f>
        <v>22</v>
      </c>
      <c r="AA1026" s="2">
        <f>IFERROR(VLOOKUP(Tabla2[[#This Row],[Client]],Inflow_Outflow!A:O,12,FALSE),"")</f>
        <v>22</v>
      </c>
      <c r="AB1026" s="2">
        <f>IFERROR(VLOOKUP(Tabla2[[#This Row],[Client]],Inflow_Outflow!A:O,13,FALSE),"")</f>
        <v>4</v>
      </c>
      <c r="AC1026" s="2">
        <f>IFERROR(VLOOKUP(Tabla2[[#This Row],[Client]],Inflow_Outflow!A:O,14,FALSE),"")</f>
        <v>9</v>
      </c>
      <c r="AD1026" s="2">
        <f>IFERROR(VLOOKUP(Tabla2[[#This Row],[Client]],Inflow_Outflow!A:O,15,FALSE),"")</f>
        <v>5</v>
      </c>
      <c r="AE1026" s="2">
        <f>IFERROR(VLOOKUP(Tabla2[[#This Row],[Client]],Sales_Revenues!A:G,2,FALSE),"")</f>
        <v>0</v>
      </c>
      <c r="AF1026" s="2">
        <f>IFERROR(VLOOKUP(Tabla2[[#This Row],[Client]],Sales_Revenues!A:G,3,FALSE),"")</f>
        <v>0</v>
      </c>
      <c r="AG1026" s="2">
        <f>IFERROR(VLOOKUP(Tabla2[[#This Row],[Client]],Sales_Revenues!A:G,4,FALSE),"")</f>
        <v>1</v>
      </c>
      <c r="AH1026" s="2">
        <f>IFERROR(VLOOKUP(Tabla2[[#This Row],[Client]],Sales_Revenues!A:G,5,FALSE),"")</f>
        <v>0</v>
      </c>
      <c r="AI1026" s="2">
        <f>IFERROR(VLOOKUP(Tabla2[[#This Row],[Client]],Sales_Revenues!A:G,6,FALSE),"")</f>
        <v>0</v>
      </c>
      <c r="AJ1026" s="2">
        <f>IFERROR(VLOOKUP(Tabla2[[#This Row],[Client]],Sales_Revenues!A:G,7,FALSE),"")</f>
        <v>12.964285714285714</v>
      </c>
    </row>
    <row r="1027" spans="1:36">
      <c r="A1027">
        <v>1026</v>
      </c>
      <c r="B1027">
        <v>1</v>
      </c>
      <c r="H1027">
        <v>389.0253571428571</v>
      </c>
      <c r="I1027" t="s">
        <v>38</v>
      </c>
      <c r="J1027" t="s">
        <v>38</v>
      </c>
      <c r="K1027" t="s">
        <v>38</v>
      </c>
      <c r="L1027" t="s">
        <v>38</v>
      </c>
      <c r="M1027" t="s">
        <v>38</v>
      </c>
      <c r="N1027" t="str">
        <f>IFERROR(VLOOKUP(Tabla2[[#This Row],[Client]],Soc_Dem!A:D,2,FALSE),"")</f>
        <v>M</v>
      </c>
      <c r="O1027">
        <f>IFERROR(VLOOKUP(Tabla2[[#This Row],[Client]],Soc_Dem!A:D,3,FALSE),"")</f>
        <v>70</v>
      </c>
      <c r="P1027">
        <f>IFERROR(VLOOKUP(Tabla2[[#This Row],[Client]],Soc_Dem!A:D,4,FALSE),"")</f>
        <v>69</v>
      </c>
      <c r="Q1027" s="2" t="str">
        <f>IFERROR(VLOOKUP(Tabla2[[#This Row],[Client]],Inflow_Outflow!A:O,2,FALSE),"")</f>
        <v/>
      </c>
      <c r="R1027" s="2" t="str">
        <f>IFERROR(VLOOKUP(Tabla2[[#This Row],[Client]],Inflow_Outflow!A:O,3,FALSE),"")</f>
        <v/>
      </c>
      <c r="S1027" s="2" t="str">
        <f>IFERROR(VLOOKUP(Tabla2[[#This Row],[Client]],Inflow_Outflow!A:O,4,FALSE),"")</f>
        <v/>
      </c>
      <c r="T1027" s="2" t="str">
        <f>IFERROR(VLOOKUP(Tabla2[[#This Row],[Client]],Inflow_Outflow!A:O,5,FALSE),"")</f>
        <v/>
      </c>
      <c r="U1027" s="2" t="str">
        <f>IFERROR(VLOOKUP(Tabla2[[#This Row],[Client]],Inflow_Outflow!A:O,6,FALSE),"")</f>
        <v/>
      </c>
      <c r="V1027" s="2" t="str">
        <f>IFERROR(VLOOKUP(Tabla2[[#This Row],[Client]],Inflow_Outflow!A:O,7,FALSE),"")</f>
        <v/>
      </c>
      <c r="W1027" s="2" t="str">
        <f>IFERROR(VLOOKUP(Tabla2[[#This Row],[Client]],Inflow_Outflow!A:O,8,FALSE),"")</f>
        <v/>
      </c>
      <c r="X1027" s="2" t="str">
        <f>IFERROR(VLOOKUP(Tabla2[[#This Row],[Client]],Inflow_Outflow!A:O,9,FALSE),"")</f>
        <v/>
      </c>
      <c r="Y1027" s="2" t="str">
        <f>IFERROR(VLOOKUP(Tabla2[[#This Row],[Client]],Inflow_Outflow!A:O,10,FALSE),"")</f>
        <v/>
      </c>
      <c r="Z1027" s="2" t="str">
        <f>IFERROR(VLOOKUP(Tabla2[[#This Row],[Client]],Inflow_Outflow!A:O,11,FALSE),"")</f>
        <v/>
      </c>
      <c r="AA1027" s="2" t="str">
        <f>IFERROR(VLOOKUP(Tabla2[[#This Row],[Client]],Inflow_Outflow!A:O,12,FALSE),"")</f>
        <v/>
      </c>
      <c r="AB1027" s="2" t="str">
        <f>IFERROR(VLOOKUP(Tabla2[[#This Row],[Client]],Inflow_Outflow!A:O,13,FALSE),"")</f>
        <v/>
      </c>
      <c r="AC1027" s="2" t="str">
        <f>IFERROR(VLOOKUP(Tabla2[[#This Row],[Client]],Inflow_Outflow!A:O,14,FALSE),"")</f>
        <v/>
      </c>
      <c r="AD1027" s="2" t="str">
        <f>IFERROR(VLOOKUP(Tabla2[[#This Row],[Client]],Inflow_Outflow!A:O,15,FALSE),"")</f>
        <v/>
      </c>
      <c r="AE1027" s="2" t="str">
        <f>IFERROR(VLOOKUP(Tabla2[[#This Row],[Client]],Sales_Revenues!A:G,2,FALSE),"")</f>
        <v/>
      </c>
      <c r="AF1027" s="2" t="str">
        <f>IFERROR(VLOOKUP(Tabla2[[#This Row],[Client]],Sales_Revenues!A:G,3,FALSE),"")</f>
        <v/>
      </c>
      <c r="AG1027" s="2" t="str">
        <f>IFERROR(VLOOKUP(Tabla2[[#This Row],[Client]],Sales_Revenues!A:G,4,FALSE),"")</f>
        <v/>
      </c>
      <c r="AH1027" s="2" t="str">
        <f>IFERROR(VLOOKUP(Tabla2[[#This Row],[Client]],Sales_Revenues!A:G,5,FALSE),"")</f>
        <v/>
      </c>
      <c r="AI1027" s="2" t="str">
        <f>IFERROR(VLOOKUP(Tabla2[[#This Row],[Client]],Sales_Revenues!A:G,6,FALSE),"")</f>
        <v/>
      </c>
      <c r="AJ1027" s="2" t="str">
        <f>IFERROR(VLOOKUP(Tabla2[[#This Row],[Client]],Sales_Revenues!A:G,7,FALSE),"")</f>
        <v/>
      </c>
    </row>
    <row r="1028" spans="1:36">
      <c r="A1028">
        <v>1027</v>
      </c>
      <c r="B1028">
        <v>1</v>
      </c>
      <c r="H1028">
        <v>5265.1167857142855</v>
      </c>
      <c r="I1028" t="s">
        <v>38</v>
      </c>
      <c r="J1028" t="s">
        <v>38</v>
      </c>
      <c r="K1028" t="s">
        <v>38</v>
      </c>
      <c r="L1028" t="s">
        <v>38</v>
      </c>
      <c r="M1028" t="s">
        <v>38</v>
      </c>
      <c r="N1028" t="str">
        <f>IFERROR(VLOOKUP(Tabla2[[#This Row],[Client]],Soc_Dem!A:D,2,FALSE),"")</f>
        <v>F</v>
      </c>
      <c r="O1028">
        <f>IFERROR(VLOOKUP(Tabla2[[#This Row],[Client]],Soc_Dem!A:D,3,FALSE),"")</f>
        <v>64</v>
      </c>
      <c r="P1028">
        <f>IFERROR(VLOOKUP(Tabla2[[#This Row],[Client]],Soc_Dem!A:D,4,FALSE),"")</f>
        <v>150</v>
      </c>
      <c r="Q1028" s="2">
        <f>IFERROR(VLOOKUP(Tabla2[[#This Row],[Client]],Inflow_Outflow!A:O,2,FALSE),"")</f>
        <v>478.82</v>
      </c>
      <c r="R1028" s="2">
        <f>IFERROR(VLOOKUP(Tabla2[[#This Row],[Client]],Inflow_Outflow!A:O,3,FALSE),"")</f>
        <v>478.82</v>
      </c>
      <c r="S1028" s="2">
        <f>IFERROR(VLOOKUP(Tabla2[[#This Row],[Client]],Inflow_Outflow!A:O,4,FALSE),"")</f>
        <v>2</v>
      </c>
      <c r="T1028" s="2">
        <f>IFERROR(VLOOKUP(Tabla2[[#This Row],[Client]],Inflow_Outflow!A:O,5,FALSE),"")</f>
        <v>2</v>
      </c>
      <c r="U1028" s="2">
        <f>IFERROR(VLOOKUP(Tabla2[[#This Row],[Client]],Inflow_Outflow!A:O,6,FALSE),"")</f>
        <v>462.74392857142857</v>
      </c>
      <c r="V1028" s="2">
        <f>IFERROR(VLOOKUP(Tabla2[[#This Row],[Client]],Inflow_Outflow!A:O,7,FALSE),"")</f>
        <v>462.74392857142857</v>
      </c>
      <c r="W1028" s="2">
        <f>IFERROR(VLOOKUP(Tabla2[[#This Row],[Client]],Inflow_Outflow!A:O,8,FALSE),"")</f>
        <v>0</v>
      </c>
      <c r="X1028" s="2">
        <f>IFERROR(VLOOKUP(Tabla2[[#This Row],[Client]],Inflow_Outflow!A:O,9,FALSE),"")</f>
        <v>73.618571428571428</v>
      </c>
      <c r="Y1028" s="2">
        <f>IFERROR(VLOOKUP(Tabla2[[#This Row],[Client]],Inflow_Outflow!A:O,10,FALSE),"")</f>
        <v>385.51821428571429</v>
      </c>
      <c r="Z1028" s="2">
        <f>IFERROR(VLOOKUP(Tabla2[[#This Row],[Client]],Inflow_Outflow!A:O,11,FALSE),"")</f>
        <v>18</v>
      </c>
      <c r="AA1028" s="2">
        <f>IFERROR(VLOOKUP(Tabla2[[#This Row],[Client]],Inflow_Outflow!A:O,12,FALSE),"")</f>
        <v>18</v>
      </c>
      <c r="AB1028" s="2">
        <f>IFERROR(VLOOKUP(Tabla2[[#This Row],[Client]],Inflow_Outflow!A:O,13,FALSE),"")</f>
        <v>0</v>
      </c>
      <c r="AC1028" s="2">
        <f>IFERROR(VLOOKUP(Tabla2[[#This Row],[Client]],Inflow_Outflow!A:O,14,FALSE),"")</f>
        <v>12</v>
      </c>
      <c r="AD1028" s="2">
        <f>IFERROR(VLOOKUP(Tabla2[[#This Row],[Client]],Inflow_Outflow!A:O,15,FALSE),"")</f>
        <v>5</v>
      </c>
      <c r="AE1028" s="2">
        <f>IFERROR(VLOOKUP(Tabla2[[#This Row],[Client]],Sales_Revenues!A:G,2,FALSE),"")</f>
        <v>0</v>
      </c>
      <c r="AF1028" s="2">
        <f>IFERROR(VLOOKUP(Tabla2[[#This Row],[Client]],Sales_Revenues!A:G,3,FALSE),"")</f>
        <v>1</v>
      </c>
      <c r="AG1028" s="2">
        <f>IFERROR(VLOOKUP(Tabla2[[#This Row],[Client]],Sales_Revenues!A:G,4,FALSE),"")</f>
        <v>0</v>
      </c>
      <c r="AH1028" s="2">
        <f>IFERROR(VLOOKUP(Tabla2[[#This Row],[Client]],Sales_Revenues!A:G,5,FALSE),"")</f>
        <v>0</v>
      </c>
      <c r="AI1028" s="2">
        <f>IFERROR(VLOOKUP(Tabla2[[#This Row],[Client]],Sales_Revenues!A:G,6,FALSE),"")</f>
        <v>0.8928571428571429</v>
      </c>
      <c r="AJ1028" s="2">
        <f>IFERROR(VLOOKUP(Tabla2[[#This Row],[Client]],Sales_Revenues!A:G,7,FALSE),"")</f>
        <v>0</v>
      </c>
    </row>
    <row r="1029" spans="1:36">
      <c r="A1029">
        <v>1028</v>
      </c>
      <c r="B1029">
        <v>1</v>
      </c>
      <c r="H1029">
        <v>307.83571428571429</v>
      </c>
      <c r="I1029" t="s">
        <v>38</v>
      </c>
      <c r="J1029" t="s">
        <v>38</v>
      </c>
      <c r="K1029" t="s">
        <v>38</v>
      </c>
      <c r="L1029" t="s">
        <v>38</v>
      </c>
      <c r="M1029" t="s">
        <v>38</v>
      </c>
      <c r="N1029" t="str">
        <f>IFERROR(VLOOKUP(Tabla2[[#This Row],[Client]],Soc_Dem!A:D,2,FALSE),"")</f>
        <v>F</v>
      </c>
      <c r="O1029">
        <f>IFERROR(VLOOKUP(Tabla2[[#This Row],[Client]],Soc_Dem!A:D,3,FALSE),"")</f>
        <v>29</v>
      </c>
      <c r="P1029">
        <f>IFERROR(VLOOKUP(Tabla2[[#This Row],[Client]],Soc_Dem!A:D,4,FALSE),"")</f>
        <v>39</v>
      </c>
      <c r="Q1029" s="2">
        <f>IFERROR(VLOOKUP(Tabla2[[#This Row],[Client]],Inflow_Outflow!A:O,2,FALSE),"")</f>
        <v>392.97392857142859</v>
      </c>
      <c r="R1029" s="2">
        <f>IFERROR(VLOOKUP(Tabla2[[#This Row],[Client]],Inflow_Outflow!A:O,3,FALSE),"")</f>
        <v>392.97392857142859</v>
      </c>
      <c r="S1029" s="2">
        <f>IFERROR(VLOOKUP(Tabla2[[#This Row],[Client]],Inflow_Outflow!A:O,4,FALSE),"")</f>
        <v>2</v>
      </c>
      <c r="T1029" s="2">
        <f>IFERROR(VLOOKUP(Tabla2[[#This Row],[Client]],Inflow_Outflow!A:O,5,FALSE),"")</f>
        <v>2</v>
      </c>
      <c r="U1029" s="2">
        <f>IFERROR(VLOOKUP(Tabla2[[#This Row],[Client]],Inflow_Outflow!A:O,6,FALSE),"")</f>
        <v>379.68571428571431</v>
      </c>
      <c r="V1029" s="2">
        <f>IFERROR(VLOOKUP(Tabla2[[#This Row],[Client]],Inflow_Outflow!A:O,7,FALSE),"")</f>
        <v>379.68571428571431</v>
      </c>
      <c r="W1029" s="2">
        <f>IFERROR(VLOOKUP(Tabla2[[#This Row],[Client]],Inflow_Outflow!A:O,8,FALSE),"")</f>
        <v>285.71428571428572</v>
      </c>
      <c r="X1029" s="2">
        <f>IFERROR(VLOOKUP(Tabla2[[#This Row],[Client]],Inflow_Outflow!A:O,9,FALSE),"")</f>
        <v>60.25714285714286</v>
      </c>
      <c r="Y1029" s="2">
        <f>IFERROR(VLOOKUP(Tabla2[[#This Row],[Client]],Inflow_Outflow!A:O,10,FALSE),"")</f>
        <v>31.75</v>
      </c>
      <c r="Z1029" s="2">
        <f>IFERROR(VLOOKUP(Tabla2[[#This Row],[Client]],Inflow_Outflow!A:O,11,FALSE),"")</f>
        <v>6</v>
      </c>
      <c r="AA1029" s="2">
        <f>IFERROR(VLOOKUP(Tabla2[[#This Row],[Client]],Inflow_Outflow!A:O,12,FALSE),"")</f>
        <v>6</v>
      </c>
      <c r="AB1029" s="2">
        <f>IFERROR(VLOOKUP(Tabla2[[#This Row],[Client]],Inflow_Outflow!A:O,13,FALSE),"")</f>
        <v>1</v>
      </c>
      <c r="AC1029" s="2">
        <f>IFERROR(VLOOKUP(Tabla2[[#This Row],[Client]],Inflow_Outflow!A:O,14,FALSE),"")</f>
        <v>3</v>
      </c>
      <c r="AD1029" s="2">
        <f>IFERROR(VLOOKUP(Tabla2[[#This Row],[Client]],Inflow_Outflow!A:O,15,FALSE),"")</f>
        <v>1</v>
      </c>
      <c r="AE1029" s="2" t="str">
        <f>IFERROR(VLOOKUP(Tabla2[[#This Row],[Client]],Sales_Revenues!A:G,2,FALSE),"")</f>
        <v/>
      </c>
      <c r="AF1029" s="2" t="str">
        <f>IFERROR(VLOOKUP(Tabla2[[#This Row],[Client]],Sales_Revenues!A:G,3,FALSE),"")</f>
        <v/>
      </c>
      <c r="AG1029" s="2" t="str">
        <f>IFERROR(VLOOKUP(Tabla2[[#This Row],[Client]],Sales_Revenues!A:G,4,FALSE),"")</f>
        <v/>
      </c>
      <c r="AH1029" s="2" t="str">
        <f>IFERROR(VLOOKUP(Tabla2[[#This Row],[Client]],Sales_Revenues!A:G,5,FALSE),"")</f>
        <v/>
      </c>
      <c r="AI1029" s="2" t="str">
        <f>IFERROR(VLOOKUP(Tabla2[[#This Row],[Client]],Sales_Revenues!A:G,6,FALSE),"")</f>
        <v/>
      </c>
      <c r="AJ1029" s="2" t="str">
        <f>IFERROR(VLOOKUP(Tabla2[[#This Row],[Client]],Sales_Revenues!A:G,7,FALSE),"")</f>
        <v/>
      </c>
    </row>
    <row r="1030" spans="1:36">
      <c r="A1030">
        <v>1029</v>
      </c>
      <c r="B1030">
        <v>1</v>
      </c>
      <c r="E1030">
        <v>1</v>
      </c>
      <c r="H1030">
        <v>2.9142857142857141</v>
      </c>
      <c r="I1030" t="s">
        <v>38</v>
      </c>
      <c r="J1030" t="s">
        <v>38</v>
      </c>
      <c r="K1030">
        <v>924.89142857142849</v>
      </c>
      <c r="L1030" t="s">
        <v>38</v>
      </c>
      <c r="M1030" t="s">
        <v>38</v>
      </c>
      <c r="N1030" t="str">
        <f>IFERROR(VLOOKUP(Tabla2[[#This Row],[Client]],Soc_Dem!A:D,2,FALSE),"")</f>
        <v>M</v>
      </c>
      <c r="O1030">
        <f>IFERROR(VLOOKUP(Tabla2[[#This Row],[Client]],Soc_Dem!A:D,3,FALSE),"")</f>
        <v>68</v>
      </c>
      <c r="P1030">
        <f>IFERROR(VLOOKUP(Tabla2[[#This Row],[Client]],Soc_Dem!A:D,4,FALSE),"")</f>
        <v>135</v>
      </c>
      <c r="Q1030" s="2">
        <f>IFERROR(VLOOKUP(Tabla2[[#This Row],[Client]],Inflow_Outflow!A:O,2,FALSE),"")</f>
        <v>643.58928571428567</v>
      </c>
      <c r="R1030" s="2">
        <f>IFERROR(VLOOKUP(Tabla2[[#This Row],[Client]],Inflow_Outflow!A:O,3,FALSE),"")</f>
        <v>643.58928571428567</v>
      </c>
      <c r="S1030" s="2">
        <f>IFERROR(VLOOKUP(Tabla2[[#This Row],[Client]],Inflow_Outflow!A:O,4,FALSE),"")</f>
        <v>2</v>
      </c>
      <c r="T1030" s="2">
        <f>IFERROR(VLOOKUP(Tabla2[[#This Row],[Client]],Inflow_Outflow!A:O,5,FALSE),"")</f>
        <v>2</v>
      </c>
      <c r="U1030" s="2">
        <f>IFERROR(VLOOKUP(Tabla2[[#This Row],[Client]],Inflow_Outflow!A:O,6,FALSE),"")</f>
        <v>272.44642857142856</v>
      </c>
      <c r="V1030" s="2">
        <f>IFERROR(VLOOKUP(Tabla2[[#This Row],[Client]],Inflow_Outflow!A:O,7,FALSE),"")</f>
        <v>272.44642857142856</v>
      </c>
      <c r="W1030" s="2">
        <f>IFERROR(VLOOKUP(Tabla2[[#This Row],[Client]],Inflow_Outflow!A:O,8,FALSE),"")</f>
        <v>0</v>
      </c>
      <c r="X1030" s="2">
        <f>IFERROR(VLOOKUP(Tabla2[[#This Row],[Client]],Inflow_Outflow!A:O,9,FALSE),"")</f>
        <v>167.125</v>
      </c>
      <c r="Y1030" s="2">
        <f>IFERROR(VLOOKUP(Tabla2[[#This Row],[Client]],Inflow_Outflow!A:O,10,FALSE),"")</f>
        <v>98.178571428571431</v>
      </c>
      <c r="Z1030" s="2">
        <f>IFERROR(VLOOKUP(Tabla2[[#This Row],[Client]],Inflow_Outflow!A:O,11,FALSE),"")</f>
        <v>6</v>
      </c>
      <c r="AA1030" s="2">
        <f>IFERROR(VLOOKUP(Tabla2[[#This Row],[Client]],Inflow_Outflow!A:O,12,FALSE),"")</f>
        <v>6</v>
      </c>
      <c r="AB1030" s="2">
        <f>IFERROR(VLOOKUP(Tabla2[[#This Row],[Client]],Inflow_Outflow!A:O,13,FALSE),"")</f>
        <v>0</v>
      </c>
      <c r="AC1030" s="2">
        <f>IFERROR(VLOOKUP(Tabla2[[#This Row],[Client]],Inflow_Outflow!A:O,14,FALSE),"")</f>
        <v>3</v>
      </c>
      <c r="AD1030" s="2">
        <f>IFERROR(VLOOKUP(Tabla2[[#This Row],[Client]],Inflow_Outflow!A:O,15,FALSE),"")</f>
        <v>2</v>
      </c>
      <c r="AE1030" s="2">
        <f>IFERROR(VLOOKUP(Tabla2[[#This Row],[Client]],Sales_Revenues!A:G,2,FALSE),"")</f>
        <v>1</v>
      </c>
      <c r="AF1030" s="2">
        <f>IFERROR(VLOOKUP(Tabla2[[#This Row],[Client]],Sales_Revenues!A:G,3,FALSE),"")</f>
        <v>1</v>
      </c>
      <c r="AG1030" s="2">
        <f>IFERROR(VLOOKUP(Tabla2[[#This Row],[Client]],Sales_Revenues!A:G,4,FALSE),"")</f>
        <v>0</v>
      </c>
      <c r="AH1030" s="2">
        <f>IFERROR(VLOOKUP(Tabla2[[#This Row],[Client]],Sales_Revenues!A:G,5,FALSE),"")</f>
        <v>1.2171428571428571</v>
      </c>
      <c r="AI1030" s="2">
        <f>IFERROR(VLOOKUP(Tabla2[[#This Row],[Client]],Sales_Revenues!A:G,6,FALSE),"")</f>
        <v>9.7857142857142865</v>
      </c>
      <c r="AJ1030" s="2">
        <f>IFERROR(VLOOKUP(Tabla2[[#This Row],[Client]],Sales_Revenues!A:G,7,FALSE),"")</f>
        <v>0</v>
      </c>
    </row>
    <row r="1031" spans="1:36">
      <c r="A1031">
        <v>1030</v>
      </c>
      <c r="B1031">
        <v>2</v>
      </c>
      <c r="C1031">
        <v>1</v>
      </c>
      <c r="H1031">
        <v>8055.420357142857</v>
      </c>
      <c r="I1031">
        <v>37569.466785714285</v>
      </c>
      <c r="J1031" t="s">
        <v>38</v>
      </c>
      <c r="K1031" t="s">
        <v>38</v>
      </c>
      <c r="L1031" t="s">
        <v>38</v>
      </c>
      <c r="M1031" t="s">
        <v>38</v>
      </c>
      <c r="N1031" t="str">
        <f>IFERROR(VLOOKUP(Tabla2[[#This Row],[Client]],Soc_Dem!A:D,2,FALSE),"")</f>
        <v>F</v>
      </c>
      <c r="O1031">
        <f>IFERROR(VLOOKUP(Tabla2[[#This Row],[Client]],Soc_Dem!A:D,3,FALSE),"")</f>
        <v>27</v>
      </c>
      <c r="P1031">
        <f>IFERROR(VLOOKUP(Tabla2[[#This Row],[Client]],Soc_Dem!A:D,4,FALSE),"")</f>
        <v>164</v>
      </c>
      <c r="Q1031" s="2">
        <f>IFERROR(VLOOKUP(Tabla2[[#This Row],[Client]],Inflow_Outflow!A:O,2,FALSE),"")</f>
        <v>583.91035714285715</v>
      </c>
      <c r="R1031" s="2">
        <f>IFERROR(VLOOKUP(Tabla2[[#This Row],[Client]],Inflow_Outflow!A:O,3,FALSE),"")</f>
        <v>566.07249999999999</v>
      </c>
      <c r="S1031" s="2">
        <f>IFERROR(VLOOKUP(Tabla2[[#This Row],[Client]],Inflow_Outflow!A:O,4,FALSE),"")</f>
        <v>4</v>
      </c>
      <c r="T1031" s="2">
        <f>IFERROR(VLOOKUP(Tabla2[[#This Row],[Client]],Inflow_Outflow!A:O,5,FALSE),"")</f>
        <v>2</v>
      </c>
      <c r="U1031" s="2">
        <f>IFERROR(VLOOKUP(Tabla2[[#This Row],[Client]],Inflow_Outflow!A:O,6,FALSE),"")</f>
        <v>563.62678571428569</v>
      </c>
      <c r="V1031" s="2">
        <f>IFERROR(VLOOKUP(Tabla2[[#This Row],[Client]],Inflow_Outflow!A:O,7,FALSE),"")</f>
        <v>563.62678571428569</v>
      </c>
      <c r="W1031" s="2">
        <f>IFERROR(VLOOKUP(Tabla2[[#This Row],[Client]],Inflow_Outflow!A:O,8,FALSE),"")</f>
        <v>0</v>
      </c>
      <c r="X1031" s="2">
        <f>IFERROR(VLOOKUP(Tabla2[[#This Row],[Client]],Inflow_Outflow!A:O,9,FALSE),"")</f>
        <v>128.1767857142857</v>
      </c>
      <c r="Y1031" s="2">
        <f>IFERROR(VLOOKUP(Tabla2[[#This Row],[Client]],Inflow_Outflow!A:O,10,FALSE),"")</f>
        <v>414.25</v>
      </c>
      <c r="Z1031" s="2">
        <f>IFERROR(VLOOKUP(Tabla2[[#This Row],[Client]],Inflow_Outflow!A:O,11,FALSE),"")</f>
        <v>19</v>
      </c>
      <c r="AA1031" s="2">
        <f>IFERROR(VLOOKUP(Tabla2[[#This Row],[Client]],Inflow_Outflow!A:O,12,FALSE),"")</f>
        <v>19</v>
      </c>
      <c r="AB1031" s="2">
        <f>IFERROR(VLOOKUP(Tabla2[[#This Row],[Client]],Inflow_Outflow!A:O,13,FALSE),"")</f>
        <v>0</v>
      </c>
      <c r="AC1031" s="2">
        <f>IFERROR(VLOOKUP(Tabla2[[#This Row],[Client]],Inflow_Outflow!A:O,14,FALSE),"")</f>
        <v>10</v>
      </c>
      <c r="AD1031" s="2">
        <f>IFERROR(VLOOKUP(Tabla2[[#This Row],[Client]],Inflow_Outflow!A:O,15,FALSE),"")</f>
        <v>7</v>
      </c>
      <c r="AE1031" s="2">
        <f>IFERROR(VLOOKUP(Tabla2[[#This Row],[Client]],Sales_Revenues!A:G,2,FALSE),"")</f>
        <v>0</v>
      </c>
      <c r="AF1031" s="2">
        <f>IFERROR(VLOOKUP(Tabla2[[#This Row],[Client]],Sales_Revenues!A:G,3,FALSE),"")</f>
        <v>1</v>
      </c>
      <c r="AG1031" s="2">
        <f>IFERROR(VLOOKUP(Tabla2[[#This Row],[Client]],Sales_Revenues!A:G,4,FALSE),"")</f>
        <v>1</v>
      </c>
      <c r="AH1031" s="2">
        <f>IFERROR(VLOOKUP(Tabla2[[#This Row],[Client]],Sales_Revenues!A:G,5,FALSE),"")</f>
        <v>0</v>
      </c>
      <c r="AI1031" s="2">
        <f>IFERROR(VLOOKUP(Tabla2[[#This Row],[Client]],Sales_Revenues!A:G,6,FALSE),"")</f>
        <v>7.8214285714285712</v>
      </c>
      <c r="AJ1031" s="2">
        <f>IFERROR(VLOOKUP(Tabla2[[#This Row],[Client]],Sales_Revenues!A:G,7,FALSE),"")</f>
        <v>8.4285714285714288</v>
      </c>
    </row>
    <row r="1032" spans="1:36">
      <c r="A1032">
        <v>1031</v>
      </c>
      <c r="B1032">
        <v>1</v>
      </c>
      <c r="G1032">
        <v>1</v>
      </c>
      <c r="H1032">
        <v>173.26392857142858</v>
      </c>
      <c r="I1032" t="s">
        <v>38</v>
      </c>
      <c r="J1032" t="s">
        <v>38</v>
      </c>
      <c r="K1032" t="s">
        <v>38</v>
      </c>
      <c r="L1032" t="s">
        <v>38</v>
      </c>
      <c r="M1032">
        <v>2529.5685714285714</v>
      </c>
      <c r="N1032" t="str">
        <f>IFERROR(VLOOKUP(Tabla2[[#This Row],[Client]],Soc_Dem!A:D,2,FALSE),"")</f>
        <v>M</v>
      </c>
      <c r="O1032">
        <f>IFERROR(VLOOKUP(Tabla2[[#This Row],[Client]],Soc_Dem!A:D,3,FALSE),"")</f>
        <v>40</v>
      </c>
      <c r="P1032">
        <f>IFERROR(VLOOKUP(Tabla2[[#This Row],[Client]],Soc_Dem!A:D,4,FALSE),"")</f>
        <v>172</v>
      </c>
      <c r="Q1032" s="2">
        <f>IFERROR(VLOOKUP(Tabla2[[#This Row],[Client]],Inflow_Outflow!A:O,2,FALSE),"")</f>
        <v>583.59071428571428</v>
      </c>
      <c r="R1032" s="2">
        <f>IFERROR(VLOOKUP(Tabla2[[#This Row],[Client]],Inflow_Outflow!A:O,3,FALSE),"")</f>
        <v>506.71714285714285</v>
      </c>
      <c r="S1032" s="2">
        <f>IFERROR(VLOOKUP(Tabla2[[#This Row],[Client]],Inflow_Outflow!A:O,4,FALSE),"")</f>
        <v>3</v>
      </c>
      <c r="T1032" s="2">
        <f>IFERROR(VLOOKUP(Tabla2[[#This Row],[Client]],Inflow_Outflow!A:O,5,FALSE),"")</f>
        <v>2</v>
      </c>
      <c r="U1032" s="2">
        <f>IFERROR(VLOOKUP(Tabla2[[#This Row],[Client]],Inflow_Outflow!A:O,6,FALSE),"")</f>
        <v>673.28571428571433</v>
      </c>
      <c r="V1032" s="2">
        <f>IFERROR(VLOOKUP(Tabla2[[#This Row],[Client]],Inflow_Outflow!A:O,7,FALSE),"")</f>
        <v>664.17857142857144</v>
      </c>
      <c r="W1032" s="2">
        <f>IFERROR(VLOOKUP(Tabla2[[#This Row],[Client]],Inflow_Outflow!A:O,8,FALSE),"")</f>
        <v>535.71428571428567</v>
      </c>
      <c r="X1032" s="2">
        <f>IFERROR(VLOOKUP(Tabla2[[#This Row],[Client]],Inflow_Outflow!A:O,9,FALSE),"")</f>
        <v>14.285714285714286</v>
      </c>
      <c r="Y1032" s="2">
        <f>IFERROR(VLOOKUP(Tabla2[[#This Row],[Client]],Inflow_Outflow!A:O,10,FALSE),"")</f>
        <v>0</v>
      </c>
      <c r="Z1032" s="2">
        <f>IFERROR(VLOOKUP(Tabla2[[#This Row],[Client]],Inflow_Outflow!A:O,11,FALSE),"")</f>
        <v>11</v>
      </c>
      <c r="AA1032" s="2">
        <f>IFERROR(VLOOKUP(Tabla2[[#This Row],[Client]],Inflow_Outflow!A:O,12,FALSE),"")</f>
        <v>9</v>
      </c>
      <c r="AB1032" s="2">
        <f>IFERROR(VLOOKUP(Tabla2[[#This Row],[Client]],Inflow_Outflow!A:O,13,FALSE),"")</f>
        <v>3</v>
      </c>
      <c r="AC1032" s="2">
        <f>IFERROR(VLOOKUP(Tabla2[[#This Row],[Client]],Inflow_Outflow!A:O,14,FALSE),"")</f>
        <v>1</v>
      </c>
      <c r="AD1032" s="2">
        <f>IFERROR(VLOOKUP(Tabla2[[#This Row],[Client]],Inflow_Outflow!A:O,15,FALSE),"")</f>
        <v>0</v>
      </c>
      <c r="AE1032" s="2" t="str">
        <f>IFERROR(VLOOKUP(Tabla2[[#This Row],[Client]],Sales_Revenues!A:G,2,FALSE),"")</f>
        <v/>
      </c>
      <c r="AF1032" s="2" t="str">
        <f>IFERROR(VLOOKUP(Tabla2[[#This Row],[Client]],Sales_Revenues!A:G,3,FALSE),"")</f>
        <v/>
      </c>
      <c r="AG1032" s="2" t="str">
        <f>IFERROR(VLOOKUP(Tabla2[[#This Row],[Client]],Sales_Revenues!A:G,4,FALSE),"")</f>
        <v/>
      </c>
      <c r="AH1032" s="2" t="str">
        <f>IFERROR(VLOOKUP(Tabla2[[#This Row],[Client]],Sales_Revenues!A:G,5,FALSE),"")</f>
        <v/>
      </c>
      <c r="AI1032" s="2" t="str">
        <f>IFERROR(VLOOKUP(Tabla2[[#This Row],[Client]],Sales_Revenues!A:G,6,FALSE),"")</f>
        <v/>
      </c>
      <c r="AJ1032" s="2" t="str">
        <f>IFERROR(VLOOKUP(Tabla2[[#This Row],[Client]],Sales_Revenues!A:G,7,FALSE),"")</f>
        <v/>
      </c>
    </row>
    <row r="1033" spans="1:36">
      <c r="A1033">
        <v>1032</v>
      </c>
      <c r="B1033">
        <v>1</v>
      </c>
      <c r="H1033">
        <v>1114.8675000000001</v>
      </c>
      <c r="I1033" t="s">
        <v>38</v>
      </c>
      <c r="J1033" t="s">
        <v>38</v>
      </c>
      <c r="K1033" t="s">
        <v>38</v>
      </c>
      <c r="L1033" t="s">
        <v>38</v>
      </c>
      <c r="M1033" t="s">
        <v>38</v>
      </c>
      <c r="N1033" t="str">
        <f>IFERROR(VLOOKUP(Tabla2[[#This Row],[Client]],Soc_Dem!A:D,2,FALSE),"")</f>
        <v>M</v>
      </c>
      <c r="O1033">
        <f>IFERROR(VLOOKUP(Tabla2[[#This Row],[Client]],Soc_Dem!A:D,3,FALSE),"")</f>
        <v>47</v>
      </c>
      <c r="P1033">
        <f>IFERROR(VLOOKUP(Tabla2[[#This Row],[Client]],Soc_Dem!A:D,4,FALSE),"")</f>
        <v>72</v>
      </c>
      <c r="Q1033" s="2" t="str">
        <f>IFERROR(VLOOKUP(Tabla2[[#This Row],[Client]],Inflow_Outflow!A:O,2,FALSE),"")</f>
        <v/>
      </c>
      <c r="R1033" s="2" t="str">
        <f>IFERROR(VLOOKUP(Tabla2[[#This Row],[Client]],Inflow_Outflow!A:O,3,FALSE),"")</f>
        <v/>
      </c>
      <c r="S1033" s="2" t="str">
        <f>IFERROR(VLOOKUP(Tabla2[[#This Row],[Client]],Inflow_Outflow!A:O,4,FALSE),"")</f>
        <v/>
      </c>
      <c r="T1033" s="2" t="str">
        <f>IFERROR(VLOOKUP(Tabla2[[#This Row],[Client]],Inflow_Outflow!A:O,5,FALSE),"")</f>
        <v/>
      </c>
      <c r="U1033" s="2" t="str">
        <f>IFERROR(VLOOKUP(Tabla2[[#This Row],[Client]],Inflow_Outflow!A:O,6,FALSE),"")</f>
        <v/>
      </c>
      <c r="V1033" s="2" t="str">
        <f>IFERROR(VLOOKUP(Tabla2[[#This Row],[Client]],Inflow_Outflow!A:O,7,FALSE),"")</f>
        <v/>
      </c>
      <c r="W1033" s="2" t="str">
        <f>IFERROR(VLOOKUP(Tabla2[[#This Row],[Client]],Inflow_Outflow!A:O,8,FALSE),"")</f>
        <v/>
      </c>
      <c r="X1033" s="2" t="str">
        <f>IFERROR(VLOOKUP(Tabla2[[#This Row],[Client]],Inflow_Outflow!A:O,9,FALSE),"")</f>
        <v/>
      </c>
      <c r="Y1033" s="2" t="str">
        <f>IFERROR(VLOOKUP(Tabla2[[#This Row],[Client]],Inflow_Outflow!A:O,10,FALSE),"")</f>
        <v/>
      </c>
      <c r="Z1033" s="2" t="str">
        <f>IFERROR(VLOOKUP(Tabla2[[#This Row],[Client]],Inflow_Outflow!A:O,11,FALSE),"")</f>
        <v/>
      </c>
      <c r="AA1033" s="2" t="str">
        <f>IFERROR(VLOOKUP(Tabla2[[#This Row],[Client]],Inflow_Outflow!A:O,12,FALSE),"")</f>
        <v/>
      </c>
      <c r="AB1033" s="2" t="str">
        <f>IFERROR(VLOOKUP(Tabla2[[#This Row],[Client]],Inflow_Outflow!A:O,13,FALSE),"")</f>
        <v/>
      </c>
      <c r="AC1033" s="2" t="str">
        <f>IFERROR(VLOOKUP(Tabla2[[#This Row],[Client]],Inflow_Outflow!A:O,14,FALSE),"")</f>
        <v/>
      </c>
      <c r="AD1033" s="2" t="str">
        <f>IFERROR(VLOOKUP(Tabla2[[#This Row],[Client]],Inflow_Outflow!A:O,15,FALSE),"")</f>
        <v/>
      </c>
      <c r="AE1033" s="2">
        <f>IFERROR(VLOOKUP(Tabla2[[#This Row],[Client]],Sales_Revenues!A:G,2,FALSE),"")</f>
        <v>0</v>
      </c>
      <c r="AF1033" s="2">
        <f>IFERROR(VLOOKUP(Tabla2[[#This Row],[Client]],Sales_Revenues!A:G,3,FALSE),"")</f>
        <v>0</v>
      </c>
      <c r="AG1033" s="2">
        <f>IFERROR(VLOOKUP(Tabla2[[#This Row],[Client]],Sales_Revenues!A:G,4,FALSE),"")</f>
        <v>0</v>
      </c>
      <c r="AH1033" s="2">
        <f>IFERROR(VLOOKUP(Tabla2[[#This Row],[Client]],Sales_Revenues!A:G,5,FALSE),"")</f>
        <v>0</v>
      </c>
      <c r="AI1033" s="2">
        <f>IFERROR(VLOOKUP(Tabla2[[#This Row],[Client]],Sales_Revenues!A:G,6,FALSE),"")</f>
        <v>0</v>
      </c>
      <c r="AJ1033" s="2">
        <f>IFERROR(VLOOKUP(Tabla2[[#This Row],[Client]],Sales_Revenues!A:G,7,FALSE),"")</f>
        <v>0</v>
      </c>
    </row>
    <row r="1034" spans="1:36">
      <c r="A1034">
        <v>1033</v>
      </c>
      <c r="B1034">
        <v>1</v>
      </c>
      <c r="C1034">
        <v>1</v>
      </c>
      <c r="D1034">
        <v>3</v>
      </c>
      <c r="H1034">
        <v>193.57249999999999</v>
      </c>
      <c r="I1034">
        <v>10743.741428571429</v>
      </c>
      <c r="J1034">
        <v>0</v>
      </c>
      <c r="K1034" t="s">
        <v>38</v>
      </c>
      <c r="L1034" t="s">
        <v>38</v>
      </c>
      <c r="M1034" t="s">
        <v>38</v>
      </c>
      <c r="N1034" t="str">
        <f>IFERROR(VLOOKUP(Tabla2[[#This Row],[Client]],Soc_Dem!A:D,2,FALSE),"")</f>
        <v>M</v>
      </c>
      <c r="O1034">
        <f>IFERROR(VLOOKUP(Tabla2[[#This Row],[Client]],Soc_Dem!A:D,3,FALSE),"")</f>
        <v>23</v>
      </c>
      <c r="P1034">
        <f>IFERROR(VLOOKUP(Tabla2[[#This Row],[Client]],Soc_Dem!A:D,4,FALSE),"")</f>
        <v>188</v>
      </c>
      <c r="Q1034" s="2">
        <f>IFERROR(VLOOKUP(Tabla2[[#This Row],[Client]],Inflow_Outflow!A:O,2,FALSE),"")</f>
        <v>2.5767857142857147</v>
      </c>
      <c r="R1034" s="2">
        <f>IFERROR(VLOOKUP(Tabla2[[#This Row],[Client]],Inflow_Outflow!A:O,3,FALSE),"")</f>
        <v>8.9285714285714281E-3</v>
      </c>
      <c r="S1034" s="2">
        <f>IFERROR(VLOOKUP(Tabla2[[#This Row],[Client]],Inflow_Outflow!A:O,4,FALSE),"")</f>
        <v>4</v>
      </c>
      <c r="T1034" s="2">
        <f>IFERROR(VLOOKUP(Tabla2[[#This Row],[Client]],Inflow_Outflow!A:O,5,FALSE),"")</f>
        <v>1</v>
      </c>
      <c r="U1034" s="2">
        <f>IFERROR(VLOOKUP(Tabla2[[#This Row],[Client]],Inflow_Outflow!A:O,6,FALSE),"")</f>
        <v>1.3225</v>
      </c>
      <c r="V1034" s="2">
        <f>IFERROR(VLOOKUP(Tabla2[[#This Row],[Client]],Inflow_Outflow!A:O,7,FALSE),"")</f>
        <v>0.8928571428571429</v>
      </c>
      <c r="W1034" s="2">
        <f>IFERROR(VLOOKUP(Tabla2[[#This Row],[Client]],Inflow_Outflow!A:O,8,FALSE),"")</f>
        <v>0</v>
      </c>
      <c r="X1034" s="2">
        <f>IFERROR(VLOOKUP(Tabla2[[#This Row],[Client]],Inflow_Outflow!A:O,9,FALSE),"")</f>
        <v>0</v>
      </c>
      <c r="Y1034" s="2">
        <f>IFERROR(VLOOKUP(Tabla2[[#This Row],[Client]],Inflow_Outflow!A:O,10,FALSE),"")</f>
        <v>0</v>
      </c>
      <c r="Z1034" s="2">
        <f>IFERROR(VLOOKUP(Tabla2[[#This Row],[Client]],Inflow_Outflow!A:O,11,FALSE),"")</f>
        <v>2</v>
      </c>
      <c r="AA1034" s="2">
        <f>IFERROR(VLOOKUP(Tabla2[[#This Row],[Client]],Inflow_Outflow!A:O,12,FALSE),"")</f>
        <v>1</v>
      </c>
      <c r="AB1034" s="2">
        <f>IFERROR(VLOOKUP(Tabla2[[#This Row],[Client]],Inflow_Outflow!A:O,13,FALSE),"")</f>
        <v>0</v>
      </c>
      <c r="AC1034" s="2">
        <f>IFERROR(VLOOKUP(Tabla2[[#This Row],[Client]],Inflow_Outflow!A:O,14,FALSE),"")</f>
        <v>0</v>
      </c>
      <c r="AD1034" s="2">
        <f>IFERROR(VLOOKUP(Tabla2[[#This Row],[Client]],Inflow_Outflow!A:O,15,FALSE),"")</f>
        <v>0</v>
      </c>
      <c r="AE1034" s="2">
        <f>IFERROR(VLOOKUP(Tabla2[[#This Row],[Client]],Sales_Revenues!A:G,2,FALSE),"")</f>
        <v>1</v>
      </c>
      <c r="AF1034" s="2">
        <f>IFERROR(VLOOKUP(Tabla2[[#This Row],[Client]],Sales_Revenues!A:G,3,FALSE),"")</f>
        <v>0</v>
      </c>
      <c r="AG1034" s="2">
        <f>IFERROR(VLOOKUP(Tabla2[[#This Row],[Client]],Sales_Revenues!A:G,4,FALSE),"")</f>
        <v>1</v>
      </c>
      <c r="AH1034" s="2">
        <f>IFERROR(VLOOKUP(Tabla2[[#This Row],[Client]],Sales_Revenues!A:G,5,FALSE),"")</f>
        <v>1.1291071428571429</v>
      </c>
      <c r="AI1034" s="2">
        <f>IFERROR(VLOOKUP(Tabla2[[#This Row],[Client]],Sales_Revenues!A:G,6,FALSE),"")</f>
        <v>0</v>
      </c>
      <c r="AJ1034" s="2">
        <f>IFERROR(VLOOKUP(Tabla2[[#This Row],[Client]],Sales_Revenues!A:G,7,FALSE),"")</f>
        <v>2.7025000000000001</v>
      </c>
    </row>
    <row r="1035" spans="1:36">
      <c r="A1035">
        <v>1034</v>
      </c>
      <c r="B1035">
        <v>1</v>
      </c>
      <c r="H1035">
        <v>158.76892857142857</v>
      </c>
      <c r="I1035" t="s">
        <v>38</v>
      </c>
      <c r="J1035" t="s">
        <v>38</v>
      </c>
      <c r="K1035" t="s">
        <v>38</v>
      </c>
      <c r="L1035" t="s">
        <v>38</v>
      </c>
      <c r="M1035" t="s">
        <v>38</v>
      </c>
      <c r="N1035" t="str">
        <f>IFERROR(VLOOKUP(Tabla2[[#This Row],[Client]],Soc_Dem!A:D,2,FALSE),"")</f>
        <v>M</v>
      </c>
      <c r="O1035">
        <f>IFERROR(VLOOKUP(Tabla2[[#This Row],[Client]],Soc_Dem!A:D,3,FALSE),"")</f>
        <v>68</v>
      </c>
      <c r="P1035">
        <f>IFERROR(VLOOKUP(Tabla2[[#This Row],[Client]],Soc_Dem!A:D,4,FALSE),"")</f>
        <v>172</v>
      </c>
      <c r="Q1035" s="2">
        <f>IFERROR(VLOOKUP(Tabla2[[#This Row],[Client]],Inflow_Outflow!A:O,2,FALSE),"")</f>
        <v>60.714999999999996</v>
      </c>
      <c r="R1035" s="2">
        <f>IFERROR(VLOOKUP(Tabla2[[#This Row],[Client]],Inflow_Outflow!A:O,3,FALSE),"")</f>
        <v>60.714999999999996</v>
      </c>
      <c r="S1035" s="2">
        <f>IFERROR(VLOOKUP(Tabla2[[#This Row],[Client]],Inflow_Outflow!A:O,4,FALSE),"")</f>
        <v>2</v>
      </c>
      <c r="T1035" s="2">
        <f>IFERROR(VLOOKUP(Tabla2[[#This Row],[Client]],Inflow_Outflow!A:O,5,FALSE),"")</f>
        <v>2</v>
      </c>
      <c r="U1035" s="2">
        <f>IFERROR(VLOOKUP(Tabla2[[#This Row],[Client]],Inflow_Outflow!A:O,6,FALSE),"")</f>
        <v>43.178571428571431</v>
      </c>
      <c r="V1035" s="2">
        <f>IFERROR(VLOOKUP(Tabla2[[#This Row],[Client]],Inflow_Outflow!A:O,7,FALSE),"")</f>
        <v>43.178571428571431</v>
      </c>
      <c r="W1035" s="2">
        <f>IFERROR(VLOOKUP(Tabla2[[#This Row],[Client]],Inflow_Outflow!A:O,8,FALSE),"")</f>
        <v>21.428571428571427</v>
      </c>
      <c r="X1035" s="2">
        <f>IFERROR(VLOOKUP(Tabla2[[#This Row],[Client]],Inflow_Outflow!A:O,9,FALSE),"")</f>
        <v>3.4285714285714284</v>
      </c>
      <c r="Y1035" s="2">
        <f>IFERROR(VLOOKUP(Tabla2[[#This Row],[Client]],Inflow_Outflow!A:O,10,FALSE),"")</f>
        <v>17.857142857142858</v>
      </c>
      <c r="Z1035" s="2">
        <f>IFERROR(VLOOKUP(Tabla2[[#This Row],[Client]],Inflow_Outflow!A:O,11,FALSE),"")</f>
        <v>9</v>
      </c>
      <c r="AA1035" s="2">
        <f>IFERROR(VLOOKUP(Tabla2[[#This Row],[Client]],Inflow_Outflow!A:O,12,FALSE),"")</f>
        <v>9</v>
      </c>
      <c r="AB1035" s="2">
        <f>IFERROR(VLOOKUP(Tabla2[[#This Row],[Client]],Inflow_Outflow!A:O,13,FALSE),"")</f>
        <v>2</v>
      </c>
      <c r="AC1035" s="2">
        <f>IFERROR(VLOOKUP(Tabla2[[#This Row],[Client]],Inflow_Outflow!A:O,14,FALSE),"")</f>
        <v>5</v>
      </c>
      <c r="AD1035" s="2">
        <f>IFERROR(VLOOKUP(Tabla2[[#This Row],[Client]],Inflow_Outflow!A:O,15,FALSE),"")</f>
        <v>1</v>
      </c>
      <c r="AE1035" s="2">
        <f>IFERROR(VLOOKUP(Tabla2[[#This Row],[Client]],Sales_Revenues!A:G,2,FALSE),"")</f>
        <v>0</v>
      </c>
      <c r="AF1035" s="2">
        <f>IFERROR(VLOOKUP(Tabla2[[#This Row],[Client]],Sales_Revenues!A:G,3,FALSE),"")</f>
        <v>0</v>
      </c>
      <c r="AG1035" s="2">
        <f>IFERROR(VLOOKUP(Tabla2[[#This Row],[Client]],Sales_Revenues!A:G,4,FALSE),"")</f>
        <v>0</v>
      </c>
      <c r="AH1035" s="2">
        <f>IFERROR(VLOOKUP(Tabla2[[#This Row],[Client]],Sales_Revenues!A:G,5,FALSE),"")</f>
        <v>0</v>
      </c>
      <c r="AI1035" s="2">
        <f>IFERROR(VLOOKUP(Tabla2[[#This Row],[Client]],Sales_Revenues!A:G,6,FALSE),"")</f>
        <v>0</v>
      </c>
      <c r="AJ1035" s="2">
        <f>IFERROR(VLOOKUP(Tabla2[[#This Row],[Client]],Sales_Revenues!A:G,7,FALSE),"")</f>
        <v>0</v>
      </c>
    </row>
    <row r="1036" spans="1:36">
      <c r="A1036">
        <v>1035</v>
      </c>
      <c r="B1036">
        <v>3</v>
      </c>
      <c r="C1036">
        <v>1</v>
      </c>
      <c r="D1036">
        <v>1</v>
      </c>
      <c r="H1036">
        <v>104.60178571428571</v>
      </c>
      <c r="I1036">
        <v>4644.8207142857145</v>
      </c>
      <c r="J1036">
        <v>15094.395</v>
      </c>
      <c r="K1036" t="s">
        <v>38</v>
      </c>
      <c r="L1036" t="s">
        <v>38</v>
      </c>
      <c r="M1036" t="s">
        <v>38</v>
      </c>
      <c r="N1036" t="str">
        <f>IFERROR(VLOOKUP(Tabla2[[#This Row],[Client]],Soc_Dem!A:D,2,FALSE),"")</f>
        <v>F</v>
      </c>
      <c r="O1036">
        <f>IFERROR(VLOOKUP(Tabla2[[#This Row],[Client]],Soc_Dem!A:D,3,FALSE),"")</f>
        <v>32</v>
      </c>
      <c r="P1036">
        <f>IFERROR(VLOOKUP(Tabla2[[#This Row],[Client]],Soc_Dem!A:D,4,FALSE),"")</f>
        <v>145</v>
      </c>
      <c r="Q1036" s="2">
        <f>IFERROR(VLOOKUP(Tabla2[[#This Row],[Client]],Inflow_Outflow!A:O,2,FALSE),"")</f>
        <v>923.16928571428582</v>
      </c>
      <c r="R1036" s="2">
        <f>IFERROR(VLOOKUP(Tabla2[[#This Row],[Client]],Inflow_Outflow!A:O,3,FALSE),"")</f>
        <v>922.09321428571434</v>
      </c>
      <c r="S1036" s="2">
        <f>IFERROR(VLOOKUP(Tabla2[[#This Row],[Client]],Inflow_Outflow!A:O,4,FALSE),"")</f>
        <v>4</v>
      </c>
      <c r="T1036" s="2">
        <f>IFERROR(VLOOKUP(Tabla2[[#This Row],[Client]],Inflow_Outflow!A:O,5,FALSE),"")</f>
        <v>3</v>
      </c>
      <c r="U1036" s="2">
        <f>IFERROR(VLOOKUP(Tabla2[[#This Row],[Client]],Inflow_Outflow!A:O,6,FALSE),"")</f>
        <v>342.67857142857144</v>
      </c>
      <c r="V1036" s="2">
        <f>IFERROR(VLOOKUP(Tabla2[[#This Row],[Client]],Inflow_Outflow!A:O,7,FALSE),"")</f>
        <v>342.67857142857144</v>
      </c>
      <c r="W1036" s="2">
        <f>IFERROR(VLOOKUP(Tabla2[[#This Row],[Client]],Inflow_Outflow!A:O,8,FALSE),"")</f>
        <v>178.57142857142858</v>
      </c>
      <c r="X1036" s="2">
        <f>IFERROR(VLOOKUP(Tabla2[[#This Row],[Client]],Inflow_Outflow!A:O,9,FALSE),"")</f>
        <v>0</v>
      </c>
      <c r="Y1036" s="2">
        <f>IFERROR(VLOOKUP(Tabla2[[#This Row],[Client]],Inflow_Outflow!A:O,10,FALSE),"")</f>
        <v>159.5</v>
      </c>
      <c r="Z1036" s="2">
        <f>IFERROR(VLOOKUP(Tabla2[[#This Row],[Client]],Inflow_Outflow!A:O,11,FALSE),"")</f>
        <v>7</v>
      </c>
      <c r="AA1036" s="2">
        <f>IFERROR(VLOOKUP(Tabla2[[#This Row],[Client]],Inflow_Outflow!A:O,12,FALSE),"")</f>
        <v>7</v>
      </c>
      <c r="AB1036" s="2">
        <f>IFERROR(VLOOKUP(Tabla2[[#This Row],[Client]],Inflow_Outflow!A:O,13,FALSE),"")</f>
        <v>1</v>
      </c>
      <c r="AC1036" s="2">
        <f>IFERROR(VLOOKUP(Tabla2[[#This Row],[Client]],Inflow_Outflow!A:O,14,FALSE),"")</f>
        <v>0</v>
      </c>
      <c r="AD1036" s="2">
        <f>IFERROR(VLOOKUP(Tabla2[[#This Row],[Client]],Inflow_Outflow!A:O,15,FALSE),"")</f>
        <v>5</v>
      </c>
      <c r="AE1036" s="2">
        <f>IFERROR(VLOOKUP(Tabla2[[#This Row],[Client]],Sales_Revenues!A:G,2,FALSE),"")</f>
        <v>0</v>
      </c>
      <c r="AF1036" s="2">
        <f>IFERROR(VLOOKUP(Tabla2[[#This Row],[Client]],Sales_Revenues!A:G,3,FALSE),"")</f>
        <v>0</v>
      </c>
      <c r="AG1036" s="2">
        <f>IFERROR(VLOOKUP(Tabla2[[#This Row],[Client]],Sales_Revenues!A:G,4,FALSE),"")</f>
        <v>1</v>
      </c>
      <c r="AH1036" s="2">
        <f>IFERROR(VLOOKUP(Tabla2[[#This Row],[Client]],Sales_Revenues!A:G,5,FALSE),"")</f>
        <v>0</v>
      </c>
      <c r="AI1036" s="2">
        <f>IFERROR(VLOOKUP(Tabla2[[#This Row],[Client]],Sales_Revenues!A:G,6,FALSE),"")</f>
        <v>0</v>
      </c>
      <c r="AJ1036" s="2">
        <f>IFERROR(VLOOKUP(Tabla2[[#This Row],[Client]],Sales_Revenues!A:G,7,FALSE),"")</f>
        <v>15.678571428571429</v>
      </c>
    </row>
    <row r="1037" spans="1:36">
      <c r="A1037">
        <v>1036</v>
      </c>
      <c r="B1037">
        <v>1</v>
      </c>
      <c r="C1037">
        <v>1</v>
      </c>
      <c r="H1037">
        <v>819.35178571428571</v>
      </c>
      <c r="I1037">
        <v>32160.165714285715</v>
      </c>
      <c r="J1037" t="s">
        <v>38</v>
      </c>
      <c r="K1037" t="s">
        <v>38</v>
      </c>
      <c r="L1037" t="s">
        <v>38</v>
      </c>
      <c r="M1037" t="s">
        <v>38</v>
      </c>
      <c r="N1037" t="str">
        <f>IFERROR(VLOOKUP(Tabla2[[#This Row],[Client]],Soc_Dem!A:D,2,FALSE),"")</f>
        <v>F</v>
      </c>
      <c r="O1037">
        <f>IFERROR(VLOOKUP(Tabla2[[#This Row],[Client]],Soc_Dem!A:D,3,FALSE),"")</f>
        <v>68</v>
      </c>
      <c r="P1037">
        <f>IFERROR(VLOOKUP(Tabla2[[#This Row],[Client]],Soc_Dem!A:D,4,FALSE),"")</f>
        <v>19</v>
      </c>
      <c r="Q1037" s="2">
        <f>IFERROR(VLOOKUP(Tabla2[[#This Row],[Client]],Inflow_Outflow!A:O,2,FALSE),"")</f>
        <v>483.44857142857143</v>
      </c>
      <c r="R1037" s="2">
        <f>IFERROR(VLOOKUP(Tabla2[[#This Row],[Client]],Inflow_Outflow!A:O,3,FALSE),"")</f>
        <v>478.06464285714281</v>
      </c>
      <c r="S1037" s="2">
        <f>IFERROR(VLOOKUP(Tabla2[[#This Row],[Client]],Inflow_Outflow!A:O,4,FALSE),"")</f>
        <v>4</v>
      </c>
      <c r="T1037" s="2">
        <f>IFERROR(VLOOKUP(Tabla2[[#This Row],[Client]],Inflow_Outflow!A:O,5,FALSE),"")</f>
        <v>2</v>
      </c>
      <c r="U1037" s="2">
        <f>IFERROR(VLOOKUP(Tabla2[[#This Row],[Client]],Inflow_Outflow!A:O,6,FALSE),"")</f>
        <v>1.9642857142857142</v>
      </c>
      <c r="V1037" s="2">
        <f>IFERROR(VLOOKUP(Tabla2[[#This Row],[Client]],Inflow_Outflow!A:O,7,FALSE),"")</f>
        <v>1.9642857142857142</v>
      </c>
      <c r="W1037" s="2">
        <f>IFERROR(VLOOKUP(Tabla2[[#This Row],[Client]],Inflow_Outflow!A:O,8,FALSE),"")</f>
        <v>0</v>
      </c>
      <c r="X1037" s="2">
        <f>IFERROR(VLOOKUP(Tabla2[[#This Row],[Client]],Inflow_Outflow!A:O,9,FALSE),"")</f>
        <v>0</v>
      </c>
      <c r="Y1037" s="2">
        <f>IFERROR(VLOOKUP(Tabla2[[#This Row],[Client]],Inflow_Outflow!A:O,10,FALSE),"")</f>
        <v>0</v>
      </c>
      <c r="Z1037" s="2">
        <f>IFERROR(VLOOKUP(Tabla2[[#This Row],[Client]],Inflow_Outflow!A:O,11,FALSE),"")</f>
        <v>1</v>
      </c>
      <c r="AA1037" s="2">
        <f>IFERROR(VLOOKUP(Tabla2[[#This Row],[Client]],Inflow_Outflow!A:O,12,FALSE),"")</f>
        <v>1</v>
      </c>
      <c r="AB1037" s="2">
        <f>IFERROR(VLOOKUP(Tabla2[[#This Row],[Client]],Inflow_Outflow!A:O,13,FALSE),"")</f>
        <v>0</v>
      </c>
      <c r="AC1037" s="2">
        <f>IFERROR(VLOOKUP(Tabla2[[#This Row],[Client]],Inflow_Outflow!A:O,14,FALSE),"")</f>
        <v>0</v>
      </c>
      <c r="AD1037" s="2">
        <f>IFERROR(VLOOKUP(Tabla2[[#This Row],[Client]],Inflow_Outflow!A:O,15,FALSE),"")</f>
        <v>0</v>
      </c>
      <c r="AE1037" s="2">
        <f>IFERROR(VLOOKUP(Tabla2[[#This Row],[Client]],Sales_Revenues!A:G,2,FALSE),"")</f>
        <v>0</v>
      </c>
      <c r="AF1037" s="2">
        <f>IFERROR(VLOOKUP(Tabla2[[#This Row],[Client]],Sales_Revenues!A:G,3,FALSE),"")</f>
        <v>0</v>
      </c>
      <c r="AG1037" s="2">
        <f>IFERROR(VLOOKUP(Tabla2[[#This Row],[Client]],Sales_Revenues!A:G,4,FALSE),"")</f>
        <v>0</v>
      </c>
      <c r="AH1037" s="2">
        <f>IFERROR(VLOOKUP(Tabla2[[#This Row],[Client]],Sales_Revenues!A:G,5,FALSE),"")</f>
        <v>0</v>
      </c>
      <c r="AI1037" s="2">
        <f>IFERROR(VLOOKUP(Tabla2[[#This Row],[Client]],Sales_Revenues!A:G,6,FALSE),"")</f>
        <v>0</v>
      </c>
      <c r="AJ1037" s="2">
        <f>IFERROR(VLOOKUP(Tabla2[[#This Row],[Client]],Sales_Revenues!A:G,7,FALSE),"")</f>
        <v>0</v>
      </c>
    </row>
    <row r="1038" spans="1:36">
      <c r="A1038">
        <v>1037</v>
      </c>
      <c r="B1038">
        <v>1</v>
      </c>
      <c r="E1038">
        <v>1</v>
      </c>
      <c r="F1038">
        <v>1</v>
      </c>
      <c r="H1038">
        <v>3203.4564285714287</v>
      </c>
      <c r="I1038" t="s">
        <v>38</v>
      </c>
      <c r="J1038" t="s">
        <v>38</v>
      </c>
      <c r="K1038">
        <v>0</v>
      </c>
      <c r="L1038">
        <v>0.7142857142857143</v>
      </c>
      <c r="M1038" t="s">
        <v>38</v>
      </c>
      <c r="N1038" t="str">
        <f>IFERROR(VLOOKUP(Tabla2[[#This Row],[Client]],Soc_Dem!A:D,2,FALSE),"")</f>
        <v>F</v>
      </c>
      <c r="O1038">
        <f>IFERROR(VLOOKUP(Tabla2[[#This Row],[Client]],Soc_Dem!A:D,3,FALSE),"")</f>
        <v>59</v>
      </c>
      <c r="P1038">
        <f>IFERROR(VLOOKUP(Tabla2[[#This Row],[Client]],Soc_Dem!A:D,4,FALSE),"")</f>
        <v>181</v>
      </c>
      <c r="Q1038" s="2">
        <f>IFERROR(VLOOKUP(Tabla2[[#This Row],[Client]],Inflow_Outflow!A:O,2,FALSE),"")</f>
        <v>1058.06</v>
      </c>
      <c r="R1038" s="2">
        <f>IFERROR(VLOOKUP(Tabla2[[#This Row],[Client]],Inflow_Outflow!A:O,3,FALSE),"")</f>
        <v>797.75285714285724</v>
      </c>
      <c r="S1038" s="2">
        <f>IFERROR(VLOOKUP(Tabla2[[#This Row],[Client]],Inflow_Outflow!A:O,4,FALSE),"")</f>
        <v>11</v>
      </c>
      <c r="T1038" s="2">
        <f>IFERROR(VLOOKUP(Tabla2[[#This Row],[Client]],Inflow_Outflow!A:O,5,FALSE),"")</f>
        <v>8</v>
      </c>
      <c r="U1038" s="2">
        <f>IFERROR(VLOOKUP(Tabla2[[#This Row],[Client]],Inflow_Outflow!A:O,6,FALSE),"")</f>
        <v>1071.5128571428572</v>
      </c>
      <c r="V1038" s="2">
        <f>IFERROR(VLOOKUP(Tabla2[[#This Row],[Client]],Inflow_Outflow!A:O,7,FALSE),"")</f>
        <v>804.36785714285713</v>
      </c>
      <c r="W1038" s="2">
        <f>IFERROR(VLOOKUP(Tabla2[[#This Row],[Client]],Inflow_Outflow!A:O,8,FALSE),"")</f>
        <v>0</v>
      </c>
      <c r="X1038" s="2">
        <f>IFERROR(VLOOKUP(Tabla2[[#This Row],[Client]],Inflow_Outflow!A:O,9,FALSE),"")</f>
        <v>71.417857142857144</v>
      </c>
      <c r="Y1038" s="2">
        <f>IFERROR(VLOOKUP(Tabla2[[#This Row],[Client]],Inflow_Outflow!A:O,10,FALSE),"")</f>
        <v>468.96428571428572</v>
      </c>
      <c r="Z1038" s="2">
        <f>IFERROR(VLOOKUP(Tabla2[[#This Row],[Client]],Inflow_Outflow!A:O,11,FALSE),"")</f>
        <v>25</v>
      </c>
      <c r="AA1038" s="2">
        <f>IFERROR(VLOOKUP(Tabla2[[#This Row],[Client]],Inflow_Outflow!A:O,12,FALSE),"")</f>
        <v>17</v>
      </c>
      <c r="AB1038" s="2">
        <f>IFERROR(VLOOKUP(Tabla2[[#This Row],[Client]],Inflow_Outflow!A:O,13,FALSE),"")</f>
        <v>0</v>
      </c>
      <c r="AC1038" s="2">
        <f>IFERROR(VLOOKUP(Tabla2[[#This Row],[Client]],Inflow_Outflow!A:O,14,FALSE),"")</f>
        <v>1</v>
      </c>
      <c r="AD1038" s="2">
        <f>IFERROR(VLOOKUP(Tabla2[[#This Row],[Client]],Inflow_Outflow!A:O,15,FALSE),"")</f>
        <v>12</v>
      </c>
      <c r="AE1038" s="2" t="str">
        <f>IFERROR(VLOOKUP(Tabla2[[#This Row],[Client]],Sales_Revenues!A:G,2,FALSE),"")</f>
        <v/>
      </c>
      <c r="AF1038" s="2" t="str">
        <f>IFERROR(VLOOKUP(Tabla2[[#This Row],[Client]],Sales_Revenues!A:G,3,FALSE),"")</f>
        <v/>
      </c>
      <c r="AG1038" s="2" t="str">
        <f>IFERROR(VLOOKUP(Tabla2[[#This Row],[Client]],Sales_Revenues!A:G,4,FALSE),"")</f>
        <v/>
      </c>
      <c r="AH1038" s="2" t="str">
        <f>IFERROR(VLOOKUP(Tabla2[[#This Row],[Client]],Sales_Revenues!A:G,5,FALSE),"")</f>
        <v/>
      </c>
      <c r="AI1038" s="2" t="str">
        <f>IFERROR(VLOOKUP(Tabla2[[#This Row],[Client]],Sales_Revenues!A:G,6,FALSE),"")</f>
        <v/>
      </c>
      <c r="AJ1038" s="2" t="str">
        <f>IFERROR(VLOOKUP(Tabla2[[#This Row],[Client]],Sales_Revenues!A:G,7,FALSE),"")</f>
        <v/>
      </c>
    </row>
    <row r="1039" spans="1:36">
      <c r="A1039">
        <v>1038</v>
      </c>
      <c r="B1039">
        <v>1</v>
      </c>
      <c r="H1039">
        <v>27.035714285714285</v>
      </c>
      <c r="I1039" t="s">
        <v>38</v>
      </c>
      <c r="J1039" t="s">
        <v>38</v>
      </c>
      <c r="K1039" t="s">
        <v>38</v>
      </c>
      <c r="L1039" t="s">
        <v>38</v>
      </c>
      <c r="M1039" t="s">
        <v>38</v>
      </c>
      <c r="N1039" t="str">
        <f>IFERROR(VLOOKUP(Tabla2[[#This Row],[Client]],Soc_Dem!A:D,2,FALSE),"")</f>
        <v>M</v>
      </c>
      <c r="O1039">
        <f>IFERROR(VLOOKUP(Tabla2[[#This Row],[Client]],Soc_Dem!A:D,3,FALSE),"")</f>
        <v>29</v>
      </c>
      <c r="P1039">
        <f>IFERROR(VLOOKUP(Tabla2[[#This Row],[Client]],Soc_Dem!A:D,4,FALSE),"")</f>
        <v>106</v>
      </c>
      <c r="Q1039" s="2">
        <f>IFERROR(VLOOKUP(Tabla2[[#This Row],[Client]],Inflow_Outflow!A:O,2,FALSE),"")</f>
        <v>6.0714285714285722E-3</v>
      </c>
      <c r="R1039" s="2">
        <f>IFERROR(VLOOKUP(Tabla2[[#This Row],[Client]],Inflow_Outflow!A:O,3,FALSE),"")</f>
        <v>6.0714285714285722E-3</v>
      </c>
      <c r="S1039" s="2">
        <f>IFERROR(VLOOKUP(Tabla2[[#This Row],[Client]],Inflow_Outflow!A:O,4,FALSE),"")</f>
        <v>1</v>
      </c>
      <c r="T1039" s="2">
        <f>IFERROR(VLOOKUP(Tabla2[[#This Row],[Client]],Inflow_Outflow!A:O,5,FALSE),"")</f>
        <v>1</v>
      </c>
      <c r="U1039" s="2">
        <f>IFERROR(VLOOKUP(Tabla2[[#This Row],[Client]],Inflow_Outflow!A:O,6,FALSE),"")</f>
        <v>0</v>
      </c>
      <c r="V1039" s="2">
        <f>IFERROR(VLOOKUP(Tabla2[[#This Row],[Client]],Inflow_Outflow!A:O,7,FALSE),"")</f>
        <v>0</v>
      </c>
      <c r="W1039" s="2">
        <f>IFERROR(VLOOKUP(Tabla2[[#This Row],[Client]],Inflow_Outflow!A:O,8,FALSE),"")</f>
        <v>0</v>
      </c>
      <c r="X1039" s="2">
        <f>IFERROR(VLOOKUP(Tabla2[[#This Row],[Client]],Inflow_Outflow!A:O,9,FALSE),"")</f>
        <v>0</v>
      </c>
      <c r="Y1039" s="2">
        <f>IFERROR(VLOOKUP(Tabla2[[#This Row],[Client]],Inflow_Outflow!A:O,10,FALSE),"")</f>
        <v>0</v>
      </c>
      <c r="Z1039" s="2">
        <f>IFERROR(VLOOKUP(Tabla2[[#This Row],[Client]],Inflow_Outflow!A:O,11,FALSE),"")</f>
        <v>0</v>
      </c>
      <c r="AA1039" s="2">
        <f>IFERROR(VLOOKUP(Tabla2[[#This Row],[Client]],Inflow_Outflow!A:O,12,FALSE),"")</f>
        <v>0</v>
      </c>
      <c r="AB1039" s="2">
        <f>IFERROR(VLOOKUP(Tabla2[[#This Row],[Client]],Inflow_Outflow!A:O,13,FALSE),"")</f>
        <v>0</v>
      </c>
      <c r="AC1039" s="2">
        <f>IFERROR(VLOOKUP(Tabla2[[#This Row],[Client]],Inflow_Outflow!A:O,14,FALSE),"")</f>
        <v>0</v>
      </c>
      <c r="AD1039" s="2">
        <f>IFERROR(VLOOKUP(Tabla2[[#This Row],[Client]],Inflow_Outflow!A:O,15,FALSE),"")</f>
        <v>0</v>
      </c>
      <c r="AE1039" s="2">
        <f>IFERROR(VLOOKUP(Tabla2[[#This Row],[Client]],Sales_Revenues!A:G,2,FALSE),"")</f>
        <v>0</v>
      </c>
      <c r="AF1039" s="2">
        <f>IFERROR(VLOOKUP(Tabla2[[#This Row],[Client]],Sales_Revenues!A:G,3,FALSE),"")</f>
        <v>0</v>
      </c>
      <c r="AG1039" s="2">
        <f>IFERROR(VLOOKUP(Tabla2[[#This Row],[Client]],Sales_Revenues!A:G,4,FALSE),"")</f>
        <v>0</v>
      </c>
      <c r="AH1039" s="2">
        <f>IFERROR(VLOOKUP(Tabla2[[#This Row],[Client]],Sales_Revenues!A:G,5,FALSE),"")</f>
        <v>0</v>
      </c>
      <c r="AI1039" s="2">
        <f>IFERROR(VLOOKUP(Tabla2[[#This Row],[Client]],Sales_Revenues!A:G,6,FALSE),"")</f>
        <v>0</v>
      </c>
      <c r="AJ1039" s="2">
        <f>IFERROR(VLOOKUP(Tabla2[[#This Row],[Client]],Sales_Revenues!A:G,7,FALSE),"")</f>
        <v>0</v>
      </c>
    </row>
    <row r="1040" spans="1:36">
      <c r="A1040">
        <v>1039</v>
      </c>
      <c r="B1040">
        <v>1</v>
      </c>
      <c r="E1040">
        <v>1</v>
      </c>
      <c r="H1040">
        <v>2.1089285714285713</v>
      </c>
      <c r="I1040" t="s">
        <v>38</v>
      </c>
      <c r="J1040" t="s">
        <v>38</v>
      </c>
      <c r="K1040">
        <v>0</v>
      </c>
      <c r="L1040" t="s">
        <v>38</v>
      </c>
      <c r="M1040" t="s">
        <v>38</v>
      </c>
      <c r="N1040" t="str">
        <f>IFERROR(VLOOKUP(Tabla2[[#This Row],[Client]],Soc_Dem!A:D,2,FALSE),"")</f>
        <v>F</v>
      </c>
      <c r="O1040">
        <f>IFERROR(VLOOKUP(Tabla2[[#This Row],[Client]],Soc_Dem!A:D,3,FALSE),"")</f>
        <v>56</v>
      </c>
      <c r="P1040">
        <f>IFERROR(VLOOKUP(Tabla2[[#This Row],[Client]],Soc_Dem!A:D,4,FALSE),"")</f>
        <v>46</v>
      </c>
      <c r="Q1040" s="2">
        <f>IFERROR(VLOOKUP(Tabla2[[#This Row],[Client]],Inflow_Outflow!A:O,2,FALSE),"")</f>
        <v>375.17964285714288</v>
      </c>
      <c r="R1040" s="2">
        <f>IFERROR(VLOOKUP(Tabla2[[#This Row],[Client]],Inflow_Outflow!A:O,3,FALSE),"")</f>
        <v>375.17964285714288</v>
      </c>
      <c r="S1040" s="2">
        <f>IFERROR(VLOOKUP(Tabla2[[#This Row],[Client]],Inflow_Outflow!A:O,4,FALSE),"")</f>
        <v>4</v>
      </c>
      <c r="T1040" s="2">
        <f>IFERROR(VLOOKUP(Tabla2[[#This Row],[Client]],Inflow_Outflow!A:O,5,FALSE),"")</f>
        <v>4</v>
      </c>
      <c r="U1040" s="2">
        <f>IFERROR(VLOOKUP(Tabla2[[#This Row],[Client]],Inflow_Outflow!A:O,6,FALSE),"")</f>
        <v>332.46428571428572</v>
      </c>
      <c r="V1040" s="2">
        <f>IFERROR(VLOOKUP(Tabla2[[#This Row],[Client]],Inflow_Outflow!A:O,7,FALSE),"")</f>
        <v>332.46428571428572</v>
      </c>
      <c r="W1040" s="2">
        <f>IFERROR(VLOOKUP(Tabla2[[#This Row],[Client]],Inflow_Outflow!A:O,8,FALSE),"")</f>
        <v>71.428571428571431</v>
      </c>
      <c r="X1040" s="2">
        <f>IFERROR(VLOOKUP(Tabla2[[#This Row],[Client]],Inflow_Outflow!A:O,9,FALSE),"")</f>
        <v>0</v>
      </c>
      <c r="Y1040" s="2">
        <f>IFERROR(VLOOKUP(Tabla2[[#This Row],[Client]],Inflow_Outflow!A:O,10,FALSE),"")</f>
        <v>257.64285714285717</v>
      </c>
      <c r="Z1040" s="2">
        <f>IFERROR(VLOOKUP(Tabla2[[#This Row],[Client]],Inflow_Outflow!A:O,11,FALSE),"")</f>
        <v>5</v>
      </c>
      <c r="AA1040" s="2">
        <f>IFERROR(VLOOKUP(Tabla2[[#This Row],[Client]],Inflow_Outflow!A:O,12,FALSE),"")</f>
        <v>5</v>
      </c>
      <c r="AB1040" s="2">
        <f>IFERROR(VLOOKUP(Tabla2[[#This Row],[Client]],Inflow_Outflow!A:O,13,FALSE),"")</f>
        <v>1</v>
      </c>
      <c r="AC1040" s="2">
        <f>IFERROR(VLOOKUP(Tabla2[[#This Row],[Client]],Inflow_Outflow!A:O,14,FALSE),"")</f>
        <v>0</v>
      </c>
      <c r="AD1040" s="2">
        <f>IFERROR(VLOOKUP(Tabla2[[#This Row],[Client]],Inflow_Outflow!A:O,15,FALSE),"")</f>
        <v>3</v>
      </c>
      <c r="AE1040" s="2" t="str">
        <f>IFERROR(VLOOKUP(Tabla2[[#This Row],[Client]],Sales_Revenues!A:G,2,FALSE),"")</f>
        <v/>
      </c>
      <c r="AF1040" s="2" t="str">
        <f>IFERROR(VLOOKUP(Tabla2[[#This Row],[Client]],Sales_Revenues!A:G,3,FALSE),"")</f>
        <v/>
      </c>
      <c r="AG1040" s="2" t="str">
        <f>IFERROR(VLOOKUP(Tabla2[[#This Row],[Client]],Sales_Revenues!A:G,4,FALSE),"")</f>
        <v/>
      </c>
      <c r="AH1040" s="2" t="str">
        <f>IFERROR(VLOOKUP(Tabla2[[#This Row],[Client]],Sales_Revenues!A:G,5,FALSE),"")</f>
        <v/>
      </c>
      <c r="AI1040" s="2" t="str">
        <f>IFERROR(VLOOKUP(Tabla2[[#This Row],[Client]],Sales_Revenues!A:G,6,FALSE),"")</f>
        <v/>
      </c>
      <c r="AJ1040" s="2" t="str">
        <f>IFERROR(VLOOKUP(Tabla2[[#This Row],[Client]],Sales_Revenues!A:G,7,FALSE),"")</f>
        <v/>
      </c>
    </row>
    <row r="1041" spans="1:36">
      <c r="A1041">
        <v>1040</v>
      </c>
      <c r="B1041">
        <v>1</v>
      </c>
      <c r="C1041">
        <v>1</v>
      </c>
      <c r="D1041">
        <v>4</v>
      </c>
      <c r="H1041">
        <v>3135.4296428571429</v>
      </c>
      <c r="I1041">
        <v>15743.120357142858</v>
      </c>
      <c r="J1041">
        <v>3678.5714285714284</v>
      </c>
      <c r="K1041" t="s">
        <v>38</v>
      </c>
      <c r="L1041" t="s">
        <v>38</v>
      </c>
      <c r="M1041" t="s">
        <v>38</v>
      </c>
      <c r="N1041" t="str">
        <f>IFERROR(VLOOKUP(Tabla2[[#This Row],[Client]],Soc_Dem!A:D,2,FALSE),"")</f>
        <v>M</v>
      </c>
      <c r="O1041">
        <f>IFERROR(VLOOKUP(Tabla2[[#This Row],[Client]],Soc_Dem!A:D,3,FALSE),"")</f>
        <v>65</v>
      </c>
      <c r="P1041">
        <f>IFERROR(VLOOKUP(Tabla2[[#This Row],[Client]],Soc_Dem!A:D,4,FALSE),"")</f>
        <v>14</v>
      </c>
      <c r="Q1041" s="2">
        <f>IFERROR(VLOOKUP(Tabla2[[#This Row],[Client]],Inflow_Outflow!A:O,2,FALSE),"")</f>
        <v>2812.7567857142858</v>
      </c>
      <c r="R1041" s="2">
        <f>IFERROR(VLOOKUP(Tabla2[[#This Row],[Client]],Inflow_Outflow!A:O,3,FALSE),"")</f>
        <v>2800.1885714285713</v>
      </c>
      <c r="S1041" s="2">
        <f>IFERROR(VLOOKUP(Tabla2[[#This Row],[Client]],Inflow_Outflow!A:O,4,FALSE),"")</f>
        <v>8</v>
      </c>
      <c r="T1041" s="2">
        <f>IFERROR(VLOOKUP(Tabla2[[#This Row],[Client]],Inflow_Outflow!A:O,5,FALSE),"")</f>
        <v>6</v>
      </c>
      <c r="U1041" s="2">
        <f>IFERROR(VLOOKUP(Tabla2[[#This Row],[Client]],Inflow_Outflow!A:O,6,FALSE),"")</f>
        <v>804.17392857142852</v>
      </c>
      <c r="V1041" s="2">
        <f>IFERROR(VLOOKUP(Tabla2[[#This Row],[Client]],Inflow_Outflow!A:O,7,FALSE),"")</f>
        <v>804.17392857142852</v>
      </c>
      <c r="W1041" s="2">
        <f>IFERROR(VLOOKUP(Tabla2[[#This Row],[Client]],Inflow_Outflow!A:O,8,FALSE),"")</f>
        <v>0</v>
      </c>
      <c r="X1041" s="2">
        <f>IFERROR(VLOOKUP(Tabla2[[#This Row],[Client]],Inflow_Outflow!A:O,9,FALSE),"")</f>
        <v>0</v>
      </c>
      <c r="Y1041" s="2">
        <f>IFERROR(VLOOKUP(Tabla2[[#This Row],[Client]],Inflow_Outflow!A:O,10,FALSE),"")</f>
        <v>192.74535714285713</v>
      </c>
      <c r="Z1041" s="2">
        <f>IFERROR(VLOOKUP(Tabla2[[#This Row],[Client]],Inflow_Outflow!A:O,11,FALSE),"")</f>
        <v>6</v>
      </c>
      <c r="AA1041" s="2">
        <f>IFERROR(VLOOKUP(Tabla2[[#This Row],[Client]],Inflow_Outflow!A:O,12,FALSE),"")</f>
        <v>6</v>
      </c>
      <c r="AB1041" s="2">
        <f>IFERROR(VLOOKUP(Tabla2[[#This Row],[Client]],Inflow_Outflow!A:O,13,FALSE),"")</f>
        <v>0</v>
      </c>
      <c r="AC1041" s="2">
        <f>IFERROR(VLOOKUP(Tabla2[[#This Row],[Client]],Inflow_Outflow!A:O,14,FALSE),"")</f>
        <v>0</v>
      </c>
      <c r="AD1041" s="2">
        <f>IFERROR(VLOOKUP(Tabla2[[#This Row],[Client]],Inflow_Outflow!A:O,15,FALSE),"")</f>
        <v>3</v>
      </c>
      <c r="AE1041" s="2">
        <f>IFERROR(VLOOKUP(Tabla2[[#This Row],[Client]],Sales_Revenues!A:G,2,FALSE),"")</f>
        <v>1</v>
      </c>
      <c r="AF1041" s="2">
        <f>IFERROR(VLOOKUP(Tabla2[[#This Row],[Client]],Sales_Revenues!A:G,3,FALSE),"")</f>
        <v>1</v>
      </c>
      <c r="AG1041" s="2">
        <f>IFERROR(VLOOKUP(Tabla2[[#This Row],[Client]],Sales_Revenues!A:G,4,FALSE),"")</f>
        <v>0</v>
      </c>
      <c r="AH1041" s="2">
        <f>IFERROR(VLOOKUP(Tabla2[[#This Row],[Client]],Sales_Revenues!A:G,5,FALSE),"")</f>
        <v>1.4324999999999999</v>
      </c>
      <c r="AI1041" s="2">
        <f>IFERROR(VLOOKUP(Tabla2[[#This Row],[Client]],Sales_Revenues!A:G,6,FALSE),"")</f>
        <v>5.4285714285714288</v>
      </c>
      <c r="AJ1041" s="2">
        <f>IFERROR(VLOOKUP(Tabla2[[#This Row],[Client]],Sales_Revenues!A:G,7,FALSE),"")</f>
        <v>0</v>
      </c>
    </row>
    <row r="1042" spans="1:36">
      <c r="A1042">
        <v>1041</v>
      </c>
      <c r="B1042">
        <v>1</v>
      </c>
      <c r="D1042">
        <v>1</v>
      </c>
      <c r="E1042">
        <v>1</v>
      </c>
      <c r="F1042">
        <v>1</v>
      </c>
      <c r="H1042">
        <v>22.291071428571428</v>
      </c>
      <c r="I1042" t="s">
        <v>38</v>
      </c>
      <c r="J1042">
        <v>178571.42857142858</v>
      </c>
      <c r="K1042">
        <v>0</v>
      </c>
      <c r="L1042">
        <v>30.928571428571427</v>
      </c>
      <c r="M1042" t="s">
        <v>38</v>
      </c>
      <c r="N1042" t="str">
        <f>IFERROR(VLOOKUP(Tabla2[[#This Row],[Client]],Soc_Dem!A:D,2,FALSE),"")</f>
        <v>M</v>
      </c>
      <c r="O1042">
        <f>IFERROR(VLOOKUP(Tabla2[[#This Row],[Client]],Soc_Dem!A:D,3,FALSE),"")</f>
        <v>61</v>
      </c>
      <c r="P1042">
        <f>IFERROR(VLOOKUP(Tabla2[[#This Row],[Client]],Soc_Dem!A:D,4,FALSE),"")</f>
        <v>11</v>
      </c>
      <c r="Q1042" s="2">
        <f>IFERROR(VLOOKUP(Tabla2[[#This Row],[Client]],Inflow_Outflow!A:O,2,FALSE),"")</f>
        <v>7830.3096428571434</v>
      </c>
      <c r="R1042" s="2">
        <f>IFERROR(VLOOKUP(Tabla2[[#This Row],[Client]],Inflow_Outflow!A:O,3,FALSE),"")</f>
        <v>4444.7682142857138</v>
      </c>
      <c r="S1042" s="2">
        <f>IFERROR(VLOOKUP(Tabla2[[#This Row],[Client]],Inflow_Outflow!A:O,4,FALSE),"")</f>
        <v>22</v>
      </c>
      <c r="T1042" s="2">
        <f>IFERROR(VLOOKUP(Tabla2[[#This Row],[Client]],Inflow_Outflow!A:O,5,FALSE),"")</f>
        <v>13</v>
      </c>
      <c r="U1042" s="2">
        <f>IFERROR(VLOOKUP(Tabla2[[#This Row],[Client]],Inflow_Outflow!A:O,6,FALSE),"")</f>
        <v>7356.9967857142856</v>
      </c>
      <c r="V1042" s="2">
        <f>IFERROR(VLOOKUP(Tabla2[[#This Row],[Client]],Inflow_Outflow!A:O,7,FALSE),"")</f>
        <v>4700.9967857142856</v>
      </c>
      <c r="W1042" s="2">
        <f>IFERROR(VLOOKUP(Tabla2[[#This Row],[Client]],Inflow_Outflow!A:O,8,FALSE),"")</f>
        <v>89.285714285714292</v>
      </c>
      <c r="X1042" s="2">
        <f>IFERROR(VLOOKUP(Tabla2[[#This Row],[Client]],Inflow_Outflow!A:O,9,FALSE),"")</f>
        <v>787.13749999999993</v>
      </c>
      <c r="Y1042" s="2">
        <f>IFERROR(VLOOKUP(Tabla2[[#This Row],[Client]],Inflow_Outflow!A:O,10,FALSE),"")</f>
        <v>882.35714285714289</v>
      </c>
      <c r="Z1042" s="2">
        <f>IFERROR(VLOOKUP(Tabla2[[#This Row],[Client]],Inflow_Outflow!A:O,11,FALSE),"")</f>
        <v>31</v>
      </c>
      <c r="AA1042" s="2">
        <f>IFERROR(VLOOKUP(Tabla2[[#This Row],[Client]],Inflow_Outflow!A:O,12,FALSE),"")</f>
        <v>14</v>
      </c>
      <c r="AB1042" s="2">
        <f>IFERROR(VLOOKUP(Tabla2[[#This Row],[Client]],Inflow_Outflow!A:O,13,FALSE),"")</f>
        <v>2</v>
      </c>
      <c r="AC1042" s="2">
        <f>IFERROR(VLOOKUP(Tabla2[[#This Row],[Client]],Inflow_Outflow!A:O,14,FALSE),"")</f>
        <v>7</v>
      </c>
      <c r="AD1042" s="2">
        <f>IFERROR(VLOOKUP(Tabla2[[#This Row],[Client]],Inflow_Outflow!A:O,15,FALSE),"")</f>
        <v>3</v>
      </c>
      <c r="AE1042" s="2">
        <f>IFERROR(VLOOKUP(Tabla2[[#This Row],[Client]],Sales_Revenues!A:G,2,FALSE),"")</f>
        <v>0</v>
      </c>
      <c r="AF1042" s="2">
        <f>IFERROR(VLOOKUP(Tabla2[[#This Row],[Client]],Sales_Revenues!A:G,3,FALSE),"")</f>
        <v>1</v>
      </c>
      <c r="AG1042" s="2">
        <f>IFERROR(VLOOKUP(Tabla2[[#This Row],[Client]],Sales_Revenues!A:G,4,FALSE),"")</f>
        <v>1</v>
      </c>
      <c r="AH1042" s="2">
        <f>IFERROR(VLOOKUP(Tabla2[[#This Row],[Client]],Sales_Revenues!A:G,5,FALSE),"")</f>
        <v>0</v>
      </c>
      <c r="AI1042" s="2">
        <f>IFERROR(VLOOKUP(Tabla2[[#This Row],[Client]],Sales_Revenues!A:G,6,FALSE),"")</f>
        <v>3.3928571428571428</v>
      </c>
      <c r="AJ1042" s="2">
        <f>IFERROR(VLOOKUP(Tabla2[[#This Row],[Client]],Sales_Revenues!A:G,7,FALSE),"")</f>
        <v>17.563214285714285</v>
      </c>
    </row>
    <row r="1043" spans="1:36">
      <c r="A1043">
        <v>1042</v>
      </c>
      <c r="B1043">
        <v>1</v>
      </c>
      <c r="E1043">
        <v>1</v>
      </c>
      <c r="H1043">
        <v>13648.459642857142</v>
      </c>
      <c r="I1043" t="s">
        <v>38</v>
      </c>
      <c r="J1043" t="s">
        <v>38</v>
      </c>
      <c r="K1043">
        <v>0</v>
      </c>
      <c r="L1043" t="s">
        <v>38</v>
      </c>
      <c r="M1043" t="s">
        <v>38</v>
      </c>
      <c r="N1043" t="str">
        <f>IFERROR(VLOOKUP(Tabla2[[#This Row],[Client]],Soc_Dem!A:D,2,FALSE),"")</f>
        <v>M</v>
      </c>
      <c r="O1043">
        <f>IFERROR(VLOOKUP(Tabla2[[#This Row],[Client]],Soc_Dem!A:D,3,FALSE),"")</f>
        <v>61</v>
      </c>
      <c r="P1043">
        <f>IFERROR(VLOOKUP(Tabla2[[#This Row],[Client]],Soc_Dem!A:D,4,FALSE),"")</f>
        <v>83</v>
      </c>
      <c r="Q1043" s="2">
        <f>IFERROR(VLOOKUP(Tabla2[[#This Row],[Client]],Inflow_Outflow!A:O,2,FALSE),"")</f>
        <v>1963.2210714285716</v>
      </c>
      <c r="R1043" s="2">
        <f>IFERROR(VLOOKUP(Tabla2[[#This Row],[Client]],Inflow_Outflow!A:O,3,FALSE),"")</f>
        <v>1681.1785714285713</v>
      </c>
      <c r="S1043" s="2">
        <f>IFERROR(VLOOKUP(Tabla2[[#This Row],[Client]],Inflow_Outflow!A:O,4,FALSE),"")</f>
        <v>35</v>
      </c>
      <c r="T1043" s="2">
        <f>IFERROR(VLOOKUP(Tabla2[[#This Row],[Client]],Inflow_Outflow!A:O,5,FALSE),"")</f>
        <v>30</v>
      </c>
      <c r="U1043" s="2">
        <f>IFERROR(VLOOKUP(Tabla2[[#This Row],[Client]],Inflow_Outflow!A:O,6,FALSE),"")</f>
        <v>2747.3357142857139</v>
      </c>
      <c r="V1043" s="2">
        <f>IFERROR(VLOOKUP(Tabla2[[#This Row],[Client]],Inflow_Outflow!A:O,7,FALSE),"")</f>
        <v>2039.0874999999999</v>
      </c>
      <c r="W1043" s="2">
        <f>IFERROR(VLOOKUP(Tabla2[[#This Row],[Client]],Inflow_Outflow!A:O,8,FALSE),"")</f>
        <v>164.28571428571428</v>
      </c>
      <c r="X1043" s="2">
        <f>IFERROR(VLOOKUP(Tabla2[[#This Row],[Client]],Inflow_Outflow!A:O,9,FALSE),"")</f>
        <v>883.68785714285707</v>
      </c>
      <c r="Y1043" s="2">
        <f>IFERROR(VLOOKUP(Tabla2[[#This Row],[Client]],Inflow_Outflow!A:O,10,FALSE),"")</f>
        <v>703.14285714285711</v>
      </c>
      <c r="Z1043" s="2">
        <f>IFERROR(VLOOKUP(Tabla2[[#This Row],[Client]],Inflow_Outflow!A:O,11,FALSE),"")</f>
        <v>96</v>
      </c>
      <c r="AA1043" s="2">
        <f>IFERROR(VLOOKUP(Tabla2[[#This Row],[Client]],Inflow_Outflow!A:O,12,FALSE),"")</f>
        <v>74</v>
      </c>
      <c r="AB1043" s="2">
        <f>IFERROR(VLOOKUP(Tabla2[[#This Row],[Client]],Inflow_Outflow!A:O,13,FALSE),"")</f>
        <v>8</v>
      </c>
      <c r="AC1043" s="2">
        <f>IFERROR(VLOOKUP(Tabla2[[#This Row],[Client]],Inflow_Outflow!A:O,14,FALSE),"")</f>
        <v>40</v>
      </c>
      <c r="AD1043" s="2">
        <f>IFERROR(VLOOKUP(Tabla2[[#This Row],[Client]],Inflow_Outflow!A:O,15,FALSE),"")</f>
        <v>17</v>
      </c>
      <c r="AE1043" s="2">
        <f>IFERROR(VLOOKUP(Tabla2[[#This Row],[Client]],Sales_Revenues!A:G,2,FALSE),"")</f>
        <v>1</v>
      </c>
      <c r="AF1043" s="2">
        <f>IFERROR(VLOOKUP(Tabla2[[#This Row],[Client]],Sales_Revenues!A:G,3,FALSE),"")</f>
        <v>1</v>
      </c>
      <c r="AG1043" s="2">
        <f>IFERROR(VLOOKUP(Tabla2[[#This Row],[Client]],Sales_Revenues!A:G,4,FALSE),"")</f>
        <v>0</v>
      </c>
      <c r="AH1043" s="2">
        <f>IFERROR(VLOOKUP(Tabla2[[#This Row],[Client]],Sales_Revenues!A:G,5,FALSE),"")</f>
        <v>0.91678571428571431</v>
      </c>
      <c r="AI1043" s="2">
        <f>IFERROR(VLOOKUP(Tabla2[[#This Row],[Client]],Sales_Revenues!A:G,6,FALSE),"")</f>
        <v>14.5</v>
      </c>
      <c r="AJ1043" s="2">
        <f>IFERROR(VLOOKUP(Tabla2[[#This Row],[Client]],Sales_Revenues!A:G,7,FALSE),"")</f>
        <v>0</v>
      </c>
    </row>
    <row r="1044" spans="1:36">
      <c r="A1044">
        <v>1043</v>
      </c>
      <c r="B1044">
        <v>1</v>
      </c>
      <c r="E1044">
        <v>1</v>
      </c>
      <c r="G1044">
        <v>1</v>
      </c>
      <c r="H1044">
        <v>658.58785714285716</v>
      </c>
      <c r="I1044" t="s">
        <v>38</v>
      </c>
      <c r="J1044" t="s">
        <v>38</v>
      </c>
      <c r="K1044">
        <v>0</v>
      </c>
      <c r="L1044" t="s">
        <v>38</v>
      </c>
      <c r="M1044">
        <v>5781.3475000000008</v>
      </c>
      <c r="N1044" t="str">
        <f>IFERROR(VLOOKUP(Tabla2[[#This Row],[Client]],Soc_Dem!A:D,2,FALSE),"")</f>
        <v>F</v>
      </c>
      <c r="O1044">
        <f>IFERROR(VLOOKUP(Tabla2[[#This Row],[Client]],Soc_Dem!A:D,3,FALSE),"")</f>
        <v>52</v>
      </c>
      <c r="P1044">
        <f>IFERROR(VLOOKUP(Tabla2[[#This Row],[Client]],Soc_Dem!A:D,4,FALSE),"")</f>
        <v>1</v>
      </c>
      <c r="Q1044" s="2">
        <f>IFERROR(VLOOKUP(Tabla2[[#This Row],[Client]],Inflow_Outflow!A:O,2,FALSE),"")</f>
        <v>3313.664642857143</v>
      </c>
      <c r="R1044" s="2">
        <f>IFERROR(VLOOKUP(Tabla2[[#This Row],[Client]],Inflow_Outflow!A:O,3,FALSE),"")</f>
        <v>1974.8707142857143</v>
      </c>
      <c r="S1044" s="2">
        <f>IFERROR(VLOOKUP(Tabla2[[#This Row],[Client]],Inflow_Outflow!A:O,4,FALSE),"")</f>
        <v>25</v>
      </c>
      <c r="T1044" s="2">
        <f>IFERROR(VLOOKUP(Tabla2[[#This Row],[Client]],Inflow_Outflow!A:O,5,FALSE),"")</f>
        <v>20</v>
      </c>
      <c r="U1044" s="2">
        <f>IFERROR(VLOOKUP(Tabla2[[#This Row],[Client]],Inflow_Outflow!A:O,6,FALSE),"")</f>
        <v>3696.1696428571427</v>
      </c>
      <c r="V1044" s="2">
        <f>IFERROR(VLOOKUP(Tabla2[[#This Row],[Client]],Inflow_Outflow!A:O,7,FALSE),"")</f>
        <v>1903.4421428571427</v>
      </c>
      <c r="W1044" s="2">
        <f>IFERROR(VLOOKUP(Tabla2[[#This Row],[Client]],Inflow_Outflow!A:O,8,FALSE),"")</f>
        <v>553.57142857142856</v>
      </c>
      <c r="X1044" s="2">
        <f>IFERROR(VLOOKUP(Tabla2[[#This Row],[Client]],Inflow_Outflow!A:O,9,FALSE),"")</f>
        <v>0</v>
      </c>
      <c r="Y1044" s="2">
        <f>IFERROR(VLOOKUP(Tabla2[[#This Row],[Client]],Inflow_Outflow!A:O,10,FALSE),"")</f>
        <v>429.57142857142856</v>
      </c>
      <c r="Z1044" s="2">
        <f>IFERROR(VLOOKUP(Tabla2[[#This Row],[Client]],Inflow_Outflow!A:O,11,FALSE),"")</f>
        <v>37</v>
      </c>
      <c r="AA1044" s="2">
        <f>IFERROR(VLOOKUP(Tabla2[[#This Row],[Client]],Inflow_Outflow!A:O,12,FALSE),"")</f>
        <v>19</v>
      </c>
      <c r="AB1044" s="2">
        <f>IFERROR(VLOOKUP(Tabla2[[#This Row],[Client]],Inflow_Outflow!A:O,13,FALSE),"")</f>
        <v>5</v>
      </c>
      <c r="AC1044" s="2">
        <f>IFERROR(VLOOKUP(Tabla2[[#This Row],[Client]],Inflow_Outflow!A:O,14,FALSE),"")</f>
        <v>0</v>
      </c>
      <c r="AD1044" s="2">
        <f>IFERROR(VLOOKUP(Tabla2[[#This Row],[Client]],Inflow_Outflow!A:O,15,FALSE),"")</f>
        <v>9</v>
      </c>
      <c r="AE1044" s="2">
        <f>IFERROR(VLOOKUP(Tabla2[[#This Row],[Client]],Sales_Revenues!A:G,2,FALSE),"")</f>
        <v>0</v>
      </c>
      <c r="AF1044" s="2">
        <f>IFERROR(VLOOKUP(Tabla2[[#This Row],[Client]],Sales_Revenues!A:G,3,FALSE),"")</f>
        <v>1</v>
      </c>
      <c r="AG1044" s="2">
        <f>IFERROR(VLOOKUP(Tabla2[[#This Row],[Client]],Sales_Revenues!A:G,4,FALSE),"")</f>
        <v>0</v>
      </c>
      <c r="AH1044" s="2">
        <f>IFERROR(VLOOKUP(Tabla2[[#This Row],[Client]],Sales_Revenues!A:G,5,FALSE),"")</f>
        <v>0</v>
      </c>
      <c r="AI1044" s="2">
        <f>IFERROR(VLOOKUP(Tabla2[[#This Row],[Client]],Sales_Revenues!A:G,6,FALSE),"")</f>
        <v>2.8571428571428572</v>
      </c>
      <c r="AJ1044" s="2">
        <f>IFERROR(VLOOKUP(Tabla2[[#This Row],[Client]],Sales_Revenues!A:G,7,FALSE),"")</f>
        <v>0</v>
      </c>
    </row>
    <row r="1045" spans="1:36">
      <c r="A1045">
        <v>1044</v>
      </c>
      <c r="B1045">
        <v>1</v>
      </c>
      <c r="C1045">
        <v>2</v>
      </c>
      <c r="D1045">
        <v>1</v>
      </c>
      <c r="H1045">
        <v>84.144285714285715</v>
      </c>
      <c r="I1045">
        <v>69302.392857142855</v>
      </c>
      <c r="J1045">
        <v>45697.572142857141</v>
      </c>
      <c r="K1045" t="s">
        <v>38</v>
      </c>
      <c r="L1045" t="s">
        <v>38</v>
      </c>
      <c r="M1045" t="s">
        <v>38</v>
      </c>
      <c r="N1045" t="str">
        <f>IFERROR(VLOOKUP(Tabla2[[#This Row],[Client]],Soc_Dem!A:D,2,FALSE),"")</f>
        <v>F</v>
      </c>
      <c r="O1045">
        <f>IFERROR(VLOOKUP(Tabla2[[#This Row],[Client]],Soc_Dem!A:D,3,FALSE),"")</f>
        <v>2</v>
      </c>
      <c r="P1045">
        <f>IFERROR(VLOOKUP(Tabla2[[#This Row],[Client]],Soc_Dem!A:D,4,FALSE),"")</f>
        <v>70</v>
      </c>
      <c r="Q1045" s="2">
        <f>IFERROR(VLOOKUP(Tabla2[[#This Row],[Client]],Inflow_Outflow!A:O,2,FALSE),"")</f>
        <v>1729.079642857143</v>
      </c>
      <c r="R1045" s="2">
        <f>IFERROR(VLOOKUP(Tabla2[[#This Row],[Client]],Inflow_Outflow!A:O,3,FALSE),"")</f>
        <v>1726.9660714285715</v>
      </c>
      <c r="S1045" s="2">
        <f>IFERROR(VLOOKUP(Tabla2[[#This Row],[Client]],Inflow_Outflow!A:O,4,FALSE),"")</f>
        <v>4</v>
      </c>
      <c r="T1045" s="2">
        <f>IFERROR(VLOOKUP(Tabla2[[#This Row],[Client]],Inflow_Outflow!A:O,5,FALSE),"")</f>
        <v>3</v>
      </c>
      <c r="U1045" s="2">
        <f>IFERROR(VLOOKUP(Tabla2[[#This Row],[Client]],Inflow_Outflow!A:O,6,FALSE),"")</f>
        <v>1429.5714285714287</v>
      </c>
      <c r="V1045" s="2">
        <f>IFERROR(VLOOKUP(Tabla2[[#This Row],[Client]],Inflow_Outflow!A:O,7,FALSE),"")</f>
        <v>1429.5714285714287</v>
      </c>
      <c r="W1045" s="2">
        <f>IFERROR(VLOOKUP(Tabla2[[#This Row],[Client]],Inflow_Outflow!A:O,8,FALSE),"")</f>
        <v>732.14285714285711</v>
      </c>
      <c r="X1045" s="2">
        <f>IFERROR(VLOOKUP(Tabla2[[#This Row],[Client]],Inflow_Outflow!A:O,9,FALSE),"")</f>
        <v>249.39285714285714</v>
      </c>
      <c r="Y1045" s="2">
        <f>IFERROR(VLOOKUP(Tabla2[[#This Row],[Client]],Inflow_Outflow!A:O,10,FALSE),"")</f>
        <v>444.64285714285717</v>
      </c>
      <c r="Z1045" s="2">
        <f>IFERROR(VLOOKUP(Tabla2[[#This Row],[Client]],Inflow_Outflow!A:O,11,FALSE),"")</f>
        <v>18</v>
      </c>
      <c r="AA1045" s="2">
        <f>IFERROR(VLOOKUP(Tabla2[[#This Row],[Client]],Inflow_Outflow!A:O,12,FALSE),"")</f>
        <v>18</v>
      </c>
      <c r="AB1045" s="2">
        <f>IFERROR(VLOOKUP(Tabla2[[#This Row],[Client]],Inflow_Outflow!A:O,13,FALSE),"")</f>
        <v>4</v>
      </c>
      <c r="AC1045" s="2">
        <f>IFERROR(VLOOKUP(Tabla2[[#This Row],[Client]],Inflow_Outflow!A:O,14,FALSE),"")</f>
        <v>10</v>
      </c>
      <c r="AD1045" s="2">
        <f>IFERROR(VLOOKUP(Tabla2[[#This Row],[Client]],Inflow_Outflow!A:O,15,FALSE),"")</f>
        <v>3</v>
      </c>
      <c r="AE1045" s="2">
        <f>IFERROR(VLOOKUP(Tabla2[[#This Row],[Client]],Sales_Revenues!A:G,2,FALSE),"")</f>
        <v>0</v>
      </c>
      <c r="AF1045" s="2">
        <f>IFERROR(VLOOKUP(Tabla2[[#This Row],[Client]],Sales_Revenues!A:G,3,FALSE),"")</f>
        <v>0</v>
      </c>
      <c r="AG1045" s="2">
        <f>IFERROR(VLOOKUP(Tabla2[[#This Row],[Client]],Sales_Revenues!A:G,4,FALSE),"")</f>
        <v>0</v>
      </c>
      <c r="AH1045" s="2">
        <f>IFERROR(VLOOKUP(Tabla2[[#This Row],[Client]],Sales_Revenues!A:G,5,FALSE),"")</f>
        <v>0</v>
      </c>
      <c r="AI1045" s="2">
        <f>IFERROR(VLOOKUP(Tabla2[[#This Row],[Client]],Sales_Revenues!A:G,6,FALSE),"")</f>
        <v>0</v>
      </c>
      <c r="AJ1045" s="2">
        <f>IFERROR(VLOOKUP(Tabla2[[#This Row],[Client]],Sales_Revenues!A:G,7,FALSE),"")</f>
        <v>0</v>
      </c>
    </row>
    <row r="1046" spans="1:36">
      <c r="A1046">
        <v>1045</v>
      </c>
      <c r="B1046">
        <v>1</v>
      </c>
      <c r="E1046">
        <v>1</v>
      </c>
      <c r="H1046">
        <v>469.4325</v>
      </c>
      <c r="I1046" t="s">
        <v>38</v>
      </c>
      <c r="J1046" t="s">
        <v>38</v>
      </c>
      <c r="K1046">
        <v>0</v>
      </c>
      <c r="L1046" t="s">
        <v>38</v>
      </c>
      <c r="M1046" t="s">
        <v>38</v>
      </c>
      <c r="N1046" t="str">
        <f>IFERROR(VLOOKUP(Tabla2[[#This Row],[Client]],Soc_Dem!A:D,2,FALSE),"")</f>
        <v>M</v>
      </c>
      <c r="O1046">
        <f>IFERROR(VLOOKUP(Tabla2[[#This Row],[Client]],Soc_Dem!A:D,3,FALSE),"")</f>
        <v>53</v>
      </c>
      <c r="P1046">
        <f>IFERROR(VLOOKUP(Tabla2[[#This Row],[Client]],Soc_Dem!A:D,4,FALSE),"")</f>
        <v>25</v>
      </c>
      <c r="Q1046" s="2">
        <f>IFERROR(VLOOKUP(Tabla2[[#This Row],[Client]],Inflow_Outflow!A:O,2,FALSE),"")</f>
        <v>107.15428571428572</v>
      </c>
      <c r="R1046" s="2">
        <f>IFERROR(VLOOKUP(Tabla2[[#This Row],[Client]],Inflow_Outflow!A:O,3,FALSE),"")</f>
        <v>107.15428571428572</v>
      </c>
      <c r="S1046" s="2">
        <f>IFERROR(VLOOKUP(Tabla2[[#This Row],[Client]],Inflow_Outflow!A:O,4,FALSE),"")</f>
        <v>3</v>
      </c>
      <c r="T1046" s="2">
        <f>IFERROR(VLOOKUP(Tabla2[[#This Row],[Client]],Inflow_Outflow!A:O,5,FALSE),"")</f>
        <v>3</v>
      </c>
      <c r="U1046" s="2">
        <f>IFERROR(VLOOKUP(Tabla2[[#This Row],[Client]],Inflow_Outflow!A:O,6,FALSE),"")</f>
        <v>462.71785714285716</v>
      </c>
      <c r="V1046" s="2">
        <f>IFERROR(VLOOKUP(Tabla2[[#This Row],[Client]],Inflow_Outflow!A:O,7,FALSE),"")</f>
        <v>462.71785714285716</v>
      </c>
      <c r="W1046" s="2">
        <f>IFERROR(VLOOKUP(Tabla2[[#This Row],[Client]],Inflow_Outflow!A:O,8,FALSE),"")</f>
        <v>0</v>
      </c>
      <c r="X1046" s="2">
        <f>IFERROR(VLOOKUP(Tabla2[[#This Row],[Client]],Inflow_Outflow!A:O,9,FALSE),"")</f>
        <v>0</v>
      </c>
      <c r="Y1046" s="2">
        <f>IFERROR(VLOOKUP(Tabla2[[#This Row],[Client]],Inflow_Outflow!A:O,10,FALSE),"")</f>
        <v>247.14285714285714</v>
      </c>
      <c r="Z1046" s="2">
        <f>IFERROR(VLOOKUP(Tabla2[[#This Row],[Client]],Inflow_Outflow!A:O,11,FALSE),"")</f>
        <v>7</v>
      </c>
      <c r="AA1046" s="2">
        <f>IFERROR(VLOOKUP(Tabla2[[#This Row],[Client]],Inflow_Outflow!A:O,12,FALSE),"")</f>
        <v>7</v>
      </c>
      <c r="AB1046" s="2">
        <f>IFERROR(VLOOKUP(Tabla2[[#This Row],[Client]],Inflow_Outflow!A:O,13,FALSE),"")</f>
        <v>0</v>
      </c>
      <c r="AC1046" s="2">
        <f>IFERROR(VLOOKUP(Tabla2[[#This Row],[Client]],Inflow_Outflow!A:O,14,FALSE),"")</f>
        <v>0</v>
      </c>
      <c r="AD1046" s="2">
        <f>IFERROR(VLOOKUP(Tabla2[[#This Row],[Client]],Inflow_Outflow!A:O,15,FALSE),"")</f>
        <v>3</v>
      </c>
      <c r="AE1046" s="2">
        <f>IFERROR(VLOOKUP(Tabla2[[#This Row],[Client]],Sales_Revenues!A:G,2,FALSE),"")</f>
        <v>0</v>
      </c>
      <c r="AF1046" s="2">
        <f>IFERROR(VLOOKUP(Tabla2[[#This Row],[Client]],Sales_Revenues!A:G,3,FALSE),"")</f>
        <v>0</v>
      </c>
      <c r="AG1046" s="2">
        <f>IFERROR(VLOOKUP(Tabla2[[#This Row],[Client]],Sales_Revenues!A:G,4,FALSE),"")</f>
        <v>0</v>
      </c>
      <c r="AH1046" s="2">
        <f>IFERROR(VLOOKUP(Tabla2[[#This Row],[Client]],Sales_Revenues!A:G,5,FALSE),"")</f>
        <v>0</v>
      </c>
      <c r="AI1046" s="2">
        <f>IFERROR(VLOOKUP(Tabla2[[#This Row],[Client]],Sales_Revenues!A:G,6,FALSE),"")</f>
        <v>0</v>
      </c>
      <c r="AJ1046" s="2">
        <f>IFERROR(VLOOKUP(Tabla2[[#This Row],[Client]],Sales_Revenues!A:G,7,FALSE),"")</f>
        <v>0</v>
      </c>
    </row>
    <row r="1047" spans="1:36">
      <c r="A1047">
        <v>1046</v>
      </c>
      <c r="B1047">
        <v>1</v>
      </c>
      <c r="H1047">
        <v>5942.1600000000008</v>
      </c>
      <c r="I1047" t="s">
        <v>38</v>
      </c>
      <c r="J1047" t="s">
        <v>38</v>
      </c>
      <c r="K1047" t="s">
        <v>38</v>
      </c>
      <c r="L1047" t="s">
        <v>38</v>
      </c>
      <c r="M1047" t="s">
        <v>38</v>
      </c>
      <c r="N1047" t="str">
        <f>IFERROR(VLOOKUP(Tabla2[[#This Row],[Client]],Soc_Dem!A:D,2,FALSE),"")</f>
        <v>M</v>
      </c>
      <c r="O1047">
        <f>IFERROR(VLOOKUP(Tabla2[[#This Row],[Client]],Soc_Dem!A:D,3,FALSE),"")</f>
        <v>51</v>
      </c>
      <c r="P1047">
        <f>IFERROR(VLOOKUP(Tabla2[[#This Row],[Client]],Soc_Dem!A:D,4,FALSE),"")</f>
        <v>30</v>
      </c>
      <c r="Q1047" s="2">
        <f>IFERROR(VLOOKUP(Tabla2[[#This Row],[Client]],Inflow_Outflow!A:O,2,FALSE),"")</f>
        <v>214.28678571428571</v>
      </c>
      <c r="R1047" s="2">
        <f>IFERROR(VLOOKUP(Tabla2[[#This Row],[Client]],Inflow_Outflow!A:O,3,FALSE),"")</f>
        <v>214.28678571428571</v>
      </c>
      <c r="S1047" s="2">
        <f>IFERROR(VLOOKUP(Tabla2[[#This Row],[Client]],Inflow_Outflow!A:O,4,FALSE),"")</f>
        <v>2</v>
      </c>
      <c r="T1047" s="2">
        <f>IFERROR(VLOOKUP(Tabla2[[#This Row],[Client]],Inflow_Outflow!A:O,5,FALSE),"")</f>
        <v>2</v>
      </c>
      <c r="U1047" s="2">
        <f>IFERROR(VLOOKUP(Tabla2[[#This Row],[Client]],Inflow_Outflow!A:O,6,FALSE),"")</f>
        <v>156.43714285714285</v>
      </c>
      <c r="V1047" s="2">
        <f>IFERROR(VLOOKUP(Tabla2[[#This Row],[Client]],Inflow_Outflow!A:O,7,FALSE),"")</f>
        <v>156.43714285714285</v>
      </c>
      <c r="W1047" s="2">
        <f>IFERROR(VLOOKUP(Tabla2[[#This Row],[Client]],Inflow_Outflow!A:O,8,FALSE),"")</f>
        <v>0</v>
      </c>
      <c r="X1047" s="2">
        <f>IFERROR(VLOOKUP(Tabla2[[#This Row],[Client]],Inflow_Outflow!A:O,9,FALSE),"")</f>
        <v>0</v>
      </c>
      <c r="Y1047" s="2">
        <f>IFERROR(VLOOKUP(Tabla2[[#This Row],[Client]],Inflow_Outflow!A:O,10,FALSE),"")</f>
        <v>0</v>
      </c>
      <c r="Z1047" s="2">
        <f>IFERROR(VLOOKUP(Tabla2[[#This Row],[Client]],Inflow_Outflow!A:O,11,FALSE),"")</f>
        <v>4</v>
      </c>
      <c r="AA1047" s="2">
        <f>IFERROR(VLOOKUP(Tabla2[[#This Row],[Client]],Inflow_Outflow!A:O,12,FALSE),"")</f>
        <v>4</v>
      </c>
      <c r="AB1047" s="2">
        <f>IFERROR(VLOOKUP(Tabla2[[#This Row],[Client]],Inflow_Outflow!A:O,13,FALSE),"")</f>
        <v>0</v>
      </c>
      <c r="AC1047" s="2">
        <f>IFERROR(VLOOKUP(Tabla2[[#This Row],[Client]],Inflow_Outflow!A:O,14,FALSE),"")</f>
        <v>0</v>
      </c>
      <c r="AD1047" s="2">
        <f>IFERROR(VLOOKUP(Tabla2[[#This Row],[Client]],Inflow_Outflow!A:O,15,FALSE),"")</f>
        <v>0</v>
      </c>
      <c r="AE1047" s="2">
        <f>IFERROR(VLOOKUP(Tabla2[[#This Row],[Client]],Sales_Revenues!A:G,2,FALSE),"")</f>
        <v>0</v>
      </c>
      <c r="AF1047" s="2">
        <f>IFERROR(VLOOKUP(Tabla2[[#This Row],[Client]],Sales_Revenues!A:G,3,FALSE),"")</f>
        <v>0</v>
      </c>
      <c r="AG1047" s="2">
        <f>IFERROR(VLOOKUP(Tabla2[[#This Row],[Client]],Sales_Revenues!A:G,4,FALSE),"")</f>
        <v>0</v>
      </c>
      <c r="AH1047" s="2">
        <f>IFERROR(VLOOKUP(Tabla2[[#This Row],[Client]],Sales_Revenues!A:G,5,FALSE),"")</f>
        <v>0</v>
      </c>
      <c r="AI1047" s="2">
        <f>IFERROR(VLOOKUP(Tabla2[[#This Row],[Client]],Sales_Revenues!A:G,6,FALSE),"")</f>
        <v>0</v>
      </c>
      <c r="AJ1047" s="2">
        <f>IFERROR(VLOOKUP(Tabla2[[#This Row],[Client]],Sales_Revenues!A:G,7,FALSE),"")</f>
        <v>0</v>
      </c>
    </row>
    <row r="1048" spans="1:36">
      <c r="A1048">
        <v>1047</v>
      </c>
      <c r="B1048">
        <v>1</v>
      </c>
      <c r="C1048">
        <v>1</v>
      </c>
      <c r="D1048">
        <v>2</v>
      </c>
      <c r="H1048">
        <v>10.63892857142857</v>
      </c>
      <c r="I1048">
        <v>3286.0982142857142</v>
      </c>
      <c r="J1048">
        <v>8152.386428571429</v>
      </c>
      <c r="K1048" t="s">
        <v>38</v>
      </c>
      <c r="L1048" t="s">
        <v>38</v>
      </c>
      <c r="M1048" t="s">
        <v>38</v>
      </c>
      <c r="N1048" t="str">
        <f>IFERROR(VLOOKUP(Tabla2[[#This Row],[Client]],Soc_Dem!A:D,2,FALSE),"")</f>
        <v>F</v>
      </c>
      <c r="O1048">
        <f>IFERROR(VLOOKUP(Tabla2[[#This Row],[Client]],Soc_Dem!A:D,3,FALSE),"")</f>
        <v>41</v>
      </c>
      <c r="P1048">
        <f>IFERROR(VLOOKUP(Tabla2[[#This Row],[Client]],Soc_Dem!A:D,4,FALSE),"")</f>
        <v>14</v>
      </c>
      <c r="Q1048" s="2">
        <f>IFERROR(VLOOKUP(Tabla2[[#This Row],[Client]],Inflow_Outflow!A:O,2,FALSE),"")</f>
        <v>3.9964285714285714</v>
      </c>
      <c r="R1048" s="2">
        <f>IFERROR(VLOOKUP(Tabla2[[#This Row],[Client]],Inflow_Outflow!A:O,3,FALSE),"")</f>
        <v>1.2857142857142857E-2</v>
      </c>
      <c r="S1048" s="2">
        <f>IFERROR(VLOOKUP(Tabla2[[#This Row],[Client]],Inflow_Outflow!A:O,4,FALSE),"")</f>
        <v>2</v>
      </c>
      <c r="T1048" s="2">
        <f>IFERROR(VLOOKUP(Tabla2[[#This Row],[Client]],Inflow_Outflow!A:O,5,FALSE),"")</f>
        <v>1</v>
      </c>
      <c r="U1048" s="2">
        <f>IFERROR(VLOOKUP(Tabla2[[#This Row],[Client]],Inflow_Outflow!A:O,6,FALSE),"")</f>
        <v>169.57142857142858</v>
      </c>
      <c r="V1048" s="2">
        <f>IFERROR(VLOOKUP(Tabla2[[#This Row],[Client]],Inflow_Outflow!A:O,7,FALSE),"")</f>
        <v>169.57142857142858</v>
      </c>
      <c r="W1048" s="2">
        <f>IFERROR(VLOOKUP(Tabla2[[#This Row],[Client]],Inflow_Outflow!A:O,8,FALSE),"")</f>
        <v>0</v>
      </c>
      <c r="X1048" s="2">
        <f>IFERROR(VLOOKUP(Tabla2[[#This Row],[Client]],Inflow_Outflow!A:O,9,FALSE),"")</f>
        <v>0</v>
      </c>
      <c r="Y1048" s="2">
        <f>IFERROR(VLOOKUP(Tabla2[[#This Row],[Client]],Inflow_Outflow!A:O,10,FALSE),"")</f>
        <v>166.96428571428572</v>
      </c>
      <c r="Z1048" s="2">
        <f>IFERROR(VLOOKUP(Tabla2[[#This Row],[Client]],Inflow_Outflow!A:O,11,FALSE),"")</f>
        <v>4</v>
      </c>
      <c r="AA1048" s="2">
        <f>IFERROR(VLOOKUP(Tabla2[[#This Row],[Client]],Inflow_Outflow!A:O,12,FALSE),"")</f>
        <v>4</v>
      </c>
      <c r="AB1048" s="2">
        <f>IFERROR(VLOOKUP(Tabla2[[#This Row],[Client]],Inflow_Outflow!A:O,13,FALSE),"")</f>
        <v>0</v>
      </c>
      <c r="AC1048" s="2">
        <f>IFERROR(VLOOKUP(Tabla2[[#This Row],[Client]],Inflow_Outflow!A:O,14,FALSE),"")</f>
        <v>0</v>
      </c>
      <c r="AD1048" s="2">
        <f>IFERROR(VLOOKUP(Tabla2[[#This Row],[Client]],Inflow_Outflow!A:O,15,FALSE),"")</f>
        <v>3</v>
      </c>
      <c r="AE1048" s="2" t="str">
        <f>IFERROR(VLOOKUP(Tabla2[[#This Row],[Client]],Sales_Revenues!A:G,2,FALSE),"")</f>
        <v/>
      </c>
      <c r="AF1048" s="2" t="str">
        <f>IFERROR(VLOOKUP(Tabla2[[#This Row],[Client]],Sales_Revenues!A:G,3,FALSE),"")</f>
        <v/>
      </c>
      <c r="AG1048" s="2" t="str">
        <f>IFERROR(VLOOKUP(Tabla2[[#This Row],[Client]],Sales_Revenues!A:G,4,FALSE),"")</f>
        <v/>
      </c>
      <c r="AH1048" s="2" t="str">
        <f>IFERROR(VLOOKUP(Tabla2[[#This Row],[Client]],Sales_Revenues!A:G,5,FALSE),"")</f>
        <v/>
      </c>
      <c r="AI1048" s="2" t="str">
        <f>IFERROR(VLOOKUP(Tabla2[[#This Row],[Client]],Sales_Revenues!A:G,6,FALSE),"")</f>
        <v/>
      </c>
      <c r="AJ1048" s="2" t="str">
        <f>IFERROR(VLOOKUP(Tabla2[[#This Row],[Client]],Sales_Revenues!A:G,7,FALSE),"")</f>
        <v/>
      </c>
    </row>
    <row r="1049" spans="1:36">
      <c r="A1049">
        <v>1048</v>
      </c>
      <c r="B1049">
        <v>1</v>
      </c>
      <c r="E1049">
        <v>1</v>
      </c>
      <c r="H1049">
        <v>1911.4914285714287</v>
      </c>
      <c r="I1049" t="s">
        <v>38</v>
      </c>
      <c r="J1049" t="s">
        <v>38</v>
      </c>
      <c r="K1049">
        <v>0</v>
      </c>
      <c r="L1049" t="s">
        <v>38</v>
      </c>
      <c r="M1049" t="s">
        <v>38</v>
      </c>
      <c r="N1049" t="str">
        <f>IFERROR(VLOOKUP(Tabla2[[#This Row],[Client]],Soc_Dem!A:D,2,FALSE),"")</f>
        <v>F</v>
      </c>
      <c r="O1049">
        <f>IFERROR(VLOOKUP(Tabla2[[#This Row],[Client]],Soc_Dem!A:D,3,FALSE),"")</f>
        <v>65</v>
      </c>
      <c r="P1049">
        <f>IFERROR(VLOOKUP(Tabla2[[#This Row],[Client]],Soc_Dem!A:D,4,FALSE),"")</f>
        <v>71</v>
      </c>
      <c r="Q1049" s="2">
        <f>IFERROR(VLOOKUP(Tabla2[[#This Row],[Client]],Inflow_Outflow!A:O,2,FALSE),"")</f>
        <v>729.27571428571434</v>
      </c>
      <c r="R1049" s="2">
        <f>IFERROR(VLOOKUP(Tabla2[[#This Row],[Client]],Inflow_Outflow!A:O,3,FALSE),"")</f>
        <v>729.27571428571434</v>
      </c>
      <c r="S1049" s="2">
        <f>IFERROR(VLOOKUP(Tabla2[[#This Row],[Client]],Inflow_Outflow!A:O,4,FALSE),"")</f>
        <v>2</v>
      </c>
      <c r="T1049" s="2">
        <f>IFERROR(VLOOKUP(Tabla2[[#This Row],[Client]],Inflow_Outflow!A:O,5,FALSE),"")</f>
        <v>2</v>
      </c>
      <c r="U1049" s="2">
        <f>IFERROR(VLOOKUP(Tabla2[[#This Row],[Client]],Inflow_Outflow!A:O,6,FALSE),"")</f>
        <v>541.25</v>
      </c>
      <c r="V1049" s="2">
        <f>IFERROR(VLOOKUP(Tabla2[[#This Row],[Client]],Inflow_Outflow!A:O,7,FALSE),"")</f>
        <v>541.25</v>
      </c>
      <c r="W1049" s="2">
        <f>IFERROR(VLOOKUP(Tabla2[[#This Row],[Client]],Inflow_Outflow!A:O,8,FALSE),"")</f>
        <v>535.71428571428567</v>
      </c>
      <c r="X1049" s="2">
        <f>IFERROR(VLOOKUP(Tabla2[[#This Row],[Client]],Inflow_Outflow!A:O,9,FALSE),"")</f>
        <v>0</v>
      </c>
      <c r="Y1049" s="2">
        <f>IFERROR(VLOOKUP(Tabla2[[#This Row],[Client]],Inflow_Outflow!A:O,10,FALSE),"")</f>
        <v>0</v>
      </c>
      <c r="Z1049" s="2">
        <f>IFERROR(VLOOKUP(Tabla2[[#This Row],[Client]],Inflow_Outflow!A:O,11,FALSE),"")</f>
        <v>3</v>
      </c>
      <c r="AA1049" s="2">
        <f>IFERROR(VLOOKUP(Tabla2[[#This Row],[Client]],Inflow_Outflow!A:O,12,FALSE),"")</f>
        <v>3</v>
      </c>
      <c r="AB1049" s="2">
        <f>IFERROR(VLOOKUP(Tabla2[[#This Row],[Client]],Inflow_Outflow!A:O,13,FALSE),"")</f>
        <v>1</v>
      </c>
      <c r="AC1049" s="2">
        <f>IFERROR(VLOOKUP(Tabla2[[#This Row],[Client]],Inflow_Outflow!A:O,14,FALSE),"")</f>
        <v>0</v>
      </c>
      <c r="AD1049" s="2">
        <f>IFERROR(VLOOKUP(Tabla2[[#This Row],[Client]],Inflow_Outflow!A:O,15,FALSE),"")</f>
        <v>0</v>
      </c>
      <c r="AE1049" s="2">
        <f>IFERROR(VLOOKUP(Tabla2[[#This Row],[Client]],Sales_Revenues!A:G,2,FALSE),"")</f>
        <v>0</v>
      </c>
      <c r="AF1049" s="2">
        <f>IFERROR(VLOOKUP(Tabla2[[#This Row],[Client]],Sales_Revenues!A:G,3,FALSE),"")</f>
        <v>0</v>
      </c>
      <c r="AG1049" s="2">
        <f>IFERROR(VLOOKUP(Tabla2[[#This Row],[Client]],Sales_Revenues!A:G,4,FALSE),"")</f>
        <v>0</v>
      </c>
      <c r="AH1049" s="2">
        <f>IFERROR(VLOOKUP(Tabla2[[#This Row],[Client]],Sales_Revenues!A:G,5,FALSE),"")</f>
        <v>0</v>
      </c>
      <c r="AI1049" s="2">
        <f>IFERROR(VLOOKUP(Tabla2[[#This Row],[Client]],Sales_Revenues!A:G,6,FALSE),"")</f>
        <v>0</v>
      </c>
      <c r="AJ1049" s="2">
        <f>IFERROR(VLOOKUP(Tabla2[[#This Row],[Client]],Sales_Revenues!A:G,7,FALSE),"")</f>
        <v>0</v>
      </c>
    </row>
    <row r="1050" spans="1:36">
      <c r="A1050">
        <v>1049</v>
      </c>
      <c r="B1050">
        <v>1</v>
      </c>
      <c r="H1050">
        <v>329.06107142857138</v>
      </c>
      <c r="I1050" t="s">
        <v>38</v>
      </c>
      <c r="J1050" t="s">
        <v>38</v>
      </c>
      <c r="K1050" t="s">
        <v>38</v>
      </c>
      <c r="L1050" t="s">
        <v>38</v>
      </c>
      <c r="M1050" t="s">
        <v>38</v>
      </c>
      <c r="N1050" t="str">
        <f>IFERROR(VLOOKUP(Tabla2[[#This Row],[Client]],Soc_Dem!A:D,2,FALSE),"")</f>
        <v>M</v>
      </c>
      <c r="O1050">
        <f>IFERROR(VLOOKUP(Tabla2[[#This Row],[Client]],Soc_Dem!A:D,3,FALSE),"")</f>
        <v>39</v>
      </c>
      <c r="P1050">
        <f>IFERROR(VLOOKUP(Tabla2[[#This Row],[Client]],Soc_Dem!A:D,4,FALSE),"")</f>
        <v>197</v>
      </c>
      <c r="Q1050" s="2">
        <f>IFERROR(VLOOKUP(Tabla2[[#This Row],[Client]],Inflow_Outflow!A:O,2,FALSE),"")</f>
        <v>7.8571428571428577E-3</v>
      </c>
      <c r="R1050" s="2">
        <f>IFERROR(VLOOKUP(Tabla2[[#This Row],[Client]],Inflow_Outflow!A:O,3,FALSE),"")</f>
        <v>7.8571428571428577E-3</v>
      </c>
      <c r="S1050" s="2">
        <f>IFERROR(VLOOKUP(Tabla2[[#This Row],[Client]],Inflow_Outflow!A:O,4,FALSE),"")</f>
        <v>1</v>
      </c>
      <c r="T1050" s="2">
        <f>IFERROR(VLOOKUP(Tabla2[[#This Row],[Client]],Inflow_Outflow!A:O,5,FALSE),"")</f>
        <v>1</v>
      </c>
      <c r="U1050" s="2">
        <f>IFERROR(VLOOKUP(Tabla2[[#This Row],[Client]],Inflow_Outflow!A:O,6,FALSE),"")</f>
        <v>189.71785714285716</v>
      </c>
      <c r="V1050" s="2">
        <f>IFERROR(VLOOKUP(Tabla2[[#This Row],[Client]],Inflow_Outflow!A:O,7,FALSE),"")</f>
        <v>189.71785714285716</v>
      </c>
      <c r="W1050" s="2">
        <f>IFERROR(VLOOKUP(Tabla2[[#This Row],[Client]],Inflow_Outflow!A:O,8,FALSE),"")</f>
        <v>0</v>
      </c>
      <c r="X1050" s="2">
        <f>IFERROR(VLOOKUP(Tabla2[[#This Row],[Client]],Inflow_Outflow!A:O,9,FALSE),"")</f>
        <v>0</v>
      </c>
      <c r="Y1050" s="2">
        <f>IFERROR(VLOOKUP(Tabla2[[#This Row],[Client]],Inflow_Outflow!A:O,10,FALSE),"")</f>
        <v>0</v>
      </c>
      <c r="Z1050" s="2">
        <f>IFERROR(VLOOKUP(Tabla2[[#This Row],[Client]],Inflow_Outflow!A:O,11,FALSE),"")</f>
        <v>3</v>
      </c>
      <c r="AA1050" s="2">
        <f>IFERROR(VLOOKUP(Tabla2[[#This Row],[Client]],Inflow_Outflow!A:O,12,FALSE),"")</f>
        <v>3</v>
      </c>
      <c r="AB1050" s="2">
        <f>IFERROR(VLOOKUP(Tabla2[[#This Row],[Client]],Inflow_Outflow!A:O,13,FALSE),"")</f>
        <v>0</v>
      </c>
      <c r="AC1050" s="2">
        <f>IFERROR(VLOOKUP(Tabla2[[#This Row],[Client]],Inflow_Outflow!A:O,14,FALSE),"")</f>
        <v>0</v>
      </c>
      <c r="AD1050" s="2">
        <f>IFERROR(VLOOKUP(Tabla2[[#This Row],[Client]],Inflow_Outflow!A:O,15,FALSE),"")</f>
        <v>0</v>
      </c>
      <c r="AE1050" s="2" t="str">
        <f>IFERROR(VLOOKUP(Tabla2[[#This Row],[Client]],Sales_Revenues!A:G,2,FALSE),"")</f>
        <v/>
      </c>
      <c r="AF1050" s="2" t="str">
        <f>IFERROR(VLOOKUP(Tabla2[[#This Row],[Client]],Sales_Revenues!A:G,3,FALSE),"")</f>
        <v/>
      </c>
      <c r="AG1050" s="2" t="str">
        <f>IFERROR(VLOOKUP(Tabla2[[#This Row],[Client]],Sales_Revenues!A:G,4,FALSE),"")</f>
        <v/>
      </c>
      <c r="AH1050" s="2" t="str">
        <f>IFERROR(VLOOKUP(Tabla2[[#This Row],[Client]],Sales_Revenues!A:G,5,FALSE),"")</f>
        <v/>
      </c>
      <c r="AI1050" s="2" t="str">
        <f>IFERROR(VLOOKUP(Tabla2[[#This Row],[Client]],Sales_Revenues!A:G,6,FALSE),"")</f>
        <v/>
      </c>
      <c r="AJ1050" s="2" t="str">
        <f>IFERROR(VLOOKUP(Tabla2[[#This Row],[Client]],Sales_Revenues!A:G,7,FALSE),"")</f>
        <v/>
      </c>
    </row>
    <row r="1051" spans="1:36">
      <c r="A1051">
        <v>1050</v>
      </c>
      <c r="B1051">
        <v>1</v>
      </c>
      <c r="D1051">
        <v>5</v>
      </c>
      <c r="H1051">
        <v>113.80964285714286</v>
      </c>
      <c r="I1051" t="s">
        <v>38</v>
      </c>
      <c r="J1051">
        <v>2880.8671428571429</v>
      </c>
      <c r="K1051" t="s">
        <v>38</v>
      </c>
      <c r="L1051" t="s">
        <v>38</v>
      </c>
      <c r="M1051" t="s">
        <v>38</v>
      </c>
      <c r="N1051" t="str">
        <f>IFERROR(VLOOKUP(Tabla2[[#This Row],[Client]],Soc_Dem!A:D,2,FALSE),"")</f>
        <v>M</v>
      </c>
      <c r="O1051">
        <f>IFERROR(VLOOKUP(Tabla2[[#This Row],[Client]],Soc_Dem!A:D,3,FALSE),"")</f>
        <v>44</v>
      </c>
      <c r="P1051">
        <f>IFERROR(VLOOKUP(Tabla2[[#This Row],[Client]],Soc_Dem!A:D,4,FALSE),"")</f>
        <v>151</v>
      </c>
      <c r="Q1051" s="2">
        <f>IFERROR(VLOOKUP(Tabla2[[#This Row],[Client]],Inflow_Outflow!A:O,2,FALSE),"")</f>
        <v>407.14464285714286</v>
      </c>
      <c r="R1051" s="2">
        <f>IFERROR(VLOOKUP(Tabla2[[#This Row],[Client]],Inflow_Outflow!A:O,3,FALSE),"")</f>
        <v>407.14464285714286</v>
      </c>
      <c r="S1051" s="2">
        <f>IFERROR(VLOOKUP(Tabla2[[#This Row],[Client]],Inflow_Outflow!A:O,4,FALSE),"")</f>
        <v>2</v>
      </c>
      <c r="T1051" s="2">
        <f>IFERROR(VLOOKUP(Tabla2[[#This Row],[Client]],Inflow_Outflow!A:O,5,FALSE),"")</f>
        <v>2</v>
      </c>
      <c r="U1051" s="2">
        <f>IFERROR(VLOOKUP(Tabla2[[#This Row],[Client]],Inflow_Outflow!A:O,6,FALSE),"")</f>
        <v>490.27821428571434</v>
      </c>
      <c r="V1051" s="2">
        <f>IFERROR(VLOOKUP(Tabla2[[#This Row],[Client]],Inflow_Outflow!A:O,7,FALSE),"")</f>
        <v>490.27821428571434</v>
      </c>
      <c r="W1051" s="2">
        <f>IFERROR(VLOOKUP(Tabla2[[#This Row],[Client]],Inflow_Outflow!A:O,8,FALSE),"")</f>
        <v>375</v>
      </c>
      <c r="X1051" s="2">
        <f>IFERROR(VLOOKUP(Tabla2[[#This Row],[Client]],Inflow_Outflow!A:O,9,FALSE),"")</f>
        <v>0</v>
      </c>
      <c r="Y1051" s="2">
        <f>IFERROR(VLOOKUP(Tabla2[[#This Row],[Client]],Inflow_Outflow!A:O,10,FALSE),"")</f>
        <v>112.56392857142858</v>
      </c>
      <c r="Z1051" s="2">
        <f>IFERROR(VLOOKUP(Tabla2[[#This Row],[Client]],Inflow_Outflow!A:O,11,FALSE),"")</f>
        <v>12</v>
      </c>
      <c r="AA1051" s="2">
        <f>IFERROR(VLOOKUP(Tabla2[[#This Row],[Client]],Inflow_Outflow!A:O,12,FALSE),"")</f>
        <v>12</v>
      </c>
      <c r="AB1051" s="2">
        <f>IFERROR(VLOOKUP(Tabla2[[#This Row],[Client]],Inflow_Outflow!A:O,13,FALSE),"")</f>
        <v>4</v>
      </c>
      <c r="AC1051" s="2">
        <f>IFERROR(VLOOKUP(Tabla2[[#This Row],[Client]],Inflow_Outflow!A:O,14,FALSE),"")</f>
        <v>0</v>
      </c>
      <c r="AD1051" s="2">
        <f>IFERROR(VLOOKUP(Tabla2[[#This Row],[Client]],Inflow_Outflow!A:O,15,FALSE),"")</f>
        <v>5</v>
      </c>
      <c r="AE1051" s="2" t="str">
        <f>IFERROR(VLOOKUP(Tabla2[[#This Row],[Client]],Sales_Revenues!A:G,2,FALSE),"")</f>
        <v/>
      </c>
      <c r="AF1051" s="2" t="str">
        <f>IFERROR(VLOOKUP(Tabla2[[#This Row],[Client]],Sales_Revenues!A:G,3,FALSE),"")</f>
        <v/>
      </c>
      <c r="AG1051" s="2" t="str">
        <f>IFERROR(VLOOKUP(Tabla2[[#This Row],[Client]],Sales_Revenues!A:G,4,FALSE),"")</f>
        <v/>
      </c>
      <c r="AH1051" s="2" t="str">
        <f>IFERROR(VLOOKUP(Tabla2[[#This Row],[Client]],Sales_Revenues!A:G,5,FALSE),"")</f>
        <v/>
      </c>
      <c r="AI1051" s="2" t="str">
        <f>IFERROR(VLOOKUP(Tabla2[[#This Row],[Client]],Sales_Revenues!A:G,6,FALSE),"")</f>
        <v/>
      </c>
      <c r="AJ1051" s="2" t="str">
        <f>IFERROR(VLOOKUP(Tabla2[[#This Row],[Client]],Sales_Revenues!A:G,7,FALSE),"")</f>
        <v/>
      </c>
    </row>
    <row r="1052" spans="1:36">
      <c r="A1052">
        <v>1051</v>
      </c>
      <c r="B1052">
        <v>1</v>
      </c>
      <c r="E1052">
        <v>1</v>
      </c>
      <c r="F1052">
        <v>1</v>
      </c>
      <c r="G1052">
        <v>1</v>
      </c>
      <c r="H1052">
        <v>0</v>
      </c>
      <c r="I1052" t="s">
        <v>38</v>
      </c>
      <c r="J1052" t="s">
        <v>38</v>
      </c>
      <c r="K1052">
        <v>0</v>
      </c>
      <c r="L1052">
        <v>156.41928571428571</v>
      </c>
      <c r="M1052">
        <v>310.2007142857143</v>
      </c>
      <c r="N1052" t="str">
        <f>IFERROR(VLOOKUP(Tabla2[[#This Row],[Client]],Soc_Dem!A:D,2,FALSE),"")</f>
        <v>M</v>
      </c>
      <c r="O1052">
        <f>IFERROR(VLOOKUP(Tabla2[[#This Row],[Client]],Soc_Dem!A:D,3,FALSE),"")</f>
        <v>34</v>
      </c>
      <c r="P1052">
        <f>IFERROR(VLOOKUP(Tabla2[[#This Row],[Client]],Soc_Dem!A:D,4,FALSE),"")</f>
        <v>102</v>
      </c>
      <c r="Q1052" s="2">
        <f>IFERROR(VLOOKUP(Tabla2[[#This Row],[Client]],Inflow_Outflow!A:O,2,FALSE),"")</f>
        <v>10714.202499999999</v>
      </c>
      <c r="R1052" s="2">
        <f>IFERROR(VLOOKUP(Tabla2[[#This Row],[Client]],Inflow_Outflow!A:O,3,FALSE),"")</f>
        <v>1583.329642857143</v>
      </c>
      <c r="S1052" s="2">
        <f>IFERROR(VLOOKUP(Tabla2[[#This Row],[Client]],Inflow_Outflow!A:O,4,FALSE),"")</f>
        <v>16</v>
      </c>
      <c r="T1052" s="2">
        <f>IFERROR(VLOOKUP(Tabla2[[#This Row],[Client]],Inflow_Outflow!A:O,5,FALSE),"")</f>
        <v>4</v>
      </c>
      <c r="U1052" s="2">
        <f>IFERROR(VLOOKUP(Tabla2[[#This Row],[Client]],Inflow_Outflow!A:O,6,FALSE),"")</f>
        <v>10748.339285714286</v>
      </c>
      <c r="V1052" s="2">
        <f>IFERROR(VLOOKUP(Tabla2[[#This Row],[Client]],Inflow_Outflow!A:O,7,FALSE),"")</f>
        <v>1220.7335714285714</v>
      </c>
      <c r="W1052" s="2">
        <f>IFERROR(VLOOKUP(Tabla2[[#This Row],[Client]],Inflow_Outflow!A:O,8,FALSE),"")</f>
        <v>321.42857142857144</v>
      </c>
      <c r="X1052" s="2">
        <f>IFERROR(VLOOKUP(Tabla2[[#This Row],[Client]],Inflow_Outflow!A:O,9,FALSE),"")</f>
        <v>7.1071428571428568</v>
      </c>
      <c r="Y1052" s="2">
        <f>IFERROR(VLOOKUP(Tabla2[[#This Row],[Client]],Inflow_Outflow!A:O,10,FALSE),"")</f>
        <v>233.14285714285714</v>
      </c>
      <c r="Z1052" s="2">
        <f>IFERROR(VLOOKUP(Tabla2[[#This Row],[Client]],Inflow_Outflow!A:O,11,FALSE),"")</f>
        <v>29</v>
      </c>
      <c r="AA1052" s="2">
        <f>IFERROR(VLOOKUP(Tabla2[[#This Row],[Client]],Inflow_Outflow!A:O,12,FALSE),"")</f>
        <v>17</v>
      </c>
      <c r="AB1052" s="2">
        <f>IFERROR(VLOOKUP(Tabla2[[#This Row],[Client]],Inflow_Outflow!A:O,13,FALSE),"")</f>
        <v>1</v>
      </c>
      <c r="AC1052" s="2">
        <f>IFERROR(VLOOKUP(Tabla2[[#This Row],[Client]],Inflow_Outflow!A:O,14,FALSE),"")</f>
        <v>1</v>
      </c>
      <c r="AD1052" s="2">
        <f>IFERROR(VLOOKUP(Tabla2[[#This Row],[Client]],Inflow_Outflow!A:O,15,FALSE),"")</f>
        <v>9</v>
      </c>
      <c r="AE1052" s="2" t="str">
        <f>IFERROR(VLOOKUP(Tabla2[[#This Row],[Client]],Sales_Revenues!A:G,2,FALSE),"")</f>
        <v/>
      </c>
      <c r="AF1052" s="2" t="str">
        <f>IFERROR(VLOOKUP(Tabla2[[#This Row],[Client]],Sales_Revenues!A:G,3,FALSE),"")</f>
        <v/>
      </c>
      <c r="AG1052" s="2" t="str">
        <f>IFERROR(VLOOKUP(Tabla2[[#This Row],[Client]],Sales_Revenues!A:G,4,FALSE),"")</f>
        <v/>
      </c>
      <c r="AH1052" s="2" t="str">
        <f>IFERROR(VLOOKUP(Tabla2[[#This Row],[Client]],Sales_Revenues!A:G,5,FALSE),"")</f>
        <v/>
      </c>
      <c r="AI1052" s="2" t="str">
        <f>IFERROR(VLOOKUP(Tabla2[[#This Row],[Client]],Sales_Revenues!A:G,6,FALSE),"")</f>
        <v/>
      </c>
      <c r="AJ1052" s="2" t="str">
        <f>IFERROR(VLOOKUP(Tabla2[[#This Row],[Client]],Sales_Revenues!A:G,7,FALSE),"")</f>
        <v/>
      </c>
    </row>
    <row r="1053" spans="1:36">
      <c r="A1053">
        <v>1052</v>
      </c>
      <c r="B1053">
        <v>1</v>
      </c>
      <c r="H1053">
        <v>1.2785714285714285</v>
      </c>
      <c r="I1053" t="s">
        <v>38</v>
      </c>
      <c r="J1053" t="s">
        <v>38</v>
      </c>
      <c r="K1053" t="s">
        <v>38</v>
      </c>
      <c r="L1053" t="s">
        <v>38</v>
      </c>
      <c r="M1053" t="s">
        <v>38</v>
      </c>
      <c r="N1053" t="str">
        <f>IFERROR(VLOOKUP(Tabla2[[#This Row],[Client]],Soc_Dem!A:D,2,FALSE),"")</f>
        <v>M</v>
      </c>
      <c r="O1053">
        <f>IFERROR(VLOOKUP(Tabla2[[#This Row],[Client]],Soc_Dem!A:D,3,FALSE),"")</f>
        <v>34</v>
      </c>
      <c r="P1053">
        <f>IFERROR(VLOOKUP(Tabla2[[#This Row],[Client]],Soc_Dem!A:D,4,FALSE),"")</f>
        <v>150</v>
      </c>
      <c r="Q1053" s="2">
        <f>IFERROR(VLOOKUP(Tabla2[[#This Row],[Client]],Inflow_Outflow!A:O,2,FALSE),"")</f>
        <v>35.714285714285715</v>
      </c>
      <c r="R1053" s="2">
        <f>IFERROR(VLOOKUP(Tabla2[[#This Row],[Client]],Inflow_Outflow!A:O,3,FALSE),"")</f>
        <v>35.714285714285715</v>
      </c>
      <c r="S1053" s="2">
        <f>IFERROR(VLOOKUP(Tabla2[[#This Row],[Client]],Inflow_Outflow!A:O,4,FALSE),"")</f>
        <v>1</v>
      </c>
      <c r="T1053" s="2">
        <f>IFERROR(VLOOKUP(Tabla2[[#This Row],[Client]],Inflow_Outflow!A:O,5,FALSE),"")</f>
        <v>1</v>
      </c>
      <c r="U1053" s="2">
        <f>IFERROR(VLOOKUP(Tabla2[[#This Row],[Client]],Inflow_Outflow!A:O,6,FALSE),"")</f>
        <v>0</v>
      </c>
      <c r="V1053" s="2">
        <f>IFERROR(VLOOKUP(Tabla2[[#This Row],[Client]],Inflow_Outflow!A:O,7,FALSE),"")</f>
        <v>0</v>
      </c>
      <c r="W1053" s="2">
        <f>IFERROR(VLOOKUP(Tabla2[[#This Row],[Client]],Inflow_Outflow!A:O,8,FALSE),"")</f>
        <v>0</v>
      </c>
      <c r="X1053" s="2">
        <f>IFERROR(VLOOKUP(Tabla2[[#This Row],[Client]],Inflow_Outflow!A:O,9,FALSE),"")</f>
        <v>0</v>
      </c>
      <c r="Y1053" s="2">
        <f>IFERROR(VLOOKUP(Tabla2[[#This Row],[Client]],Inflow_Outflow!A:O,10,FALSE),"")</f>
        <v>0</v>
      </c>
      <c r="Z1053" s="2">
        <f>IFERROR(VLOOKUP(Tabla2[[#This Row],[Client]],Inflow_Outflow!A:O,11,FALSE),"")</f>
        <v>0</v>
      </c>
      <c r="AA1053" s="2">
        <f>IFERROR(VLOOKUP(Tabla2[[#This Row],[Client]],Inflow_Outflow!A:O,12,FALSE),"")</f>
        <v>0</v>
      </c>
      <c r="AB1053" s="2">
        <f>IFERROR(VLOOKUP(Tabla2[[#This Row],[Client]],Inflow_Outflow!A:O,13,FALSE),"")</f>
        <v>0</v>
      </c>
      <c r="AC1053" s="2">
        <f>IFERROR(VLOOKUP(Tabla2[[#This Row],[Client]],Inflow_Outflow!A:O,14,FALSE),"")</f>
        <v>0</v>
      </c>
      <c r="AD1053" s="2">
        <f>IFERROR(VLOOKUP(Tabla2[[#This Row],[Client]],Inflow_Outflow!A:O,15,FALSE),"")</f>
        <v>0</v>
      </c>
      <c r="AE1053" s="2">
        <f>IFERROR(VLOOKUP(Tabla2[[#This Row],[Client]],Sales_Revenues!A:G,2,FALSE),"")</f>
        <v>1</v>
      </c>
      <c r="AF1053" s="2">
        <f>IFERROR(VLOOKUP(Tabla2[[#This Row],[Client]],Sales_Revenues!A:G,3,FALSE),"")</f>
        <v>1</v>
      </c>
      <c r="AG1053" s="2">
        <f>IFERROR(VLOOKUP(Tabla2[[#This Row],[Client]],Sales_Revenues!A:G,4,FALSE),"")</f>
        <v>0</v>
      </c>
      <c r="AH1053" s="2">
        <f>IFERROR(VLOOKUP(Tabla2[[#This Row],[Client]],Sales_Revenues!A:G,5,FALSE),"")</f>
        <v>1.5414285714285714</v>
      </c>
      <c r="AI1053" s="2">
        <f>IFERROR(VLOOKUP(Tabla2[[#This Row],[Client]],Sales_Revenues!A:G,6,FALSE),"")</f>
        <v>4.2867857142857142</v>
      </c>
      <c r="AJ1053" s="2">
        <f>IFERROR(VLOOKUP(Tabla2[[#This Row],[Client]],Sales_Revenues!A:G,7,FALSE),"")</f>
        <v>0</v>
      </c>
    </row>
    <row r="1054" spans="1:36">
      <c r="A1054">
        <v>1053</v>
      </c>
      <c r="B1054">
        <v>1</v>
      </c>
      <c r="H1054">
        <v>107.14285714285714</v>
      </c>
      <c r="I1054" t="s">
        <v>38</v>
      </c>
      <c r="J1054" t="s">
        <v>38</v>
      </c>
      <c r="K1054" t="s">
        <v>38</v>
      </c>
      <c r="L1054" t="s">
        <v>38</v>
      </c>
      <c r="M1054" t="s">
        <v>38</v>
      </c>
      <c r="N1054" t="str">
        <f>IFERROR(VLOOKUP(Tabla2[[#This Row],[Client]],Soc_Dem!A:D,2,FALSE),"")</f>
        <v>M</v>
      </c>
      <c r="O1054">
        <f>IFERROR(VLOOKUP(Tabla2[[#This Row],[Client]],Soc_Dem!A:D,3,FALSE),"")</f>
        <v>82</v>
      </c>
      <c r="P1054">
        <f>IFERROR(VLOOKUP(Tabla2[[#This Row],[Client]],Soc_Dem!A:D,4,FALSE),"")</f>
        <v>62</v>
      </c>
      <c r="Q1054" s="2">
        <f>IFERROR(VLOOKUP(Tabla2[[#This Row],[Client]],Inflow_Outflow!A:O,2,FALSE),"")</f>
        <v>1663.394642857143</v>
      </c>
      <c r="R1054" s="2">
        <f>IFERROR(VLOOKUP(Tabla2[[#This Row],[Client]],Inflow_Outflow!A:O,3,FALSE),"")</f>
        <v>1663.394642857143</v>
      </c>
      <c r="S1054" s="2">
        <f>IFERROR(VLOOKUP(Tabla2[[#This Row],[Client]],Inflow_Outflow!A:O,4,FALSE),"")</f>
        <v>3</v>
      </c>
      <c r="T1054" s="2">
        <f>IFERROR(VLOOKUP(Tabla2[[#This Row],[Client]],Inflow_Outflow!A:O,5,FALSE),"")</f>
        <v>3</v>
      </c>
      <c r="U1054" s="2">
        <f>IFERROR(VLOOKUP(Tabla2[[#This Row],[Client]],Inflow_Outflow!A:O,6,FALSE),"")</f>
        <v>1509.1607142857142</v>
      </c>
      <c r="V1054" s="2">
        <f>IFERROR(VLOOKUP(Tabla2[[#This Row],[Client]],Inflow_Outflow!A:O,7,FALSE),"")</f>
        <v>1509.1607142857142</v>
      </c>
      <c r="W1054" s="2">
        <f>IFERROR(VLOOKUP(Tabla2[[#This Row],[Client]],Inflow_Outflow!A:O,8,FALSE),"")</f>
        <v>392.85714285714283</v>
      </c>
      <c r="X1054" s="2">
        <f>IFERROR(VLOOKUP(Tabla2[[#This Row],[Client]],Inflow_Outflow!A:O,9,FALSE),"")</f>
        <v>0</v>
      </c>
      <c r="Y1054" s="2">
        <f>IFERROR(VLOOKUP(Tabla2[[#This Row],[Client]],Inflow_Outflow!A:O,10,FALSE),"")</f>
        <v>572.75</v>
      </c>
      <c r="Z1054" s="2">
        <f>IFERROR(VLOOKUP(Tabla2[[#This Row],[Client]],Inflow_Outflow!A:O,11,FALSE),"")</f>
        <v>19</v>
      </c>
      <c r="AA1054" s="2">
        <f>IFERROR(VLOOKUP(Tabla2[[#This Row],[Client]],Inflow_Outflow!A:O,12,FALSE),"")</f>
        <v>19</v>
      </c>
      <c r="AB1054" s="2">
        <f>IFERROR(VLOOKUP(Tabla2[[#This Row],[Client]],Inflow_Outflow!A:O,13,FALSE),"")</f>
        <v>2</v>
      </c>
      <c r="AC1054" s="2">
        <f>IFERROR(VLOOKUP(Tabla2[[#This Row],[Client]],Inflow_Outflow!A:O,14,FALSE),"")</f>
        <v>0</v>
      </c>
      <c r="AD1054" s="2">
        <f>IFERROR(VLOOKUP(Tabla2[[#This Row],[Client]],Inflow_Outflow!A:O,15,FALSE),"")</f>
        <v>13</v>
      </c>
      <c r="AE1054" s="2">
        <f>IFERROR(VLOOKUP(Tabla2[[#This Row],[Client]],Sales_Revenues!A:G,2,FALSE),"")</f>
        <v>0</v>
      </c>
      <c r="AF1054" s="2">
        <f>IFERROR(VLOOKUP(Tabla2[[#This Row],[Client]],Sales_Revenues!A:G,3,FALSE),"")</f>
        <v>0</v>
      </c>
      <c r="AG1054" s="2">
        <f>IFERROR(VLOOKUP(Tabla2[[#This Row],[Client]],Sales_Revenues!A:G,4,FALSE),"")</f>
        <v>0</v>
      </c>
      <c r="AH1054" s="2">
        <f>IFERROR(VLOOKUP(Tabla2[[#This Row],[Client]],Sales_Revenues!A:G,5,FALSE),"")</f>
        <v>0</v>
      </c>
      <c r="AI1054" s="2">
        <f>IFERROR(VLOOKUP(Tabla2[[#This Row],[Client]],Sales_Revenues!A:G,6,FALSE),"")</f>
        <v>0</v>
      </c>
      <c r="AJ1054" s="2">
        <f>IFERROR(VLOOKUP(Tabla2[[#This Row],[Client]],Sales_Revenues!A:G,7,FALSE),"")</f>
        <v>0</v>
      </c>
    </row>
    <row r="1055" spans="1:36">
      <c r="A1055">
        <v>1054</v>
      </c>
      <c r="B1055">
        <v>1</v>
      </c>
      <c r="H1055">
        <v>1098.0239285714285</v>
      </c>
      <c r="I1055" t="s">
        <v>38</v>
      </c>
      <c r="J1055" t="s">
        <v>38</v>
      </c>
      <c r="K1055" t="s">
        <v>38</v>
      </c>
      <c r="L1055" t="s">
        <v>38</v>
      </c>
      <c r="M1055" t="s">
        <v>38</v>
      </c>
      <c r="N1055" t="str">
        <f>IFERROR(VLOOKUP(Tabla2[[#This Row],[Client]],Soc_Dem!A:D,2,FALSE),"")</f>
        <v>M</v>
      </c>
      <c r="O1055">
        <f>IFERROR(VLOOKUP(Tabla2[[#This Row],[Client]],Soc_Dem!A:D,3,FALSE),"")</f>
        <v>10</v>
      </c>
      <c r="P1055">
        <f>IFERROR(VLOOKUP(Tabla2[[#This Row],[Client]],Soc_Dem!A:D,4,FALSE),"")</f>
        <v>20</v>
      </c>
      <c r="Q1055" s="2">
        <f>IFERROR(VLOOKUP(Tabla2[[#This Row],[Client]],Inflow_Outflow!A:O,2,FALSE),"")</f>
        <v>1616.3060714285714</v>
      </c>
      <c r="R1055" s="2">
        <f>IFERROR(VLOOKUP(Tabla2[[#This Row],[Client]],Inflow_Outflow!A:O,3,FALSE),"")</f>
        <v>1616.3060714285714</v>
      </c>
      <c r="S1055" s="2">
        <f>IFERROR(VLOOKUP(Tabla2[[#This Row],[Client]],Inflow_Outflow!A:O,4,FALSE),"")</f>
        <v>2</v>
      </c>
      <c r="T1055" s="2">
        <f>IFERROR(VLOOKUP(Tabla2[[#This Row],[Client]],Inflow_Outflow!A:O,5,FALSE),"")</f>
        <v>2</v>
      </c>
      <c r="U1055" s="2">
        <f>IFERROR(VLOOKUP(Tabla2[[#This Row],[Client]],Inflow_Outflow!A:O,6,FALSE),"")</f>
        <v>1893.5653571428572</v>
      </c>
      <c r="V1055" s="2">
        <f>IFERROR(VLOOKUP(Tabla2[[#This Row],[Client]],Inflow_Outflow!A:O,7,FALSE),"")</f>
        <v>1893.5653571428572</v>
      </c>
      <c r="W1055" s="2">
        <f>IFERROR(VLOOKUP(Tabla2[[#This Row],[Client]],Inflow_Outflow!A:O,8,FALSE),"")</f>
        <v>178.57142857142858</v>
      </c>
      <c r="X1055" s="2">
        <f>IFERROR(VLOOKUP(Tabla2[[#This Row],[Client]],Inflow_Outflow!A:O,9,FALSE),"")</f>
        <v>150.27964285714285</v>
      </c>
      <c r="Y1055" s="2">
        <f>IFERROR(VLOOKUP(Tabla2[[#This Row],[Client]],Inflow_Outflow!A:O,10,FALSE),"")</f>
        <v>1550.4285714285713</v>
      </c>
      <c r="Z1055" s="2">
        <f>IFERROR(VLOOKUP(Tabla2[[#This Row],[Client]],Inflow_Outflow!A:O,11,FALSE),"")</f>
        <v>21</v>
      </c>
      <c r="AA1055" s="2">
        <f>IFERROR(VLOOKUP(Tabla2[[#This Row],[Client]],Inflow_Outflow!A:O,12,FALSE),"")</f>
        <v>21</v>
      </c>
      <c r="AB1055" s="2">
        <f>IFERROR(VLOOKUP(Tabla2[[#This Row],[Client]],Inflow_Outflow!A:O,13,FALSE),"")</f>
        <v>1</v>
      </c>
      <c r="AC1055" s="2">
        <f>IFERROR(VLOOKUP(Tabla2[[#This Row],[Client]],Inflow_Outflow!A:O,14,FALSE),"")</f>
        <v>10</v>
      </c>
      <c r="AD1055" s="2">
        <f>IFERROR(VLOOKUP(Tabla2[[#This Row],[Client]],Inflow_Outflow!A:O,15,FALSE),"")</f>
        <v>8</v>
      </c>
      <c r="AE1055" s="2" t="str">
        <f>IFERROR(VLOOKUP(Tabla2[[#This Row],[Client]],Sales_Revenues!A:G,2,FALSE),"")</f>
        <v/>
      </c>
      <c r="AF1055" s="2" t="str">
        <f>IFERROR(VLOOKUP(Tabla2[[#This Row],[Client]],Sales_Revenues!A:G,3,FALSE),"")</f>
        <v/>
      </c>
      <c r="AG1055" s="2" t="str">
        <f>IFERROR(VLOOKUP(Tabla2[[#This Row],[Client]],Sales_Revenues!A:G,4,FALSE),"")</f>
        <v/>
      </c>
      <c r="AH1055" s="2" t="str">
        <f>IFERROR(VLOOKUP(Tabla2[[#This Row],[Client]],Sales_Revenues!A:G,5,FALSE),"")</f>
        <v/>
      </c>
      <c r="AI1055" s="2" t="str">
        <f>IFERROR(VLOOKUP(Tabla2[[#This Row],[Client]],Sales_Revenues!A:G,6,FALSE),"")</f>
        <v/>
      </c>
      <c r="AJ1055" s="2" t="str">
        <f>IFERROR(VLOOKUP(Tabla2[[#This Row],[Client]],Sales_Revenues!A:G,7,FALSE),"")</f>
        <v/>
      </c>
    </row>
    <row r="1056" spans="1:36">
      <c r="A1056">
        <v>1055</v>
      </c>
      <c r="B1056">
        <v>1</v>
      </c>
      <c r="H1056">
        <v>838.6396428571428</v>
      </c>
      <c r="I1056" t="s">
        <v>38</v>
      </c>
      <c r="J1056" t="s">
        <v>38</v>
      </c>
      <c r="K1056" t="s">
        <v>38</v>
      </c>
      <c r="L1056" t="s">
        <v>38</v>
      </c>
      <c r="M1056" t="s">
        <v>38</v>
      </c>
      <c r="N1056" t="str">
        <f>IFERROR(VLOOKUP(Tabla2[[#This Row],[Client]],Soc_Dem!A:D,2,FALSE),"")</f>
        <v>M</v>
      </c>
      <c r="O1056">
        <f>IFERROR(VLOOKUP(Tabla2[[#This Row],[Client]],Soc_Dem!A:D,3,FALSE),"")</f>
        <v>21</v>
      </c>
      <c r="P1056">
        <f>IFERROR(VLOOKUP(Tabla2[[#This Row],[Client]],Soc_Dem!A:D,4,FALSE),"")</f>
        <v>10</v>
      </c>
      <c r="Q1056" s="2">
        <f>IFERROR(VLOOKUP(Tabla2[[#This Row],[Client]],Inflow_Outflow!A:O,2,FALSE),"")</f>
        <v>7913.3985714285718</v>
      </c>
      <c r="R1056" s="2">
        <f>IFERROR(VLOOKUP(Tabla2[[#This Row],[Client]],Inflow_Outflow!A:O,3,FALSE),"")</f>
        <v>7913.3985714285718</v>
      </c>
      <c r="S1056" s="2">
        <f>IFERROR(VLOOKUP(Tabla2[[#This Row],[Client]],Inflow_Outflow!A:O,4,FALSE),"")</f>
        <v>5</v>
      </c>
      <c r="T1056" s="2">
        <f>IFERROR(VLOOKUP(Tabla2[[#This Row],[Client]],Inflow_Outflow!A:O,5,FALSE),"")</f>
        <v>5</v>
      </c>
      <c r="U1056" s="2">
        <f>IFERROR(VLOOKUP(Tabla2[[#This Row],[Client]],Inflow_Outflow!A:O,6,FALSE),"")</f>
        <v>1027.4178571428572</v>
      </c>
      <c r="V1056" s="2">
        <f>IFERROR(VLOOKUP(Tabla2[[#This Row],[Client]],Inflow_Outflow!A:O,7,FALSE),"")</f>
        <v>1027.4178571428572</v>
      </c>
      <c r="W1056" s="2">
        <f>IFERROR(VLOOKUP(Tabla2[[#This Row],[Client]],Inflow_Outflow!A:O,8,FALSE),"")</f>
        <v>428.57142857142856</v>
      </c>
      <c r="X1056" s="2">
        <f>IFERROR(VLOOKUP(Tabla2[[#This Row],[Client]],Inflow_Outflow!A:O,9,FALSE),"")</f>
        <v>11.678571428571429</v>
      </c>
      <c r="Y1056" s="2">
        <f>IFERROR(VLOOKUP(Tabla2[[#This Row],[Client]],Inflow_Outflow!A:O,10,FALSE),"")</f>
        <v>213.53571428571428</v>
      </c>
      <c r="Z1056" s="2">
        <f>IFERROR(VLOOKUP(Tabla2[[#This Row],[Client]],Inflow_Outflow!A:O,11,FALSE),"")</f>
        <v>12</v>
      </c>
      <c r="AA1056" s="2">
        <f>IFERROR(VLOOKUP(Tabla2[[#This Row],[Client]],Inflow_Outflow!A:O,12,FALSE),"")</f>
        <v>12</v>
      </c>
      <c r="AB1056" s="2">
        <f>IFERROR(VLOOKUP(Tabla2[[#This Row],[Client]],Inflow_Outflow!A:O,13,FALSE),"")</f>
        <v>3</v>
      </c>
      <c r="AC1056" s="2">
        <f>IFERROR(VLOOKUP(Tabla2[[#This Row],[Client]],Inflow_Outflow!A:O,14,FALSE),"")</f>
        <v>1</v>
      </c>
      <c r="AD1056" s="2">
        <f>IFERROR(VLOOKUP(Tabla2[[#This Row],[Client]],Inflow_Outflow!A:O,15,FALSE),"")</f>
        <v>4</v>
      </c>
      <c r="AE1056" s="2">
        <f>IFERROR(VLOOKUP(Tabla2[[#This Row],[Client]],Sales_Revenues!A:G,2,FALSE),"")</f>
        <v>1</v>
      </c>
      <c r="AF1056" s="2">
        <f>IFERROR(VLOOKUP(Tabla2[[#This Row],[Client]],Sales_Revenues!A:G,3,FALSE),"")</f>
        <v>0</v>
      </c>
      <c r="AG1056" s="2">
        <f>IFERROR(VLOOKUP(Tabla2[[#This Row],[Client]],Sales_Revenues!A:G,4,FALSE),"")</f>
        <v>0</v>
      </c>
      <c r="AH1056" s="2">
        <f>IFERROR(VLOOKUP(Tabla2[[#This Row],[Client]],Sales_Revenues!A:G,5,FALSE),"")</f>
        <v>0.51642857142857146</v>
      </c>
      <c r="AI1056" s="2">
        <f>IFERROR(VLOOKUP(Tabla2[[#This Row],[Client]],Sales_Revenues!A:G,6,FALSE),"")</f>
        <v>0</v>
      </c>
      <c r="AJ1056" s="2">
        <f>IFERROR(VLOOKUP(Tabla2[[#This Row],[Client]],Sales_Revenues!A:G,7,FALSE),"")</f>
        <v>0</v>
      </c>
    </row>
    <row r="1057" spans="1:36">
      <c r="A1057">
        <v>1056</v>
      </c>
      <c r="B1057">
        <v>1</v>
      </c>
      <c r="H1057">
        <v>283.60499999999996</v>
      </c>
      <c r="I1057" t="s">
        <v>38</v>
      </c>
      <c r="J1057" t="s">
        <v>38</v>
      </c>
      <c r="K1057" t="s">
        <v>38</v>
      </c>
      <c r="L1057" t="s">
        <v>38</v>
      </c>
      <c r="M1057" t="s">
        <v>38</v>
      </c>
      <c r="N1057" t="str">
        <f>IFERROR(VLOOKUP(Tabla2[[#This Row],[Client]],Soc_Dem!A:D,2,FALSE),"")</f>
        <v>F</v>
      </c>
      <c r="O1057">
        <f>IFERROR(VLOOKUP(Tabla2[[#This Row],[Client]],Soc_Dem!A:D,3,FALSE),"")</f>
        <v>10</v>
      </c>
      <c r="P1057">
        <f>IFERROR(VLOOKUP(Tabla2[[#This Row],[Client]],Soc_Dem!A:D,4,FALSE),"")</f>
        <v>159</v>
      </c>
      <c r="Q1057" s="2">
        <f>IFERROR(VLOOKUP(Tabla2[[#This Row],[Client]],Inflow_Outflow!A:O,2,FALSE),"")</f>
        <v>2.1785714285714287E-2</v>
      </c>
      <c r="R1057" s="2">
        <f>IFERROR(VLOOKUP(Tabla2[[#This Row],[Client]],Inflow_Outflow!A:O,3,FALSE),"")</f>
        <v>2.1785714285714287E-2</v>
      </c>
      <c r="S1057" s="2">
        <f>IFERROR(VLOOKUP(Tabla2[[#This Row],[Client]],Inflow_Outflow!A:O,4,FALSE),"")</f>
        <v>1</v>
      </c>
      <c r="T1057" s="2">
        <f>IFERROR(VLOOKUP(Tabla2[[#This Row],[Client]],Inflow_Outflow!A:O,5,FALSE),"")</f>
        <v>1</v>
      </c>
      <c r="U1057" s="2">
        <f>IFERROR(VLOOKUP(Tabla2[[#This Row],[Client]],Inflow_Outflow!A:O,6,FALSE),"")</f>
        <v>0.89392857142857152</v>
      </c>
      <c r="V1057" s="2">
        <f>IFERROR(VLOOKUP(Tabla2[[#This Row],[Client]],Inflow_Outflow!A:O,7,FALSE),"")</f>
        <v>0.89392857142857152</v>
      </c>
      <c r="W1057" s="2">
        <f>IFERROR(VLOOKUP(Tabla2[[#This Row],[Client]],Inflow_Outflow!A:O,8,FALSE),"")</f>
        <v>0</v>
      </c>
      <c r="X1057" s="2">
        <f>IFERROR(VLOOKUP(Tabla2[[#This Row],[Client]],Inflow_Outflow!A:O,9,FALSE),"")</f>
        <v>0</v>
      </c>
      <c r="Y1057" s="2">
        <f>IFERROR(VLOOKUP(Tabla2[[#This Row],[Client]],Inflow_Outflow!A:O,10,FALSE),"")</f>
        <v>0</v>
      </c>
      <c r="Z1057" s="2">
        <f>IFERROR(VLOOKUP(Tabla2[[#This Row],[Client]],Inflow_Outflow!A:O,11,FALSE),"")</f>
        <v>1</v>
      </c>
      <c r="AA1057" s="2">
        <f>IFERROR(VLOOKUP(Tabla2[[#This Row],[Client]],Inflow_Outflow!A:O,12,FALSE),"")</f>
        <v>1</v>
      </c>
      <c r="AB1057" s="2">
        <f>IFERROR(VLOOKUP(Tabla2[[#This Row],[Client]],Inflow_Outflow!A:O,13,FALSE),"")</f>
        <v>0</v>
      </c>
      <c r="AC1057" s="2">
        <f>IFERROR(VLOOKUP(Tabla2[[#This Row],[Client]],Inflow_Outflow!A:O,14,FALSE),"")</f>
        <v>0</v>
      </c>
      <c r="AD1057" s="2">
        <f>IFERROR(VLOOKUP(Tabla2[[#This Row],[Client]],Inflow_Outflow!A:O,15,FALSE),"")</f>
        <v>0</v>
      </c>
      <c r="AE1057" s="2">
        <f>IFERROR(VLOOKUP(Tabla2[[#This Row],[Client]],Sales_Revenues!A:G,2,FALSE),"")</f>
        <v>1</v>
      </c>
      <c r="AF1057" s="2">
        <f>IFERROR(VLOOKUP(Tabla2[[#This Row],[Client]],Sales_Revenues!A:G,3,FALSE),"")</f>
        <v>0</v>
      </c>
      <c r="AG1057" s="2">
        <f>IFERROR(VLOOKUP(Tabla2[[#This Row],[Client]],Sales_Revenues!A:G,4,FALSE),"")</f>
        <v>1</v>
      </c>
      <c r="AH1057" s="2">
        <f>IFERROR(VLOOKUP(Tabla2[[#This Row],[Client]],Sales_Revenues!A:G,5,FALSE),"")</f>
        <v>10.527142857142858</v>
      </c>
      <c r="AI1057" s="2">
        <f>IFERROR(VLOOKUP(Tabla2[[#This Row],[Client]],Sales_Revenues!A:G,6,FALSE),"")</f>
        <v>0</v>
      </c>
      <c r="AJ1057" s="2">
        <f>IFERROR(VLOOKUP(Tabla2[[#This Row],[Client]],Sales_Revenues!A:G,7,FALSE),"")</f>
        <v>12</v>
      </c>
    </row>
    <row r="1058" spans="1:36">
      <c r="A1058">
        <v>1057</v>
      </c>
      <c r="B1058">
        <v>1</v>
      </c>
      <c r="C1058">
        <v>1</v>
      </c>
      <c r="D1058">
        <v>4</v>
      </c>
      <c r="H1058">
        <v>1484.7503571428572</v>
      </c>
      <c r="I1058">
        <v>232.57678571428571</v>
      </c>
      <c r="J1058">
        <v>1213.9285714285713</v>
      </c>
      <c r="K1058" t="s">
        <v>38</v>
      </c>
      <c r="L1058" t="s">
        <v>38</v>
      </c>
      <c r="M1058" t="s">
        <v>38</v>
      </c>
      <c r="N1058" t="str">
        <f>IFERROR(VLOOKUP(Tabla2[[#This Row],[Client]],Soc_Dem!A:D,2,FALSE),"")</f>
        <v>F</v>
      </c>
      <c r="O1058">
        <f>IFERROR(VLOOKUP(Tabla2[[#This Row],[Client]],Soc_Dem!A:D,3,FALSE),"")</f>
        <v>51</v>
      </c>
      <c r="P1058">
        <f>IFERROR(VLOOKUP(Tabla2[[#This Row],[Client]],Soc_Dem!A:D,4,FALSE),"")</f>
        <v>34</v>
      </c>
      <c r="Q1058" s="2">
        <f>IFERROR(VLOOKUP(Tabla2[[#This Row],[Client]],Inflow_Outflow!A:O,2,FALSE),"")</f>
        <v>3.7850000000000001</v>
      </c>
      <c r="R1058" s="2">
        <f>IFERROR(VLOOKUP(Tabla2[[#This Row],[Client]],Inflow_Outflow!A:O,3,FALSE),"")</f>
        <v>3.7214285714285715</v>
      </c>
      <c r="S1058" s="2">
        <f>IFERROR(VLOOKUP(Tabla2[[#This Row],[Client]],Inflow_Outflow!A:O,4,FALSE),"")</f>
        <v>3</v>
      </c>
      <c r="T1058" s="2">
        <f>IFERROR(VLOOKUP(Tabla2[[#This Row],[Client]],Inflow_Outflow!A:O,5,FALSE),"")</f>
        <v>2</v>
      </c>
      <c r="U1058" s="2">
        <f>IFERROR(VLOOKUP(Tabla2[[#This Row],[Client]],Inflow_Outflow!A:O,6,FALSE),"")</f>
        <v>0</v>
      </c>
      <c r="V1058" s="2">
        <f>IFERROR(VLOOKUP(Tabla2[[#This Row],[Client]],Inflow_Outflow!A:O,7,FALSE),"")</f>
        <v>0</v>
      </c>
      <c r="W1058" s="2">
        <f>IFERROR(VLOOKUP(Tabla2[[#This Row],[Client]],Inflow_Outflow!A:O,8,FALSE),"")</f>
        <v>0</v>
      </c>
      <c r="X1058" s="2">
        <f>IFERROR(VLOOKUP(Tabla2[[#This Row],[Client]],Inflow_Outflow!A:O,9,FALSE),"")</f>
        <v>0</v>
      </c>
      <c r="Y1058" s="2">
        <f>IFERROR(VLOOKUP(Tabla2[[#This Row],[Client]],Inflow_Outflow!A:O,10,FALSE),"")</f>
        <v>0</v>
      </c>
      <c r="Z1058" s="2">
        <f>IFERROR(VLOOKUP(Tabla2[[#This Row],[Client]],Inflow_Outflow!A:O,11,FALSE),"")</f>
        <v>0</v>
      </c>
      <c r="AA1058" s="2">
        <f>IFERROR(VLOOKUP(Tabla2[[#This Row],[Client]],Inflow_Outflow!A:O,12,FALSE),"")</f>
        <v>0</v>
      </c>
      <c r="AB1058" s="2">
        <f>IFERROR(VLOOKUP(Tabla2[[#This Row],[Client]],Inflow_Outflow!A:O,13,FALSE),"")</f>
        <v>0</v>
      </c>
      <c r="AC1058" s="2">
        <f>IFERROR(VLOOKUP(Tabla2[[#This Row],[Client]],Inflow_Outflow!A:O,14,FALSE),"")</f>
        <v>0</v>
      </c>
      <c r="AD1058" s="2">
        <f>IFERROR(VLOOKUP(Tabla2[[#This Row],[Client]],Inflow_Outflow!A:O,15,FALSE),"")</f>
        <v>0</v>
      </c>
      <c r="AE1058" s="2" t="str">
        <f>IFERROR(VLOOKUP(Tabla2[[#This Row],[Client]],Sales_Revenues!A:G,2,FALSE),"")</f>
        <v/>
      </c>
      <c r="AF1058" s="2" t="str">
        <f>IFERROR(VLOOKUP(Tabla2[[#This Row],[Client]],Sales_Revenues!A:G,3,FALSE),"")</f>
        <v/>
      </c>
      <c r="AG1058" s="2" t="str">
        <f>IFERROR(VLOOKUP(Tabla2[[#This Row],[Client]],Sales_Revenues!A:G,4,FALSE),"")</f>
        <v/>
      </c>
      <c r="AH1058" s="2" t="str">
        <f>IFERROR(VLOOKUP(Tabla2[[#This Row],[Client]],Sales_Revenues!A:G,5,FALSE),"")</f>
        <v/>
      </c>
      <c r="AI1058" s="2" t="str">
        <f>IFERROR(VLOOKUP(Tabla2[[#This Row],[Client]],Sales_Revenues!A:G,6,FALSE),"")</f>
        <v/>
      </c>
      <c r="AJ1058" s="2" t="str">
        <f>IFERROR(VLOOKUP(Tabla2[[#This Row],[Client]],Sales_Revenues!A:G,7,FALSE),"")</f>
        <v/>
      </c>
    </row>
    <row r="1059" spans="1:36">
      <c r="A1059">
        <v>1058</v>
      </c>
      <c r="B1059">
        <v>1</v>
      </c>
      <c r="C1059">
        <v>1</v>
      </c>
      <c r="D1059">
        <v>1</v>
      </c>
      <c r="H1059">
        <v>431.34642857142859</v>
      </c>
      <c r="I1059">
        <v>6657.7203571428572</v>
      </c>
      <c r="J1059">
        <v>4239.0603571428574</v>
      </c>
      <c r="K1059" t="s">
        <v>38</v>
      </c>
      <c r="L1059" t="s">
        <v>38</v>
      </c>
      <c r="M1059" t="s">
        <v>38</v>
      </c>
      <c r="N1059" t="str">
        <f>IFERROR(VLOOKUP(Tabla2[[#This Row],[Client]],Soc_Dem!A:D,2,FALSE),"")</f>
        <v>M</v>
      </c>
      <c r="O1059">
        <f>IFERROR(VLOOKUP(Tabla2[[#This Row],[Client]],Soc_Dem!A:D,3,FALSE),"")</f>
        <v>79</v>
      </c>
      <c r="P1059">
        <f>IFERROR(VLOOKUP(Tabla2[[#This Row],[Client]],Soc_Dem!A:D,4,FALSE),"")</f>
        <v>145</v>
      </c>
      <c r="Q1059" s="2">
        <f>IFERROR(VLOOKUP(Tabla2[[#This Row],[Client]],Inflow_Outflow!A:O,2,FALSE),"")</f>
        <v>557.11071428571427</v>
      </c>
      <c r="R1059" s="2">
        <f>IFERROR(VLOOKUP(Tabla2[[#This Row],[Client]],Inflow_Outflow!A:O,3,FALSE),"")</f>
        <v>555.83678571428572</v>
      </c>
      <c r="S1059" s="2">
        <f>IFERROR(VLOOKUP(Tabla2[[#This Row],[Client]],Inflow_Outflow!A:O,4,FALSE),"")</f>
        <v>3</v>
      </c>
      <c r="T1059" s="2">
        <f>IFERROR(VLOOKUP(Tabla2[[#This Row],[Client]],Inflow_Outflow!A:O,5,FALSE),"")</f>
        <v>2</v>
      </c>
      <c r="U1059" s="2">
        <f>IFERROR(VLOOKUP(Tabla2[[#This Row],[Client]],Inflow_Outflow!A:O,6,FALSE),"")</f>
        <v>448.60714285714283</v>
      </c>
      <c r="V1059" s="2">
        <f>IFERROR(VLOOKUP(Tabla2[[#This Row],[Client]],Inflow_Outflow!A:O,7,FALSE),"")</f>
        <v>448.60714285714283</v>
      </c>
      <c r="W1059" s="2">
        <f>IFERROR(VLOOKUP(Tabla2[[#This Row],[Client]],Inflow_Outflow!A:O,8,FALSE),"")</f>
        <v>285.71428571428572</v>
      </c>
      <c r="X1059" s="2">
        <f>IFERROR(VLOOKUP(Tabla2[[#This Row],[Client]],Inflow_Outflow!A:O,9,FALSE),"")</f>
        <v>0</v>
      </c>
      <c r="Y1059" s="2">
        <f>IFERROR(VLOOKUP(Tabla2[[#This Row],[Client]],Inflow_Outflow!A:O,10,FALSE),"")</f>
        <v>160.71428571428572</v>
      </c>
      <c r="Z1059" s="2">
        <f>IFERROR(VLOOKUP(Tabla2[[#This Row],[Client]],Inflow_Outflow!A:O,11,FALSE),"")</f>
        <v>4</v>
      </c>
      <c r="AA1059" s="2">
        <f>IFERROR(VLOOKUP(Tabla2[[#This Row],[Client]],Inflow_Outflow!A:O,12,FALSE),"")</f>
        <v>4</v>
      </c>
      <c r="AB1059" s="2">
        <f>IFERROR(VLOOKUP(Tabla2[[#This Row],[Client]],Inflow_Outflow!A:O,13,FALSE),"")</f>
        <v>1</v>
      </c>
      <c r="AC1059" s="2">
        <f>IFERROR(VLOOKUP(Tabla2[[#This Row],[Client]],Inflow_Outflow!A:O,14,FALSE),"")</f>
        <v>0</v>
      </c>
      <c r="AD1059" s="2">
        <f>IFERROR(VLOOKUP(Tabla2[[#This Row],[Client]],Inflow_Outflow!A:O,15,FALSE),"")</f>
        <v>2</v>
      </c>
      <c r="AE1059" s="2">
        <f>IFERROR(VLOOKUP(Tabla2[[#This Row],[Client]],Sales_Revenues!A:G,2,FALSE),"")</f>
        <v>0</v>
      </c>
      <c r="AF1059" s="2">
        <f>IFERROR(VLOOKUP(Tabla2[[#This Row],[Client]],Sales_Revenues!A:G,3,FALSE),"")</f>
        <v>0</v>
      </c>
      <c r="AG1059" s="2">
        <f>IFERROR(VLOOKUP(Tabla2[[#This Row],[Client]],Sales_Revenues!A:G,4,FALSE),"")</f>
        <v>1</v>
      </c>
      <c r="AH1059" s="2">
        <f>IFERROR(VLOOKUP(Tabla2[[#This Row],[Client]],Sales_Revenues!A:G,5,FALSE),"")</f>
        <v>0</v>
      </c>
      <c r="AI1059" s="2">
        <f>IFERROR(VLOOKUP(Tabla2[[#This Row],[Client]],Sales_Revenues!A:G,6,FALSE),"")</f>
        <v>0</v>
      </c>
      <c r="AJ1059" s="2">
        <f>IFERROR(VLOOKUP(Tabla2[[#This Row],[Client]],Sales_Revenues!A:G,7,FALSE),"")</f>
        <v>27.323571428571427</v>
      </c>
    </row>
    <row r="1060" spans="1:36">
      <c r="A1060">
        <v>1059</v>
      </c>
      <c r="B1060">
        <v>1</v>
      </c>
      <c r="C1060">
        <v>1</v>
      </c>
      <c r="D1060">
        <v>4</v>
      </c>
      <c r="H1060">
        <v>819.15178571428567</v>
      </c>
      <c r="I1060">
        <v>1816.0475000000001</v>
      </c>
      <c r="J1060">
        <v>210.35714285714286</v>
      </c>
      <c r="K1060" t="s">
        <v>38</v>
      </c>
      <c r="L1060" t="s">
        <v>38</v>
      </c>
      <c r="M1060" t="s">
        <v>38</v>
      </c>
      <c r="N1060" t="str">
        <f>IFERROR(VLOOKUP(Tabla2[[#This Row],[Client]],Soc_Dem!A:D,2,FALSE),"")</f>
        <v>M</v>
      </c>
      <c r="O1060">
        <f>IFERROR(VLOOKUP(Tabla2[[#This Row],[Client]],Soc_Dem!A:D,3,FALSE),"")</f>
        <v>34</v>
      </c>
      <c r="P1060">
        <f>IFERROR(VLOOKUP(Tabla2[[#This Row],[Client]],Soc_Dem!A:D,4,FALSE),"")</f>
        <v>48</v>
      </c>
      <c r="Q1060" s="2">
        <f>IFERROR(VLOOKUP(Tabla2[[#This Row],[Client]],Inflow_Outflow!A:O,2,FALSE),"")</f>
        <v>1234.1964285714287</v>
      </c>
      <c r="R1060" s="2">
        <f>IFERROR(VLOOKUP(Tabla2[[#This Row],[Client]],Inflow_Outflow!A:O,3,FALSE),"")</f>
        <v>876.25321428571431</v>
      </c>
      <c r="S1060" s="2">
        <f>IFERROR(VLOOKUP(Tabla2[[#This Row],[Client]],Inflow_Outflow!A:O,4,FALSE),"")</f>
        <v>6</v>
      </c>
      <c r="T1060" s="2">
        <f>IFERROR(VLOOKUP(Tabla2[[#This Row],[Client]],Inflow_Outflow!A:O,5,FALSE),"")</f>
        <v>3</v>
      </c>
      <c r="U1060" s="2">
        <f>IFERROR(VLOOKUP(Tabla2[[#This Row],[Client]],Inflow_Outflow!A:O,6,FALSE),"")</f>
        <v>925.32499999999993</v>
      </c>
      <c r="V1060" s="2">
        <f>IFERROR(VLOOKUP(Tabla2[[#This Row],[Client]],Inflow_Outflow!A:O,7,FALSE),"")</f>
        <v>925.32499999999993</v>
      </c>
      <c r="W1060" s="2">
        <f>IFERROR(VLOOKUP(Tabla2[[#This Row],[Client]],Inflow_Outflow!A:O,8,FALSE),"")</f>
        <v>328.57142857142856</v>
      </c>
      <c r="X1060" s="2">
        <f>IFERROR(VLOOKUP(Tabla2[[#This Row],[Client]],Inflow_Outflow!A:O,9,FALSE),"")</f>
        <v>94.217857142857142</v>
      </c>
      <c r="Y1060" s="2">
        <f>IFERROR(VLOOKUP(Tabla2[[#This Row],[Client]],Inflow_Outflow!A:O,10,FALSE),"")</f>
        <v>502.53571428571428</v>
      </c>
      <c r="Z1060" s="2">
        <f>IFERROR(VLOOKUP(Tabla2[[#This Row],[Client]],Inflow_Outflow!A:O,11,FALSE),"")</f>
        <v>14</v>
      </c>
      <c r="AA1060" s="2">
        <f>IFERROR(VLOOKUP(Tabla2[[#This Row],[Client]],Inflow_Outflow!A:O,12,FALSE),"")</f>
        <v>14</v>
      </c>
      <c r="AB1060" s="2">
        <f>IFERROR(VLOOKUP(Tabla2[[#This Row],[Client]],Inflow_Outflow!A:O,13,FALSE),"")</f>
        <v>3</v>
      </c>
      <c r="AC1060" s="2">
        <f>IFERROR(VLOOKUP(Tabla2[[#This Row],[Client]],Inflow_Outflow!A:O,14,FALSE),"")</f>
        <v>2</v>
      </c>
      <c r="AD1060" s="2">
        <f>IFERROR(VLOOKUP(Tabla2[[#This Row],[Client]],Inflow_Outflow!A:O,15,FALSE),"")</f>
        <v>9</v>
      </c>
      <c r="AE1060" s="2">
        <f>IFERROR(VLOOKUP(Tabla2[[#This Row],[Client]],Sales_Revenues!A:G,2,FALSE),"")</f>
        <v>1</v>
      </c>
      <c r="AF1060" s="2">
        <f>IFERROR(VLOOKUP(Tabla2[[#This Row],[Client]],Sales_Revenues!A:G,3,FALSE),"")</f>
        <v>0</v>
      </c>
      <c r="AG1060" s="2">
        <f>IFERROR(VLOOKUP(Tabla2[[#This Row],[Client]],Sales_Revenues!A:G,4,FALSE),"")</f>
        <v>0</v>
      </c>
      <c r="AH1060" s="2">
        <f>IFERROR(VLOOKUP(Tabla2[[#This Row],[Client]],Sales_Revenues!A:G,5,FALSE),"")</f>
        <v>1.3689285714285713</v>
      </c>
      <c r="AI1060" s="2">
        <f>IFERROR(VLOOKUP(Tabla2[[#This Row],[Client]],Sales_Revenues!A:G,6,FALSE),"")</f>
        <v>0</v>
      </c>
      <c r="AJ1060" s="2">
        <f>IFERROR(VLOOKUP(Tabla2[[#This Row],[Client]],Sales_Revenues!A:G,7,FALSE),"")</f>
        <v>0</v>
      </c>
    </row>
    <row r="1061" spans="1:36">
      <c r="A1061">
        <v>1060</v>
      </c>
      <c r="B1061">
        <v>1</v>
      </c>
      <c r="H1061">
        <v>633.70392857142849</v>
      </c>
      <c r="I1061" t="s">
        <v>38</v>
      </c>
      <c r="J1061" t="s">
        <v>38</v>
      </c>
      <c r="K1061" t="s">
        <v>38</v>
      </c>
      <c r="L1061" t="s">
        <v>38</v>
      </c>
      <c r="M1061" t="s">
        <v>38</v>
      </c>
      <c r="N1061" t="str">
        <f>IFERROR(VLOOKUP(Tabla2[[#This Row],[Client]],Soc_Dem!A:D,2,FALSE),"")</f>
        <v>M</v>
      </c>
      <c r="O1061">
        <f>IFERROR(VLOOKUP(Tabla2[[#This Row],[Client]],Soc_Dem!A:D,3,FALSE),"")</f>
        <v>40</v>
      </c>
      <c r="P1061">
        <f>IFERROR(VLOOKUP(Tabla2[[#This Row],[Client]],Soc_Dem!A:D,4,FALSE),"")</f>
        <v>88</v>
      </c>
      <c r="Q1061" s="2">
        <f>IFERROR(VLOOKUP(Tabla2[[#This Row],[Client]],Inflow_Outflow!A:O,2,FALSE),"")</f>
        <v>157.07178571428571</v>
      </c>
      <c r="R1061" s="2">
        <f>IFERROR(VLOOKUP(Tabla2[[#This Row],[Client]],Inflow_Outflow!A:O,3,FALSE),"")</f>
        <v>157.07178571428571</v>
      </c>
      <c r="S1061" s="2">
        <f>IFERROR(VLOOKUP(Tabla2[[#This Row],[Client]],Inflow_Outflow!A:O,4,FALSE),"")</f>
        <v>5</v>
      </c>
      <c r="T1061" s="2">
        <f>IFERROR(VLOOKUP(Tabla2[[#This Row],[Client]],Inflow_Outflow!A:O,5,FALSE),"")</f>
        <v>5</v>
      </c>
      <c r="U1061" s="2">
        <f>IFERROR(VLOOKUP(Tabla2[[#This Row],[Client]],Inflow_Outflow!A:O,6,FALSE),"")</f>
        <v>144.04535714285714</v>
      </c>
      <c r="V1061" s="2">
        <f>IFERROR(VLOOKUP(Tabla2[[#This Row],[Client]],Inflow_Outflow!A:O,7,FALSE),"")</f>
        <v>144.04535714285714</v>
      </c>
      <c r="W1061" s="2">
        <f>IFERROR(VLOOKUP(Tabla2[[#This Row],[Client]],Inflow_Outflow!A:O,8,FALSE),"")</f>
        <v>46.428571428571431</v>
      </c>
      <c r="X1061" s="2">
        <f>IFERROR(VLOOKUP(Tabla2[[#This Row],[Client]],Inflow_Outflow!A:O,9,FALSE),"")</f>
        <v>96.366785714285712</v>
      </c>
      <c r="Y1061" s="2">
        <f>IFERROR(VLOOKUP(Tabla2[[#This Row],[Client]],Inflow_Outflow!A:O,10,FALSE),"")</f>
        <v>0</v>
      </c>
      <c r="Z1061" s="2">
        <f>IFERROR(VLOOKUP(Tabla2[[#This Row],[Client]],Inflow_Outflow!A:O,11,FALSE),"")</f>
        <v>9</v>
      </c>
      <c r="AA1061" s="2">
        <f>IFERROR(VLOOKUP(Tabla2[[#This Row],[Client]],Inflow_Outflow!A:O,12,FALSE),"")</f>
        <v>9</v>
      </c>
      <c r="AB1061" s="2">
        <f>IFERROR(VLOOKUP(Tabla2[[#This Row],[Client]],Inflow_Outflow!A:O,13,FALSE),"")</f>
        <v>1</v>
      </c>
      <c r="AC1061" s="2">
        <f>IFERROR(VLOOKUP(Tabla2[[#This Row],[Client]],Inflow_Outflow!A:O,14,FALSE),"")</f>
        <v>7</v>
      </c>
      <c r="AD1061" s="2">
        <f>IFERROR(VLOOKUP(Tabla2[[#This Row],[Client]],Inflow_Outflow!A:O,15,FALSE),"")</f>
        <v>0</v>
      </c>
      <c r="AE1061" s="2">
        <f>IFERROR(VLOOKUP(Tabla2[[#This Row],[Client]],Sales_Revenues!A:G,2,FALSE),"")</f>
        <v>0</v>
      </c>
      <c r="AF1061" s="2">
        <f>IFERROR(VLOOKUP(Tabla2[[#This Row],[Client]],Sales_Revenues!A:G,3,FALSE),"")</f>
        <v>1</v>
      </c>
      <c r="AG1061" s="2">
        <f>IFERROR(VLOOKUP(Tabla2[[#This Row],[Client]],Sales_Revenues!A:G,4,FALSE),"")</f>
        <v>1</v>
      </c>
      <c r="AH1061" s="2">
        <f>IFERROR(VLOOKUP(Tabla2[[#This Row],[Client]],Sales_Revenues!A:G,5,FALSE),"")</f>
        <v>0</v>
      </c>
      <c r="AI1061" s="2">
        <f>IFERROR(VLOOKUP(Tabla2[[#This Row],[Client]],Sales_Revenues!A:G,6,FALSE),"")</f>
        <v>8.0714285714285712</v>
      </c>
      <c r="AJ1061" s="2">
        <f>IFERROR(VLOOKUP(Tabla2[[#This Row],[Client]],Sales_Revenues!A:G,7,FALSE),"")</f>
        <v>4.9135714285714291</v>
      </c>
    </row>
    <row r="1062" spans="1:36">
      <c r="A1062">
        <v>1061</v>
      </c>
      <c r="B1062">
        <v>1</v>
      </c>
      <c r="H1062">
        <v>2279.7428571428572</v>
      </c>
      <c r="I1062" t="s">
        <v>38</v>
      </c>
      <c r="J1062" t="s">
        <v>38</v>
      </c>
      <c r="K1062" t="s">
        <v>38</v>
      </c>
      <c r="L1062" t="s">
        <v>38</v>
      </c>
      <c r="M1062" t="s">
        <v>38</v>
      </c>
      <c r="N1062" t="str">
        <f>IFERROR(VLOOKUP(Tabla2[[#This Row],[Client]],Soc_Dem!A:D,2,FALSE),"")</f>
        <v>M</v>
      </c>
      <c r="O1062">
        <f>IFERROR(VLOOKUP(Tabla2[[#This Row],[Client]],Soc_Dem!A:D,3,FALSE),"")</f>
        <v>21</v>
      </c>
      <c r="P1062">
        <f>IFERROR(VLOOKUP(Tabla2[[#This Row],[Client]],Soc_Dem!A:D,4,FALSE),"")</f>
        <v>80</v>
      </c>
      <c r="Q1062" s="2">
        <f>IFERROR(VLOOKUP(Tabla2[[#This Row],[Client]],Inflow_Outflow!A:O,2,FALSE),"")</f>
        <v>1785.7378571428574</v>
      </c>
      <c r="R1062" s="2">
        <f>IFERROR(VLOOKUP(Tabla2[[#This Row],[Client]],Inflow_Outflow!A:O,3,FALSE),"")</f>
        <v>1785.7378571428574</v>
      </c>
      <c r="S1062" s="2">
        <f>IFERROR(VLOOKUP(Tabla2[[#This Row],[Client]],Inflow_Outflow!A:O,4,FALSE),"")</f>
        <v>2</v>
      </c>
      <c r="T1062" s="2">
        <f>IFERROR(VLOOKUP(Tabla2[[#This Row],[Client]],Inflow_Outflow!A:O,5,FALSE),"")</f>
        <v>2</v>
      </c>
      <c r="U1062" s="2">
        <f>IFERROR(VLOOKUP(Tabla2[[#This Row],[Client]],Inflow_Outflow!A:O,6,FALSE),"")</f>
        <v>2933.65</v>
      </c>
      <c r="V1062" s="2">
        <f>IFERROR(VLOOKUP(Tabla2[[#This Row],[Client]],Inflow_Outflow!A:O,7,FALSE),"")</f>
        <v>2933.65</v>
      </c>
      <c r="W1062" s="2">
        <f>IFERROR(VLOOKUP(Tabla2[[#This Row],[Client]],Inflow_Outflow!A:O,8,FALSE),"")</f>
        <v>0</v>
      </c>
      <c r="X1062" s="2">
        <f>IFERROR(VLOOKUP(Tabla2[[#This Row],[Client]],Inflow_Outflow!A:O,9,FALSE),"")</f>
        <v>94.75</v>
      </c>
      <c r="Y1062" s="2">
        <f>IFERROR(VLOOKUP(Tabla2[[#This Row],[Client]],Inflow_Outflow!A:O,10,FALSE),"")</f>
        <v>2371.8571428571427</v>
      </c>
      <c r="Z1062" s="2">
        <f>IFERROR(VLOOKUP(Tabla2[[#This Row],[Client]],Inflow_Outflow!A:O,11,FALSE),"")</f>
        <v>18</v>
      </c>
      <c r="AA1062" s="2">
        <f>IFERROR(VLOOKUP(Tabla2[[#This Row],[Client]],Inflow_Outflow!A:O,12,FALSE),"")</f>
        <v>18</v>
      </c>
      <c r="AB1062" s="2">
        <f>IFERROR(VLOOKUP(Tabla2[[#This Row],[Client]],Inflow_Outflow!A:O,13,FALSE),"")</f>
        <v>0</v>
      </c>
      <c r="AC1062" s="2">
        <f>IFERROR(VLOOKUP(Tabla2[[#This Row],[Client]],Inflow_Outflow!A:O,14,FALSE),"")</f>
        <v>1</v>
      </c>
      <c r="AD1062" s="2">
        <f>IFERROR(VLOOKUP(Tabla2[[#This Row],[Client]],Inflow_Outflow!A:O,15,FALSE),"")</f>
        <v>14</v>
      </c>
      <c r="AE1062" s="2">
        <f>IFERROR(VLOOKUP(Tabla2[[#This Row],[Client]],Sales_Revenues!A:G,2,FALSE),"")</f>
        <v>0</v>
      </c>
      <c r="AF1062" s="2">
        <f>IFERROR(VLOOKUP(Tabla2[[#This Row],[Client]],Sales_Revenues!A:G,3,FALSE),"")</f>
        <v>0</v>
      </c>
      <c r="AG1062" s="2">
        <f>IFERROR(VLOOKUP(Tabla2[[#This Row],[Client]],Sales_Revenues!A:G,4,FALSE),"")</f>
        <v>0</v>
      </c>
      <c r="AH1062" s="2">
        <f>IFERROR(VLOOKUP(Tabla2[[#This Row],[Client]],Sales_Revenues!A:G,5,FALSE),"")</f>
        <v>0</v>
      </c>
      <c r="AI1062" s="2">
        <f>IFERROR(VLOOKUP(Tabla2[[#This Row],[Client]],Sales_Revenues!A:G,6,FALSE),"")</f>
        <v>0</v>
      </c>
      <c r="AJ1062" s="2">
        <f>IFERROR(VLOOKUP(Tabla2[[#This Row],[Client]],Sales_Revenues!A:G,7,FALSE),"")</f>
        <v>0</v>
      </c>
    </row>
    <row r="1063" spans="1:36">
      <c r="A1063">
        <v>1062</v>
      </c>
      <c r="B1063">
        <v>1</v>
      </c>
      <c r="C1063">
        <v>1</v>
      </c>
      <c r="H1063">
        <v>7.6274999999999995</v>
      </c>
      <c r="I1063">
        <v>18634.060000000001</v>
      </c>
      <c r="J1063" t="s">
        <v>38</v>
      </c>
      <c r="K1063" t="s">
        <v>38</v>
      </c>
      <c r="L1063" t="s">
        <v>38</v>
      </c>
      <c r="M1063" t="s">
        <v>38</v>
      </c>
      <c r="N1063" t="str">
        <f>IFERROR(VLOOKUP(Tabla2[[#This Row],[Client]],Soc_Dem!A:D,2,FALSE),"")</f>
        <v>F</v>
      </c>
      <c r="O1063">
        <f>IFERROR(VLOOKUP(Tabla2[[#This Row],[Client]],Soc_Dem!A:D,3,FALSE),"")</f>
        <v>64</v>
      </c>
      <c r="P1063">
        <f>IFERROR(VLOOKUP(Tabla2[[#This Row],[Client]],Soc_Dem!A:D,4,FALSE),"")</f>
        <v>2</v>
      </c>
      <c r="Q1063" s="2">
        <f>IFERROR(VLOOKUP(Tabla2[[#This Row],[Client]],Inflow_Outflow!A:O,2,FALSE),"")</f>
        <v>10.911071428571429</v>
      </c>
      <c r="R1063" s="2">
        <f>IFERROR(VLOOKUP(Tabla2[[#This Row],[Client]],Inflow_Outflow!A:O,3,FALSE),"")</f>
        <v>0</v>
      </c>
      <c r="S1063" s="2">
        <f>IFERROR(VLOOKUP(Tabla2[[#This Row],[Client]],Inflow_Outflow!A:O,4,FALSE),"")</f>
        <v>1</v>
      </c>
      <c r="T1063" s="2">
        <f>IFERROR(VLOOKUP(Tabla2[[#This Row],[Client]],Inflow_Outflow!A:O,5,FALSE),"")</f>
        <v>0</v>
      </c>
      <c r="U1063" s="2">
        <f>IFERROR(VLOOKUP(Tabla2[[#This Row],[Client]],Inflow_Outflow!A:O,6,FALSE),"")</f>
        <v>0</v>
      </c>
      <c r="V1063" s="2">
        <f>IFERROR(VLOOKUP(Tabla2[[#This Row],[Client]],Inflow_Outflow!A:O,7,FALSE),"")</f>
        <v>0</v>
      </c>
      <c r="W1063" s="2">
        <f>IFERROR(VLOOKUP(Tabla2[[#This Row],[Client]],Inflow_Outflow!A:O,8,FALSE),"")</f>
        <v>0</v>
      </c>
      <c r="X1063" s="2">
        <f>IFERROR(VLOOKUP(Tabla2[[#This Row],[Client]],Inflow_Outflow!A:O,9,FALSE),"")</f>
        <v>0</v>
      </c>
      <c r="Y1063" s="2">
        <f>IFERROR(VLOOKUP(Tabla2[[#This Row],[Client]],Inflow_Outflow!A:O,10,FALSE),"")</f>
        <v>0</v>
      </c>
      <c r="Z1063" s="2">
        <f>IFERROR(VLOOKUP(Tabla2[[#This Row],[Client]],Inflow_Outflow!A:O,11,FALSE),"")</f>
        <v>0</v>
      </c>
      <c r="AA1063" s="2">
        <f>IFERROR(VLOOKUP(Tabla2[[#This Row],[Client]],Inflow_Outflow!A:O,12,FALSE),"")</f>
        <v>0</v>
      </c>
      <c r="AB1063" s="2">
        <f>IFERROR(VLOOKUP(Tabla2[[#This Row],[Client]],Inflow_Outflow!A:O,13,FALSE),"")</f>
        <v>0</v>
      </c>
      <c r="AC1063" s="2">
        <f>IFERROR(VLOOKUP(Tabla2[[#This Row],[Client]],Inflow_Outflow!A:O,14,FALSE),"")</f>
        <v>0</v>
      </c>
      <c r="AD1063" s="2">
        <f>IFERROR(VLOOKUP(Tabla2[[#This Row],[Client]],Inflow_Outflow!A:O,15,FALSE),"")</f>
        <v>0</v>
      </c>
      <c r="AE1063" s="2">
        <f>IFERROR(VLOOKUP(Tabla2[[#This Row],[Client]],Sales_Revenues!A:G,2,FALSE),"")</f>
        <v>0</v>
      </c>
      <c r="AF1063" s="2">
        <f>IFERROR(VLOOKUP(Tabla2[[#This Row],[Client]],Sales_Revenues!A:G,3,FALSE),"")</f>
        <v>0</v>
      </c>
      <c r="AG1063" s="2">
        <f>IFERROR(VLOOKUP(Tabla2[[#This Row],[Client]],Sales_Revenues!A:G,4,FALSE),"")</f>
        <v>0</v>
      </c>
      <c r="AH1063" s="2">
        <f>IFERROR(VLOOKUP(Tabla2[[#This Row],[Client]],Sales_Revenues!A:G,5,FALSE),"")</f>
        <v>0</v>
      </c>
      <c r="AI1063" s="2">
        <f>IFERROR(VLOOKUP(Tabla2[[#This Row],[Client]],Sales_Revenues!A:G,6,FALSE),"")</f>
        <v>0</v>
      </c>
      <c r="AJ1063" s="2">
        <f>IFERROR(VLOOKUP(Tabla2[[#This Row],[Client]],Sales_Revenues!A:G,7,FALSE),"")</f>
        <v>0</v>
      </c>
    </row>
    <row r="1064" spans="1:36">
      <c r="A1064">
        <v>1063</v>
      </c>
      <c r="B1064">
        <v>1</v>
      </c>
      <c r="E1064">
        <v>1</v>
      </c>
      <c r="G1064">
        <v>1</v>
      </c>
      <c r="H1064">
        <v>291.14749999999998</v>
      </c>
      <c r="I1064" t="s">
        <v>38</v>
      </c>
      <c r="J1064" t="s">
        <v>38</v>
      </c>
      <c r="K1064">
        <v>0</v>
      </c>
      <c r="L1064" t="s">
        <v>38</v>
      </c>
      <c r="M1064">
        <v>4116.3114285714282</v>
      </c>
      <c r="N1064" t="str">
        <f>IFERROR(VLOOKUP(Tabla2[[#This Row],[Client]],Soc_Dem!A:D,2,FALSE),"")</f>
        <v>M</v>
      </c>
      <c r="O1064">
        <f>IFERROR(VLOOKUP(Tabla2[[#This Row],[Client]],Soc_Dem!A:D,3,FALSE),"")</f>
        <v>5</v>
      </c>
      <c r="P1064">
        <f>IFERROR(VLOOKUP(Tabla2[[#This Row],[Client]],Soc_Dem!A:D,4,FALSE),"")</f>
        <v>230</v>
      </c>
      <c r="Q1064" s="2">
        <f>IFERROR(VLOOKUP(Tabla2[[#This Row],[Client]],Inflow_Outflow!A:O,2,FALSE),"")</f>
        <v>526.72428571428577</v>
      </c>
      <c r="R1064" s="2">
        <f>IFERROR(VLOOKUP(Tabla2[[#This Row],[Client]],Inflow_Outflow!A:O,3,FALSE),"")</f>
        <v>305.85750000000002</v>
      </c>
      <c r="S1064" s="2">
        <f>IFERROR(VLOOKUP(Tabla2[[#This Row],[Client]],Inflow_Outflow!A:O,4,FALSE),"")</f>
        <v>7</v>
      </c>
      <c r="T1064" s="2">
        <f>IFERROR(VLOOKUP(Tabla2[[#This Row],[Client]],Inflow_Outflow!A:O,5,FALSE),"")</f>
        <v>3</v>
      </c>
      <c r="U1064" s="2">
        <f>IFERROR(VLOOKUP(Tabla2[[#This Row],[Client]],Inflow_Outflow!A:O,6,FALSE),"")</f>
        <v>292.73857142857145</v>
      </c>
      <c r="V1064" s="2">
        <f>IFERROR(VLOOKUP(Tabla2[[#This Row],[Client]],Inflow_Outflow!A:O,7,FALSE),"")</f>
        <v>284.95285714285717</v>
      </c>
      <c r="W1064" s="2">
        <f>IFERROR(VLOOKUP(Tabla2[[#This Row],[Client]],Inflow_Outflow!A:O,8,FALSE),"")</f>
        <v>0</v>
      </c>
      <c r="X1064" s="2">
        <f>IFERROR(VLOOKUP(Tabla2[[#This Row],[Client]],Inflow_Outflow!A:O,9,FALSE),"")</f>
        <v>0</v>
      </c>
      <c r="Y1064" s="2">
        <f>IFERROR(VLOOKUP(Tabla2[[#This Row],[Client]],Inflow_Outflow!A:O,10,FALSE),"")</f>
        <v>0</v>
      </c>
      <c r="Z1064" s="2">
        <f>IFERROR(VLOOKUP(Tabla2[[#This Row],[Client]],Inflow_Outflow!A:O,11,FALSE),"")</f>
        <v>7</v>
      </c>
      <c r="AA1064" s="2">
        <f>IFERROR(VLOOKUP(Tabla2[[#This Row],[Client]],Inflow_Outflow!A:O,12,FALSE),"")</f>
        <v>5</v>
      </c>
      <c r="AB1064" s="2">
        <f>IFERROR(VLOOKUP(Tabla2[[#This Row],[Client]],Inflow_Outflow!A:O,13,FALSE),"")</f>
        <v>0</v>
      </c>
      <c r="AC1064" s="2">
        <f>IFERROR(VLOOKUP(Tabla2[[#This Row],[Client]],Inflow_Outflow!A:O,14,FALSE),"")</f>
        <v>0</v>
      </c>
      <c r="AD1064" s="2">
        <f>IFERROR(VLOOKUP(Tabla2[[#This Row],[Client]],Inflow_Outflow!A:O,15,FALSE),"")</f>
        <v>0</v>
      </c>
      <c r="AE1064" s="2" t="str">
        <f>IFERROR(VLOOKUP(Tabla2[[#This Row],[Client]],Sales_Revenues!A:G,2,FALSE),"")</f>
        <v/>
      </c>
      <c r="AF1064" s="2" t="str">
        <f>IFERROR(VLOOKUP(Tabla2[[#This Row],[Client]],Sales_Revenues!A:G,3,FALSE),"")</f>
        <v/>
      </c>
      <c r="AG1064" s="2" t="str">
        <f>IFERROR(VLOOKUP(Tabla2[[#This Row],[Client]],Sales_Revenues!A:G,4,FALSE),"")</f>
        <v/>
      </c>
      <c r="AH1064" s="2" t="str">
        <f>IFERROR(VLOOKUP(Tabla2[[#This Row],[Client]],Sales_Revenues!A:G,5,FALSE),"")</f>
        <v/>
      </c>
      <c r="AI1064" s="2" t="str">
        <f>IFERROR(VLOOKUP(Tabla2[[#This Row],[Client]],Sales_Revenues!A:G,6,FALSE),"")</f>
        <v/>
      </c>
      <c r="AJ1064" s="2" t="str">
        <f>IFERROR(VLOOKUP(Tabla2[[#This Row],[Client]],Sales_Revenues!A:G,7,FALSE),"")</f>
        <v/>
      </c>
    </row>
    <row r="1065" spans="1:36">
      <c r="A1065">
        <v>1064</v>
      </c>
      <c r="B1065">
        <v>1</v>
      </c>
      <c r="D1065">
        <v>1</v>
      </c>
      <c r="F1065">
        <v>1</v>
      </c>
      <c r="H1065">
        <v>23.856428571428573</v>
      </c>
      <c r="I1065" t="s">
        <v>38</v>
      </c>
      <c r="J1065">
        <v>52133.854999999996</v>
      </c>
      <c r="K1065" t="s">
        <v>38</v>
      </c>
      <c r="L1065">
        <v>0</v>
      </c>
      <c r="M1065" t="s">
        <v>38</v>
      </c>
      <c r="N1065" t="str">
        <f>IFERROR(VLOOKUP(Tabla2[[#This Row],[Client]],Soc_Dem!A:D,2,FALSE),"")</f>
        <v>M</v>
      </c>
      <c r="O1065">
        <f>IFERROR(VLOOKUP(Tabla2[[#This Row],[Client]],Soc_Dem!A:D,3,FALSE),"")</f>
        <v>39</v>
      </c>
      <c r="P1065">
        <f>IFERROR(VLOOKUP(Tabla2[[#This Row],[Client]],Soc_Dem!A:D,4,FALSE),"")</f>
        <v>98</v>
      </c>
      <c r="Q1065" s="2">
        <f>IFERROR(VLOOKUP(Tabla2[[#This Row],[Client]],Inflow_Outflow!A:O,2,FALSE),"")</f>
        <v>1314.1557142857143</v>
      </c>
      <c r="R1065" s="2">
        <f>IFERROR(VLOOKUP(Tabla2[[#This Row],[Client]],Inflow_Outflow!A:O,3,FALSE),"")</f>
        <v>1068.5739285714285</v>
      </c>
      <c r="S1065" s="2">
        <f>IFERROR(VLOOKUP(Tabla2[[#This Row],[Client]],Inflow_Outflow!A:O,4,FALSE),"")</f>
        <v>11</v>
      </c>
      <c r="T1065" s="2">
        <f>IFERROR(VLOOKUP(Tabla2[[#This Row],[Client]],Inflow_Outflow!A:O,5,FALSE),"")</f>
        <v>5</v>
      </c>
      <c r="U1065" s="2">
        <f>IFERROR(VLOOKUP(Tabla2[[#This Row],[Client]],Inflow_Outflow!A:O,6,FALSE),"")</f>
        <v>1216.635</v>
      </c>
      <c r="V1065" s="2">
        <f>IFERROR(VLOOKUP(Tabla2[[#This Row],[Client]],Inflow_Outflow!A:O,7,FALSE),"")</f>
        <v>1120.4207142857142</v>
      </c>
      <c r="W1065" s="2">
        <f>IFERROR(VLOOKUP(Tabla2[[#This Row],[Client]],Inflow_Outflow!A:O,8,FALSE),"")</f>
        <v>53.571428571428569</v>
      </c>
      <c r="X1065" s="2">
        <f>IFERROR(VLOOKUP(Tabla2[[#This Row],[Client]],Inflow_Outflow!A:O,9,FALSE),"")</f>
        <v>106.10714285714286</v>
      </c>
      <c r="Y1065" s="2">
        <f>IFERROR(VLOOKUP(Tabla2[[#This Row],[Client]],Inflow_Outflow!A:O,10,FALSE),"")</f>
        <v>820.92857142857144</v>
      </c>
      <c r="Z1065" s="2">
        <f>IFERROR(VLOOKUP(Tabla2[[#This Row],[Client]],Inflow_Outflow!A:O,11,FALSE),"")</f>
        <v>20</v>
      </c>
      <c r="AA1065" s="2">
        <f>IFERROR(VLOOKUP(Tabla2[[#This Row],[Client]],Inflow_Outflow!A:O,12,FALSE),"")</f>
        <v>14</v>
      </c>
      <c r="AB1065" s="2">
        <f>IFERROR(VLOOKUP(Tabla2[[#This Row],[Client]],Inflow_Outflow!A:O,13,FALSE),"")</f>
        <v>2</v>
      </c>
      <c r="AC1065" s="2">
        <f>IFERROR(VLOOKUP(Tabla2[[#This Row],[Client]],Inflow_Outflow!A:O,14,FALSE),"")</f>
        <v>6</v>
      </c>
      <c r="AD1065" s="2">
        <f>IFERROR(VLOOKUP(Tabla2[[#This Row],[Client]],Inflow_Outflow!A:O,15,FALSE),"")</f>
        <v>7</v>
      </c>
      <c r="AE1065" s="2" t="str">
        <f>IFERROR(VLOOKUP(Tabla2[[#This Row],[Client]],Sales_Revenues!A:G,2,FALSE),"")</f>
        <v/>
      </c>
      <c r="AF1065" s="2" t="str">
        <f>IFERROR(VLOOKUP(Tabla2[[#This Row],[Client]],Sales_Revenues!A:G,3,FALSE),"")</f>
        <v/>
      </c>
      <c r="AG1065" s="2" t="str">
        <f>IFERROR(VLOOKUP(Tabla2[[#This Row],[Client]],Sales_Revenues!A:G,4,FALSE),"")</f>
        <v/>
      </c>
      <c r="AH1065" s="2" t="str">
        <f>IFERROR(VLOOKUP(Tabla2[[#This Row],[Client]],Sales_Revenues!A:G,5,FALSE),"")</f>
        <v/>
      </c>
      <c r="AI1065" s="2" t="str">
        <f>IFERROR(VLOOKUP(Tabla2[[#This Row],[Client]],Sales_Revenues!A:G,6,FALSE),"")</f>
        <v/>
      </c>
      <c r="AJ1065" s="2" t="str">
        <f>IFERROR(VLOOKUP(Tabla2[[#This Row],[Client]],Sales_Revenues!A:G,7,FALSE),"")</f>
        <v/>
      </c>
    </row>
    <row r="1066" spans="1:36">
      <c r="A1066">
        <v>1065</v>
      </c>
      <c r="B1066">
        <v>1</v>
      </c>
      <c r="E1066">
        <v>1</v>
      </c>
      <c r="G1066">
        <v>1</v>
      </c>
      <c r="H1066">
        <v>1450.2350000000001</v>
      </c>
      <c r="I1066" t="s">
        <v>38</v>
      </c>
      <c r="J1066" t="s">
        <v>38</v>
      </c>
      <c r="K1066">
        <v>0</v>
      </c>
      <c r="L1066" t="s">
        <v>38</v>
      </c>
      <c r="M1066">
        <v>360.35464285714289</v>
      </c>
      <c r="N1066" t="str">
        <f>IFERROR(VLOOKUP(Tabla2[[#This Row],[Client]],Soc_Dem!A:D,2,FALSE),"")</f>
        <v>F</v>
      </c>
      <c r="O1066">
        <f>IFERROR(VLOOKUP(Tabla2[[#This Row],[Client]],Soc_Dem!A:D,3,FALSE),"")</f>
        <v>25</v>
      </c>
      <c r="P1066">
        <f>IFERROR(VLOOKUP(Tabla2[[#This Row],[Client]],Soc_Dem!A:D,4,FALSE),"")</f>
        <v>119</v>
      </c>
      <c r="Q1066" s="2">
        <f>IFERROR(VLOOKUP(Tabla2[[#This Row],[Client]],Inflow_Outflow!A:O,2,FALSE),"")</f>
        <v>1157.1389285714286</v>
      </c>
      <c r="R1066" s="2">
        <f>IFERROR(VLOOKUP(Tabla2[[#This Row],[Client]],Inflow_Outflow!A:O,3,FALSE),"")</f>
        <v>1064.6528571428571</v>
      </c>
      <c r="S1066" s="2">
        <f>IFERROR(VLOOKUP(Tabla2[[#This Row],[Client]],Inflow_Outflow!A:O,4,FALSE),"")</f>
        <v>7</v>
      </c>
      <c r="T1066" s="2">
        <f>IFERROR(VLOOKUP(Tabla2[[#This Row],[Client]],Inflow_Outflow!A:O,5,FALSE),"")</f>
        <v>4</v>
      </c>
      <c r="U1066" s="2">
        <f>IFERROR(VLOOKUP(Tabla2[[#This Row],[Client]],Inflow_Outflow!A:O,6,FALSE),"")</f>
        <v>747.05821428571437</v>
      </c>
      <c r="V1066" s="2">
        <f>IFERROR(VLOOKUP(Tabla2[[#This Row],[Client]],Inflow_Outflow!A:O,7,FALSE),"")</f>
        <v>724.87964285714293</v>
      </c>
      <c r="W1066" s="2">
        <f>IFERROR(VLOOKUP(Tabla2[[#This Row],[Client]],Inflow_Outflow!A:O,8,FALSE),"")</f>
        <v>303.57142857142856</v>
      </c>
      <c r="X1066" s="2">
        <f>IFERROR(VLOOKUP(Tabla2[[#This Row],[Client]],Inflow_Outflow!A:O,9,FALSE),"")</f>
        <v>0</v>
      </c>
      <c r="Y1066" s="2">
        <f>IFERROR(VLOOKUP(Tabla2[[#This Row],[Client]],Inflow_Outflow!A:O,10,FALSE),"")</f>
        <v>281.14285714285717</v>
      </c>
      <c r="Z1066" s="2">
        <f>IFERROR(VLOOKUP(Tabla2[[#This Row],[Client]],Inflow_Outflow!A:O,11,FALSE),"")</f>
        <v>13</v>
      </c>
      <c r="AA1066" s="2">
        <f>IFERROR(VLOOKUP(Tabla2[[#This Row],[Client]],Inflow_Outflow!A:O,12,FALSE),"")</f>
        <v>11</v>
      </c>
      <c r="AB1066" s="2">
        <f>IFERROR(VLOOKUP(Tabla2[[#This Row],[Client]],Inflow_Outflow!A:O,13,FALSE),"")</f>
        <v>2</v>
      </c>
      <c r="AC1066" s="2">
        <f>IFERROR(VLOOKUP(Tabla2[[#This Row],[Client]],Inflow_Outflow!A:O,14,FALSE),"")</f>
        <v>0</v>
      </c>
      <c r="AD1066" s="2">
        <f>IFERROR(VLOOKUP(Tabla2[[#This Row],[Client]],Inflow_Outflow!A:O,15,FALSE),"")</f>
        <v>5</v>
      </c>
      <c r="AE1066" s="2">
        <f>IFERROR(VLOOKUP(Tabla2[[#This Row],[Client]],Sales_Revenues!A:G,2,FALSE),"")</f>
        <v>0</v>
      </c>
      <c r="AF1066" s="2">
        <f>IFERROR(VLOOKUP(Tabla2[[#This Row],[Client]],Sales_Revenues!A:G,3,FALSE),"")</f>
        <v>0</v>
      </c>
      <c r="AG1066" s="2">
        <f>IFERROR(VLOOKUP(Tabla2[[#This Row],[Client]],Sales_Revenues!A:G,4,FALSE),"")</f>
        <v>1</v>
      </c>
      <c r="AH1066" s="2">
        <f>IFERROR(VLOOKUP(Tabla2[[#This Row],[Client]],Sales_Revenues!A:G,5,FALSE),"")</f>
        <v>0</v>
      </c>
      <c r="AI1066" s="2">
        <f>IFERROR(VLOOKUP(Tabla2[[#This Row],[Client]],Sales_Revenues!A:G,6,FALSE),"")</f>
        <v>0</v>
      </c>
      <c r="AJ1066" s="2">
        <f>IFERROR(VLOOKUP(Tabla2[[#This Row],[Client]],Sales_Revenues!A:G,7,FALSE),"")</f>
        <v>8.5714285714285712</v>
      </c>
    </row>
    <row r="1067" spans="1:36">
      <c r="A1067">
        <v>1066</v>
      </c>
      <c r="B1067">
        <v>2</v>
      </c>
      <c r="D1067">
        <v>3</v>
      </c>
      <c r="G1067">
        <v>1</v>
      </c>
      <c r="H1067">
        <v>40.191071428571426</v>
      </c>
      <c r="I1067" t="s">
        <v>38</v>
      </c>
      <c r="J1067">
        <v>0</v>
      </c>
      <c r="K1067" t="s">
        <v>38</v>
      </c>
      <c r="L1067" t="s">
        <v>38</v>
      </c>
      <c r="M1067">
        <v>3708.2539285714288</v>
      </c>
      <c r="N1067" t="str">
        <f>IFERROR(VLOOKUP(Tabla2[[#This Row],[Client]],Soc_Dem!A:D,2,FALSE),"")</f>
        <v>M</v>
      </c>
      <c r="O1067">
        <f>IFERROR(VLOOKUP(Tabla2[[#This Row],[Client]],Soc_Dem!A:D,3,FALSE),"")</f>
        <v>70</v>
      </c>
      <c r="P1067">
        <f>IFERROR(VLOOKUP(Tabla2[[#This Row],[Client]],Soc_Dem!A:D,4,FALSE),"")</f>
        <v>54</v>
      </c>
      <c r="Q1067" s="2">
        <f>IFERROR(VLOOKUP(Tabla2[[#This Row],[Client]],Inflow_Outflow!A:O,2,FALSE),"")</f>
        <v>1397.0103571428572</v>
      </c>
      <c r="R1067" s="2">
        <f>IFERROR(VLOOKUP(Tabla2[[#This Row],[Client]],Inflow_Outflow!A:O,3,FALSE),"")</f>
        <v>1225.6632142857143</v>
      </c>
      <c r="S1067" s="2">
        <f>IFERROR(VLOOKUP(Tabla2[[#This Row],[Client]],Inflow_Outflow!A:O,4,FALSE),"")</f>
        <v>6</v>
      </c>
      <c r="T1067" s="2">
        <f>IFERROR(VLOOKUP(Tabla2[[#This Row],[Client]],Inflow_Outflow!A:O,5,FALSE),"")</f>
        <v>5</v>
      </c>
      <c r="U1067" s="2">
        <f>IFERROR(VLOOKUP(Tabla2[[#This Row],[Client]],Inflow_Outflow!A:O,6,FALSE),"")</f>
        <v>931.16464285714289</v>
      </c>
      <c r="V1067" s="2">
        <f>IFERROR(VLOOKUP(Tabla2[[#This Row],[Client]],Inflow_Outflow!A:O,7,FALSE),"")</f>
        <v>929.37892857142856</v>
      </c>
      <c r="W1067" s="2">
        <f>IFERROR(VLOOKUP(Tabla2[[#This Row],[Client]],Inflow_Outflow!A:O,8,FALSE),"")</f>
        <v>0</v>
      </c>
      <c r="X1067" s="2">
        <f>IFERROR(VLOOKUP(Tabla2[[#This Row],[Client]],Inflow_Outflow!A:O,9,FALSE),"")</f>
        <v>0</v>
      </c>
      <c r="Y1067" s="2">
        <f>IFERROR(VLOOKUP(Tabla2[[#This Row],[Client]],Inflow_Outflow!A:O,10,FALSE),"")</f>
        <v>739.41464285714289</v>
      </c>
      <c r="Z1067" s="2">
        <f>IFERROR(VLOOKUP(Tabla2[[#This Row],[Client]],Inflow_Outflow!A:O,11,FALSE),"")</f>
        <v>13</v>
      </c>
      <c r="AA1067" s="2">
        <f>IFERROR(VLOOKUP(Tabla2[[#This Row],[Client]],Inflow_Outflow!A:O,12,FALSE),"")</f>
        <v>12</v>
      </c>
      <c r="AB1067" s="2">
        <f>IFERROR(VLOOKUP(Tabla2[[#This Row],[Client]],Inflow_Outflow!A:O,13,FALSE),"")</f>
        <v>0</v>
      </c>
      <c r="AC1067" s="2">
        <f>IFERROR(VLOOKUP(Tabla2[[#This Row],[Client]],Inflow_Outflow!A:O,14,FALSE),"")</f>
        <v>0</v>
      </c>
      <c r="AD1067" s="2">
        <f>IFERROR(VLOOKUP(Tabla2[[#This Row],[Client]],Inflow_Outflow!A:O,15,FALSE),"")</f>
        <v>9</v>
      </c>
      <c r="AE1067" s="2">
        <f>IFERROR(VLOOKUP(Tabla2[[#This Row],[Client]],Sales_Revenues!A:G,2,FALSE),"")</f>
        <v>0</v>
      </c>
      <c r="AF1067" s="2">
        <f>IFERROR(VLOOKUP(Tabla2[[#This Row],[Client]],Sales_Revenues!A:G,3,FALSE),"")</f>
        <v>0</v>
      </c>
      <c r="AG1067" s="2">
        <f>IFERROR(VLOOKUP(Tabla2[[#This Row],[Client]],Sales_Revenues!A:G,4,FALSE),"")</f>
        <v>0</v>
      </c>
      <c r="AH1067" s="2">
        <f>IFERROR(VLOOKUP(Tabla2[[#This Row],[Client]],Sales_Revenues!A:G,5,FALSE),"")</f>
        <v>0</v>
      </c>
      <c r="AI1067" s="2">
        <f>IFERROR(VLOOKUP(Tabla2[[#This Row],[Client]],Sales_Revenues!A:G,6,FALSE),"")</f>
        <v>0</v>
      </c>
      <c r="AJ1067" s="2">
        <f>IFERROR(VLOOKUP(Tabla2[[#This Row],[Client]],Sales_Revenues!A:G,7,FALSE),"")</f>
        <v>0</v>
      </c>
    </row>
    <row r="1068" spans="1:36">
      <c r="A1068">
        <v>1067</v>
      </c>
      <c r="B1068">
        <v>1</v>
      </c>
      <c r="G1068">
        <v>1</v>
      </c>
      <c r="H1068">
        <v>3813.8689285714286</v>
      </c>
      <c r="I1068" t="s">
        <v>38</v>
      </c>
      <c r="J1068" t="s">
        <v>38</v>
      </c>
      <c r="K1068" t="s">
        <v>38</v>
      </c>
      <c r="L1068" t="s">
        <v>38</v>
      </c>
      <c r="M1068">
        <v>4128.3999999999996</v>
      </c>
      <c r="N1068" t="str">
        <f>IFERROR(VLOOKUP(Tabla2[[#This Row],[Client]],Soc_Dem!A:D,2,FALSE),"")</f>
        <v>F</v>
      </c>
      <c r="O1068">
        <f>IFERROR(VLOOKUP(Tabla2[[#This Row],[Client]],Soc_Dem!A:D,3,FALSE),"")</f>
        <v>63</v>
      </c>
      <c r="P1068">
        <f>IFERROR(VLOOKUP(Tabla2[[#This Row],[Client]],Soc_Dem!A:D,4,FALSE),"")</f>
        <v>181</v>
      </c>
      <c r="Q1068" s="2">
        <f>IFERROR(VLOOKUP(Tabla2[[#This Row],[Client]],Inflow_Outflow!A:O,2,FALSE),"")</f>
        <v>879.4425</v>
      </c>
      <c r="R1068" s="2">
        <f>IFERROR(VLOOKUP(Tabla2[[#This Row],[Client]],Inflow_Outflow!A:O,3,FALSE),"")</f>
        <v>841.46857142857141</v>
      </c>
      <c r="S1068" s="2">
        <f>IFERROR(VLOOKUP(Tabla2[[#This Row],[Client]],Inflow_Outflow!A:O,4,FALSE),"")</f>
        <v>6</v>
      </c>
      <c r="T1068" s="2">
        <f>IFERROR(VLOOKUP(Tabla2[[#This Row],[Client]],Inflow_Outflow!A:O,5,FALSE),"")</f>
        <v>4</v>
      </c>
      <c r="U1068" s="2">
        <f>IFERROR(VLOOKUP(Tabla2[[#This Row],[Client]],Inflow_Outflow!A:O,6,FALSE),"")</f>
        <v>1030.4175</v>
      </c>
      <c r="V1068" s="2">
        <f>IFERROR(VLOOKUP(Tabla2[[#This Row],[Client]],Inflow_Outflow!A:O,7,FALSE),"")</f>
        <v>1022.0246428571428</v>
      </c>
      <c r="W1068" s="2">
        <f>IFERROR(VLOOKUP(Tabla2[[#This Row],[Client]],Inflow_Outflow!A:O,8,FALSE),"")</f>
        <v>625</v>
      </c>
      <c r="X1068" s="2">
        <f>IFERROR(VLOOKUP(Tabla2[[#This Row],[Client]],Inflow_Outflow!A:O,9,FALSE),"")</f>
        <v>33.881785714285719</v>
      </c>
      <c r="Y1068" s="2">
        <f>IFERROR(VLOOKUP(Tabla2[[#This Row],[Client]],Inflow_Outflow!A:O,10,FALSE),"")</f>
        <v>228.78571428571428</v>
      </c>
      <c r="Z1068" s="2">
        <f>IFERROR(VLOOKUP(Tabla2[[#This Row],[Client]],Inflow_Outflow!A:O,11,FALSE),"")</f>
        <v>26</v>
      </c>
      <c r="AA1068" s="2">
        <f>IFERROR(VLOOKUP(Tabla2[[#This Row],[Client]],Inflow_Outflow!A:O,12,FALSE),"")</f>
        <v>23</v>
      </c>
      <c r="AB1068" s="2">
        <f>IFERROR(VLOOKUP(Tabla2[[#This Row],[Client]],Inflow_Outflow!A:O,13,FALSE),"")</f>
        <v>7</v>
      </c>
      <c r="AC1068" s="2">
        <f>IFERROR(VLOOKUP(Tabla2[[#This Row],[Client]],Inflow_Outflow!A:O,14,FALSE),"")</f>
        <v>3</v>
      </c>
      <c r="AD1068" s="2">
        <f>IFERROR(VLOOKUP(Tabla2[[#This Row],[Client]],Inflow_Outflow!A:O,15,FALSE),"")</f>
        <v>4</v>
      </c>
      <c r="AE1068" s="2">
        <f>IFERROR(VLOOKUP(Tabla2[[#This Row],[Client]],Sales_Revenues!A:G,2,FALSE),"")</f>
        <v>0</v>
      </c>
      <c r="AF1068" s="2">
        <f>IFERROR(VLOOKUP(Tabla2[[#This Row],[Client]],Sales_Revenues!A:G,3,FALSE),"")</f>
        <v>0</v>
      </c>
      <c r="AG1068" s="2">
        <f>IFERROR(VLOOKUP(Tabla2[[#This Row],[Client]],Sales_Revenues!A:G,4,FALSE),"")</f>
        <v>0</v>
      </c>
      <c r="AH1068" s="2">
        <f>IFERROR(VLOOKUP(Tabla2[[#This Row],[Client]],Sales_Revenues!A:G,5,FALSE),"")</f>
        <v>0</v>
      </c>
      <c r="AI1068" s="2">
        <f>IFERROR(VLOOKUP(Tabla2[[#This Row],[Client]],Sales_Revenues!A:G,6,FALSE),"")</f>
        <v>0</v>
      </c>
      <c r="AJ1068" s="2">
        <f>IFERROR(VLOOKUP(Tabla2[[#This Row],[Client]],Sales_Revenues!A:G,7,FALSE),"")</f>
        <v>0</v>
      </c>
    </row>
    <row r="1069" spans="1:36">
      <c r="A1069">
        <v>1068</v>
      </c>
      <c r="B1069">
        <v>1</v>
      </c>
      <c r="F1069">
        <v>1</v>
      </c>
      <c r="H1069">
        <v>3002.5039285714288</v>
      </c>
      <c r="I1069" t="s">
        <v>38</v>
      </c>
      <c r="J1069" t="s">
        <v>38</v>
      </c>
      <c r="K1069" t="s">
        <v>38</v>
      </c>
      <c r="L1069">
        <v>1020.8460714285713</v>
      </c>
      <c r="M1069" t="s">
        <v>38</v>
      </c>
      <c r="N1069" t="str">
        <f>IFERROR(VLOOKUP(Tabla2[[#This Row],[Client]],Soc_Dem!A:D,2,FALSE),"")</f>
        <v>M</v>
      </c>
      <c r="O1069">
        <f>IFERROR(VLOOKUP(Tabla2[[#This Row],[Client]],Soc_Dem!A:D,3,FALSE),"")</f>
        <v>46</v>
      </c>
      <c r="P1069">
        <f>IFERROR(VLOOKUP(Tabla2[[#This Row],[Client]],Soc_Dem!A:D,4,FALSE),"")</f>
        <v>24</v>
      </c>
      <c r="Q1069" s="2">
        <f>IFERROR(VLOOKUP(Tabla2[[#This Row],[Client]],Inflow_Outflow!A:O,2,FALSE),"")</f>
        <v>2312.1521428571427</v>
      </c>
      <c r="R1069" s="2">
        <f>IFERROR(VLOOKUP(Tabla2[[#This Row],[Client]],Inflow_Outflow!A:O,3,FALSE),"")</f>
        <v>2234.5089285714284</v>
      </c>
      <c r="S1069" s="2">
        <f>IFERROR(VLOOKUP(Tabla2[[#This Row],[Client]],Inflow_Outflow!A:O,4,FALSE),"")</f>
        <v>8</v>
      </c>
      <c r="T1069" s="2">
        <f>IFERROR(VLOOKUP(Tabla2[[#This Row],[Client]],Inflow_Outflow!A:O,5,FALSE),"")</f>
        <v>3</v>
      </c>
      <c r="U1069" s="2">
        <f>IFERROR(VLOOKUP(Tabla2[[#This Row],[Client]],Inflow_Outflow!A:O,6,FALSE),"")</f>
        <v>1899.0132142857144</v>
      </c>
      <c r="V1069" s="2">
        <f>IFERROR(VLOOKUP(Tabla2[[#This Row],[Client]],Inflow_Outflow!A:O,7,FALSE),"")</f>
        <v>1821.4039285714284</v>
      </c>
      <c r="W1069" s="2">
        <f>IFERROR(VLOOKUP(Tabla2[[#This Row],[Client]],Inflow_Outflow!A:O,8,FALSE),"")</f>
        <v>766.09571428571428</v>
      </c>
      <c r="X1069" s="2">
        <f>IFERROR(VLOOKUP(Tabla2[[#This Row],[Client]],Inflow_Outflow!A:O,9,FALSE),"")</f>
        <v>251.69071428571428</v>
      </c>
      <c r="Y1069" s="2">
        <f>IFERROR(VLOOKUP(Tabla2[[#This Row],[Client]],Inflow_Outflow!A:O,10,FALSE),"")</f>
        <v>414.60714285714283</v>
      </c>
      <c r="Z1069" s="2">
        <f>IFERROR(VLOOKUP(Tabla2[[#This Row],[Client]],Inflow_Outflow!A:O,11,FALSE),"")</f>
        <v>25</v>
      </c>
      <c r="AA1069" s="2">
        <f>IFERROR(VLOOKUP(Tabla2[[#This Row],[Client]],Inflow_Outflow!A:O,12,FALSE),"")</f>
        <v>21</v>
      </c>
      <c r="AB1069" s="2">
        <f>IFERROR(VLOOKUP(Tabla2[[#This Row],[Client]],Inflow_Outflow!A:O,13,FALSE),"")</f>
        <v>3</v>
      </c>
      <c r="AC1069" s="2">
        <f>IFERROR(VLOOKUP(Tabla2[[#This Row],[Client]],Inflow_Outflow!A:O,14,FALSE),"")</f>
        <v>6</v>
      </c>
      <c r="AD1069" s="2">
        <f>IFERROR(VLOOKUP(Tabla2[[#This Row],[Client]],Inflow_Outflow!A:O,15,FALSE),"")</f>
        <v>5</v>
      </c>
      <c r="AE1069" s="2">
        <f>IFERROR(VLOOKUP(Tabla2[[#This Row],[Client]],Sales_Revenues!A:G,2,FALSE),"")</f>
        <v>0</v>
      </c>
      <c r="AF1069" s="2">
        <f>IFERROR(VLOOKUP(Tabla2[[#This Row],[Client]],Sales_Revenues!A:G,3,FALSE),"")</f>
        <v>0</v>
      </c>
      <c r="AG1069" s="2">
        <f>IFERROR(VLOOKUP(Tabla2[[#This Row],[Client]],Sales_Revenues!A:G,4,FALSE),"")</f>
        <v>0</v>
      </c>
      <c r="AH1069" s="2">
        <f>IFERROR(VLOOKUP(Tabla2[[#This Row],[Client]],Sales_Revenues!A:G,5,FALSE),"")</f>
        <v>0</v>
      </c>
      <c r="AI1069" s="2">
        <f>IFERROR(VLOOKUP(Tabla2[[#This Row],[Client]],Sales_Revenues!A:G,6,FALSE),"")</f>
        <v>0</v>
      </c>
      <c r="AJ1069" s="2">
        <f>IFERROR(VLOOKUP(Tabla2[[#This Row],[Client]],Sales_Revenues!A:G,7,FALSE),"")</f>
        <v>0</v>
      </c>
    </row>
    <row r="1070" spans="1:36">
      <c r="A1070">
        <v>1069</v>
      </c>
      <c r="B1070">
        <v>1</v>
      </c>
      <c r="H1070">
        <v>12137.776071428571</v>
      </c>
      <c r="I1070" t="s">
        <v>38</v>
      </c>
      <c r="J1070" t="s">
        <v>38</v>
      </c>
      <c r="K1070" t="s">
        <v>38</v>
      </c>
      <c r="L1070" t="s">
        <v>38</v>
      </c>
      <c r="M1070" t="s">
        <v>38</v>
      </c>
      <c r="N1070" t="str">
        <f>IFERROR(VLOOKUP(Tabla2[[#This Row],[Client]],Soc_Dem!A:D,2,FALSE),"")</f>
        <v>M</v>
      </c>
      <c r="O1070">
        <f>IFERROR(VLOOKUP(Tabla2[[#This Row],[Client]],Soc_Dem!A:D,3,FALSE),"")</f>
        <v>58</v>
      </c>
      <c r="P1070">
        <f>IFERROR(VLOOKUP(Tabla2[[#This Row],[Client]],Soc_Dem!A:D,4,FALSE),"")</f>
        <v>142</v>
      </c>
      <c r="Q1070" s="2">
        <f>IFERROR(VLOOKUP(Tabla2[[#This Row],[Client]],Inflow_Outflow!A:O,2,FALSE),"")</f>
        <v>726.7353571428572</v>
      </c>
      <c r="R1070" s="2">
        <f>IFERROR(VLOOKUP(Tabla2[[#This Row],[Client]],Inflow_Outflow!A:O,3,FALSE),"")</f>
        <v>726.7353571428572</v>
      </c>
      <c r="S1070" s="2">
        <f>IFERROR(VLOOKUP(Tabla2[[#This Row],[Client]],Inflow_Outflow!A:O,4,FALSE),"")</f>
        <v>2</v>
      </c>
      <c r="T1070" s="2">
        <f>IFERROR(VLOOKUP(Tabla2[[#This Row],[Client]],Inflow_Outflow!A:O,5,FALSE),"")</f>
        <v>2</v>
      </c>
      <c r="U1070" s="2">
        <f>IFERROR(VLOOKUP(Tabla2[[#This Row],[Client]],Inflow_Outflow!A:O,6,FALSE),"")</f>
        <v>2509.8214285714284</v>
      </c>
      <c r="V1070" s="2">
        <f>IFERROR(VLOOKUP(Tabla2[[#This Row],[Client]],Inflow_Outflow!A:O,7,FALSE),"")</f>
        <v>2509.8214285714284</v>
      </c>
      <c r="W1070" s="2">
        <f>IFERROR(VLOOKUP(Tabla2[[#This Row],[Client]],Inflow_Outflow!A:O,8,FALSE),"")</f>
        <v>1428.5714285714287</v>
      </c>
      <c r="X1070" s="2">
        <f>IFERROR(VLOOKUP(Tabla2[[#This Row],[Client]],Inflow_Outflow!A:O,9,FALSE),"")</f>
        <v>0</v>
      </c>
      <c r="Y1070" s="2">
        <f>IFERROR(VLOOKUP(Tabla2[[#This Row],[Client]],Inflow_Outflow!A:O,10,FALSE),"")</f>
        <v>1079.2857142857142</v>
      </c>
      <c r="Z1070" s="2">
        <f>IFERROR(VLOOKUP(Tabla2[[#This Row],[Client]],Inflow_Outflow!A:O,11,FALSE),"")</f>
        <v>10</v>
      </c>
      <c r="AA1070" s="2">
        <f>IFERROR(VLOOKUP(Tabla2[[#This Row],[Client]],Inflow_Outflow!A:O,12,FALSE),"")</f>
        <v>10</v>
      </c>
      <c r="AB1070" s="2">
        <f>IFERROR(VLOOKUP(Tabla2[[#This Row],[Client]],Inflow_Outflow!A:O,13,FALSE),"")</f>
        <v>2</v>
      </c>
      <c r="AC1070" s="2">
        <f>IFERROR(VLOOKUP(Tabla2[[#This Row],[Client]],Inflow_Outflow!A:O,14,FALSE),"")</f>
        <v>0</v>
      </c>
      <c r="AD1070" s="2">
        <f>IFERROR(VLOOKUP(Tabla2[[#This Row],[Client]],Inflow_Outflow!A:O,15,FALSE),"")</f>
        <v>5</v>
      </c>
      <c r="AE1070" s="2" t="str">
        <f>IFERROR(VLOOKUP(Tabla2[[#This Row],[Client]],Sales_Revenues!A:G,2,FALSE),"")</f>
        <v/>
      </c>
      <c r="AF1070" s="2" t="str">
        <f>IFERROR(VLOOKUP(Tabla2[[#This Row],[Client]],Sales_Revenues!A:G,3,FALSE),"")</f>
        <v/>
      </c>
      <c r="AG1070" s="2" t="str">
        <f>IFERROR(VLOOKUP(Tabla2[[#This Row],[Client]],Sales_Revenues!A:G,4,FALSE),"")</f>
        <v/>
      </c>
      <c r="AH1070" s="2" t="str">
        <f>IFERROR(VLOOKUP(Tabla2[[#This Row],[Client]],Sales_Revenues!A:G,5,FALSE),"")</f>
        <v/>
      </c>
      <c r="AI1070" s="2" t="str">
        <f>IFERROR(VLOOKUP(Tabla2[[#This Row],[Client]],Sales_Revenues!A:G,6,FALSE),"")</f>
        <v/>
      </c>
      <c r="AJ1070" s="2" t="str">
        <f>IFERROR(VLOOKUP(Tabla2[[#This Row],[Client]],Sales_Revenues!A:G,7,FALSE),"")</f>
        <v/>
      </c>
    </row>
    <row r="1071" spans="1:36">
      <c r="A1071">
        <v>1070</v>
      </c>
      <c r="B1071">
        <v>2</v>
      </c>
      <c r="E1071">
        <v>1</v>
      </c>
      <c r="H1071">
        <v>176.8125</v>
      </c>
      <c r="I1071" t="s">
        <v>38</v>
      </c>
      <c r="J1071" t="s">
        <v>38</v>
      </c>
      <c r="K1071">
        <v>0</v>
      </c>
      <c r="L1071" t="s">
        <v>38</v>
      </c>
      <c r="M1071" t="s">
        <v>38</v>
      </c>
      <c r="N1071" t="str">
        <f>IFERROR(VLOOKUP(Tabla2[[#This Row],[Client]],Soc_Dem!A:D,2,FALSE),"")</f>
        <v>M</v>
      </c>
      <c r="O1071">
        <f>IFERROR(VLOOKUP(Tabla2[[#This Row],[Client]],Soc_Dem!A:D,3,FALSE),"")</f>
        <v>24</v>
      </c>
      <c r="P1071">
        <f>IFERROR(VLOOKUP(Tabla2[[#This Row],[Client]],Soc_Dem!A:D,4,FALSE),"")</f>
        <v>97</v>
      </c>
      <c r="Q1071" s="2">
        <f>IFERROR(VLOOKUP(Tabla2[[#This Row],[Client]],Inflow_Outflow!A:O,2,FALSE),"")</f>
        <v>1513.675</v>
      </c>
      <c r="R1071" s="2">
        <f>IFERROR(VLOOKUP(Tabla2[[#This Row],[Client]],Inflow_Outflow!A:O,3,FALSE),"")</f>
        <v>1200.9839285714286</v>
      </c>
      <c r="S1071" s="2">
        <f>IFERROR(VLOOKUP(Tabla2[[#This Row],[Client]],Inflow_Outflow!A:O,4,FALSE),"")</f>
        <v>13</v>
      </c>
      <c r="T1071" s="2">
        <f>IFERROR(VLOOKUP(Tabla2[[#This Row],[Client]],Inflow_Outflow!A:O,5,FALSE),"")</f>
        <v>11</v>
      </c>
      <c r="U1071" s="2">
        <f>IFERROR(VLOOKUP(Tabla2[[#This Row],[Client]],Inflow_Outflow!A:O,6,FALSE),"")</f>
        <v>1550.3957142857143</v>
      </c>
      <c r="V1071" s="2">
        <f>IFERROR(VLOOKUP(Tabla2[[#This Row],[Client]],Inflow_Outflow!A:O,7,FALSE),"")</f>
        <v>1200.9839285714286</v>
      </c>
      <c r="W1071" s="2">
        <f>IFERROR(VLOOKUP(Tabla2[[#This Row],[Client]],Inflow_Outflow!A:O,8,FALSE),"")</f>
        <v>457.14285714285717</v>
      </c>
      <c r="X1071" s="2">
        <f>IFERROR(VLOOKUP(Tabla2[[#This Row],[Client]],Inflow_Outflow!A:O,9,FALSE),"")</f>
        <v>21.400000000000002</v>
      </c>
      <c r="Y1071" s="2">
        <f>IFERROR(VLOOKUP(Tabla2[[#This Row],[Client]],Inflow_Outflow!A:O,10,FALSE),"")</f>
        <v>408.07142857142856</v>
      </c>
      <c r="Z1071" s="2">
        <f>IFERROR(VLOOKUP(Tabla2[[#This Row],[Client]],Inflow_Outflow!A:O,11,FALSE),"")</f>
        <v>22</v>
      </c>
      <c r="AA1071" s="2">
        <f>IFERROR(VLOOKUP(Tabla2[[#This Row],[Client]],Inflow_Outflow!A:O,12,FALSE),"")</f>
        <v>13</v>
      </c>
      <c r="AB1071" s="2">
        <f>IFERROR(VLOOKUP(Tabla2[[#This Row],[Client]],Inflow_Outflow!A:O,13,FALSE),"")</f>
        <v>2</v>
      </c>
      <c r="AC1071" s="2">
        <f>IFERROR(VLOOKUP(Tabla2[[#This Row],[Client]],Inflow_Outflow!A:O,14,FALSE),"")</f>
        <v>1</v>
      </c>
      <c r="AD1071" s="2">
        <f>IFERROR(VLOOKUP(Tabla2[[#This Row],[Client]],Inflow_Outflow!A:O,15,FALSE),"")</f>
        <v>6</v>
      </c>
      <c r="AE1071" s="2">
        <f>IFERROR(VLOOKUP(Tabla2[[#This Row],[Client]],Sales_Revenues!A:G,2,FALSE),"")</f>
        <v>1</v>
      </c>
      <c r="AF1071" s="2">
        <f>IFERROR(VLOOKUP(Tabla2[[#This Row],[Client]],Sales_Revenues!A:G,3,FALSE),"")</f>
        <v>0</v>
      </c>
      <c r="AG1071" s="2">
        <f>IFERROR(VLOOKUP(Tabla2[[#This Row],[Client]],Sales_Revenues!A:G,4,FALSE),"")</f>
        <v>0</v>
      </c>
      <c r="AH1071" s="2">
        <f>IFERROR(VLOOKUP(Tabla2[[#This Row],[Client]],Sales_Revenues!A:G,5,FALSE),"")</f>
        <v>9.3769642857142852</v>
      </c>
      <c r="AI1071" s="2">
        <f>IFERROR(VLOOKUP(Tabla2[[#This Row],[Client]],Sales_Revenues!A:G,6,FALSE),"")</f>
        <v>0</v>
      </c>
      <c r="AJ1071" s="2">
        <f>IFERROR(VLOOKUP(Tabla2[[#This Row],[Client]],Sales_Revenues!A:G,7,FALSE),"")</f>
        <v>0</v>
      </c>
    </row>
    <row r="1072" spans="1:36">
      <c r="A1072">
        <v>1071</v>
      </c>
      <c r="B1072">
        <v>1</v>
      </c>
      <c r="E1072">
        <v>1</v>
      </c>
      <c r="F1072">
        <v>1</v>
      </c>
      <c r="G1072">
        <v>2</v>
      </c>
      <c r="H1072">
        <v>53.393214285714286</v>
      </c>
      <c r="I1072" t="s">
        <v>38</v>
      </c>
      <c r="J1072" t="s">
        <v>38</v>
      </c>
      <c r="K1072">
        <v>0</v>
      </c>
      <c r="L1072">
        <v>7.1785714285714288</v>
      </c>
      <c r="M1072">
        <v>5414.1017857142861</v>
      </c>
      <c r="N1072" t="str">
        <f>IFERROR(VLOOKUP(Tabla2[[#This Row],[Client]],Soc_Dem!A:D,2,FALSE),"")</f>
        <v>F</v>
      </c>
      <c r="O1072">
        <f>IFERROR(VLOOKUP(Tabla2[[#This Row],[Client]],Soc_Dem!A:D,3,FALSE),"")</f>
        <v>54</v>
      </c>
      <c r="P1072">
        <f>IFERROR(VLOOKUP(Tabla2[[#This Row],[Client]],Soc_Dem!A:D,4,FALSE),"")</f>
        <v>8</v>
      </c>
      <c r="Q1072" s="2">
        <f>IFERROR(VLOOKUP(Tabla2[[#This Row],[Client]],Inflow_Outflow!A:O,2,FALSE),"")</f>
        <v>6473.7403571428576</v>
      </c>
      <c r="R1072" s="2">
        <f>IFERROR(VLOOKUP(Tabla2[[#This Row],[Client]],Inflow_Outflow!A:O,3,FALSE),"")</f>
        <v>4871.9746428571434</v>
      </c>
      <c r="S1072" s="2">
        <f>IFERROR(VLOOKUP(Tabla2[[#This Row],[Client]],Inflow_Outflow!A:O,4,FALSE),"")</f>
        <v>32</v>
      </c>
      <c r="T1072" s="2">
        <f>IFERROR(VLOOKUP(Tabla2[[#This Row],[Client]],Inflow_Outflow!A:O,5,FALSE),"")</f>
        <v>24</v>
      </c>
      <c r="U1072" s="2">
        <f>IFERROR(VLOOKUP(Tabla2[[#This Row],[Client]],Inflow_Outflow!A:O,6,FALSE),"")</f>
        <v>6656.5464285714279</v>
      </c>
      <c r="V1072" s="2">
        <f>IFERROR(VLOOKUP(Tabla2[[#This Row],[Client]],Inflow_Outflow!A:O,7,FALSE),"")</f>
        <v>4871.9746428571434</v>
      </c>
      <c r="W1072" s="2">
        <f>IFERROR(VLOOKUP(Tabla2[[#This Row],[Client]],Inflow_Outflow!A:O,8,FALSE),"")</f>
        <v>0</v>
      </c>
      <c r="X1072" s="2">
        <f>IFERROR(VLOOKUP(Tabla2[[#This Row],[Client]],Inflow_Outflow!A:O,9,FALSE),"")</f>
        <v>141.25</v>
      </c>
      <c r="Y1072" s="2">
        <f>IFERROR(VLOOKUP(Tabla2[[#This Row],[Client]],Inflow_Outflow!A:O,10,FALSE),"")</f>
        <v>3043.5714285714284</v>
      </c>
      <c r="Z1072" s="2">
        <f>IFERROR(VLOOKUP(Tabla2[[#This Row],[Client]],Inflow_Outflow!A:O,11,FALSE),"")</f>
        <v>49</v>
      </c>
      <c r="AA1072" s="2">
        <f>IFERROR(VLOOKUP(Tabla2[[#This Row],[Client]],Inflow_Outflow!A:O,12,FALSE),"")</f>
        <v>29</v>
      </c>
      <c r="AB1072" s="2">
        <f>IFERROR(VLOOKUP(Tabla2[[#This Row],[Client]],Inflow_Outflow!A:O,13,FALSE),"")</f>
        <v>0</v>
      </c>
      <c r="AC1072" s="2">
        <f>IFERROR(VLOOKUP(Tabla2[[#This Row],[Client]],Inflow_Outflow!A:O,14,FALSE),"")</f>
        <v>3</v>
      </c>
      <c r="AD1072" s="2">
        <f>IFERROR(VLOOKUP(Tabla2[[#This Row],[Client]],Inflow_Outflow!A:O,15,FALSE),"")</f>
        <v>19</v>
      </c>
      <c r="AE1072" s="2" t="str">
        <f>IFERROR(VLOOKUP(Tabla2[[#This Row],[Client]],Sales_Revenues!A:G,2,FALSE),"")</f>
        <v/>
      </c>
      <c r="AF1072" s="2" t="str">
        <f>IFERROR(VLOOKUP(Tabla2[[#This Row],[Client]],Sales_Revenues!A:G,3,FALSE),"")</f>
        <v/>
      </c>
      <c r="AG1072" s="2" t="str">
        <f>IFERROR(VLOOKUP(Tabla2[[#This Row],[Client]],Sales_Revenues!A:G,4,FALSE),"")</f>
        <v/>
      </c>
      <c r="AH1072" s="2" t="str">
        <f>IFERROR(VLOOKUP(Tabla2[[#This Row],[Client]],Sales_Revenues!A:G,5,FALSE),"")</f>
        <v/>
      </c>
      <c r="AI1072" s="2" t="str">
        <f>IFERROR(VLOOKUP(Tabla2[[#This Row],[Client]],Sales_Revenues!A:G,6,FALSE),"")</f>
        <v/>
      </c>
      <c r="AJ1072" s="2" t="str">
        <f>IFERROR(VLOOKUP(Tabla2[[#This Row],[Client]],Sales_Revenues!A:G,7,FALSE),"")</f>
        <v/>
      </c>
    </row>
    <row r="1073" spans="1:36">
      <c r="A1073">
        <v>1072</v>
      </c>
      <c r="B1073">
        <v>2</v>
      </c>
      <c r="C1073">
        <v>2</v>
      </c>
      <c r="H1073">
        <v>2081.6007142857143</v>
      </c>
      <c r="I1073">
        <v>5343.5914285714289</v>
      </c>
      <c r="J1073" t="s">
        <v>38</v>
      </c>
      <c r="K1073" t="s">
        <v>38</v>
      </c>
      <c r="L1073" t="s">
        <v>38</v>
      </c>
      <c r="M1073" t="s">
        <v>38</v>
      </c>
      <c r="N1073" t="str">
        <f>IFERROR(VLOOKUP(Tabla2[[#This Row],[Client]],Soc_Dem!A:D,2,FALSE),"")</f>
        <v>M</v>
      </c>
      <c r="O1073">
        <f>IFERROR(VLOOKUP(Tabla2[[#This Row],[Client]],Soc_Dem!A:D,3,FALSE),"")</f>
        <v>50</v>
      </c>
      <c r="P1073">
        <f>IFERROR(VLOOKUP(Tabla2[[#This Row],[Client]],Soc_Dem!A:D,4,FALSE),"")</f>
        <v>103</v>
      </c>
      <c r="Q1073" s="2">
        <f>IFERROR(VLOOKUP(Tabla2[[#This Row],[Client]],Inflow_Outflow!A:O,2,FALSE),"")</f>
        <v>401.91071428571428</v>
      </c>
      <c r="R1073" s="2">
        <f>IFERROR(VLOOKUP(Tabla2[[#This Row],[Client]],Inflow_Outflow!A:O,3,FALSE),"")</f>
        <v>401.10964285714283</v>
      </c>
      <c r="S1073" s="2">
        <f>IFERROR(VLOOKUP(Tabla2[[#This Row],[Client]],Inflow_Outflow!A:O,4,FALSE),"")</f>
        <v>3</v>
      </c>
      <c r="T1073" s="2">
        <f>IFERROR(VLOOKUP(Tabla2[[#This Row],[Client]],Inflow_Outflow!A:O,5,FALSE),"")</f>
        <v>2</v>
      </c>
      <c r="U1073" s="2">
        <f>IFERROR(VLOOKUP(Tabla2[[#This Row],[Client]],Inflow_Outflow!A:O,6,FALSE),"")</f>
        <v>307.56535714285712</v>
      </c>
      <c r="V1073" s="2">
        <f>IFERROR(VLOOKUP(Tabla2[[#This Row],[Client]],Inflow_Outflow!A:O,7,FALSE),"")</f>
        <v>307.56535714285712</v>
      </c>
      <c r="W1073" s="2">
        <f>IFERROR(VLOOKUP(Tabla2[[#This Row],[Client]],Inflow_Outflow!A:O,8,FALSE),"")</f>
        <v>0</v>
      </c>
      <c r="X1073" s="2">
        <f>IFERROR(VLOOKUP(Tabla2[[#This Row],[Client]],Inflow_Outflow!A:O,9,FALSE),"")</f>
        <v>110.36464285714285</v>
      </c>
      <c r="Y1073" s="2">
        <f>IFERROR(VLOOKUP(Tabla2[[#This Row],[Client]],Inflow_Outflow!A:O,10,FALSE),"")</f>
        <v>194.59357142857144</v>
      </c>
      <c r="Z1073" s="2">
        <f>IFERROR(VLOOKUP(Tabla2[[#This Row],[Client]],Inflow_Outflow!A:O,11,FALSE),"")</f>
        <v>8</v>
      </c>
      <c r="AA1073" s="2">
        <f>IFERROR(VLOOKUP(Tabla2[[#This Row],[Client]],Inflow_Outflow!A:O,12,FALSE),"")</f>
        <v>8</v>
      </c>
      <c r="AB1073" s="2">
        <f>IFERROR(VLOOKUP(Tabla2[[#This Row],[Client]],Inflow_Outflow!A:O,13,FALSE),"")</f>
        <v>0</v>
      </c>
      <c r="AC1073" s="2">
        <f>IFERROR(VLOOKUP(Tabla2[[#This Row],[Client]],Inflow_Outflow!A:O,14,FALSE),"")</f>
        <v>4</v>
      </c>
      <c r="AD1073" s="2">
        <f>IFERROR(VLOOKUP(Tabla2[[#This Row],[Client]],Inflow_Outflow!A:O,15,FALSE),"")</f>
        <v>3</v>
      </c>
      <c r="AE1073" s="2" t="str">
        <f>IFERROR(VLOOKUP(Tabla2[[#This Row],[Client]],Sales_Revenues!A:G,2,FALSE),"")</f>
        <v/>
      </c>
      <c r="AF1073" s="2" t="str">
        <f>IFERROR(VLOOKUP(Tabla2[[#This Row],[Client]],Sales_Revenues!A:G,3,FALSE),"")</f>
        <v/>
      </c>
      <c r="AG1073" s="2" t="str">
        <f>IFERROR(VLOOKUP(Tabla2[[#This Row],[Client]],Sales_Revenues!A:G,4,FALSE),"")</f>
        <v/>
      </c>
      <c r="AH1073" s="2" t="str">
        <f>IFERROR(VLOOKUP(Tabla2[[#This Row],[Client]],Sales_Revenues!A:G,5,FALSE),"")</f>
        <v/>
      </c>
      <c r="AI1073" s="2" t="str">
        <f>IFERROR(VLOOKUP(Tabla2[[#This Row],[Client]],Sales_Revenues!A:G,6,FALSE),"")</f>
        <v/>
      </c>
      <c r="AJ1073" s="2" t="str">
        <f>IFERROR(VLOOKUP(Tabla2[[#This Row],[Client]],Sales_Revenues!A:G,7,FALSE),"")</f>
        <v/>
      </c>
    </row>
    <row r="1074" spans="1:36">
      <c r="A1074">
        <v>1073</v>
      </c>
      <c r="B1074">
        <v>1</v>
      </c>
      <c r="D1074">
        <v>3</v>
      </c>
      <c r="F1074">
        <v>1</v>
      </c>
      <c r="H1074">
        <v>0</v>
      </c>
      <c r="I1074" t="s">
        <v>38</v>
      </c>
      <c r="J1074">
        <v>3091.187142857143</v>
      </c>
      <c r="K1074" t="s">
        <v>38</v>
      </c>
      <c r="L1074">
        <v>1.7146428571428571</v>
      </c>
      <c r="M1074" t="s">
        <v>38</v>
      </c>
      <c r="N1074" t="str">
        <f>IFERROR(VLOOKUP(Tabla2[[#This Row],[Client]],Soc_Dem!A:D,2,FALSE),"")</f>
        <v>F</v>
      </c>
      <c r="O1074">
        <f>IFERROR(VLOOKUP(Tabla2[[#This Row],[Client]],Soc_Dem!A:D,3,FALSE),"")</f>
        <v>4</v>
      </c>
      <c r="P1074">
        <f>IFERROR(VLOOKUP(Tabla2[[#This Row],[Client]],Soc_Dem!A:D,4,FALSE),"")</f>
        <v>9</v>
      </c>
      <c r="Q1074" s="2">
        <f>IFERROR(VLOOKUP(Tabla2[[#This Row],[Client]],Inflow_Outflow!A:O,2,FALSE),"")</f>
        <v>1679.6339285714287</v>
      </c>
      <c r="R1074" s="2">
        <f>IFERROR(VLOOKUP(Tabla2[[#This Row],[Client]],Inflow_Outflow!A:O,3,FALSE),"")</f>
        <v>1678.9150000000002</v>
      </c>
      <c r="S1074" s="2">
        <f>IFERROR(VLOOKUP(Tabla2[[#This Row],[Client]],Inflow_Outflow!A:O,4,FALSE),"")</f>
        <v>7</v>
      </c>
      <c r="T1074" s="2">
        <f>IFERROR(VLOOKUP(Tabla2[[#This Row],[Client]],Inflow_Outflow!A:O,5,FALSE),"")</f>
        <v>5</v>
      </c>
      <c r="U1074" s="2">
        <f>IFERROR(VLOOKUP(Tabla2[[#This Row],[Client]],Inflow_Outflow!A:O,6,FALSE),"")</f>
        <v>1676.5967857142857</v>
      </c>
      <c r="V1074" s="2">
        <f>IFERROR(VLOOKUP(Tabla2[[#This Row],[Client]],Inflow_Outflow!A:O,7,FALSE),"")</f>
        <v>1438.1682142857142</v>
      </c>
      <c r="W1074" s="2">
        <f>IFERROR(VLOOKUP(Tabla2[[#This Row],[Client]],Inflow_Outflow!A:O,8,FALSE),"")</f>
        <v>0</v>
      </c>
      <c r="X1074" s="2">
        <f>IFERROR(VLOOKUP(Tabla2[[#This Row],[Client]],Inflow_Outflow!A:O,9,FALSE),"")</f>
        <v>1104.9182142857142</v>
      </c>
      <c r="Y1074" s="2">
        <f>IFERROR(VLOOKUP(Tabla2[[#This Row],[Client]],Inflow_Outflow!A:O,10,FALSE),"")</f>
        <v>566.21428571428567</v>
      </c>
      <c r="Z1074" s="2">
        <f>IFERROR(VLOOKUP(Tabla2[[#This Row],[Client]],Inflow_Outflow!A:O,11,FALSE),"")</f>
        <v>34</v>
      </c>
      <c r="AA1074" s="2">
        <f>IFERROR(VLOOKUP(Tabla2[[#This Row],[Client]],Inflow_Outflow!A:O,12,FALSE),"")</f>
        <v>31</v>
      </c>
      <c r="AB1074" s="2">
        <f>IFERROR(VLOOKUP(Tabla2[[#This Row],[Client]],Inflow_Outflow!A:O,13,FALSE),"")</f>
        <v>0</v>
      </c>
      <c r="AC1074" s="2">
        <f>IFERROR(VLOOKUP(Tabla2[[#This Row],[Client]],Inflow_Outflow!A:O,14,FALSE),"")</f>
        <v>17</v>
      </c>
      <c r="AD1074" s="2">
        <f>IFERROR(VLOOKUP(Tabla2[[#This Row],[Client]],Inflow_Outflow!A:O,15,FALSE),"")</f>
        <v>14</v>
      </c>
      <c r="AE1074" s="2" t="str">
        <f>IFERROR(VLOOKUP(Tabla2[[#This Row],[Client]],Sales_Revenues!A:G,2,FALSE),"")</f>
        <v/>
      </c>
      <c r="AF1074" s="2" t="str">
        <f>IFERROR(VLOOKUP(Tabla2[[#This Row],[Client]],Sales_Revenues!A:G,3,FALSE),"")</f>
        <v/>
      </c>
      <c r="AG1074" s="2" t="str">
        <f>IFERROR(VLOOKUP(Tabla2[[#This Row],[Client]],Sales_Revenues!A:G,4,FALSE),"")</f>
        <v/>
      </c>
      <c r="AH1074" s="2" t="str">
        <f>IFERROR(VLOOKUP(Tabla2[[#This Row],[Client]],Sales_Revenues!A:G,5,FALSE),"")</f>
        <v/>
      </c>
      <c r="AI1074" s="2" t="str">
        <f>IFERROR(VLOOKUP(Tabla2[[#This Row],[Client]],Sales_Revenues!A:G,6,FALSE),"")</f>
        <v/>
      </c>
      <c r="AJ1074" s="2" t="str">
        <f>IFERROR(VLOOKUP(Tabla2[[#This Row],[Client]],Sales_Revenues!A:G,7,FALSE),"")</f>
        <v/>
      </c>
    </row>
    <row r="1075" spans="1:36">
      <c r="A1075">
        <v>1074</v>
      </c>
      <c r="B1075">
        <v>1</v>
      </c>
      <c r="H1075">
        <v>1218.1324999999999</v>
      </c>
      <c r="I1075" t="s">
        <v>38</v>
      </c>
      <c r="J1075" t="s">
        <v>38</v>
      </c>
      <c r="K1075" t="s">
        <v>38</v>
      </c>
      <c r="L1075" t="s">
        <v>38</v>
      </c>
      <c r="M1075" t="s">
        <v>38</v>
      </c>
      <c r="N1075" t="str">
        <f>IFERROR(VLOOKUP(Tabla2[[#This Row],[Client]],Soc_Dem!A:D,2,FALSE),"")</f>
        <v>M</v>
      </c>
      <c r="O1075">
        <f>IFERROR(VLOOKUP(Tabla2[[#This Row],[Client]],Soc_Dem!A:D,3,FALSE),"")</f>
        <v>21</v>
      </c>
      <c r="P1075">
        <f>IFERROR(VLOOKUP(Tabla2[[#This Row],[Client]],Soc_Dem!A:D,4,FALSE),"")</f>
        <v>49</v>
      </c>
      <c r="Q1075" s="2">
        <f>IFERROR(VLOOKUP(Tabla2[[#This Row],[Client]],Inflow_Outflow!A:O,2,FALSE),"")</f>
        <v>21.428571428571427</v>
      </c>
      <c r="R1075" s="2">
        <f>IFERROR(VLOOKUP(Tabla2[[#This Row],[Client]],Inflow_Outflow!A:O,3,FALSE),"")</f>
        <v>21.428571428571427</v>
      </c>
      <c r="S1075" s="2">
        <f>IFERROR(VLOOKUP(Tabla2[[#This Row],[Client]],Inflow_Outflow!A:O,4,FALSE),"")</f>
        <v>1</v>
      </c>
      <c r="T1075" s="2">
        <f>IFERROR(VLOOKUP(Tabla2[[#This Row],[Client]],Inflow_Outflow!A:O,5,FALSE),"")</f>
        <v>1</v>
      </c>
      <c r="U1075" s="2">
        <f>IFERROR(VLOOKUP(Tabla2[[#This Row],[Client]],Inflow_Outflow!A:O,6,FALSE),"")</f>
        <v>21.285714285714285</v>
      </c>
      <c r="V1075" s="2">
        <f>IFERROR(VLOOKUP(Tabla2[[#This Row],[Client]],Inflow_Outflow!A:O,7,FALSE),"")</f>
        <v>21.285714285714285</v>
      </c>
      <c r="W1075" s="2">
        <f>IFERROR(VLOOKUP(Tabla2[[#This Row],[Client]],Inflow_Outflow!A:O,8,FALSE),"")</f>
        <v>0</v>
      </c>
      <c r="X1075" s="2">
        <f>IFERROR(VLOOKUP(Tabla2[[#This Row],[Client]],Inflow_Outflow!A:O,9,FALSE),"")</f>
        <v>0</v>
      </c>
      <c r="Y1075" s="2">
        <f>IFERROR(VLOOKUP(Tabla2[[#This Row],[Client]],Inflow_Outflow!A:O,10,FALSE),"")</f>
        <v>17.892857142857142</v>
      </c>
      <c r="Z1075" s="2">
        <f>IFERROR(VLOOKUP(Tabla2[[#This Row],[Client]],Inflow_Outflow!A:O,11,FALSE),"")</f>
        <v>2</v>
      </c>
      <c r="AA1075" s="2">
        <f>IFERROR(VLOOKUP(Tabla2[[#This Row],[Client]],Inflow_Outflow!A:O,12,FALSE),"")</f>
        <v>2</v>
      </c>
      <c r="AB1075" s="2">
        <f>IFERROR(VLOOKUP(Tabla2[[#This Row],[Client]],Inflow_Outflow!A:O,13,FALSE),"")</f>
        <v>0</v>
      </c>
      <c r="AC1075" s="2">
        <f>IFERROR(VLOOKUP(Tabla2[[#This Row],[Client]],Inflow_Outflow!A:O,14,FALSE),"")</f>
        <v>0</v>
      </c>
      <c r="AD1075" s="2">
        <f>IFERROR(VLOOKUP(Tabla2[[#This Row],[Client]],Inflow_Outflow!A:O,15,FALSE),"")</f>
        <v>1</v>
      </c>
      <c r="AE1075" s="2" t="str">
        <f>IFERROR(VLOOKUP(Tabla2[[#This Row],[Client]],Sales_Revenues!A:G,2,FALSE),"")</f>
        <v/>
      </c>
      <c r="AF1075" s="2" t="str">
        <f>IFERROR(VLOOKUP(Tabla2[[#This Row],[Client]],Sales_Revenues!A:G,3,FALSE),"")</f>
        <v/>
      </c>
      <c r="AG1075" s="2" t="str">
        <f>IFERROR(VLOOKUP(Tabla2[[#This Row],[Client]],Sales_Revenues!A:G,4,FALSE),"")</f>
        <v/>
      </c>
      <c r="AH1075" s="2" t="str">
        <f>IFERROR(VLOOKUP(Tabla2[[#This Row],[Client]],Sales_Revenues!A:G,5,FALSE),"")</f>
        <v/>
      </c>
      <c r="AI1075" s="2" t="str">
        <f>IFERROR(VLOOKUP(Tabla2[[#This Row],[Client]],Sales_Revenues!A:G,6,FALSE),"")</f>
        <v/>
      </c>
      <c r="AJ1075" s="2" t="str">
        <f>IFERROR(VLOOKUP(Tabla2[[#This Row],[Client]],Sales_Revenues!A:G,7,FALSE),"")</f>
        <v/>
      </c>
    </row>
    <row r="1076" spans="1:36">
      <c r="A1076">
        <v>1075</v>
      </c>
      <c r="B1076">
        <v>1</v>
      </c>
      <c r="H1076">
        <v>1021.6946428571429</v>
      </c>
      <c r="I1076" t="s">
        <v>38</v>
      </c>
      <c r="J1076" t="s">
        <v>38</v>
      </c>
      <c r="K1076" t="s">
        <v>38</v>
      </c>
      <c r="L1076" t="s">
        <v>38</v>
      </c>
      <c r="M1076" t="s">
        <v>38</v>
      </c>
      <c r="N1076" t="str">
        <f>IFERROR(VLOOKUP(Tabla2[[#This Row],[Client]],Soc_Dem!A:D,2,FALSE),"")</f>
        <v>F</v>
      </c>
      <c r="O1076">
        <f>IFERROR(VLOOKUP(Tabla2[[#This Row],[Client]],Soc_Dem!A:D,3,FALSE),"")</f>
        <v>29</v>
      </c>
      <c r="P1076">
        <f>IFERROR(VLOOKUP(Tabla2[[#This Row],[Client]],Soc_Dem!A:D,4,FALSE),"")</f>
        <v>101</v>
      </c>
      <c r="Q1076" s="2">
        <f>IFERROR(VLOOKUP(Tabla2[[#This Row],[Client]],Inflow_Outflow!A:O,2,FALSE),"")</f>
        <v>1071.4449999999999</v>
      </c>
      <c r="R1076" s="2">
        <f>IFERROR(VLOOKUP(Tabla2[[#This Row],[Client]],Inflow_Outflow!A:O,3,FALSE),"")</f>
        <v>1071.4449999999999</v>
      </c>
      <c r="S1076" s="2">
        <f>IFERROR(VLOOKUP(Tabla2[[#This Row],[Client]],Inflow_Outflow!A:O,4,FALSE),"")</f>
        <v>2</v>
      </c>
      <c r="T1076" s="2">
        <f>IFERROR(VLOOKUP(Tabla2[[#This Row],[Client]],Inflow_Outflow!A:O,5,FALSE),"")</f>
        <v>2</v>
      </c>
      <c r="U1076" s="2">
        <f>IFERROR(VLOOKUP(Tabla2[[#This Row],[Client]],Inflow_Outflow!A:O,6,FALSE),"")</f>
        <v>859.21785714285704</v>
      </c>
      <c r="V1076" s="2">
        <f>IFERROR(VLOOKUP(Tabla2[[#This Row],[Client]],Inflow_Outflow!A:O,7,FALSE),"")</f>
        <v>859.21785714285704</v>
      </c>
      <c r="W1076" s="2">
        <f>IFERROR(VLOOKUP(Tabla2[[#This Row],[Client]],Inflow_Outflow!A:O,8,FALSE),"")</f>
        <v>0</v>
      </c>
      <c r="X1076" s="2">
        <f>IFERROR(VLOOKUP(Tabla2[[#This Row],[Client]],Inflow_Outflow!A:O,9,FALSE),"")</f>
        <v>0</v>
      </c>
      <c r="Y1076" s="2">
        <f>IFERROR(VLOOKUP(Tabla2[[#This Row],[Client]],Inflow_Outflow!A:O,10,FALSE),"")</f>
        <v>0</v>
      </c>
      <c r="Z1076" s="2">
        <f>IFERROR(VLOOKUP(Tabla2[[#This Row],[Client]],Inflow_Outflow!A:O,11,FALSE),"")</f>
        <v>4</v>
      </c>
      <c r="AA1076" s="2">
        <f>IFERROR(VLOOKUP(Tabla2[[#This Row],[Client]],Inflow_Outflow!A:O,12,FALSE),"")</f>
        <v>4</v>
      </c>
      <c r="AB1076" s="2">
        <f>IFERROR(VLOOKUP(Tabla2[[#This Row],[Client]],Inflow_Outflow!A:O,13,FALSE),"")</f>
        <v>0</v>
      </c>
      <c r="AC1076" s="2">
        <f>IFERROR(VLOOKUP(Tabla2[[#This Row],[Client]],Inflow_Outflow!A:O,14,FALSE),"")</f>
        <v>0</v>
      </c>
      <c r="AD1076" s="2">
        <f>IFERROR(VLOOKUP(Tabla2[[#This Row],[Client]],Inflow_Outflow!A:O,15,FALSE),"")</f>
        <v>0</v>
      </c>
      <c r="AE1076" s="2">
        <f>IFERROR(VLOOKUP(Tabla2[[#This Row],[Client]],Sales_Revenues!A:G,2,FALSE),"")</f>
        <v>0</v>
      </c>
      <c r="AF1076" s="2">
        <f>IFERROR(VLOOKUP(Tabla2[[#This Row],[Client]],Sales_Revenues!A:G,3,FALSE),"")</f>
        <v>0</v>
      </c>
      <c r="AG1076" s="2">
        <f>IFERROR(VLOOKUP(Tabla2[[#This Row],[Client]],Sales_Revenues!A:G,4,FALSE),"")</f>
        <v>0</v>
      </c>
      <c r="AH1076" s="2">
        <f>IFERROR(VLOOKUP(Tabla2[[#This Row],[Client]],Sales_Revenues!A:G,5,FALSE),"")</f>
        <v>0</v>
      </c>
      <c r="AI1076" s="2">
        <f>IFERROR(VLOOKUP(Tabla2[[#This Row],[Client]],Sales_Revenues!A:G,6,FALSE),"")</f>
        <v>0</v>
      </c>
      <c r="AJ1076" s="2">
        <f>IFERROR(VLOOKUP(Tabla2[[#This Row],[Client]],Sales_Revenues!A:G,7,FALSE),"")</f>
        <v>0</v>
      </c>
    </row>
    <row r="1077" spans="1:36">
      <c r="A1077">
        <v>1076</v>
      </c>
      <c r="B1077">
        <v>1</v>
      </c>
      <c r="C1077">
        <v>1</v>
      </c>
      <c r="H1077">
        <v>142.85714285714286</v>
      </c>
      <c r="I1077">
        <v>56803.307142857149</v>
      </c>
      <c r="J1077" t="s">
        <v>38</v>
      </c>
      <c r="K1077" t="s">
        <v>38</v>
      </c>
      <c r="L1077" t="s">
        <v>38</v>
      </c>
      <c r="M1077" t="s">
        <v>38</v>
      </c>
      <c r="N1077" t="str">
        <f>IFERROR(VLOOKUP(Tabla2[[#This Row],[Client]],Soc_Dem!A:D,2,FALSE),"")</f>
        <v>F</v>
      </c>
      <c r="O1077">
        <f>IFERROR(VLOOKUP(Tabla2[[#This Row],[Client]],Soc_Dem!A:D,3,FALSE),"")</f>
        <v>22</v>
      </c>
      <c r="P1077">
        <f>IFERROR(VLOOKUP(Tabla2[[#This Row],[Client]],Soc_Dem!A:D,4,FALSE),"")</f>
        <v>61</v>
      </c>
      <c r="Q1077" s="2">
        <f>IFERROR(VLOOKUP(Tabla2[[#This Row],[Client]],Inflow_Outflow!A:O,2,FALSE),"")</f>
        <v>506.45392857142855</v>
      </c>
      <c r="R1077" s="2">
        <f>IFERROR(VLOOKUP(Tabla2[[#This Row],[Client]],Inflow_Outflow!A:O,3,FALSE),"")</f>
        <v>504.86678571428575</v>
      </c>
      <c r="S1077" s="2">
        <f>IFERROR(VLOOKUP(Tabla2[[#This Row],[Client]],Inflow_Outflow!A:O,4,FALSE),"")</f>
        <v>6</v>
      </c>
      <c r="T1077" s="2">
        <f>IFERROR(VLOOKUP(Tabla2[[#This Row],[Client]],Inflow_Outflow!A:O,5,FALSE),"")</f>
        <v>5</v>
      </c>
      <c r="U1077" s="2">
        <f>IFERROR(VLOOKUP(Tabla2[[#This Row],[Client]],Inflow_Outflow!A:O,6,FALSE),"")</f>
        <v>679.45892857142849</v>
      </c>
      <c r="V1077" s="2">
        <f>IFERROR(VLOOKUP(Tabla2[[#This Row],[Client]],Inflow_Outflow!A:O,7,FALSE),"")</f>
        <v>679.45892857142849</v>
      </c>
      <c r="W1077" s="2">
        <f>IFERROR(VLOOKUP(Tabla2[[#This Row],[Client]],Inflow_Outflow!A:O,8,FALSE),"")</f>
        <v>571.42857142857144</v>
      </c>
      <c r="X1077" s="2">
        <f>IFERROR(VLOOKUP(Tabla2[[#This Row],[Client]],Inflow_Outflow!A:O,9,FALSE),"")</f>
        <v>0</v>
      </c>
      <c r="Y1077" s="2">
        <f>IFERROR(VLOOKUP(Tabla2[[#This Row],[Client]],Inflow_Outflow!A:O,10,FALSE),"")</f>
        <v>107.81607142857142</v>
      </c>
      <c r="Z1077" s="2">
        <f>IFERROR(VLOOKUP(Tabla2[[#This Row],[Client]],Inflow_Outflow!A:O,11,FALSE),"")</f>
        <v>5</v>
      </c>
      <c r="AA1077" s="2">
        <f>IFERROR(VLOOKUP(Tabla2[[#This Row],[Client]],Inflow_Outflow!A:O,12,FALSE),"")</f>
        <v>5</v>
      </c>
      <c r="AB1077" s="2">
        <f>IFERROR(VLOOKUP(Tabla2[[#This Row],[Client]],Inflow_Outflow!A:O,13,FALSE),"")</f>
        <v>1</v>
      </c>
      <c r="AC1077" s="2">
        <f>IFERROR(VLOOKUP(Tabla2[[#This Row],[Client]],Inflow_Outflow!A:O,14,FALSE),"")</f>
        <v>0</v>
      </c>
      <c r="AD1077" s="2">
        <f>IFERROR(VLOOKUP(Tabla2[[#This Row],[Client]],Inflow_Outflow!A:O,15,FALSE),"")</f>
        <v>3</v>
      </c>
      <c r="AE1077" s="2" t="str">
        <f>IFERROR(VLOOKUP(Tabla2[[#This Row],[Client]],Sales_Revenues!A:G,2,FALSE),"")</f>
        <v/>
      </c>
      <c r="AF1077" s="2" t="str">
        <f>IFERROR(VLOOKUP(Tabla2[[#This Row],[Client]],Sales_Revenues!A:G,3,FALSE),"")</f>
        <v/>
      </c>
      <c r="AG1077" s="2" t="str">
        <f>IFERROR(VLOOKUP(Tabla2[[#This Row],[Client]],Sales_Revenues!A:G,4,FALSE),"")</f>
        <v/>
      </c>
      <c r="AH1077" s="2" t="str">
        <f>IFERROR(VLOOKUP(Tabla2[[#This Row],[Client]],Sales_Revenues!A:G,5,FALSE),"")</f>
        <v/>
      </c>
      <c r="AI1077" s="2" t="str">
        <f>IFERROR(VLOOKUP(Tabla2[[#This Row],[Client]],Sales_Revenues!A:G,6,FALSE),"")</f>
        <v/>
      </c>
      <c r="AJ1077" s="2" t="str">
        <f>IFERROR(VLOOKUP(Tabla2[[#This Row],[Client]],Sales_Revenues!A:G,7,FALSE),"")</f>
        <v/>
      </c>
    </row>
    <row r="1078" spans="1:36">
      <c r="A1078">
        <v>1077</v>
      </c>
      <c r="B1078">
        <v>2</v>
      </c>
      <c r="C1078">
        <v>1</v>
      </c>
      <c r="D1078">
        <v>3</v>
      </c>
      <c r="H1078">
        <v>976.52392857142854</v>
      </c>
      <c r="I1078">
        <v>1955.6385714285714</v>
      </c>
      <c r="J1078">
        <v>0</v>
      </c>
      <c r="K1078" t="s">
        <v>38</v>
      </c>
      <c r="L1078" t="s">
        <v>38</v>
      </c>
      <c r="M1078" t="s">
        <v>38</v>
      </c>
      <c r="N1078" t="str">
        <f>IFERROR(VLOOKUP(Tabla2[[#This Row],[Client]],Soc_Dem!A:D,2,FALSE),"")</f>
        <v>M</v>
      </c>
      <c r="O1078">
        <f>IFERROR(VLOOKUP(Tabla2[[#This Row],[Client]],Soc_Dem!A:D,3,FALSE),"")</f>
        <v>26</v>
      </c>
      <c r="P1078">
        <f>IFERROR(VLOOKUP(Tabla2[[#This Row],[Client]],Soc_Dem!A:D,4,FALSE),"")</f>
        <v>25</v>
      </c>
      <c r="Q1078" s="2">
        <f>IFERROR(VLOOKUP(Tabla2[[#This Row],[Client]],Inflow_Outflow!A:O,2,FALSE),"")</f>
        <v>90124.609642857133</v>
      </c>
      <c r="R1078" s="2">
        <f>IFERROR(VLOOKUP(Tabla2[[#This Row],[Client]],Inflow_Outflow!A:O,3,FALSE),"")</f>
        <v>68667.552500000005</v>
      </c>
      <c r="S1078" s="2">
        <f>IFERROR(VLOOKUP(Tabla2[[#This Row],[Client]],Inflow_Outflow!A:O,4,FALSE),"")</f>
        <v>8</v>
      </c>
      <c r="T1078" s="2">
        <f>IFERROR(VLOOKUP(Tabla2[[#This Row],[Client]],Inflow_Outflow!A:O,5,FALSE),"")</f>
        <v>6</v>
      </c>
      <c r="U1078" s="2">
        <f>IFERROR(VLOOKUP(Tabla2[[#This Row],[Client]],Inflow_Outflow!A:O,6,FALSE),"")</f>
        <v>119906.50392857143</v>
      </c>
      <c r="V1078" s="2">
        <f>IFERROR(VLOOKUP(Tabla2[[#This Row],[Client]],Inflow_Outflow!A:O,7,FALSE),"")</f>
        <v>73477.93250000001</v>
      </c>
      <c r="W1078" s="2">
        <f>IFERROR(VLOOKUP(Tabla2[[#This Row],[Client]],Inflow_Outflow!A:O,8,FALSE),"")</f>
        <v>214.28571428571428</v>
      </c>
      <c r="X1078" s="2">
        <f>IFERROR(VLOOKUP(Tabla2[[#This Row],[Client]],Inflow_Outflow!A:O,9,FALSE),"")</f>
        <v>654.03964285714289</v>
      </c>
      <c r="Y1078" s="2">
        <f>IFERROR(VLOOKUP(Tabla2[[#This Row],[Client]],Inflow_Outflow!A:O,10,FALSE),"")</f>
        <v>72278.782142857133</v>
      </c>
      <c r="Z1078" s="2">
        <f>IFERROR(VLOOKUP(Tabla2[[#This Row],[Client]],Inflow_Outflow!A:O,11,FALSE),"")</f>
        <v>55</v>
      </c>
      <c r="AA1078" s="2">
        <f>IFERROR(VLOOKUP(Tabla2[[#This Row],[Client]],Inflow_Outflow!A:O,12,FALSE),"")</f>
        <v>54</v>
      </c>
      <c r="AB1078" s="2">
        <f>IFERROR(VLOOKUP(Tabla2[[#This Row],[Client]],Inflow_Outflow!A:O,13,FALSE),"")</f>
        <v>3</v>
      </c>
      <c r="AC1078" s="2">
        <f>IFERROR(VLOOKUP(Tabla2[[#This Row],[Client]],Inflow_Outflow!A:O,14,FALSE),"")</f>
        <v>24</v>
      </c>
      <c r="AD1078" s="2">
        <f>IFERROR(VLOOKUP(Tabla2[[#This Row],[Client]],Inflow_Outflow!A:O,15,FALSE),"")</f>
        <v>21</v>
      </c>
      <c r="AE1078" s="2" t="str">
        <f>IFERROR(VLOOKUP(Tabla2[[#This Row],[Client]],Sales_Revenues!A:G,2,FALSE),"")</f>
        <v/>
      </c>
      <c r="AF1078" s="2" t="str">
        <f>IFERROR(VLOOKUP(Tabla2[[#This Row],[Client]],Sales_Revenues!A:G,3,FALSE),"")</f>
        <v/>
      </c>
      <c r="AG1078" s="2" t="str">
        <f>IFERROR(VLOOKUP(Tabla2[[#This Row],[Client]],Sales_Revenues!A:G,4,FALSE),"")</f>
        <v/>
      </c>
      <c r="AH1078" s="2" t="str">
        <f>IFERROR(VLOOKUP(Tabla2[[#This Row],[Client]],Sales_Revenues!A:G,5,FALSE),"")</f>
        <v/>
      </c>
      <c r="AI1078" s="2" t="str">
        <f>IFERROR(VLOOKUP(Tabla2[[#This Row],[Client]],Sales_Revenues!A:G,6,FALSE),"")</f>
        <v/>
      </c>
      <c r="AJ1078" s="2" t="str">
        <f>IFERROR(VLOOKUP(Tabla2[[#This Row],[Client]],Sales_Revenues!A:G,7,FALSE),"")</f>
        <v/>
      </c>
    </row>
    <row r="1079" spans="1:36">
      <c r="A1079">
        <v>1078</v>
      </c>
      <c r="B1079">
        <v>1</v>
      </c>
      <c r="H1079">
        <v>111.17321428571428</v>
      </c>
      <c r="I1079" t="s">
        <v>38</v>
      </c>
      <c r="J1079" t="s">
        <v>38</v>
      </c>
      <c r="K1079" t="s">
        <v>38</v>
      </c>
      <c r="L1079" t="s">
        <v>38</v>
      </c>
      <c r="M1079" t="s">
        <v>38</v>
      </c>
      <c r="N1079" t="str">
        <f>IFERROR(VLOOKUP(Tabla2[[#This Row],[Client]],Soc_Dem!A:D,2,FALSE),"")</f>
        <v>F</v>
      </c>
      <c r="O1079">
        <f>IFERROR(VLOOKUP(Tabla2[[#This Row],[Client]],Soc_Dem!A:D,3,FALSE),"")</f>
        <v>27</v>
      </c>
      <c r="P1079">
        <f>IFERROR(VLOOKUP(Tabla2[[#This Row],[Client]],Soc_Dem!A:D,4,FALSE),"")</f>
        <v>169</v>
      </c>
      <c r="Q1079" s="2">
        <f>IFERROR(VLOOKUP(Tabla2[[#This Row],[Client]],Inflow_Outflow!A:O,2,FALSE),"")</f>
        <v>690.9242857142857</v>
      </c>
      <c r="R1079" s="2">
        <f>IFERROR(VLOOKUP(Tabla2[[#This Row],[Client]],Inflow_Outflow!A:O,3,FALSE),"")</f>
        <v>690.9242857142857</v>
      </c>
      <c r="S1079" s="2">
        <f>IFERROR(VLOOKUP(Tabla2[[#This Row],[Client]],Inflow_Outflow!A:O,4,FALSE),"")</f>
        <v>3</v>
      </c>
      <c r="T1079" s="2">
        <f>IFERROR(VLOOKUP(Tabla2[[#This Row],[Client]],Inflow_Outflow!A:O,5,FALSE),"")</f>
        <v>3</v>
      </c>
      <c r="U1079" s="2">
        <f>IFERROR(VLOOKUP(Tabla2[[#This Row],[Client]],Inflow_Outflow!A:O,6,FALSE),"")</f>
        <v>699.96785714285704</v>
      </c>
      <c r="V1079" s="2">
        <f>IFERROR(VLOOKUP(Tabla2[[#This Row],[Client]],Inflow_Outflow!A:O,7,FALSE),"")</f>
        <v>699.96785714285704</v>
      </c>
      <c r="W1079" s="2">
        <f>IFERROR(VLOOKUP(Tabla2[[#This Row],[Client]],Inflow_Outflow!A:O,8,FALSE),"")</f>
        <v>209.82</v>
      </c>
      <c r="X1079" s="2">
        <f>IFERROR(VLOOKUP(Tabla2[[#This Row],[Client]],Inflow_Outflow!A:O,9,FALSE),"")</f>
        <v>327.11678571428575</v>
      </c>
      <c r="Y1079" s="2">
        <f>IFERROR(VLOOKUP(Tabla2[[#This Row],[Client]],Inflow_Outflow!A:O,10,FALSE),"")</f>
        <v>151.78571428571428</v>
      </c>
      <c r="Z1079" s="2">
        <f>IFERROR(VLOOKUP(Tabla2[[#This Row],[Client]],Inflow_Outflow!A:O,11,FALSE),"")</f>
        <v>50</v>
      </c>
      <c r="AA1079" s="2">
        <f>IFERROR(VLOOKUP(Tabla2[[#This Row],[Client]],Inflow_Outflow!A:O,12,FALSE),"")</f>
        <v>50</v>
      </c>
      <c r="AB1079" s="2">
        <f>IFERROR(VLOOKUP(Tabla2[[#This Row],[Client]],Inflow_Outflow!A:O,13,FALSE),"")</f>
        <v>10</v>
      </c>
      <c r="AC1079" s="2">
        <f>IFERROR(VLOOKUP(Tabla2[[#This Row],[Client]],Inflow_Outflow!A:O,14,FALSE),"")</f>
        <v>29</v>
      </c>
      <c r="AD1079" s="2">
        <f>IFERROR(VLOOKUP(Tabla2[[#This Row],[Client]],Inflow_Outflow!A:O,15,FALSE),"")</f>
        <v>1</v>
      </c>
      <c r="AE1079" s="2">
        <f>IFERROR(VLOOKUP(Tabla2[[#This Row],[Client]],Sales_Revenues!A:G,2,FALSE),"")</f>
        <v>0</v>
      </c>
      <c r="AF1079" s="2">
        <f>IFERROR(VLOOKUP(Tabla2[[#This Row],[Client]],Sales_Revenues!A:G,3,FALSE),"")</f>
        <v>0</v>
      </c>
      <c r="AG1079" s="2">
        <f>IFERROR(VLOOKUP(Tabla2[[#This Row],[Client]],Sales_Revenues!A:G,4,FALSE),"")</f>
        <v>1</v>
      </c>
      <c r="AH1079" s="2">
        <f>IFERROR(VLOOKUP(Tabla2[[#This Row],[Client]],Sales_Revenues!A:G,5,FALSE),"")</f>
        <v>0</v>
      </c>
      <c r="AI1079" s="2">
        <f>IFERROR(VLOOKUP(Tabla2[[#This Row],[Client]],Sales_Revenues!A:G,6,FALSE),"")</f>
        <v>0</v>
      </c>
      <c r="AJ1079" s="2">
        <f>IFERROR(VLOOKUP(Tabla2[[#This Row],[Client]],Sales_Revenues!A:G,7,FALSE),"")</f>
        <v>9.2857142857142865</v>
      </c>
    </row>
    <row r="1080" spans="1:36">
      <c r="A1080">
        <v>1079</v>
      </c>
      <c r="B1080">
        <v>1</v>
      </c>
      <c r="H1080">
        <v>4314.886428571429</v>
      </c>
      <c r="I1080" t="s">
        <v>38</v>
      </c>
      <c r="J1080" t="s">
        <v>38</v>
      </c>
      <c r="K1080" t="s">
        <v>38</v>
      </c>
      <c r="L1080" t="s">
        <v>38</v>
      </c>
      <c r="M1080" t="s">
        <v>38</v>
      </c>
      <c r="N1080" t="str">
        <f>IFERROR(VLOOKUP(Tabla2[[#This Row],[Client]],Soc_Dem!A:D,2,FALSE),"")</f>
        <v>M</v>
      </c>
      <c r="O1080">
        <f>IFERROR(VLOOKUP(Tabla2[[#This Row],[Client]],Soc_Dem!A:D,3,FALSE),"")</f>
        <v>37</v>
      </c>
      <c r="P1080">
        <f>IFERROR(VLOOKUP(Tabla2[[#This Row],[Client]],Soc_Dem!A:D,4,FALSE),"")</f>
        <v>68</v>
      </c>
      <c r="Q1080" s="2">
        <f>IFERROR(VLOOKUP(Tabla2[[#This Row],[Client]],Inflow_Outflow!A:O,2,FALSE),"")</f>
        <v>281.81285714285713</v>
      </c>
      <c r="R1080" s="2">
        <f>IFERROR(VLOOKUP(Tabla2[[#This Row],[Client]],Inflow_Outflow!A:O,3,FALSE),"")</f>
        <v>281.81285714285713</v>
      </c>
      <c r="S1080" s="2">
        <f>IFERROR(VLOOKUP(Tabla2[[#This Row],[Client]],Inflow_Outflow!A:O,4,FALSE),"")</f>
        <v>2</v>
      </c>
      <c r="T1080" s="2">
        <f>IFERROR(VLOOKUP(Tabla2[[#This Row],[Client]],Inflow_Outflow!A:O,5,FALSE),"")</f>
        <v>2</v>
      </c>
      <c r="U1080" s="2">
        <f>IFERROR(VLOOKUP(Tabla2[[#This Row],[Client]],Inflow_Outflow!A:O,6,FALSE),"")</f>
        <v>0</v>
      </c>
      <c r="V1080" s="2">
        <f>IFERROR(VLOOKUP(Tabla2[[#This Row],[Client]],Inflow_Outflow!A:O,7,FALSE),"")</f>
        <v>0</v>
      </c>
      <c r="W1080" s="2">
        <f>IFERROR(VLOOKUP(Tabla2[[#This Row],[Client]],Inflow_Outflow!A:O,8,FALSE),"")</f>
        <v>0</v>
      </c>
      <c r="X1080" s="2">
        <f>IFERROR(VLOOKUP(Tabla2[[#This Row],[Client]],Inflow_Outflow!A:O,9,FALSE),"")</f>
        <v>0</v>
      </c>
      <c r="Y1080" s="2">
        <f>IFERROR(VLOOKUP(Tabla2[[#This Row],[Client]],Inflow_Outflow!A:O,10,FALSE),"")</f>
        <v>0</v>
      </c>
      <c r="Z1080" s="2">
        <f>IFERROR(VLOOKUP(Tabla2[[#This Row],[Client]],Inflow_Outflow!A:O,11,FALSE),"")</f>
        <v>0</v>
      </c>
      <c r="AA1080" s="2">
        <f>IFERROR(VLOOKUP(Tabla2[[#This Row],[Client]],Inflow_Outflow!A:O,12,FALSE),"")</f>
        <v>0</v>
      </c>
      <c r="AB1080" s="2">
        <f>IFERROR(VLOOKUP(Tabla2[[#This Row],[Client]],Inflow_Outflow!A:O,13,FALSE),"")</f>
        <v>0</v>
      </c>
      <c r="AC1080" s="2">
        <f>IFERROR(VLOOKUP(Tabla2[[#This Row],[Client]],Inflow_Outflow!A:O,14,FALSE),"")</f>
        <v>0</v>
      </c>
      <c r="AD1080" s="2">
        <f>IFERROR(VLOOKUP(Tabla2[[#This Row],[Client]],Inflow_Outflow!A:O,15,FALSE),"")</f>
        <v>0</v>
      </c>
      <c r="AE1080" s="2">
        <f>IFERROR(VLOOKUP(Tabla2[[#This Row],[Client]],Sales_Revenues!A:G,2,FALSE),"")</f>
        <v>0</v>
      </c>
      <c r="AF1080" s="2">
        <f>IFERROR(VLOOKUP(Tabla2[[#This Row],[Client]],Sales_Revenues!A:G,3,FALSE),"")</f>
        <v>0</v>
      </c>
      <c r="AG1080" s="2">
        <f>IFERROR(VLOOKUP(Tabla2[[#This Row],[Client]],Sales_Revenues!A:G,4,FALSE),"")</f>
        <v>1</v>
      </c>
      <c r="AH1080" s="2">
        <f>IFERROR(VLOOKUP(Tabla2[[#This Row],[Client]],Sales_Revenues!A:G,5,FALSE),"")</f>
        <v>0</v>
      </c>
      <c r="AI1080" s="2">
        <f>IFERROR(VLOOKUP(Tabla2[[#This Row],[Client]],Sales_Revenues!A:G,6,FALSE),"")</f>
        <v>0</v>
      </c>
      <c r="AJ1080" s="2">
        <f>IFERROR(VLOOKUP(Tabla2[[#This Row],[Client]],Sales_Revenues!A:G,7,FALSE),"")</f>
        <v>4.0892857142857144</v>
      </c>
    </row>
    <row r="1081" spans="1:36">
      <c r="A1081">
        <v>1080</v>
      </c>
      <c r="B1081">
        <v>1</v>
      </c>
      <c r="H1081">
        <v>4019.5342857142859</v>
      </c>
      <c r="I1081" t="s">
        <v>38</v>
      </c>
      <c r="J1081" t="s">
        <v>38</v>
      </c>
      <c r="K1081" t="s">
        <v>38</v>
      </c>
      <c r="L1081" t="s">
        <v>38</v>
      </c>
      <c r="M1081" t="s">
        <v>38</v>
      </c>
      <c r="N1081" t="str">
        <f>IFERROR(VLOOKUP(Tabla2[[#This Row],[Client]],Soc_Dem!A:D,2,FALSE),"")</f>
        <v>F</v>
      </c>
      <c r="O1081">
        <f>IFERROR(VLOOKUP(Tabla2[[#This Row],[Client]],Soc_Dem!A:D,3,FALSE),"")</f>
        <v>48</v>
      </c>
      <c r="P1081">
        <f>IFERROR(VLOOKUP(Tabla2[[#This Row],[Client]],Soc_Dem!A:D,4,FALSE),"")</f>
        <v>122</v>
      </c>
      <c r="Q1081" s="2">
        <f>IFERROR(VLOOKUP(Tabla2[[#This Row],[Client]],Inflow_Outflow!A:O,2,FALSE),"")</f>
        <v>0</v>
      </c>
      <c r="R1081" s="2">
        <f>IFERROR(VLOOKUP(Tabla2[[#This Row],[Client]],Inflow_Outflow!A:O,3,FALSE),"")</f>
        <v>0</v>
      </c>
      <c r="S1081" s="2">
        <f>IFERROR(VLOOKUP(Tabla2[[#This Row],[Client]],Inflow_Outflow!A:O,4,FALSE),"")</f>
        <v>0</v>
      </c>
      <c r="T1081" s="2">
        <f>IFERROR(VLOOKUP(Tabla2[[#This Row],[Client]],Inflow_Outflow!A:O,5,FALSE),"")</f>
        <v>0</v>
      </c>
      <c r="U1081" s="2">
        <f>IFERROR(VLOOKUP(Tabla2[[#This Row],[Client]],Inflow_Outflow!A:O,6,FALSE),"")</f>
        <v>0.89392857142857152</v>
      </c>
      <c r="V1081" s="2">
        <f>IFERROR(VLOOKUP(Tabla2[[#This Row],[Client]],Inflow_Outflow!A:O,7,FALSE),"")</f>
        <v>0.89392857142857152</v>
      </c>
      <c r="W1081" s="2">
        <f>IFERROR(VLOOKUP(Tabla2[[#This Row],[Client]],Inflow_Outflow!A:O,8,FALSE),"")</f>
        <v>0</v>
      </c>
      <c r="X1081" s="2">
        <f>IFERROR(VLOOKUP(Tabla2[[#This Row],[Client]],Inflow_Outflow!A:O,9,FALSE),"")</f>
        <v>0</v>
      </c>
      <c r="Y1081" s="2">
        <f>IFERROR(VLOOKUP(Tabla2[[#This Row],[Client]],Inflow_Outflow!A:O,10,FALSE),"")</f>
        <v>0</v>
      </c>
      <c r="Z1081" s="2">
        <f>IFERROR(VLOOKUP(Tabla2[[#This Row],[Client]],Inflow_Outflow!A:O,11,FALSE),"")</f>
        <v>1</v>
      </c>
      <c r="AA1081" s="2">
        <f>IFERROR(VLOOKUP(Tabla2[[#This Row],[Client]],Inflow_Outflow!A:O,12,FALSE),"")</f>
        <v>1</v>
      </c>
      <c r="AB1081" s="2">
        <f>IFERROR(VLOOKUP(Tabla2[[#This Row],[Client]],Inflow_Outflow!A:O,13,FALSE),"")</f>
        <v>0</v>
      </c>
      <c r="AC1081" s="2">
        <f>IFERROR(VLOOKUP(Tabla2[[#This Row],[Client]],Inflow_Outflow!A:O,14,FALSE),"")</f>
        <v>0</v>
      </c>
      <c r="AD1081" s="2">
        <f>IFERROR(VLOOKUP(Tabla2[[#This Row],[Client]],Inflow_Outflow!A:O,15,FALSE),"")</f>
        <v>0</v>
      </c>
      <c r="AE1081" s="2" t="str">
        <f>IFERROR(VLOOKUP(Tabla2[[#This Row],[Client]],Sales_Revenues!A:G,2,FALSE),"")</f>
        <v/>
      </c>
      <c r="AF1081" s="2" t="str">
        <f>IFERROR(VLOOKUP(Tabla2[[#This Row],[Client]],Sales_Revenues!A:G,3,FALSE),"")</f>
        <v/>
      </c>
      <c r="AG1081" s="2" t="str">
        <f>IFERROR(VLOOKUP(Tabla2[[#This Row],[Client]],Sales_Revenues!A:G,4,FALSE),"")</f>
        <v/>
      </c>
      <c r="AH1081" s="2" t="str">
        <f>IFERROR(VLOOKUP(Tabla2[[#This Row],[Client]],Sales_Revenues!A:G,5,FALSE),"")</f>
        <v/>
      </c>
      <c r="AI1081" s="2" t="str">
        <f>IFERROR(VLOOKUP(Tabla2[[#This Row],[Client]],Sales_Revenues!A:G,6,FALSE),"")</f>
        <v/>
      </c>
      <c r="AJ1081" s="2" t="str">
        <f>IFERROR(VLOOKUP(Tabla2[[#This Row],[Client]],Sales_Revenues!A:G,7,FALSE),"")</f>
        <v/>
      </c>
    </row>
    <row r="1082" spans="1:36">
      <c r="A1082">
        <v>1081</v>
      </c>
      <c r="B1082">
        <v>1</v>
      </c>
      <c r="H1082">
        <v>5.3428571428571425</v>
      </c>
      <c r="I1082" t="s">
        <v>38</v>
      </c>
      <c r="J1082" t="s">
        <v>38</v>
      </c>
      <c r="K1082" t="s">
        <v>38</v>
      </c>
      <c r="L1082" t="s">
        <v>38</v>
      </c>
      <c r="M1082" t="s">
        <v>38</v>
      </c>
      <c r="N1082" t="str">
        <f>IFERROR(VLOOKUP(Tabla2[[#This Row],[Client]],Soc_Dem!A:D,2,FALSE),"")</f>
        <v>F</v>
      </c>
      <c r="O1082">
        <f>IFERROR(VLOOKUP(Tabla2[[#This Row],[Client]],Soc_Dem!A:D,3,FALSE),"")</f>
        <v>27</v>
      </c>
      <c r="P1082">
        <f>IFERROR(VLOOKUP(Tabla2[[#This Row],[Client]],Soc_Dem!A:D,4,FALSE),"")</f>
        <v>173</v>
      </c>
      <c r="Q1082" s="2">
        <f>IFERROR(VLOOKUP(Tabla2[[#This Row],[Client]],Inflow_Outflow!A:O,2,FALSE),"")</f>
        <v>457.68071428571426</v>
      </c>
      <c r="R1082" s="2">
        <f>IFERROR(VLOOKUP(Tabla2[[#This Row],[Client]],Inflow_Outflow!A:O,3,FALSE),"")</f>
        <v>457.68071428571426</v>
      </c>
      <c r="S1082" s="2">
        <f>IFERROR(VLOOKUP(Tabla2[[#This Row],[Client]],Inflow_Outflow!A:O,4,FALSE),"")</f>
        <v>3</v>
      </c>
      <c r="T1082" s="2">
        <f>IFERROR(VLOOKUP(Tabla2[[#This Row],[Client]],Inflow_Outflow!A:O,5,FALSE),"")</f>
        <v>3</v>
      </c>
      <c r="U1082" s="2">
        <f>IFERROR(VLOOKUP(Tabla2[[#This Row],[Client]],Inflow_Outflow!A:O,6,FALSE),"")</f>
        <v>165.71785714285716</v>
      </c>
      <c r="V1082" s="2">
        <f>IFERROR(VLOOKUP(Tabla2[[#This Row],[Client]],Inflow_Outflow!A:O,7,FALSE),"")</f>
        <v>165.71785714285716</v>
      </c>
      <c r="W1082" s="2">
        <f>IFERROR(VLOOKUP(Tabla2[[#This Row],[Client]],Inflow_Outflow!A:O,8,FALSE),"")</f>
        <v>0</v>
      </c>
      <c r="X1082" s="2">
        <f>IFERROR(VLOOKUP(Tabla2[[#This Row],[Client]],Inflow_Outflow!A:O,9,FALSE),"")</f>
        <v>0</v>
      </c>
      <c r="Y1082" s="2">
        <f>IFERROR(VLOOKUP(Tabla2[[#This Row],[Client]],Inflow_Outflow!A:O,10,FALSE),"")</f>
        <v>0</v>
      </c>
      <c r="Z1082" s="2">
        <f>IFERROR(VLOOKUP(Tabla2[[#This Row],[Client]],Inflow_Outflow!A:O,11,FALSE),"")</f>
        <v>3</v>
      </c>
      <c r="AA1082" s="2">
        <f>IFERROR(VLOOKUP(Tabla2[[#This Row],[Client]],Inflow_Outflow!A:O,12,FALSE),"")</f>
        <v>3</v>
      </c>
      <c r="AB1082" s="2">
        <f>IFERROR(VLOOKUP(Tabla2[[#This Row],[Client]],Inflow_Outflow!A:O,13,FALSE),"")</f>
        <v>0</v>
      </c>
      <c r="AC1082" s="2">
        <f>IFERROR(VLOOKUP(Tabla2[[#This Row],[Client]],Inflow_Outflow!A:O,14,FALSE),"")</f>
        <v>0</v>
      </c>
      <c r="AD1082" s="2">
        <f>IFERROR(VLOOKUP(Tabla2[[#This Row],[Client]],Inflow_Outflow!A:O,15,FALSE),"")</f>
        <v>0</v>
      </c>
      <c r="AE1082" s="2">
        <f>IFERROR(VLOOKUP(Tabla2[[#This Row],[Client]],Sales_Revenues!A:G,2,FALSE),"")</f>
        <v>0</v>
      </c>
      <c r="AF1082" s="2">
        <f>IFERROR(VLOOKUP(Tabla2[[#This Row],[Client]],Sales_Revenues!A:G,3,FALSE),"")</f>
        <v>0</v>
      </c>
      <c r="AG1082" s="2">
        <f>IFERROR(VLOOKUP(Tabla2[[#This Row],[Client]],Sales_Revenues!A:G,4,FALSE),"")</f>
        <v>0</v>
      </c>
      <c r="AH1082" s="2">
        <f>IFERROR(VLOOKUP(Tabla2[[#This Row],[Client]],Sales_Revenues!A:G,5,FALSE),"")</f>
        <v>0</v>
      </c>
      <c r="AI1082" s="2">
        <f>IFERROR(VLOOKUP(Tabla2[[#This Row],[Client]],Sales_Revenues!A:G,6,FALSE),"")</f>
        <v>0</v>
      </c>
      <c r="AJ1082" s="2">
        <f>IFERROR(VLOOKUP(Tabla2[[#This Row],[Client]],Sales_Revenues!A:G,7,FALSE),"")</f>
        <v>0</v>
      </c>
    </row>
    <row r="1083" spans="1:36">
      <c r="A1083">
        <v>1082</v>
      </c>
      <c r="B1083">
        <v>1</v>
      </c>
      <c r="H1083">
        <v>2725.1139285714285</v>
      </c>
      <c r="I1083" t="s">
        <v>38</v>
      </c>
      <c r="J1083" t="s">
        <v>38</v>
      </c>
      <c r="K1083" t="s">
        <v>38</v>
      </c>
      <c r="L1083" t="s">
        <v>38</v>
      </c>
      <c r="M1083" t="s">
        <v>38</v>
      </c>
      <c r="N1083" t="str">
        <f>IFERROR(VLOOKUP(Tabla2[[#This Row],[Client]],Soc_Dem!A:D,2,FALSE),"")</f>
        <v>M</v>
      </c>
      <c r="O1083">
        <f>IFERROR(VLOOKUP(Tabla2[[#This Row],[Client]],Soc_Dem!A:D,3,FALSE),"")</f>
        <v>1</v>
      </c>
      <c r="P1083">
        <f>IFERROR(VLOOKUP(Tabla2[[#This Row],[Client]],Soc_Dem!A:D,4,FALSE),"")</f>
        <v>150</v>
      </c>
      <c r="Q1083" s="2">
        <f>IFERROR(VLOOKUP(Tabla2[[#This Row],[Client]],Inflow_Outflow!A:O,2,FALSE),"")</f>
        <v>2270.4228571428571</v>
      </c>
      <c r="R1083" s="2">
        <f>IFERROR(VLOOKUP(Tabla2[[#This Row],[Client]],Inflow_Outflow!A:O,3,FALSE),"")</f>
        <v>2270.4228571428571</v>
      </c>
      <c r="S1083" s="2">
        <f>IFERROR(VLOOKUP(Tabla2[[#This Row],[Client]],Inflow_Outflow!A:O,4,FALSE),"")</f>
        <v>9</v>
      </c>
      <c r="T1083" s="2">
        <f>IFERROR(VLOOKUP(Tabla2[[#This Row],[Client]],Inflow_Outflow!A:O,5,FALSE),"")</f>
        <v>9</v>
      </c>
      <c r="U1083" s="2">
        <f>IFERROR(VLOOKUP(Tabla2[[#This Row],[Client]],Inflow_Outflow!A:O,6,FALSE),"")</f>
        <v>1944.8682142857142</v>
      </c>
      <c r="V1083" s="2">
        <f>IFERROR(VLOOKUP(Tabla2[[#This Row],[Client]],Inflow_Outflow!A:O,7,FALSE),"")</f>
        <v>1944.8682142857142</v>
      </c>
      <c r="W1083" s="2">
        <f>IFERROR(VLOOKUP(Tabla2[[#This Row],[Client]],Inflow_Outflow!A:O,8,FALSE),"")</f>
        <v>564.36785714285713</v>
      </c>
      <c r="X1083" s="2">
        <f>IFERROR(VLOOKUP(Tabla2[[#This Row],[Client]],Inflow_Outflow!A:O,9,FALSE),"")</f>
        <v>98.071428571428569</v>
      </c>
      <c r="Y1083" s="2">
        <f>IFERROR(VLOOKUP(Tabla2[[#This Row],[Client]],Inflow_Outflow!A:O,10,FALSE),"")</f>
        <v>1273.6785714285713</v>
      </c>
      <c r="Z1083" s="2">
        <f>IFERROR(VLOOKUP(Tabla2[[#This Row],[Client]],Inflow_Outflow!A:O,11,FALSE),"")</f>
        <v>30</v>
      </c>
      <c r="AA1083" s="2">
        <f>IFERROR(VLOOKUP(Tabla2[[#This Row],[Client]],Inflow_Outflow!A:O,12,FALSE),"")</f>
        <v>30</v>
      </c>
      <c r="AB1083" s="2">
        <f>IFERROR(VLOOKUP(Tabla2[[#This Row],[Client]],Inflow_Outflow!A:O,13,FALSE),"")</f>
        <v>7</v>
      </c>
      <c r="AC1083" s="2">
        <f>IFERROR(VLOOKUP(Tabla2[[#This Row],[Client]],Inflow_Outflow!A:O,14,FALSE),"")</f>
        <v>6</v>
      </c>
      <c r="AD1083" s="2">
        <f>IFERROR(VLOOKUP(Tabla2[[#This Row],[Client]],Inflow_Outflow!A:O,15,FALSE),"")</f>
        <v>10</v>
      </c>
      <c r="AE1083" s="2" t="str">
        <f>IFERROR(VLOOKUP(Tabla2[[#This Row],[Client]],Sales_Revenues!A:G,2,FALSE),"")</f>
        <v/>
      </c>
      <c r="AF1083" s="2" t="str">
        <f>IFERROR(VLOOKUP(Tabla2[[#This Row],[Client]],Sales_Revenues!A:G,3,FALSE),"")</f>
        <v/>
      </c>
      <c r="AG1083" s="2" t="str">
        <f>IFERROR(VLOOKUP(Tabla2[[#This Row],[Client]],Sales_Revenues!A:G,4,FALSE),"")</f>
        <v/>
      </c>
      <c r="AH1083" s="2" t="str">
        <f>IFERROR(VLOOKUP(Tabla2[[#This Row],[Client]],Sales_Revenues!A:G,5,FALSE),"")</f>
        <v/>
      </c>
      <c r="AI1083" s="2" t="str">
        <f>IFERROR(VLOOKUP(Tabla2[[#This Row],[Client]],Sales_Revenues!A:G,6,FALSE),"")</f>
        <v/>
      </c>
      <c r="AJ1083" s="2" t="str">
        <f>IFERROR(VLOOKUP(Tabla2[[#This Row],[Client]],Sales_Revenues!A:G,7,FALSE),"")</f>
        <v/>
      </c>
    </row>
    <row r="1084" spans="1:36">
      <c r="A1084">
        <v>1083</v>
      </c>
      <c r="B1084">
        <v>2</v>
      </c>
      <c r="D1084">
        <v>1</v>
      </c>
      <c r="H1084">
        <v>42.618928571428569</v>
      </c>
      <c r="I1084" t="s">
        <v>38</v>
      </c>
      <c r="J1084">
        <v>759.15071428571434</v>
      </c>
      <c r="K1084" t="s">
        <v>38</v>
      </c>
      <c r="L1084" t="s">
        <v>38</v>
      </c>
      <c r="M1084" t="s">
        <v>38</v>
      </c>
      <c r="N1084" t="str">
        <f>IFERROR(VLOOKUP(Tabla2[[#This Row],[Client]],Soc_Dem!A:D,2,FALSE),"")</f>
        <v>F</v>
      </c>
      <c r="O1084">
        <f>IFERROR(VLOOKUP(Tabla2[[#This Row],[Client]],Soc_Dem!A:D,3,FALSE),"")</f>
        <v>39</v>
      </c>
      <c r="P1084">
        <f>IFERROR(VLOOKUP(Tabla2[[#This Row],[Client]],Soc_Dem!A:D,4,FALSE),"")</f>
        <v>12</v>
      </c>
      <c r="Q1084" s="2">
        <f>IFERROR(VLOOKUP(Tabla2[[#This Row],[Client]],Inflow_Outflow!A:O,2,FALSE),"")</f>
        <v>1076.2221428571429</v>
      </c>
      <c r="R1084" s="2">
        <f>IFERROR(VLOOKUP(Tabla2[[#This Row],[Client]],Inflow_Outflow!A:O,3,FALSE),"")</f>
        <v>1076.2221428571429</v>
      </c>
      <c r="S1084" s="2">
        <f>IFERROR(VLOOKUP(Tabla2[[#This Row],[Client]],Inflow_Outflow!A:O,4,FALSE),"")</f>
        <v>2</v>
      </c>
      <c r="T1084" s="2">
        <f>IFERROR(VLOOKUP(Tabla2[[#This Row],[Client]],Inflow_Outflow!A:O,5,FALSE),"")</f>
        <v>2</v>
      </c>
      <c r="U1084" s="2">
        <f>IFERROR(VLOOKUP(Tabla2[[#This Row],[Client]],Inflow_Outflow!A:O,6,FALSE),"")</f>
        <v>1078.7632142857142</v>
      </c>
      <c r="V1084" s="2">
        <f>IFERROR(VLOOKUP(Tabla2[[#This Row],[Client]],Inflow_Outflow!A:O,7,FALSE),"")</f>
        <v>1078.7632142857142</v>
      </c>
      <c r="W1084" s="2">
        <f>IFERROR(VLOOKUP(Tabla2[[#This Row],[Client]],Inflow_Outflow!A:O,8,FALSE),"")</f>
        <v>0</v>
      </c>
      <c r="X1084" s="2">
        <f>IFERROR(VLOOKUP(Tabla2[[#This Row],[Client]],Inflow_Outflow!A:O,9,FALSE),"")</f>
        <v>0</v>
      </c>
      <c r="Y1084" s="2">
        <f>IFERROR(VLOOKUP(Tabla2[[#This Row],[Client]],Inflow_Outflow!A:O,10,FALSE),"")</f>
        <v>0</v>
      </c>
      <c r="Z1084" s="2">
        <f>IFERROR(VLOOKUP(Tabla2[[#This Row],[Client]],Inflow_Outflow!A:O,11,FALSE),"")</f>
        <v>4</v>
      </c>
      <c r="AA1084" s="2">
        <f>IFERROR(VLOOKUP(Tabla2[[#This Row],[Client]],Inflow_Outflow!A:O,12,FALSE),"")</f>
        <v>4</v>
      </c>
      <c r="AB1084" s="2">
        <f>IFERROR(VLOOKUP(Tabla2[[#This Row],[Client]],Inflow_Outflow!A:O,13,FALSE),"")</f>
        <v>0</v>
      </c>
      <c r="AC1084" s="2">
        <f>IFERROR(VLOOKUP(Tabla2[[#This Row],[Client]],Inflow_Outflow!A:O,14,FALSE),"")</f>
        <v>0</v>
      </c>
      <c r="AD1084" s="2">
        <f>IFERROR(VLOOKUP(Tabla2[[#This Row],[Client]],Inflow_Outflow!A:O,15,FALSE),"")</f>
        <v>0</v>
      </c>
      <c r="AE1084" s="2">
        <f>IFERROR(VLOOKUP(Tabla2[[#This Row],[Client]],Sales_Revenues!A:G,2,FALSE),"")</f>
        <v>0</v>
      </c>
      <c r="AF1084" s="2">
        <f>IFERROR(VLOOKUP(Tabla2[[#This Row],[Client]],Sales_Revenues!A:G,3,FALSE),"")</f>
        <v>0</v>
      </c>
      <c r="AG1084" s="2">
        <f>IFERROR(VLOOKUP(Tabla2[[#This Row],[Client]],Sales_Revenues!A:G,4,FALSE),"")</f>
        <v>1</v>
      </c>
      <c r="AH1084" s="2">
        <f>IFERROR(VLOOKUP(Tabla2[[#This Row],[Client]],Sales_Revenues!A:G,5,FALSE),"")</f>
        <v>0</v>
      </c>
      <c r="AI1084" s="2">
        <f>IFERROR(VLOOKUP(Tabla2[[#This Row],[Client]],Sales_Revenues!A:G,6,FALSE),"")</f>
        <v>0</v>
      </c>
      <c r="AJ1084" s="2">
        <f>IFERROR(VLOOKUP(Tabla2[[#This Row],[Client]],Sales_Revenues!A:G,7,FALSE),"")</f>
        <v>27.551785714285717</v>
      </c>
    </row>
    <row r="1085" spans="1:36">
      <c r="A1085">
        <v>1084</v>
      </c>
      <c r="B1085">
        <v>1</v>
      </c>
      <c r="H1085">
        <v>529.08571428571429</v>
      </c>
      <c r="I1085" t="s">
        <v>38</v>
      </c>
      <c r="J1085" t="s">
        <v>38</v>
      </c>
      <c r="K1085" t="s">
        <v>38</v>
      </c>
      <c r="L1085" t="s">
        <v>38</v>
      </c>
      <c r="M1085" t="s">
        <v>38</v>
      </c>
      <c r="N1085" t="str">
        <f>IFERROR(VLOOKUP(Tabla2[[#This Row],[Client]],Soc_Dem!A:D,2,FALSE),"")</f>
        <v>M</v>
      </c>
      <c r="O1085">
        <f>IFERROR(VLOOKUP(Tabla2[[#This Row],[Client]],Soc_Dem!A:D,3,FALSE),"")</f>
        <v>23</v>
      </c>
      <c r="P1085">
        <f>IFERROR(VLOOKUP(Tabla2[[#This Row],[Client]],Soc_Dem!A:D,4,FALSE),"")</f>
        <v>102</v>
      </c>
      <c r="Q1085" s="2">
        <f>IFERROR(VLOOKUP(Tabla2[[#This Row],[Client]],Inflow_Outflow!A:O,2,FALSE),"")</f>
        <v>253.59678571428572</v>
      </c>
      <c r="R1085" s="2">
        <f>IFERROR(VLOOKUP(Tabla2[[#This Row],[Client]],Inflow_Outflow!A:O,3,FALSE),"")</f>
        <v>253.59678571428572</v>
      </c>
      <c r="S1085" s="2">
        <f>IFERROR(VLOOKUP(Tabla2[[#This Row],[Client]],Inflow_Outflow!A:O,4,FALSE),"")</f>
        <v>2</v>
      </c>
      <c r="T1085" s="2">
        <f>IFERROR(VLOOKUP(Tabla2[[#This Row],[Client]],Inflow_Outflow!A:O,5,FALSE),"")</f>
        <v>2</v>
      </c>
      <c r="U1085" s="2">
        <f>IFERROR(VLOOKUP(Tabla2[[#This Row],[Client]],Inflow_Outflow!A:O,6,FALSE),"")</f>
        <v>731.90642857142859</v>
      </c>
      <c r="V1085" s="2">
        <f>IFERROR(VLOOKUP(Tabla2[[#This Row],[Client]],Inflow_Outflow!A:O,7,FALSE),"")</f>
        <v>731.90642857142859</v>
      </c>
      <c r="W1085" s="2">
        <f>IFERROR(VLOOKUP(Tabla2[[#This Row],[Client]],Inflow_Outflow!A:O,8,FALSE),"")</f>
        <v>535.71428571428567</v>
      </c>
      <c r="X1085" s="2">
        <f>IFERROR(VLOOKUP(Tabla2[[#This Row],[Client]],Inflow_Outflow!A:O,9,FALSE),"")</f>
        <v>190.47785714285715</v>
      </c>
      <c r="Y1085" s="2">
        <f>IFERROR(VLOOKUP(Tabla2[[#This Row],[Client]],Inflow_Outflow!A:O,10,FALSE),"")</f>
        <v>0</v>
      </c>
      <c r="Z1085" s="2">
        <f>IFERROR(VLOOKUP(Tabla2[[#This Row],[Client]],Inflow_Outflow!A:O,11,FALSE),"")</f>
        <v>15</v>
      </c>
      <c r="AA1085" s="2">
        <f>IFERROR(VLOOKUP(Tabla2[[#This Row],[Client]],Inflow_Outflow!A:O,12,FALSE),"")</f>
        <v>15</v>
      </c>
      <c r="AB1085" s="2">
        <f>IFERROR(VLOOKUP(Tabla2[[#This Row],[Client]],Inflow_Outflow!A:O,13,FALSE),"")</f>
        <v>4</v>
      </c>
      <c r="AC1085" s="2">
        <f>IFERROR(VLOOKUP(Tabla2[[#This Row],[Client]],Inflow_Outflow!A:O,14,FALSE),"")</f>
        <v>7</v>
      </c>
      <c r="AD1085" s="2">
        <f>IFERROR(VLOOKUP(Tabla2[[#This Row],[Client]],Inflow_Outflow!A:O,15,FALSE),"")</f>
        <v>0</v>
      </c>
      <c r="AE1085" s="2">
        <f>IFERROR(VLOOKUP(Tabla2[[#This Row],[Client]],Sales_Revenues!A:G,2,FALSE),"")</f>
        <v>0</v>
      </c>
      <c r="AF1085" s="2">
        <f>IFERROR(VLOOKUP(Tabla2[[#This Row],[Client]],Sales_Revenues!A:G,3,FALSE),"")</f>
        <v>0</v>
      </c>
      <c r="AG1085" s="2">
        <f>IFERROR(VLOOKUP(Tabla2[[#This Row],[Client]],Sales_Revenues!A:G,4,FALSE),"")</f>
        <v>0</v>
      </c>
      <c r="AH1085" s="2">
        <f>IFERROR(VLOOKUP(Tabla2[[#This Row],[Client]],Sales_Revenues!A:G,5,FALSE),"")</f>
        <v>0</v>
      </c>
      <c r="AI1085" s="2">
        <f>IFERROR(VLOOKUP(Tabla2[[#This Row],[Client]],Sales_Revenues!A:G,6,FALSE),"")</f>
        <v>0</v>
      </c>
      <c r="AJ1085" s="2">
        <f>IFERROR(VLOOKUP(Tabla2[[#This Row],[Client]],Sales_Revenues!A:G,7,FALSE),"")</f>
        <v>0</v>
      </c>
    </row>
    <row r="1086" spans="1:36">
      <c r="A1086">
        <v>1085</v>
      </c>
      <c r="B1086">
        <v>1</v>
      </c>
      <c r="E1086">
        <v>1</v>
      </c>
      <c r="G1086">
        <v>1</v>
      </c>
      <c r="H1086">
        <v>0.53607142857142853</v>
      </c>
      <c r="I1086" t="s">
        <v>38</v>
      </c>
      <c r="J1086" t="s">
        <v>38</v>
      </c>
      <c r="K1086">
        <v>0</v>
      </c>
      <c r="L1086" t="s">
        <v>38</v>
      </c>
      <c r="M1086">
        <v>1384.7114285714285</v>
      </c>
      <c r="N1086" t="str">
        <f>IFERROR(VLOOKUP(Tabla2[[#This Row],[Client]],Soc_Dem!A:D,2,FALSE),"")</f>
        <v>M</v>
      </c>
      <c r="O1086">
        <f>IFERROR(VLOOKUP(Tabla2[[#This Row],[Client]],Soc_Dem!A:D,3,FALSE),"")</f>
        <v>32</v>
      </c>
      <c r="P1086">
        <f>IFERROR(VLOOKUP(Tabla2[[#This Row],[Client]],Soc_Dem!A:D,4,FALSE),"")</f>
        <v>103</v>
      </c>
      <c r="Q1086" s="2">
        <f>IFERROR(VLOOKUP(Tabla2[[#This Row],[Client]],Inflow_Outflow!A:O,2,FALSE),"")</f>
        <v>4011.999642857143</v>
      </c>
      <c r="R1086" s="2">
        <f>IFERROR(VLOOKUP(Tabla2[[#This Row],[Client]],Inflow_Outflow!A:O,3,FALSE),"")</f>
        <v>2849.8674999999998</v>
      </c>
      <c r="S1086" s="2">
        <f>IFERROR(VLOOKUP(Tabla2[[#This Row],[Client]],Inflow_Outflow!A:O,4,FALSE),"")</f>
        <v>19</v>
      </c>
      <c r="T1086" s="2">
        <f>IFERROR(VLOOKUP(Tabla2[[#This Row],[Client]],Inflow_Outflow!A:O,5,FALSE),"")</f>
        <v>15</v>
      </c>
      <c r="U1086" s="2">
        <f>IFERROR(VLOOKUP(Tabla2[[#This Row],[Client]],Inflow_Outflow!A:O,6,FALSE),"")</f>
        <v>3684.0732142857146</v>
      </c>
      <c r="V1086" s="2">
        <f>IFERROR(VLOOKUP(Tabla2[[#This Row],[Client]],Inflow_Outflow!A:O,7,FALSE),"")</f>
        <v>2489.4924999999998</v>
      </c>
      <c r="W1086" s="2">
        <f>IFERROR(VLOOKUP(Tabla2[[#This Row],[Client]],Inflow_Outflow!A:O,8,FALSE),"")</f>
        <v>850</v>
      </c>
      <c r="X1086" s="2">
        <f>IFERROR(VLOOKUP(Tabla2[[#This Row],[Client]],Inflow_Outflow!A:O,9,FALSE),"")</f>
        <v>310.67535714285714</v>
      </c>
      <c r="Y1086" s="2">
        <f>IFERROR(VLOOKUP(Tabla2[[#This Row],[Client]],Inflow_Outflow!A:O,10,FALSE),"")</f>
        <v>134.28571428571428</v>
      </c>
      <c r="Z1086" s="2">
        <f>IFERROR(VLOOKUP(Tabla2[[#This Row],[Client]],Inflow_Outflow!A:O,11,FALSE),"")</f>
        <v>34</v>
      </c>
      <c r="AA1086" s="2">
        <f>IFERROR(VLOOKUP(Tabla2[[#This Row],[Client]],Inflow_Outflow!A:O,12,FALSE),"")</f>
        <v>21</v>
      </c>
      <c r="AB1086" s="2">
        <f>IFERROR(VLOOKUP(Tabla2[[#This Row],[Client]],Inflow_Outflow!A:O,13,FALSE),"")</f>
        <v>4</v>
      </c>
      <c r="AC1086" s="2">
        <f>IFERROR(VLOOKUP(Tabla2[[#This Row],[Client]],Inflow_Outflow!A:O,14,FALSE),"")</f>
        <v>8</v>
      </c>
      <c r="AD1086" s="2">
        <f>IFERROR(VLOOKUP(Tabla2[[#This Row],[Client]],Inflow_Outflow!A:O,15,FALSE),"")</f>
        <v>4</v>
      </c>
      <c r="AE1086" s="2">
        <f>IFERROR(VLOOKUP(Tabla2[[#This Row],[Client]],Sales_Revenues!A:G,2,FALSE),"")</f>
        <v>1</v>
      </c>
      <c r="AF1086" s="2">
        <f>IFERROR(VLOOKUP(Tabla2[[#This Row],[Client]],Sales_Revenues!A:G,3,FALSE),"")</f>
        <v>0</v>
      </c>
      <c r="AG1086" s="2">
        <f>IFERROR(VLOOKUP(Tabla2[[#This Row],[Client]],Sales_Revenues!A:G,4,FALSE),"")</f>
        <v>0</v>
      </c>
      <c r="AH1086" s="2">
        <f>IFERROR(VLOOKUP(Tabla2[[#This Row],[Client]],Sales_Revenues!A:G,5,FALSE),"")</f>
        <v>3.7639285714285715</v>
      </c>
      <c r="AI1086" s="2">
        <f>IFERROR(VLOOKUP(Tabla2[[#This Row],[Client]],Sales_Revenues!A:G,6,FALSE),"")</f>
        <v>0</v>
      </c>
      <c r="AJ1086" s="2">
        <f>IFERROR(VLOOKUP(Tabla2[[#This Row],[Client]],Sales_Revenues!A:G,7,FALSE),"")</f>
        <v>0</v>
      </c>
    </row>
    <row r="1087" spans="1:36">
      <c r="A1087">
        <v>1086</v>
      </c>
      <c r="B1087">
        <v>1</v>
      </c>
      <c r="H1087">
        <v>2455.7714285714287</v>
      </c>
      <c r="I1087" t="s">
        <v>38</v>
      </c>
      <c r="J1087" t="s">
        <v>38</v>
      </c>
      <c r="K1087" t="s">
        <v>38</v>
      </c>
      <c r="L1087" t="s">
        <v>38</v>
      </c>
      <c r="M1087" t="s">
        <v>38</v>
      </c>
      <c r="N1087" t="str">
        <f>IFERROR(VLOOKUP(Tabla2[[#This Row],[Client]],Soc_Dem!A:D,2,FALSE),"")</f>
        <v>F</v>
      </c>
      <c r="O1087">
        <f>IFERROR(VLOOKUP(Tabla2[[#This Row],[Client]],Soc_Dem!A:D,3,FALSE),"")</f>
        <v>45</v>
      </c>
      <c r="P1087">
        <f>IFERROR(VLOOKUP(Tabla2[[#This Row],[Client]],Soc_Dem!A:D,4,FALSE),"")</f>
        <v>11</v>
      </c>
      <c r="Q1087" s="2">
        <f>IFERROR(VLOOKUP(Tabla2[[#This Row],[Client]],Inflow_Outflow!A:O,2,FALSE),"")</f>
        <v>389.39428571428573</v>
      </c>
      <c r="R1087" s="2">
        <f>IFERROR(VLOOKUP(Tabla2[[#This Row],[Client]],Inflow_Outflow!A:O,3,FALSE),"")</f>
        <v>389.39428571428573</v>
      </c>
      <c r="S1087" s="2">
        <f>IFERROR(VLOOKUP(Tabla2[[#This Row],[Client]],Inflow_Outflow!A:O,4,FALSE),"")</f>
        <v>2</v>
      </c>
      <c r="T1087" s="2">
        <f>IFERROR(VLOOKUP(Tabla2[[#This Row],[Client]],Inflow_Outflow!A:O,5,FALSE),"")</f>
        <v>2</v>
      </c>
      <c r="U1087" s="2">
        <f>IFERROR(VLOOKUP(Tabla2[[#This Row],[Client]],Inflow_Outflow!A:O,6,FALSE),"")</f>
        <v>394.89285714285717</v>
      </c>
      <c r="V1087" s="2">
        <f>IFERROR(VLOOKUP(Tabla2[[#This Row],[Client]],Inflow_Outflow!A:O,7,FALSE),"")</f>
        <v>394.89285714285717</v>
      </c>
      <c r="W1087" s="2">
        <f>IFERROR(VLOOKUP(Tabla2[[#This Row],[Client]],Inflow_Outflow!A:O,8,FALSE),"")</f>
        <v>357.14285714285717</v>
      </c>
      <c r="X1087" s="2">
        <f>IFERROR(VLOOKUP(Tabla2[[#This Row],[Client]],Inflow_Outflow!A:O,9,FALSE),"")</f>
        <v>35.785714285714285</v>
      </c>
      <c r="Y1087" s="2">
        <f>IFERROR(VLOOKUP(Tabla2[[#This Row],[Client]],Inflow_Outflow!A:O,10,FALSE),"")</f>
        <v>0</v>
      </c>
      <c r="Z1087" s="2">
        <f>IFERROR(VLOOKUP(Tabla2[[#This Row],[Client]],Inflow_Outflow!A:O,11,FALSE),"")</f>
        <v>4</v>
      </c>
      <c r="AA1087" s="2">
        <f>IFERROR(VLOOKUP(Tabla2[[#This Row],[Client]],Inflow_Outflow!A:O,12,FALSE),"")</f>
        <v>4</v>
      </c>
      <c r="AB1087" s="2">
        <f>IFERROR(VLOOKUP(Tabla2[[#This Row],[Client]],Inflow_Outflow!A:O,13,FALSE),"")</f>
        <v>1</v>
      </c>
      <c r="AC1087" s="2">
        <f>IFERROR(VLOOKUP(Tabla2[[#This Row],[Client]],Inflow_Outflow!A:O,14,FALSE),"")</f>
        <v>2</v>
      </c>
      <c r="AD1087" s="2">
        <f>IFERROR(VLOOKUP(Tabla2[[#This Row],[Client]],Inflow_Outflow!A:O,15,FALSE),"")</f>
        <v>0</v>
      </c>
      <c r="AE1087" s="2" t="str">
        <f>IFERROR(VLOOKUP(Tabla2[[#This Row],[Client]],Sales_Revenues!A:G,2,FALSE),"")</f>
        <v/>
      </c>
      <c r="AF1087" s="2" t="str">
        <f>IFERROR(VLOOKUP(Tabla2[[#This Row],[Client]],Sales_Revenues!A:G,3,FALSE),"")</f>
        <v/>
      </c>
      <c r="AG1087" s="2" t="str">
        <f>IFERROR(VLOOKUP(Tabla2[[#This Row],[Client]],Sales_Revenues!A:G,4,FALSE),"")</f>
        <v/>
      </c>
      <c r="AH1087" s="2" t="str">
        <f>IFERROR(VLOOKUP(Tabla2[[#This Row],[Client]],Sales_Revenues!A:G,5,FALSE),"")</f>
        <v/>
      </c>
      <c r="AI1087" s="2" t="str">
        <f>IFERROR(VLOOKUP(Tabla2[[#This Row],[Client]],Sales_Revenues!A:G,6,FALSE),"")</f>
        <v/>
      </c>
      <c r="AJ1087" s="2" t="str">
        <f>IFERROR(VLOOKUP(Tabla2[[#This Row],[Client]],Sales_Revenues!A:G,7,FALSE),"")</f>
        <v/>
      </c>
    </row>
    <row r="1088" spans="1:36">
      <c r="A1088">
        <v>1087</v>
      </c>
      <c r="B1088">
        <v>1</v>
      </c>
      <c r="C1088">
        <v>1</v>
      </c>
      <c r="D1088">
        <v>18</v>
      </c>
      <c r="H1088">
        <v>0</v>
      </c>
      <c r="I1088">
        <v>0</v>
      </c>
      <c r="J1088">
        <v>3687.2599999999998</v>
      </c>
      <c r="K1088" t="s">
        <v>38</v>
      </c>
      <c r="L1088" t="s">
        <v>38</v>
      </c>
      <c r="M1088" t="s">
        <v>38</v>
      </c>
      <c r="N1088" t="str">
        <f>IFERROR(VLOOKUP(Tabla2[[#This Row],[Client]],Soc_Dem!A:D,2,FALSE),"")</f>
        <v>M</v>
      </c>
      <c r="O1088">
        <f>IFERROR(VLOOKUP(Tabla2[[#This Row],[Client]],Soc_Dem!A:D,3,FALSE),"")</f>
        <v>29</v>
      </c>
      <c r="P1088">
        <f>IFERROR(VLOOKUP(Tabla2[[#This Row],[Client]],Soc_Dem!A:D,4,FALSE),"")</f>
        <v>34</v>
      </c>
      <c r="Q1088" s="2">
        <f>IFERROR(VLOOKUP(Tabla2[[#This Row],[Client]],Inflow_Outflow!A:O,2,FALSE),"")</f>
        <v>1430.5771428571429</v>
      </c>
      <c r="R1088" s="2">
        <f>IFERROR(VLOOKUP(Tabla2[[#This Row],[Client]],Inflow_Outflow!A:O,3,FALSE),"")</f>
        <v>1428.5825</v>
      </c>
      <c r="S1088" s="2">
        <f>IFERROR(VLOOKUP(Tabla2[[#This Row],[Client]],Inflow_Outflow!A:O,4,FALSE),"")</f>
        <v>3</v>
      </c>
      <c r="T1088" s="2">
        <f>IFERROR(VLOOKUP(Tabla2[[#This Row],[Client]],Inflow_Outflow!A:O,5,FALSE),"")</f>
        <v>2</v>
      </c>
      <c r="U1088" s="2">
        <f>IFERROR(VLOOKUP(Tabla2[[#This Row],[Client]],Inflow_Outflow!A:O,6,FALSE),"")</f>
        <v>1508.7857142857142</v>
      </c>
      <c r="V1088" s="2">
        <f>IFERROR(VLOOKUP(Tabla2[[#This Row],[Client]],Inflow_Outflow!A:O,7,FALSE),"")</f>
        <v>80.214285714285708</v>
      </c>
      <c r="W1088" s="2">
        <f>IFERROR(VLOOKUP(Tabla2[[#This Row],[Client]],Inflow_Outflow!A:O,8,FALSE),"")</f>
        <v>0</v>
      </c>
      <c r="X1088" s="2">
        <f>IFERROR(VLOOKUP(Tabla2[[#This Row],[Client]],Inflow_Outflow!A:O,9,FALSE),"")</f>
        <v>80.214285714285708</v>
      </c>
      <c r="Y1088" s="2">
        <f>IFERROR(VLOOKUP(Tabla2[[#This Row],[Client]],Inflow_Outflow!A:O,10,FALSE),"")</f>
        <v>0</v>
      </c>
      <c r="Z1088" s="2">
        <f>IFERROR(VLOOKUP(Tabla2[[#This Row],[Client]],Inflow_Outflow!A:O,11,FALSE),"")</f>
        <v>2</v>
      </c>
      <c r="AA1088" s="2">
        <f>IFERROR(VLOOKUP(Tabla2[[#This Row],[Client]],Inflow_Outflow!A:O,12,FALSE),"")</f>
        <v>1</v>
      </c>
      <c r="AB1088" s="2">
        <f>IFERROR(VLOOKUP(Tabla2[[#This Row],[Client]],Inflow_Outflow!A:O,13,FALSE),"")</f>
        <v>0</v>
      </c>
      <c r="AC1088" s="2">
        <f>IFERROR(VLOOKUP(Tabla2[[#This Row],[Client]],Inflow_Outflow!A:O,14,FALSE),"")</f>
        <v>1</v>
      </c>
      <c r="AD1088" s="2">
        <f>IFERROR(VLOOKUP(Tabla2[[#This Row],[Client]],Inflow_Outflow!A:O,15,FALSE),"")</f>
        <v>0</v>
      </c>
      <c r="AE1088" s="2">
        <f>IFERROR(VLOOKUP(Tabla2[[#This Row],[Client]],Sales_Revenues!A:G,2,FALSE),"")</f>
        <v>1</v>
      </c>
      <c r="AF1088" s="2">
        <f>IFERROR(VLOOKUP(Tabla2[[#This Row],[Client]],Sales_Revenues!A:G,3,FALSE),"")</f>
        <v>1</v>
      </c>
      <c r="AG1088" s="2">
        <f>IFERROR(VLOOKUP(Tabla2[[#This Row],[Client]],Sales_Revenues!A:G,4,FALSE),"")</f>
        <v>0</v>
      </c>
      <c r="AH1088" s="2">
        <f>IFERROR(VLOOKUP(Tabla2[[#This Row],[Client]],Sales_Revenues!A:G,5,FALSE),"")</f>
        <v>8.8058928571428563</v>
      </c>
      <c r="AI1088" s="2">
        <f>IFERROR(VLOOKUP(Tabla2[[#This Row],[Client]],Sales_Revenues!A:G,6,FALSE),"")</f>
        <v>4.3571428571428568</v>
      </c>
      <c r="AJ1088" s="2">
        <f>IFERROR(VLOOKUP(Tabla2[[#This Row],[Client]],Sales_Revenues!A:G,7,FALSE),"")</f>
        <v>0</v>
      </c>
    </row>
    <row r="1089" spans="1:36">
      <c r="A1089">
        <v>1088</v>
      </c>
      <c r="B1089">
        <v>1</v>
      </c>
      <c r="H1089">
        <v>2118.5864285714283</v>
      </c>
      <c r="I1089" t="s">
        <v>38</v>
      </c>
      <c r="J1089" t="s">
        <v>38</v>
      </c>
      <c r="K1089" t="s">
        <v>38</v>
      </c>
      <c r="L1089" t="s">
        <v>38</v>
      </c>
      <c r="M1089" t="s">
        <v>38</v>
      </c>
      <c r="N1089" t="str">
        <f>IFERROR(VLOOKUP(Tabla2[[#This Row],[Client]],Soc_Dem!A:D,2,FALSE),"")</f>
        <v>M</v>
      </c>
      <c r="O1089">
        <f>IFERROR(VLOOKUP(Tabla2[[#This Row],[Client]],Soc_Dem!A:D,3,FALSE),"")</f>
        <v>41</v>
      </c>
      <c r="P1089">
        <f>IFERROR(VLOOKUP(Tabla2[[#This Row],[Client]],Soc_Dem!A:D,4,FALSE),"")</f>
        <v>10</v>
      </c>
      <c r="Q1089" s="2">
        <f>IFERROR(VLOOKUP(Tabla2[[#This Row],[Client]],Inflow_Outflow!A:O,2,FALSE),"")</f>
        <v>1722.7817857142857</v>
      </c>
      <c r="R1089" s="2">
        <f>IFERROR(VLOOKUP(Tabla2[[#This Row],[Client]],Inflow_Outflow!A:O,3,FALSE),"")</f>
        <v>1722.7817857142857</v>
      </c>
      <c r="S1089" s="2">
        <f>IFERROR(VLOOKUP(Tabla2[[#This Row],[Client]],Inflow_Outflow!A:O,4,FALSE),"")</f>
        <v>4</v>
      </c>
      <c r="T1089" s="2">
        <f>IFERROR(VLOOKUP(Tabla2[[#This Row],[Client]],Inflow_Outflow!A:O,5,FALSE),"")</f>
        <v>4</v>
      </c>
      <c r="U1089" s="2">
        <f>IFERROR(VLOOKUP(Tabla2[[#This Row],[Client]],Inflow_Outflow!A:O,6,FALSE),"")</f>
        <v>505.68785714285713</v>
      </c>
      <c r="V1089" s="2">
        <f>IFERROR(VLOOKUP(Tabla2[[#This Row],[Client]],Inflow_Outflow!A:O,7,FALSE),"")</f>
        <v>505.68785714285713</v>
      </c>
      <c r="W1089" s="2">
        <f>IFERROR(VLOOKUP(Tabla2[[#This Row],[Client]],Inflow_Outflow!A:O,8,FALSE),"")</f>
        <v>35.714285714285715</v>
      </c>
      <c r="X1089" s="2">
        <f>IFERROR(VLOOKUP(Tabla2[[#This Row],[Client]],Inflow_Outflow!A:O,9,FALSE),"")</f>
        <v>71.27</v>
      </c>
      <c r="Y1089" s="2">
        <f>IFERROR(VLOOKUP(Tabla2[[#This Row],[Client]],Inflow_Outflow!A:O,10,FALSE),"")</f>
        <v>395.31071428571431</v>
      </c>
      <c r="Z1089" s="2">
        <f>IFERROR(VLOOKUP(Tabla2[[#This Row],[Client]],Inflow_Outflow!A:O,11,FALSE),"")</f>
        <v>8</v>
      </c>
      <c r="AA1089" s="2">
        <f>IFERROR(VLOOKUP(Tabla2[[#This Row],[Client]],Inflow_Outflow!A:O,12,FALSE),"")</f>
        <v>8</v>
      </c>
      <c r="AB1089" s="2">
        <f>IFERROR(VLOOKUP(Tabla2[[#This Row],[Client]],Inflow_Outflow!A:O,13,FALSE),"")</f>
        <v>1</v>
      </c>
      <c r="AC1089" s="2">
        <f>IFERROR(VLOOKUP(Tabla2[[#This Row],[Client]],Inflow_Outflow!A:O,14,FALSE),"")</f>
        <v>2</v>
      </c>
      <c r="AD1089" s="2">
        <f>IFERROR(VLOOKUP(Tabla2[[#This Row],[Client]],Inflow_Outflow!A:O,15,FALSE),"")</f>
        <v>4</v>
      </c>
      <c r="AE1089" s="2" t="str">
        <f>IFERROR(VLOOKUP(Tabla2[[#This Row],[Client]],Sales_Revenues!A:G,2,FALSE),"")</f>
        <v/>
      </c>
      <c r="AF1089" s="2" t="str">
        <f>IFERROR(VLOOKUP(Tabla2[[#This Row],[Client]],Sales_Revenues!A:G,3,FALSE),"")</f>
        <v/>
      </c>
      <c r="AG1089" s="2" t="str">
        <f>IFERROR(VLOOKUP(Tabla2[[#This Row],[Client]],Sales_Revenues!A:G,4,FALSE),"")</f>
        <v/>
      </c>
      <c r="AH1089" s="2" t="str">
        <f>IFERROR(VLOOKUP(Tabla2[[#This Row],[Client]],Sales_Revenues!A:G,5,FALSE),"")</f>
        <v/>
      </c>
      <c r="AI1089" s="2" t="str">
        <f>IFERROR(VLOOKUP(Tabla2[[#This Row],[Client]],Sales_Revenues!A:G,6,FALSE),"")</f>
        <v/>
      </c>
      <c r="AJ1089" s="2" t="str">
        <f>IFERROR(VLOOKUP(Tabla2[[#This Row],[Client]],Sales_Revenues!A:G,7,FALSE),"")</f>
        <v/>
      </c>
    </row>
    <row r="1090" spans="1:36">
      <c r="A1090">
        <v>1089</v>
      </c>
      <c r="B1090">
        <v>1</v>
      </c>
      <c r="H1090">
        <v>6987.5903571428571</v>
      </c>
      <c r="I1090" t="s">
        <v>38</v>
      </c>
      <c r="J1090" t="s">
        <v>38</v>
      </c>
      <c r="K1090" t="s">
        <v>38</v>
      </c>
      <c r="L1090" t="s">
        <v>38</v>
      </c>
      <c r="M1090" t="s">
        <v>38</v>
      </c>
      <c r="N1090" t="str">
        <f>IFERROR(VLOOKUP(Tabla2[[#This Row],[Client]],Soc_Dem!A:D,2,FALSE),"")</f>
        <v>M</v>
      </c>
      <c r="O1090">
        <f>IFERROR(VLOOKUP(Tabla2[[#This Row],[Client]],Soc_Dem!A:D,3,FALSE),"")</f>
        <v>44</v>
      </c>
      <c r="P1090">
        <f>IFERROR(VLOOKUP(Tabla2[[#This Row],[Client]],Soc_Dem!A:D,4,FALSE),"")</f>
        <v>110</v>
      </c>
      <c r="Q1090" s="2">
        <f>IFERROR(VLOOKUP(Tabla2[[#This Row],[Client]],Inflow_Outflow!A:O,2,FALSE),"")</f>
        <v>824.3257142857143</v>
      </c>
      <c r="R1090" s="2">
        <f>IFERROR(VLOOKUP(Tabla2[[#This Row],[Client]],Inflow_Outflow!A:O,3,FALSE),"")</f>
        <v>824.3257142857143</v>
      </c>
      <c r="S1090" s="2">
        <f>IFERROR(VLOOKUP(Tabla2[[#This Row],[Client]],Inflow_Outflow!A:O,4,FALSE),"")</f>
        <v>2</v>
      </c>
      <c r="T1090" s="2">
        <f>IFERROR(VLOOKUP(Tabla2[[#This Row],[Client]],Inflow_Outflow!A:O,5,FALSE),"")</f>
        <v>2</v>
      </c>
      <c r="U1090" s="2">
        <f>IFERROR(VLOOKUP(Tabla2[[#This Row],[Client]],Inflow_Outflow!A:O,6,FALSE),"")</f>
        <v>1537.9278571428572</v>
      </c>
      <c r="V1090" s="2">
        <f>IFERROR(VLOOKUP(Tabla2[[#This Row],[Client]],Inflow_Outflow!A:O,7,FALSE),"")</f>
        <v>1537.9278571428572</v>
      </c>
      <c r="W1090" s="2">
        <f>IFERROR(VLOOKUP(Tabla2[[#This Row],[Client]],Inflow_Outflow!A:O,8,FALSE),"")</f>
        <v>535.71428571428567</v>
      </c>
      <c r="X1090" s="2">
        <f>IFERROR(VLOOKUP(Tabla2[[#This Row],[Client]],Inflow_Outflow!A:O,9,FALSE),"")</f>
        <v>0</v>
      </c>
      <c r="Y1090" s="2">
        <f>IFERROR(VLOOKUP(Tabla2[[#This Row],[Client]],Inflow_Outflow!A:O,10,FALSE),"")</f>
        <v>998.17785714285708</v>
      </c>
      <c r="Z1090" s="2">
        <f>IFERROR(VLOOKUP(Tabla2[[#This Row],[Client]],Inflow_Outflow!A:O,11,FALSE),"")</f>
        <v>14</v>
      </c>
      <c r="AA1090" s="2">
        <f>IFERROR(VLOOKUP(Tabla2[[#This Row],[Client]],Inflow_Outflow!A:O,12,FALSE),"")</f>
        <v>14</v>
      </c>
      <c r="AB1090" s="2">
        <f>IFERROR(VLOOKUP(Tabla2[[#This Row],[Client]],Inflow_Outflow!A:O,13,FALSE),"")</f>
        <v>1</v>
      </c>
      <c r="AC1090" s="2">
        <f>IFERROR(VLOOKUP(Tabla2[[#This Row],[Client]],Inflow_Outflow!A:O,14,FALSE),"")</f>
        <v>0</v>
      </c>
      <c r="AD1090" s="2">
        <f>IFERROR(VLOOKUP(Tabla2[[#This Row],[Client]],Inflow_Outflow!A:O,15,FALSE),"")</f>
        <v>12</v>
      </c>
      <c r="AE1090" s="2" t="str">
        <f>IFERROR(VLOOKUP(Tabla2[[#This Row],[Client]],Sales_Revenues!A:G,2,FALSE),"")</f>
        <v/>
      </c>
      <c r="AF1090" s="2" t="str">
        <f>IFERROR(VLOOKUP(Tabla2[[#This Row],[Client]],Sales_Revenues!A:G,3,FALSE),"")</f>
        <v/>
      </c>
      <c r="AG1090" s="2" t="str">
        <f>IFERROR(VLOOKUP(Tabla2[[#This Row],[Client]],Sales_Revenues!A:G,4,FALSE),"")</f>
        <v/>
      </c>
      <c r="AH1090" s="2" t="str">
        <f>IFERROR(VLOOKUP(Tabla2[[#This Row],[Client]],Sales_Revenues!A:G,5,FALSE),"")</f>
        <v/>
      </c>
      <c r="AI1090" s="2" t="str">
        <f>IFERROR(VLOOKUP(Tabla2[[#This Row],[Client]],Sales_Revenues!A:G,6,FALSE),"")</f>
        <v/>
      </c>
      <c r="AJ1090" s="2" t="str">
        <f>IFERROR(VLOOKUP(Tabla2[[#This Row],[Client]],Sales_Revenues!A:G,7,FALSE),"")</f>
        <v/>
      </c>
    </row>
    <row r="1091" spans="1:36">
      <c r="A1091">
        <v>1090</v>
      </c>
      <c r="B1091">
        <v>1</v>
      </c>
      <c r="E1091">
        <v>1</v>
      </c>
      <c r="H1091">
        <v>189.7825</v>
      </c>
      <c r="I1091" t="s">
        <v>38</v>
      </c>
      <c r="J1091" t="s">
        <v>38</v>
      </c>
      <c r="K1091">
        <v>0</v>
      </c>
      <c r="L1091" t="s">
        <v>38</v>
      </c>
      <c r="M1091" t="s">
        <v>38</v>
      </c>
      <c r="N1091" t="str">
        <f>IFERROR(VLOOKUP(Tabla2[[#This Row],[Client]],Soc_Dem!A:D,2,FALSE),"")</f>
        <v>F</v>
      </c>
      <c r="O1091">
        <f>IFERROR(VLOOKUP(Tabla2[[#This Row],[Client]],Soc_Dem!A:D,3,FALSE),"")</f>
        <v>31</v>
      </c>
      <c r="P1091">
        <f>IFERROR(VLOOKUP(Tabla2[[#This Row],[Client]],Soc_Dem!A:D,4,FALSE),"")</f>
        <v>33</v>
      </c>
      <c r="Q1091" s="2">
        <f>IFERROR(VLOOKUP(Tabla2[[#This Row],[Client]],Inflow_Outflow!A:O,2,FALSE),"")</f>
        <v>797.14428571428573</v>
      </c>
      <c r="R1091" s="2">
        <f>IFERROR(VLOOKUP(Tabla2[[#This Row],[Client]],Inflow_Outflow!A:O,3,FALSE),"")</f>
        <v>797.14428571428573</v>
      </c>
      <c r="S1091" s="2">
        <f>IFERROR(VLOOKUP(Tabla2[[#This Row],[Client]],Inflow_Outflow!A:O,4,FALSE),"")</f>
        <v>4</v>
      </c>
      <c r="T1091" s="2">
        <f>IFERROR(VLOOKUP(Tabla2[[#This Row],[Client]],Inflow_Outflow!A:O,5,FALSE),"")</f>
        <v>4</v>
      </c>
      <c r="U1091" s="2">
        <f>IFERROR(VLOOKUP(Tabla2[[#This Row],[Client]],Inflow_Outflow!A:O,6,FALSE),"")</f>
        <v>768.64285714285711</v>
      </c>
      <c r="V1091" s="2">
        <f>IFERROR(VLOOKUP(Tabla2[[#This Row],[Client]],Inflow_Outflow!A:O,7,FALSE),"")</f>
        <v>768.64285714285711</v>
      </c>
      <c r="W1091" s="2">
        <f>IFERROR(VLOOKUP(Tabla2[[#This Row],[Client]],Inflow_Outflow!A:O,8,FALSE),"")</f>
        <v>178.57142857142858</v>
      </c>
      <c r="X1091" s="2">
        <f>IFERROR(VLOOKUP(Tabla2[[#This Row],[Client]],Inflow_Outflow!A:O,9,FALSE),"")</f>
        <v>0</v>
      </c>
      <c r="Y1091" s="2">
        <f>IFERROR(VLOOKUP(Tabla2[[#This Row],[Client]],Inflow_Outflow!A:O,10,FALSE),"")</f>
        <v>586.60714285714289</v>
      </c>
      <c r="Z1091" s="2">
        <f>IFERROR(VLOOKUP(Tabla2[[#This Row],[Client]],Inflow_Outflow!A:O,11,FALSE),"")</f>
        <v>15</v>
      </c>
      <c r="AA1091" s="2">
        <f>IFERROR(VLOOKUP(Tabla2[[#This Row],[Client]],Inflow_Outflow!A:O,12,FALSE),"")</f>
        <v>15</v>
      </c>
      <c r="AB1091" s="2">
        <f>IFERROR(VLOOKUP(Tabla2[[#This Row],[Client]],Inflow_Outflow!A:O,13,FALSE),"")</f>
        <v>1</v>
      </c>
      <c r="AC1091" s="2">
        <f>IFERROR(VLOOKUP(Tabla2[[#This Row],[Client]],Inflow_Outflow!A:O,14,FALSE),"")</f>
        <v>0</v>
      </c>
      <c r="AD1091" s="2">
        <f>IFERROR(VLOOKUP(Tabla2[[#This Row],[Client]],Inflow_Outflow!A:O,15,FALSE),"")</f>
        <v>13</v>
      </c>
      <c r="AE1091" s="2" t="str">
        <f>IFERROR(VLOOKUP(Tabla2[[#This Row],[Client]],Sales_Revenues!A:G,2,FALSE),"")</f>
        <v/>
      </c>
      <c r="AF1091" s="2" t="str">
        <f>IFERROR(VLOOKUP(Tabla2[[#This Row],[Client]],Sales_Revenues!A:G,3,FALSE),"")</f>
        <v/>
      </c>
      <c r="AG1091" s="2" t="str">
        <f>IFERROR(VLOOKUP(Tabla2[[#This Row],[Client]],Sales_Revenues!A:G,4,FALSE),"")</f>
        <v/>
      </c>
      <c r="AH1091" s="2" t="str">
        <f>IFERROR(VLOOKUP(Tabla2[[#This Row],[Client]],Sales_Revenues!A:G,5,FALSE),"")</f>
        <v/>
      </c>
      <c r="AI1091" s="2" t="str">
        <f>IFERROR(VLOOKUP(Tabla2[[#This Row],[Client]],Sales_Revenues!A:G,6,FALSE),"")</f>
        <v/>
      </c>
      <c r="AJ1091" s="2" t="str">
        <f>IFERROR(VLOOKUP(Tabla2[[#This Row],[Client]],Sales_Revenues!A:G,7,FALSE),"")</f>
        <v/>
      </c>
    </row>
    <row r="1092" spans="1:36">
      <c r="A1092">
        <v>1091</v>
      </c>
      <c r="B1092">
        <v>1</v>
      </c>
      <c r="C1092">
        <v>1</v>
      </c>
      <c r="D1092">
        <v>26</v>
      </c>
      <c r="H1092">
        <v>7.1071428571428568</v>
      </c>
      <c r="I1092">
        <v>8.9285714285714281E-3</v>
      </c>
      <c r="J1092">
        <v>0</v>
      </c>
      <c r="K1092" t="s">
        <v>38</v>
      </c>
      <c r="L1092" t="s">
        <v>38</v>
      </c>
      <c r="M1092" t="s">
        <v>38</v>
      </c>
      <c r="N1092" t="str">
        <f>IFERROR(VLOOKUP(Tabla2[[#This Row],[Client]],Soc_Dem!A:D,2,FALSE),"")</f>
        <v>F</v>
      </c>
      <c r="O1092">
        <f>IFERROR(VLOOKUP(Tabla2[[#This Row],[Client]],Soc_Dem!A:D,3,FALSE),"")</f>
        <v>42</v>
      </c>
      <c r="P1092">
        <f>IFERROR(VLOOKUP(Tabla2[[#This Row],[Client]],Soc_Dem!A:D,4,FALSE),"")</f>
        <v>174</v>
      </c>
      <c r="Q1092" s="2">
        <f>IFERROR(VLOOKUP(Tabla2[[#This Row],[Client]],Inflow_Outflow!A:O,2,FALSE),"")</f>
        <v>6273.7692857142856</v>
      </c>
      <c r="R1092" s="2">
        <f>IFERROR(VLOOKUP(Tabla2[[#This Row],[Client]],Inflow_Outflow!A:O,3,FALSE),"")</f>
        <v>6271.6185714285721</v>
      </c>
      <c r="S1092" s="2">
        <f>IFERROR(VLOOKUP(Tabla2[[#This Row],[Client]],Inflow_Outflow!A:O,4,FALSE),"")</f>
        <v>5</v>
      </c>
      <c r="T1092" s="2">
        <f>IFERROR(VLOOKUP(Tabla2[[#This Row],[Client]],Inflow_Outflow!A:O,5,FALSE),"")</f>
        <v>4</v>
      </c>
      <c r="U1092" s="2">
        <f>IFERROR(VLOOKUP(Tabla2[[#This Row],[Client]],Inflow_Outflow!A:O,6,FALSE),"")</f>
        <v>2366.9285714285716</v>
      </c>
      <c r="V1092" s="2">
        <f>IFERROR(VLOOKUP(Tabla2[[#This Row],[Client]],Inflow_Outflow!A:O,7,FALSE),"")</f>
        <v>2366.9285714285716</v>
      </c>
      <c r="W1092" s="2">
        <f>IFERROR(VLOOKUP(Tabla2[[#This Row],[Client]],Inflow_Outflow!A:O,8,FALSE),"")</f>
        <v>2142.8571428571427</v>
      </c>
      <c r="X1092" s="2">
        <f>IFERROR(VLOOKUP(Tabla2[[#This Row],[Client]],Inflow_Outflow!A:O,9,FALSE),"")</f>
        <v>0</v>
      </c>
      <c r="Y1092" s="2">
        <f>IFERROR(VLOOKUP(Tabla2[[#This Row],[Client]],Inflow_Outflow!A:O,10,FALSE),"")</f>
        <v>222.53571428571428</v>
      </c>
      <c r="Z1092" s="2">
        <f>IFERROR(VLOOKUP(Tabla2[[#This Row],[Client]],Inflow_Outflow!A:O,11,FALSE),"")</f>
        <v>7</v>
      </c>
      <c r="AA1092" s="2">
        <f>IFERROR(VLOOKUP(Tabla2[[#This Row],[Client]],Inflow_Outflow!A:O,12,FALSE),"")</f>
        <v>7</v>
      </c>
      <c r="AB1092" s="2">
        <f>IFERROR(VLOOKUP(Tabla2[[#This Row],[Client]],Inflow_Outflow!A:O,13,FALSE),"")</f>
        <v>2</v>
      </c>
      <c r="AC1092" s="2">
        <f>IFERROR(VLOOKUP(Tabla2[[#This Row],[Client]],Inflow_Outflow!A:O,14,FALSE),"")</f>
        <v>0</v>
      </c>
      <c r="AD1092" s="2">
        <f>IFERROR(VLOOKUP(Tabla2[[#This Row],[Client]],Inflow_Outflow!A:O,15,FALSE),"")</f>
        <v>2</v>
      </c>
      <c r="AE1092" s="2">
        <f>IFERROR(VLOOKUP(Tabla2[[#This Row],[Client]],Sales_Revenues!A:G,2,FALSE),"")</f>
        <v>1</v>
      </c>
      <c r="AF1092" s="2">
        <f>IFERROR(VLOOKUP(Tabla2[[#This Row],[Client]],Sales_Revenues!A:G,3,FALSE),"")</f>
        <v>0</v>
      </c>
      <c r="AG1092" s="2">
        <f>IFERROR(VLOOKUP(Tabla2[[#This Row],[Client]],Sales_Revenues!A:G,4,FALSE),"")</f>
        <v>1</v>
      </c>
      <c r="AH1092" s="2">
        <f>IFERROR(VLOOKUP(Tabla2[[#This Row],[Client]],Sales_Revenues!A:G,5,FALSE),"")</f>
        <v>4.9107142857142856</v>
      </c>
      <c r="AI1092" s="2">
        <f>IFERROR(VLOOKUP(Tabla2[[#This Row],[Client]],Sales_Revenues!A:G,6,FALSE),"")</f>
        <v>0</v>
      </c>
      <c r="AJ1092" s="2">
        <f>IFERROR(VLOOKUP(Tabla2[[#This Row],[Client]],Sales_Revenues!A:G,7,FALSE),"")</f>
        <v>10.107142857142858</v>
      </c>
    </row>
    <row r="1093" spans="1:36">
      <c r="A1093">
        <v>1092</v>
      </c>
      <c r="B1093">
        <v>1</v>
      </c>
      <c r="H1093">
        <v>0.13785714285714284</v>
      </c>
      <c r="I1093" t="s">
        <v>38</v>
      </c>
      <c r="J1093" t="s">
        <v>38</v>
      </c>
      <c r="K1093" t="s">
        <v>38</v>
      </c>
      <c r="L1093" t="s">
        <v>38</v>
      </c>
      <c r="M1093" t="s">
        <v>38</v>
      </c>
      <c r="N1093" t="str">
        <f>IFERROR(VLOOKUP(Tabla2[[#This Row],[Client]],Soc_Dem!A:D,2,FALSE),"")</f>
        <v>F</v>
      </c>
      <c r="O1093">
        <f>IFERROR(VLOOKUP(Tabla2[[#This Row],[Client]],Soc_Dem!A:D,3,FALSE),"")</f>
        <v>31</v>
      </c>
      <c r="P1093">
        <f>IFERROR(VLOOKUP(Tabla2[[#This Row],[Client]],Soc_Dem!A:D,4,FALSE),"")</f>
        <v>115</v>
      </c>
      <c r="Q1093" s="2">
        <f>IFERROR(VLOOKUP(Tabla2[[#This Row],[Client]],Inflow_Outflow!A:O,2,FALSE),"")</f>
        <v>1.0714285714285715E-3</v>
      </c>
      <c r="R1093" s="2">
        <f>IFERROR(VLOOKUP(Tabla2[[#This Row],[Client]],Inflow_Outflow!A:O,3,FALSE),"")</f>
        <v>1.0714285714285715E-3</v>
      </c>
      <c r="S1093" s="2">
        <f>IFERROR(VLOOKUP(Tabla2[[#This Row],[Client]],Inflow_Outflow!A:O,4,FALSE),"")</f>
        <v>1</v>
      </c>
      <c r="T1093" s="2">
        <f>IFERROR(VLOOKUP(Tabla2[[#This Row],[Client]],Inflow_Outflow!A:O,5,FALSE),"")</f>
        <v>1</v>
      </c>
      <c r="U1093" s="2">
        <f>IFERROR(VLOOKUP(Tabla2[[#This Row],[Client]],Inflow_Outflow!A:O,6,FALSE),"")</f>
        <v>0</v>
      </c>
      <c r="V1093" s="2">
        <f>IFERROR(VLOOKUP(Tabla2[[#This Row],[Client]],Inflow_Outflow!A:O,7,FALSE),"")</f>
        <v>0</v>
      </c>
      <c r="W1093" s="2">
        <f>IFERROR(VLOOKUP(Tabla2[[#This Row],[Client]],Inflow_Outflow!A:O,8,FALSE),"")</f>
        <v>0</v>
      </c>
      <c r="X1093" s="2">
        <f>IFERROR(VLOOKUP(Tabla2[[#This Row],[Client]],Inflow_Outflow!A:O,9,FALSE),"")</f>
        <v>0</v>
      </c>
      <c r="Y1093" s="2">
        <f>IFERROR(VLOOKUP(Tabla2[[#This Row],[Client]],Inflow_Outflow!A:O,10,FALSE),"")</f>
        <v>0</v>
      </c>
      <c r="Z1093" s="2">
        <f>IFERROR(VLOOKUP(Tabla2[[#This Row],[Client]],Inflow_Outflow!A:O,11,FALSE),"")</f>
        <v>0</v>
      </c>
      <c r="AA1093" s="2">
        <f>IFERROR(VLOOKUP(Tabla2[[#This Row],[Client]],Inflow_Outflow!A:O,12,FALSE),"")</f>
        <v>0</v>
      </c>
      <c r="AB1093" s="2">
        <f>IFERROR(VLOOKUP(Tabla2[[#This Row],[Client]],Inflow_Outflow!A:O,13,FALSE),"")</f>
        <v>0</v>
      </c>
      <c r="AC1093" s="2">
        <f>IFERROR(VLOOKUP(Tabla2[[#This Row],[Client]],Inflow_Outflow!A:O,14,FALSE),"")</f>
        <v>0</v>
      </c>
      <c r="AD1093" s="2">
        <f>IFERROR(VLOOKUP(Tabla2[[#This Row],[Client]],Inflow_Outflow!A:O,15,FALSE),"")</f>
        <v>0</v>
      </c>
      <c r="AE1093" s="2" t="str">
        <f>IFERROR(VLOOKUP(Tabla2[[#This Row],[Client]],Sales_Revenues!A:G,2,FALSE),"")</f>
        <v/>
      </c>
      <c r="AF1093" s="2" t="str">
        <f>IFERROR(VLOOKUP(Tabla2[[#This Row],[Client]],Sales_Revenues!A:G,3,FALSE),"")</f>
        <v/>
      </c>
      <c r="AG1093" s="2" t="str">
        <f>IFERROR(VLOOKUP(Tabla2[[#This Row],[Client]],Sales_Revenues!A:G,4,FALSE),"")</f>
        <v/>
      </c>
      <c r="AH1093" s="2" t="str">
        <f>IFERROR(VLOOKUP(Tabla2[[#This Row],[Client]],Sales_Revenues!A:G,5,FALSE),"")</f>
        <v/>
      </c>
      <c r="AI1093" s="2" t="str">
        <f>IFERROR(VLOOKUP(Tabla2[[#This Row],[Client]],Sales_Revenues!A:G,6,FALSE),"")</f>
        <v/>
      </c>
      <c r="AJ1093" s="2" t="str">
        <f>IFERROR(VLOOKUP(Tabla2[[#This Row],[Client]],Sales_Revenues!A:G,7,FALSE),"")</f>
        <v/>
      </c>
    </row>
    <row r="1094" spans="1:36">
      <c r="A1094">
        <v>1093</v>
      </c>
      <c r="B1094">
        <v>1</v>
      </c>
      <c r="H1094">
        <v>12568.637142857144</v>
      </c>
      <c r="I1094" t="s">
        <v>38</v>
      </c>
      <c r="J1094" t="s">
        <v>38</v>
      </c>
      <c r="K1094" t="s">
        <v>38</v>
      </c>
      <c r="L1094" t="s">
        <v>38</v>
      </c>
      <c r="M1094" t="s">
        <v>38</v>
      </c>
      <c r="N1094" t="str">
        <f>IFERROR(VLOOKUP(Tabla2[[#This Row],[Client]],Soc_Dem!A:D,2,FALSE),"")</f>
        <v>M</v>
      </c>
      <c r="O1094">
        <f>IFERROR(VLOOKUP(Tabla2[[#This Row],[Client]],Soc_Dem!A:D,3,FALSE),"")</f>
        <v>22</v>
      </c>
      <c r="P1094">
        <f>IFERROR(VLOOKUP(Tabla2[[#This Row],[Client]],Soc_Dem!A:D,4,FALSE),"")</f>
        <v>181</v>
      </c>
      <c r="Q1094" s="2">
        <f>IFERROR(VLOOKUP(Tabla2[[#This Row],[Client]],Inflow_Outflow!A:O,2,FALSE),"")</f>
        <v>6342.7571428571437</v>
      </c>
      <c r="R1094" s="2">
        <f>IFERROR(VLOOKUP(Tabla2[[#This Row],[Client]],Inflow_Outflow!A:O,3,FALSE),"")</f>
        <v>6342.7482142857143</v>
      </c>
      <c r="S1094" s="2">
        <f>IFERROR(VLOOKUP(Tabla2[[#This Row],[Client]],Inflow_Outflow!A:O,4,FALSE),"")</f>
        <v>5</v>
      </c>
      <c r="T1094" s="2">
        <f>IFERROR(VLOOKUP(Tabla2[[#This Row],[Client]],Inflow_Outflow!A:O,5,FALSE),"")</f>
        <v>4</v>
      </c>
      <c r="U1094" s="2">
        <f>IFERROR(VLOOKUP(Tabla2[[#This Row],[Client]],Inflow_Outflow!A:O,6,FALSE),"")</f>
        <v>8.9285714285714281E-3</v>
      </c>
      <c r="V1094" s="2">
        <f>IFERROR(VLOOKUP(Tabla2[[#This Row],[Client]],Inflow_Outflow!A:O,7,FALSE),"")</f>
        <v>0</v>
      </c>
      <c r="W1094" s="2">
        <f>IFERROR(VLOOKUP(Tabla2[[#This Row],[Client]],Inflow_Outflow!A:O,8,FALSE),"")</f>
        <v>0</v>
      </c>
      <c r="X1094" s="2">
        <f>IFERROR(VLOOKUP(Tabla2[[#This Row],[Client]],Inflow_Outflow!A:O,9,FALSE),"")</f>
        <v>0</v>
      </c>
      <c r="Y1094" s="2">
        <f>IFERROR(VLOOKUP(Tabla2[[#This Row],[Client]],Inflow_Outflow!A:O,10,FALSE),"")</f>
        <v>0</v>
      </c>
      <c r="Z1094" s="2">
        <f>IFERROR(VLOOKUP(Tabla2[[#This Row],[Client]],Inflow_Outflow!A:O,11,FALSE),"")</f>
        <v>1</v>
      </c>
      <c r="AA1094" s="2">
        <f>IFERROR(VLOOKUP(Tabla2[[#This Row],[Client]],Inflow_Outflow!A:O,12,FALSE),"")</f>
        <v>0</v>
      </c>
      <c r="AB1094" s="2">
        <f>IFERROR(VLOOKUP(Tabla2[[#This Row],[Client]],Inflow_Outflow!A:O,13,FALSE),"")</f>
        <v>0</v>
      </c>
      <c r="AC1094" s="2">
        <f>IFERROR(VLOOKUP(Tabla2[[#This Row],[Client]],Inflow_Outflow!A:O,14,FALSE),"")</f>
        <v>0</v>
      </c>
      <c r="AD1094" s="2">
        <f>IFERROR(VLOOKUP(Tabla2[[#This Row],[Client]],Inflow_Outflow!A:O,15,FALSE),"")</f>
        <v>0</v>
      </c>
      <c r="AE1094" s="2" t="str">
        <f>IFERROR(VLOOKUP(Tabla2[[#This Row],[Client]],Sales_Revenues!A:G,2,FALSE),"")</f>
        <v/>
      </c>
      <c r="AF1094" s="2" t="str">
        <f>IFERROR(VLOOKUP(Tabla2[[#This Row],[Client]],Sales_Revenues!A:G,3,FALSE),"")</f>
        <v/>
      </c>
      <c r="AG1094" s="2" t="str">
        <f>IFERROR(VLOOKUP(Tabla2[[#This Row],[Client]],Sales_Revenues!A:G,4,FALSE),"")</f>
        <v/>
      </c>
      <c r="AH1094" s="2" t="str">
        <f>IFERROR(VLOOKUP(Tabla2[[#This Row],[Client]],Sales_Revenues!A:G,5,FALSE),"")</f>
        <v/>
      </c>
      <c r="AI1094" s="2" t="str">
        <f>IFERROR(VLOOKUP(Tabla2[[#This Row],[Client]],Sales_Revenues!A:G,6,FALSE),"")</f>
        <v/>
      </c>
      <c r="AJ1094" s="2" t="str">
        <f>IFERROR(VLOOKUP(Tabla2[[#This Row],[Client]],Sales_Revenues!A:G,7,FALSE),"")</f>
        <v/>
      </c>
    </row>
    <row r="1095" spans="1:36">
      <c r="A1095">
        <v>1094</v>
      </c>
      <c r="B1095">
        <v>1</v>
      </c>
      <c r="H1095">
        <v>89.022500000000008</v>
      </c>
      <c r="I1095" t="s">
        <v>38</v>
      </c>
      <c r="J1095" t="s">
        <v>38</v>
      </c>
      <c r="K1095" t="s">
        <v>38</v>
      </c>
      <c r="L1095" t="s">
        <v>38</v>
      </c>
      <c r="M1095" t="s">
        <v>38</v>
      </c>
      <c r="N1095" t="str">
        <f>IFERROR(VLOOKUP(Tabla2[[#This Row],[Client]],Soc_Dem!A:D,2,FALSE),"")</f>
        <v>M</v>
      </c>
      <c r="O1095">
        <f>IFERROR(VLOOKUP(Tabla2[[#This Row],[Client]],Soc_Dem!A:D,3,FALSE),"")</f>
        <v>25</v>
      </c>
      <c r="P1095">
        <f>IFERROR(VLOOKUP(Tabla2[[#This Row],[Client]],Soc_Dem!A:D,4,FALSE),"")</f>
        <v>8</v>
      </c>
      <c r="Q1095" s="2">
        <f>IFERROR(VLOOKUP(Tabla2[[#This Row],[Client]],Inflow_Outflow!A:O,2,FALSE),"")</f>
        <v>1.1785714285714287E-2</v>
      </c>
      <c r="R1095" s="2">
        <f>IFERROR(VLOOKUP(Tabla2[[#This Row],[Client]],Inflow_Outflow!A:O,3,FALSE),"")</f>
        <v>1.1785714285714287E-2</v>
      </c>
      <c r="S1095" s="2">
        <f>IFERROR(VLOOKUP(Tabla2[[#This Row],[Client]],Inflow_Outflow!A:O,4,FALSE),"")</f>
        <v>1</v>
      </c>
      <c r="T1095" s="2">
        <f>IFERROR(VLOOKUP(Tabla2[[#This Row],[Client]],Inflow_Outflow!A:O,5,FALSE),"")</f>
        <v>1</v>
      </c>
      <c r="U1095" s="2">
        <f>IFERROR(VLOOKUP(Tabla2[[#This Row],[Client]],Inflow_Outflow!A:O,6,FALSE),"")</f>
        <v>1366.3139285714285</v>
      </c>
      <c r="V1095" s="2">
        <f>IFERROR(VLOOKUP(Tabla2[[#This Row],[Client]],Inflow_Outflow!A:O,7,FALSE),"")</f>
        <v>1366.3139285714285</v>
      </c>
      <c r="W1095" s="2">
        <f>IFERROR(VLOOKUP(Tabla2[[#This Row],[Client]],Inflow_Outflow!A:O,8,FALSE),"")</f>
        <v>53.571428571428569</v>
      </c>
      <c r="X1095" s="2">
        <f>IFERROR(VLOOKUP(Tabla2[[#This Row],[Client]],Inflow_Outflow!A:O,9,FALSE),"")</f>
        <v>351.95035714285717</v>
      </c>
      <c r="Y1095" s="2">
        <f>IFERROR(VLOOKUP(Tabla2[[#This Row],[Client]],Inflow_Outflow!A:O,10,FALSE),"")</f>
        <v>891.32785714285717</v>
      </c>
      <c r="Z1095" s="2">
        <f>IFERROR(VLOOKUP(Tabla2[[#This Row],[Client]],Inflow_Outflow!A:O,11,FALSE),"")</f>
        <v>31</v>
      </c>
      <c r="AA1095" s="2">
        <f>IFERROR(VLOOKUP(Tabla2[[#This Row],[Client]],Inflow_Outflow!A:O,12,FALSE),"")</f>
        <v>31</v>
      </c>
      <c r="AB1095" s="2">
        <f>IFERROR(VLOOKUP(Tabla2[[#This Row],[Client]],Inflow_Outflow!A:O,13,FALSE),"")</f>
        <v>1</v>
      </c>
      <c r="AC1095" s="2">
        <f>IFERROR(VLOOKUP(Tabla2[[#This Row],[Client]],Inflow_Outflow!A:O,14,FALSE),"")</f>
        <v>21</v>
      </c>
      <c r="AD1095" s="2">
        <f>IFERROR(VLOOKUP(Tabla2[[#This Row],[Client]],Inflow_Outflow!A:O,15,FALSE),"")</f>
        <v>4</v>
      </c>
      <c r="AE1095" s="2">
        <f>IFERROR(VLOOKUP(Tabla2[[#This Row],[Client]],Sales_Revenues!A:G,2,FALSE),"")</f>
        <v>0</v>
      </c>
      <c r="AF1095" s="2">
        <f>IFERROR(VLOOKUP(Tabla2[[#This Row],[Client]],Sales_Revenues!A:G,3,FALSE),"")</f>
        <v>1</v>
      </c>
      <c r="AG1095" s="2">
        <f>IFERROR(VLOOKUP(Tabla2[[#This Row],[Client]],Sales_Revenues!A:G,4,FALSE),"")</f>
        <v>0</v>
      </c>
      <c r="AH1095" s="2">
        <f>IFERROR(VLOOKUP(Tabla2[[#This Row],[Client]],Sales_Revenues!A:G,5,FALSE),"")</f>
        <v>0</v>
      </c>
      <c r="AI1095" s="2">
        <f>IFERROR(VLOOKUP(Tabla2[[#This Row],[Client]],Sales_Revenues!A:G,6,FALSE),"")</f>
        <v>5.1385714285714288</v>
      </c>
      <c r="AJ1095" s="2">
        <f>IFERROR(VLOOKUP(Tabla2[[#This Row],[Client]],Sales_Revenues!A:G,7,FALSE),"")</f>
        <v>0</v>
      </c>
    </row>
    <row r="1096" spans="1:36">
      <c r="A1096">
        <v>1095</v>
      </c>
      <c r="B1096">
        <v>1</v>
      </c>
      <c r="D1096">
        <v>11</v>
      </c>
      <c r="H1096">
        <v>1180.3325</v>
      </c>
      <c r="I1096" t="s">
        <v>38</v>
      </c>
      <c r="J1096">
        <v>6541.0274999999992</v>
      </c>
      <c r="K1096" t="s">
        <v>38</v>
      </c>
      <c r="L1096" t="s">
        <v>38</v>
      </c>
      <c r="M1096" t="s">
        <v>38</v>
      </c>
      <c r="N1096" t="str">
        <f>IFERROR(VLOOKUP(Tabla2[[#This Row],[Client]],Soc_Dem!A:D,2,FALSE),"")</f>
        <v>F</v>
      </c>
      <c r="O1096">
        <f>IFERROR(VLOOKUP(Tabla2[[#This Row],[Client]],Soc_Dem!A:D,3,FALSE),"")</f>
        <v>26</v>
      </c>
      <c r="P1096">
        <f>IFERROR(VLOOKUP(Tabla2[[#This Row],[Client]],Soc_Dem!A:D,4,FALSE),"")</f>
        <v>144</v>
      </c>
      <c r="Q1096" s="2">
        <f>IFERROR(VLOOKUP(Tabla2[[#This Row],[Client]],Inflow_Outflow!A:O,2,FALSE),"")</f>
        <v>6996.08</v>
      </c>
      <c r="R1096" s="2">
        <f>IFERROR(VLOOKUP(Tabla2[[#This Row],[Client]],Inflow_Outflow!A:O,3,FALSE),"")</f>
        <v>6996.08</v>
      </c>
      <c r="S1096" s="2">
        <f>IFERROR(VLOOKUP(Tabla2[[#This Row],[Client]],Inflow_Outflow!A:O,4,FALSE),"")</f>
        <v>6</v>
      </c>
      <c r="T1096" s="2">
        <f>IFERROR(VLOOKUP(Tabla2[[#This Row],[Client]],Inflow_Outflow!A:O,5,FALSE),"")</f>
        <v>6</v>
      </c>
      <c r="U1096" s="2">
        <f>IFERROR(VLOOKUP(Tabla2[[#This Row],[Client]],Inflow_Outflow!A:O,6,FALSE),"")</f>
        <v>1510.0249999999999</v>
      </c>
      <c r="V1096" s="2">
        <f>IFERROR(VLOOKUP(Tabla2[[#This Row],[Client]],Inflow_Outflow!A:O,7,FALSE),"")</f>
        <v>1510.0249999999999</v>
      </c>
      <c r="W1096" s="2">
        <f>IFERROR(VLOOKUP(Tabla2[[#This Row],[Client]],Inflow_Outflow!A:O,8,FALSE),"")</f>
        <v>500</v>
      </c>
      <c r="X1096" s="2">
        <f>IFERROR(VLOOKUP(Tabla2[[#This Row],[Client]],Inflow_Outflow!A:O,9,FALSE),"")</f>
        <v>107.81071428571428</v>
      </c>
      <c r="Y1096" s="2">
        <f>IFERROR(VLOOKUP(Tabla2[[#This Row],[Client]],Inflow_Outflow!A:O,10,FALSE),"")</f>
        <v>900.25</v>
      </c>
      <c r="Z1096" s="2">
        <f>IFERROR(VLOOKUP(Tabla2[[#This Row],[Client]],Inflow_Outflow!A:O,11,FALSE),"")</f>
        <v>15</v>
      </c>
      <c r="AA1096" s="2">
        <f>IFERROR(VLOOKUP(Tabla2[[#This Row],[Client]],Inflow_Outflow!A:O,12,FALSE),"")</f>
        <v>15</v>
      </c>
      <c r="AB1096" s="2">
        <f>IFERROR(VLOOKUP(Tabla2[[#This Row],[Client]],Inflow_Outflow!A:O,13,FALSE),"")</f>
        <v>1</v>
      </c>
      <c r="AC1096" s="2">
        <f>IFERROR(VLOOKUP(Tabla2[[#This Row],[Client]],Inflow_Outflow!A:O,14,FALSE),"")</f>
        <v>2</v>
      </c>
      <c r="AD1096" s="2">
        <f>IFERROR(VLOOKUP(Tabla2[[#This Row],[Client]],Inflow_Outflow!A:O,15,FALSE),"")</f>
        <v>11</v>
      </c>
      <c r="AE1096" s="2" t="str">
        <f>IFERROR(VLOOKUP(Tabla2[[#This Row],[Client]],Sales_Revenues!A:G,2,FALSE),"")</f>
        <v/>
      </c>
      <c r="AF1096" s="2" t="str">
        <f>IFERROR(VLOOKUP(Tabla2[[#This Row],[Client]],Sales_Revenues!A:G,3,FALSE),"")</f>
        <v/>
      </c>
      <c r="AG1096" s="2" t="str">
        <f>IFERROR(VLOOKUP(Tabla2[[#This Row],[Client]],Sales_Revenues!A:G,4,FALSE),"")</f>
        <v/>
      </c>
      <c r="AH1096" s="2" t="str">
        <f>IFERROR(VLOOKUP(Tabla2[[#This Row],[Client]],Sales_Revenues!A:G,5,FALSE),"")</f>
        <v/>
      </c>
      <c r="AI1096" s="2" t="str">
        <f>IFERROR(VLOOKUP(Tabla2[[#This Row],[Client]],Sales_Revenues!A:G,6,FALSE),"")</f>
        <v/>
      </c>
      <c r="AJ1096" s="2" t="str">
        <f>IFERROR(VLOOKUP(Tabla2[[#This Row],[Client]],Sales_Revenues!A:G,7,FALSE),"")</f>
        <v/>
      </c>
    </row>
    <row r="1097" spans="1:36">
      <c r="A1097">
        <v>1096</v>
      </c>
      <c r="B1097">
        <v>1</v>
      </c>
      <c r="D1097">
        <v>4</v>
      </c>
      <c r="H1097">
        <v>341.01928571428573</v>
      </c>
      <c r="I1097" t="s">
        <v>38</v>
      </c>
      <c r="J1097">
        <v>0</v>
      </c>
      <c r="K1097" t="s">
        <v>38</v>
      </c>
      <c r="L1097" t="s">
        <v>38</v>
      </c>
      <c r="M1097" t="s">
        <v>38</v>
      </c>
      <c r="N1097" t="str">
        <f>IFERROR(VLOOKUP(Tabla2[[#This Row],[Client]],Soc_Dem!A:D,2,FALSE),"")</f>
        <v>F</v>
      </c>
      <c r="O1097">
        <f>IFERROR(VLOOKUP(Tabla2[[#This Row],[Client]],Soc_Dem!A:D,3,FALSE),"")</f>
        <v>39</v>
      </c>
      <c r="P1097">
        <f>IFERROR(VLOOKUP(Tabla2[[#This Row],[Client]],Soc_Dem!A:D,4,FALSE),"")</f>
        <v>266</v>
      </c>
      <c r="Q1097" s="2">
        <f>IFERROR(VLOOKUP(Tabla2[[#This Row],[Client]],Inflow_Outflow!A:O,2,FALSE),"")</f>
        <v>714.2928571428572</v>
      </c>
      <c r="R1097" s="2">
        <f>IFERROR(VLOOKUP(Tabla2[[#This Row],[Client]],Inflow_Outflow!A:O,3,FALSE),"")</f>
        <v>714.2928571428572</v>
      </c>
      <c r="S1097" s="2">
        <f>IFERROR(VLOOKUP(Tabla2[[#This Row],[Client]],Inflow_Outflow!A:O,4,FALSE),"")</f>
        <v>2</v>
      </c>
      <c r="T1097" s="2">
        <f>IFERROR(VLOOKUP(Tabla2[[#This Row],[Client]],Inflow_Outflow!A:O,5,FALSE),"")</f>
        <v>2</v>
      </c>
      <c r="U1097" s="2">
        <f>IFERROR(VLOOKUP(Tabla2[[#This Row],[Client]],Inflow_Outflow!A:O,6,FALSE),"")</f>
        <v>505.48571428571432</v>
      </c>
      <c r="V1097" s="2">
        <f>IFERROR(VLOOKUP(Tabla2[[#This Row],[Client]],Inflow_Outflow!A:O,7,FALSE),"")</f>
        <v>505.48571428571432</v>
      </c>
      <c r="W1097" s="2">
        <f>IFERROR(VLOOKUP(Tabla2[[#This Row],[Client]],Inflow_Outflow!A:O,8,FALSE),"")</f>
        <v>0</v>
      </c>
      <c r="X1097" s="2">
        <f>IFERROR(VLOOKUP(Tabla2[[#This Row],[Client]],Inflow_Outflow!A:O,9,FALSE),"")</f>
        <v>0</v>
      </c>
      <c r="Y1097" s="2">
        <f>IFERROR(VLOOKUP(Tabla2[[#This Row],[Client]],Inflow_Outflow!A:O,10,FALSE),"")</f>
        <v>0</v>
      </c>
      <c r="Z1097" s="2">
        <f>IFERROR(VLOOKUP(Tabla2[[#This Row],[Client]],Inflow_Outflow!A:O,11,FALSE),"")</f>
        <v>3</v>
      </c>
      <c r="AA1097" s="2">
        <f>IFERROR(VLOOKUP(Tabla2[[#This Row],[Client]],Inflow_Outflow!A:O,12,FALSE),"")</f>
        <v>3</v>
      </c>
      <c r="AB1097" s="2">
        <f>IFERROR(VLOOKUP(Tabla2[[#This Row],[Client]],Inflow_Outflow!A:O,13,FALSE),"")</f>
        <v>0</v>
      </c>
      <c r="AC1097" s="2">
        <f>IFERROR(VLOOKUP(Tabla2[[#This Row],[Client]],Inflow_Outflow!A:O,14,FALSE),"")</f>
        <v>0</v>
      </c>
      <c r="AD1097" s="2">
        <f>IFERROR(VLOOKUP(Tabla2[[#This Row],[Client]],Inflow_Outflow!A:O,15,FALSE),"")</f>
        <v>0</v>
      </c>
      <c r="AE1097" s="2" t="str">
        <f>IFERROR(VLOOKUP(Tabla2[[#This Row],[Client]],Sales_Revenues!A:G,2,FALSE),"")</f>
        <v/>
      </c>
      <c r="AF1097" s="2" t="str">
        <f>IFERROR(VLOOKUP(Tabla2[[#This Row],[Client]],Sales_Revenues!A:G,3,FALSE),"")</f>
        <v/>
      </c>
      <c r="AG1097" s="2" t="str">
        <f>IFERROR(VLOOKUP(Tabla2[[#This Row],[Client]],Sales_Revenues!A:G,4,FALSE),"")</f>
        <v/>
      </c>
      <c r="AH1097" s="2" t="str">
        <f>IFERROR(VLOOKUP(Tabla2[[#This Row],[Client]],Sales_Revenues!A:G,5,FALSE),"")</f>
        <v/>
      </c>
      <c r="AI1097" s="2" t="str">
        <f>IFERROR(VLOOKUP(Tabla2[[#This Row],[Client]],Sales_Revenues!A:G,6,FALSE),"")</f>
        <v/>
      </c>
      <c r="AJ1097" s="2" t="str">
        <f>IFERROR(VLOOKUP(Tabla2[[#This Row],[Client]],Sales_Revenues!A:G,7,FALSE),"")</f>
        <v/>
      </c>
    </row>
    <row r="1098" spans="1:36">
      <c r="A1098">
        <v>1097</v>
      </c>
      <c r="B1098">
        <v>1</v>
      </c>
      <c r="C1098">
        <v>1</v>
      </c>
      <c r="D1098">
        <v>2</v>
      </c>
      <c r="H1098">
        <v>914.73750000000007</v>
      </c>
      <c r="I1098">
        <v>3849.4746428571425</v>
      </c>
      <c r="J1098">
        <v>14285.714285714286</v>
      </c>
      <c r="K1098" t="s">
        <v>38</v>
      </c>
      <c r="L1098" t="s">
        <v>38</v>
      </c>
      <c r="M1098" t="s">
        <v>38</v>
      </c>
      <c r="N1098" t="str">
        <f>IFERROR(VLOOKUP(Tabla2[[#This Row],[Client]],Soc_Dem!A:D,2,FALSE),"")</f>
        <v>M</v>
      </c>
      <c r="O1098">
        <f>IFERROR(VLOOKUP(Tabla2[[#This Row],[Client]],Soc_Dem!A:D,3,FALSE),"")</f>
        <v>37</v>
      </c>
      <c r="P1098">
        <f>IFERROR(VLOOKUP(Tabla2[[#This Row],[Client]],Soc_Dem!A:D,4,FALSE),"")</f>
        <v>169</v>
      </c>
      <c r="Q1098" s="2">
        <f>IFERROR(VLOOKUP(Tabla2[[#This Row],[Client]],Inflow_Outflow!A:O,2,FALSE),"")</f>
        <v>1711.4939285714286</v>
      </c>
      <c r="R1098" s="2">
        <f>IFERROR(VLOOKUP(Tabla2[[#This Row],[Client]],Inflow_Outflow!A:O,3,FALSE),"")</f>
        <v>1693.2192857142857</v>
      </c>
      <c r="S1098" s="2">
        <f>IFERROR(VLOOKUP(Tabla2[[#This Row],[Client]],Inflow_Outflow!A:O,4,FALSE),"")</f>
        <v>4</v>
      </c>
      <c r="T1098" s="2">
        <f>IFERROR(VLOOKUP(Tabla2[[#This Row],[Client]],Inflow_Outflow!A:O,5,FALSE),"")</f>
        <v>3</v>
      </c>
      <c r="U1098" s="2">
        <f>IFERROR(VLOOKUP(Tabla2[[#This Row],[Client]],Inflow_Outflow!A:O,6,FALSE),"")</f>
        <v>799.36785714285713</v>
      </c>
      <c r="V1098" s="2">
        <f>IFERROR(VLOOKUP(Tabla2[[#This Row],[Client]],Inflow_Outflow!A:O,7,FALSE),"")</f>
        <v>799.36785714285713</v>
      </c>
      <c r="W1098" s="2">
        <f>IFERROR(VLOOKUP(Tabla2[[#This Row],[Client]],Inflow_Outflow!A:O,8,FALSE),"")</f>
        <v>178.57142857142858</v>
      </c>
      <c r="X1098" s="2">
        <f>IFERROR(VLOOKUP(Tabla2[[#This Row],[Client]],Inflow_Outflow!A:O,9,FALSE),"")</f>
        <v>87.975000000000009</v>
      </c>
      <c r="Y1098" s="2">
        <f>IFERROR(VLOOKUP(Tabla2[[#This Row],[Client]],Inflow_Outflow!A:O,10,FALSE),"")</f>
        <v>532.82142857142856</v>
      </c>
      <c r="Z1098" s="2">
        <f>IFERROR(VLOOKUP(Tabla2[[#This Row],[Client]],Inflow_Outflow!A:O,11,FALSE),"")</f>
        <v>9</v>
      </c>
      <c r="AA1098" s="2">
        <f>IFERROR(VLOOKUP(Tabla2[[#This Row],[Client]],Inflow_Outflow!A:O,12,FALSE),"")</f>
        <v>9</v>
      </c>
      <c r="AB1098" s="2">
        <f>IFERROR(VLOOKUP(Tabla2[[#This Row],[Client]],Inflow_Outflow!A:O,13,FALSE),"")</f>
        <v>1</v>
      </c>
      <c r="AC1098" s="2">
        <f>IFERROR(VLOOKUP(Tabla2[[#This Row],[Client]],Inflow_Outflow!A:O,14,FALSE),"")</f>
        <v>6</v>
      </c>
      <c r="AD1098" s="2">
        <f>IFERROR(VLOOKUP(Tabla2[[#This Row],[Client]],Inflow_Outflow!A:O,15,FALSE),"")</f>
        <v>2</v>
      </c>
      <c r="AE1098" s="2" t="str">
        <f>IFERROR(VLOOKUP(Tabla2[[#This Row],[Client]],Sales_Revenues!A:G,2,FALSE),"")</f>
        <v/>
      </c>
      <c r="AF1098" s="2" t="str">
        <f>IFERROR(VLOOKUP(Tabla2[[#This Row],[Client]],Sales_Revenues!A:G,3,FALSE),"")</f>
        <v/>
      </c>
      <c r="AG1098" s="2" t="str">
        <f>IFERROR(VLOOKUP(Tabla2[[#This Row],[Client]],Sales_Revenues!A:G,4,FALSE),"")</f>
        <v/>
      </c>
      <c r="AH1098" s="2" t="str">
        <f>IFERROR(VLOOKUP(Tabla2[[#This Row],[Client]],Sales_Revenues!A:G,5,FALSE),"")</f>
        <v/>
      </c>
      <c r="AI1098" s="2" t="str">
        <f>IFERROR(VLOOKUP(Tabla2[[#This Row],[Client]],Sales_Revenues!A:G,6,FALSE),"")</f>
        <v/>
      </c>
      <c r="AJ1098" s="2" t="str">
        <f>IFERROR(VLOOKUP(Tabla2[[#This Row],[Client]],Sales_Revenues!A:G,7,FALSE),"")</f>
        <v/>
      </c>
    </row>
    <row r="1099" spans="1:36">
      <c r="A1099">
        <v>1098</v>
      </c>
      <c r="B1099">
        <v>2</v>
      </c>
      <c r="D1099">
        <v>2</v>
      </c>
      <c r="E1099">
        <v>1</v>
      </c>
      <c r="F1099">
        <v>1</v>
      </c>
      <c r="G1099">
        <v>1</v>
      </c>
      <c r="H1099">
        <v>143.16285714285715</v>
      </c>
      <c r="I1099" t="s">
        <v>38</v>
      </c>
      <c r="J1099">
        <v>0</v>
      </c>
      <c r="K1099">
        <v>439.35500000000002</v>
      </c>
      <c r="L1099">
        <v>2382.9460714285715</v>
      </c>
      <c r="M1099">
        <v>10628.533571428572</v>
      </c>
      <c r="N1099" t="str">
        <f>IFERROR(VLOOKUP(Tabla2[[#This Row],[Client]],Soc_Dem!A:D,2,FALSE),"")</f>
        <v>M</v>
      </c>
      <c r="O1099">
        <f>IFERROR(VLOOKUP(Tabla2[[#This Row],[Client]],Soc_Dem!A:D,3,FALSE),"")</f>
        <v>64</v>
      </c>
      <c r="P1099">
        <f>IFERROR(VLOOKUP(Tabla2[[#This Row],[Client]],Soc_Dem!A:D,4,FALSE),"")</f>
        <v>118</v>
      </c>
      <c r="Q1099" s="2">
        <f>IFERROR(VLOOKUP(Tabla2[[#This Row],[Client]],Inflow_Outflow!A:O,2,FALSE),"")</f>
        <v>10117.815714285714</v>
      </c>
      <c r="R1099" s="2">
        <f>IFERROR(VLOOKUP(Tabla2[[#This Row],[Client]],Inflow_Outflow!A:O,3,FALSE),"")</f>
        <v>6732.9342857142856</v>
      </c>
      <c r="S1099" s="2">
        <f>IFERROR(VLOOKUP(Tabla2[[#This Row],[Client]],Inflow_Outflow!A:O,4,FALSE),"")</f>
        <v>19</v>
      </c>
      <c r="T1099" s="2">
        <f>IFERROR(VLOOKUP(Tabla2[[#This Row],[Client]],Inflow_Outflow!A:O,5,FALSE),"")</f>
        <v>12</v>
      </c>
      <c r="U1099" s="2">
        <f>IFERROR(VLOOKUP(Tabla2[[#This Row],[Client]],Inflow_Outflow!A:O,6,FALSE),"")</f>
        <v>8662.187857142857</v>
      </c>
      <c r="V1099" s="2">
        <f>IFERROR(VLOOKUP(Tabla2[[#This Row],[Client]],Inflow_Outflow!A:O,7,FALSE),"")</f>
        <v>7661.5142857142855</v>
      </c>
      <c r="W1099" s="2">
        <f>IFERROR(VLOOKUP(Tabla2[[#This Row],[Client]],Inflow_Outflow!A:O,8,FALSE),"")</f>
        <v>767.85714285714289</v>
      </c>
      <c r="X1099" s="2">
        <f>IFERROR(VLOOKUP(Tabla2[[#This Row],[Client]],Inflow_Outflow!A:O,9,FALSE),"")</f>
        <v>255.09857142857143</v>
      </c>
      <c r="Y1099" s="2">
        <f>IFERROR(VLOOKUP(Tabla2[[#This Row],[Client]],Inflow_Outflow!A:O,10,FALSE),"")</f>
        <v>4195.6785714285716</v>
      </c>
      <c r="Z1099" s="2">
        <f>IFERROR(VLOOKUP(Tabla2[[#This Row],[Client]],Inflow_Outflow!A:O,11,FALSE),"")</f>
        <v>47</v>
      </c>
      <c r="AA1099" s="2">
        <f>IFERROR(VLOOKUP(Tabla2[[#This Row],[Client]],Inflow_Outflow!A:O,12,FALSE),"")</f>
        <v>29</v>
      </c>
      <c r="AB1099" s="2">
        <f>IFERROR(VLOOKUP(Tabla2[[#This Row],[Client]],Inflow_Outflow!A:O,13,FALSE),"")</f>
        <v>2</v>
      </c>
      <c r="AC1099" s="2">
        <f>IFERROR(VLOOKUP(Tabla2[[#This Row],[Client]],Inflow_Outflow!A:O,14,FALSE),"")</f>
        <v>12</v>
      </c>
      <c r="AD1099" s="2">
        <f>IFERROR(VLOOKUP(Tabla2[[#This Row],[Client]],Inflow_Outflow!A:O,15,FALSE),"")</f>
        <v>24</v>
      </c>
      <c r="AE1099" s="2" t="str">
        <f>IFERROR(VLOOKUP(Tabla2[[#This Row],[Client]],Sales_Revenues!A:G,2,FALSE),"")</f>
        <v/>
      </c>
      <c r="AF1099" s="2" t="str">
        <f>IFERROR(VLOOKUP(Tabla2[[#This Row],[Client]],Sales_Revenues!A:G,3,FALSE),"")</f>
        <v/>
      </c>
      <c r="AG1099" s="2" t="str">
        <f>IFERROR(VLOOKUP(Tabla2[[#This Row],[Client]],Sales_Revenues!A:G,4,FALSE),"")</f>
        <v/>
      </c>
      <c r="AH1099" s="2" t="str">
        <f>IFERROR(VLOOKUP(Tabla2[[#This Row],[Client]],Sales_Revenues!A:G,5,FALSE),"")</f>
        <v/>
      </c>
      <c r="AI1099" s="2" t="str">
        <f>IFERROR(VLOOKUP(Tabla2[[#This Row],[Client]],Sales_Revenues!A:G,6,FALSE),"")</f>
        <v/>
      </c>
      <c r="AJ1099" s="2" t="str">
        <f>IFERROR(VLOOKUP(Tabla2[[#This Row],[Client]],Sales_Revenues!A:G,7,FALSE),"")</f>
        <v/>
      </c>
    </row>
    <row r="1100" spans="1:36">
      <c r="A1100">
        <v>1099</v>
      </c>
      <c r="B1100">
        <v>1</v>
      </c>
      <c r="H1100">
        <v>87.917500000000004</v>
      </c>
      <c r="I1100" t="s">
        <v>38</v>
      </c>
      <c r="J1100" t="s">
        <v>38</v>
      </c>
      <c r="K1100" t="s">
        <v>38</v>
      </c>
      <c r="L1100" t="s">
        <v>38</v>
      </c>
      <c r="M1100" t="s">
        <v>38</v>
      </c>
      <c r="N1100" t="str">
        <f>IFERROR(VLOOKUP(Tabla2[[#This Row],[Client]],Soc_Dem!A:D,2,FALSE),"")</f>
        <v>F</v>
      </c>
      <c r="O1100">
        <f>IFERROR(VLOOKUP(Tabla2[[#This Row],[Client]],Soc_Dem!A:D,3,FALSE),"")</f>
        <v>35</v>
      </c>
      <c r="P1100">
        <f>IFERROR(VLOOKUP(Tabla2[[#This Row],[Client]],Soc_Dem!A:D,4,FALSE),"")</f>
        <v>152</v>
      </c>
      <c r="Q1100" s="2">
        <f>IFERROR(VLOOKUP(Tabla2[[#This Row],[Client]],Inflow_Outflow!A:O,2,FALSE),"")</f>
        <v>275.00178571428575</v>
      </c>
      <c r="R1100" s="2">
        <f>IFERROR(VLOOKUP(Tabla2[[#This Row],[Client]],Inflow_Outflow!A:O,3,FALSE),"")</f>
        <v>275.00178571428575</v>
      </c>
      <c r="S1100" s="2">
        <f>IFERROR(VLOOKUP(Tabla2[[#This Row],[Client]],Inflow_Outflow!A:O,4,FALSE),"")</f>
        <v>3</v>
      </c>
      <c r="T1100" s="2">
        <f>IFERROR(VLOOKUP(Tabla2[[#This Row],[Client]],Inflow_Outflow!A:O,5,FALSE),"")</f>
        <v>3</v>
      </c>
      <c r="U1100" s="2">
        <f>IFERROR(VLOOKUP(Tabla2[[#This Row],[Client]],Inflow_Outflow!A:O,6,FALSE),"")</f>
        <v>353.53428571428566</v>
      </c>
      <c r="V1100" s="2">
        <f>IFERROR(VLOOKUP(Tabla2[[#This Row],[Client]],Inflow_Outflow!A:O,7,FALSE),"")</f>
        <v>353.53428571428566</v>
      </c>
      <c r="W1100" s="2">
        <f>IFERROR(VLOOKUP(Tabla2[[#This Row],[Client]],Inflow_Outflow!A:O,8,FALSE),"")</f>
        <v>0</v>
      </c>
      <c r="X1100" s="2">
        <f>IFERROR(VLOOKUP(Tabla2[[#This Row],[Client]],Inflow_Outflow!A:O,9,FALSE),"")</f>
        <v>350.14142857142855</v>
      </c>
      <c r="Y1100" s="2">
        <f>IFERROR(VLOOKUP(Tabla2[[#This Row],[Client]],Inflow_Outflow!A:O,10,FALSE),"")</f>
        <v>0</v>
      </c>
      <c r="Z1100" s="2">
        <f>IFERROR(VLOOKUP(Tabla2[[#This Row],[Client]],Inflow_Outflow!A:O,11,FALSE),"")</f>
        <v>7</v>
      </c>
      <c r="AA1100" s="2">
        <f>IFERROR(VLOOKUP(Tabla2[[#This Row],[Client]],Inflow_Outflow!A:O,12,FALSE),"")</f>
        <v>7</v>
      </c>
      <c r="AB1100" s="2">
        <f>IFERROR(VLOOKUP(Tabla2[[#This Row],[Client]],Inflow_Outflow!A:O,13,FALSE),"")</f>
        <v>0</v>
      </c>
      <c r="AC1100" s="2">
        <f>IFERROR(VLOOKUP(Tabla2[[#This Row],[Client]],Inflow_Outflow!A:O,14,FALSE),"")</f>
        <v>6</v>
      </c>
      <c r="AD1100" s="2">
        <f>IFERROR(VLOOKUP(Tabla2[[#This Row],[Client]],Inflow_Outflow!A:O,15,FALSE),"")</f>
        <v>0</v>
      </c>
      <c r="AE1100" s="2">
        <f>IFERROR(VLOOKUP(Tabla2[[#This Row],[Client]],Sales_Revenues!A:G,2,FALSE),"")</f>
        <v>0</v>
      </c>
      <c r="AF1100" s="2">
        <f>IFERROR(VLOOKUP(Tabla2[[#This Row],[Client]],Sales_Revenues!A:G,3,FALSE),"")</f>
        <v>0</v>
      </c>
      <c r="AG1100" s="2">
        <f>IFERROR(VLOOKUP(Tabla2[[#This Row],[Client]],Sales_Revenues!A:G,4,FALSE),"")</f>
        <v>0</v>
      </c>
      <c r="AH1100" s="2">
        <f>IFERROR(VLOOKUP(Tabla2[[#This Row],[Client]],Sales_Revenues!A:G,5,FALSE),"")</f>
        <v>0</v>
      </c>
      <c r="AI1100" s="2">
        <f>IFERROR(VLOOKUP(Tabla2[[#This Row],[Client]],Sales_Revenues!A:G,6,FALSE),"")</f>
        <v>0</v>
      </c>
      <c r="AJ1100" s="2">
        <f>IFERROR(VLOOKUP(Tabla2[[#This Row],[Client]],Sales_Revenues!A:G,7,FALSE),"")</f>
        <v>0</v>
      </c>
    </row>
    <row r="1101" spans="1:36">
      <c r="A1101">
        <v>1100</v>
      </c>
      <c r="B1101">
        <v>1</v>
      </c>
      <c r="H1101">
        <v>11.178214285714287</v>
      </c>
      <c r="I1101" t="s">
        <v>38</v>
      </c>
      <c r="J1101" t="s">
        <v>38</v>
      </c>
      <c r="K1101" t="s">
        <v>38</v>
      </c>
      <c r="L1101" t="s">
        <v>38</v>
      </c>
      <c r="M1101" t="s">
        <v>38</v>
      </c>
      <c r="N1101" t="str">
        <f>IFERROR(VLOOKUP(Tabla2[[#This Row],[Client]],Soc_Dem!A:D,2,FALSE),"")</f>
        <v>F</v>
      </c>
      <c r="O1101">
        <f>IFERROR(VLOOKUP(Tabla2[[#This Row],[Client]],Soc_Dem!A:D,3,FALSE),"")</f>
        <v>69</v>
      </c>
      <c r="P1101">
        <f>IFERROR(VLOOKUP(Tabla2[[#This Row],[Client]],Soc_Dem!A:D,4,FALSE),"")</f>
        <v>92</v>
      </c>
      <c r="Q1101" s="2">
        <f>IFERROR(VLOOKUP(Tabla2[[#This Row],[Client]],Inflow_Outflow!A:O,2,FALSE),"")</f>
        <v>35.714642857142856</v>
      </c>
      <c r="R1101" s="2">
        <f>IFERROR(VLOOKUP(Tabla2[[#This Row],[Client]],Inflow_Outflow!A:O,3,FALSE),"")</f>
        <v>35.714642857142856</v>
      </c>
      <c r="S1101" s="2">
        <f>IFERROR(VLOOKUP(Tabla2[[#This Row],[Client]],Inflow_Outflow!A:O,4,FALSE),"")</f>
        <v>2</v>
      </c>
      <c r="T1101" s="2">
        <f>IFERROR(VLOOKUP(Tabla2[[#This Row],[Client]],Inflow_Outflow!A:O,5,FALSE),"")</f>
        <v>2</v>
      </c>
      <c r="U1101" s="2">
        <f>IFERROR(VLOOKUP(Tabla2[[#This Row],[Client]],Inflow_Outflow!A:O,6,FALSE),"")</f>
        <v>103.57142857142857</v>
      </c>
      <c r="V1101" s="2">
        <f>IFERROR(VLOOKUP(Tabla2[[#This Row],[Client]],Inflow_Outflow!A:O,7,FALSE),"")</f>
        <v>103.57142857142857</v>
      </c>
      <c r="W1101" s="2">
        <f>IFERROR(VLOOKUP(Tabla2[[#This Row],[Client]],Inflow_Outflow!A:O,8,FALSE),"")</f>
        <v>35.714285714285715</v>
      </c>
      <c r="X1101" s="2">
        <f>IFERROR(VLOOKUP(Tabla2[[#This Row],[Client]],Inflow_Outflow!A:O,9,FALSE),"")</f>
        <v>44.321428571428569</v>
      </c>
      <c r="Y1101" s="2">
        <f>IFERROR(VLOOKUP(Tabla2[[#This Row],[Client]],Inflow_Outflow!A:O,10,FALSE),"")</f>
        <v>23.535714285714285</v>
      </c>
      <c r="Z1101" s="2">
        <f>IFERROR(VLOOKUP(Tabla2[[#This Row],[Client]],Inflow_Outflow!A:O,11,FALSE),"")</f>
        <v>6</v>
      </c>
      <c r="AA1101" s="2">
        <f>IFERROR(VLOOKUP(Tabla2[[#This Row],[Client]],Inflow_Outflow!A:O,12,FALSE),"")</f>
        <v>6</v>
      </c>
      <c r="AB1101" s="2">
        <f>IFERROR(VLOOKUP(Tabla2[[#This Row],[Client]],Inflow_Outflow!A:O,13,FALSE),"")</f>
        <v>1</v>
      </c>
      <c r="AC1101" s="2">
        <f>IFERROR(VLOOKUP(Tabla2[[#This Row],[Client]],Inflow_Outflow!A:O,14,FALSE),"")</f>
        <v>2</v>
      </c>
      <c r="AD1101" s="2">
        <f>IFERROR(VLOOKUP(Tabla2[[#This Row],[Client]],Inflow_Outflow!A:O,15,FALSE),"")</f>
        <v>3</v>
      </c>
      <c r="AE1101" s="2">
        <f>IFERROR(VLOOKUP(Tabla2[[#This Row],[Client]],Sales_Revenues!A:G,2,FALSE),"")</f>
        <v>0</v>
      </c>
      <c r="AF1101" s="2">
        <f>IFERROR(VLOOKUP(Tabla2[[#This Row],[Client]],Sales_Revenues!A:G,3,FALSE),"")</f>
        <v>0</v>
      </c>
      <c r="AG1101" s="2">
        <f>IFERROR(VLOOKUP(Tabla2[[#This Row],[Client]],Sales_Revenues!A:G,4,FALSE),"")</f>
        <v>0</v>
      </c>
      <c r="AH1101" s="2">
        <f>IFERROR(VLOOKUP(Tabla2[[#This Row],[Client]],Sales_Revenues!A:G,5,FALSE),"")</f>
        <v>0</v>
      </c>
      <c r="AI1101" s="2">
        <f>IFERROR(VLOOKUP(Tabla2[[#This Row],[Client]],Sales_Revenues!A:G,6,FALSE),"")</f>
        <v>0</v>
      </c>
      <c r="AJ1101" s="2">
        <f>IFERROR(VLOOKUP(Tabla2[[#This Row],[Client]],Sales_Revenues!A:G,7,FALSE),"")</f>
        <v>0</v>
      </c>
    </row>
    <row r="1102" spans="1:36">
      <c r="A1102">
        <v>1101</v>
      </c>
      <c r="B1102">
        <v>1</v>
      </c>
      <c r="C1102">
        <v>1</v>
      </c>
      <c r="D1102">
        <v>2</v>
      </c>
      <c r="H1102">
        <v>1.4385714285714286</v>
      </c>
      <c r="I1102">
        <v>5357.3453571428572</v>
      </c>
      <c r="J1102">
        <v>12399.136785714287</v>
      </c>
      <c r="K1102" t="s">
        <v>38</v>
      </c>
      <c r="L1102" t="s">
        <v>38</v>
      </c>
      <c r="M1102" t="s">
        <v>38</v>
      </c>
      <c r="N1102" t="str">
        <f>IFERROR(VLOOKUP(Tabla2[[#This Row],[Client]],Soc_Dem!A:D,2,FALSE),"")</f>
        <v>M</v>
      </c>
      <c r="O1102">
        <f>IFERROR(VLOOKUP(Tabla2[[#This Row],[Client]],Soc_Dem!A:D,3,FALSE),"")</f>
        <v>24</v>
      </c>
      <c r="P1102">
        <f>IFERROR(VLOOKUP(Tabla2[[#This Row],[Client]],Soc_Dem!A:D,4,FALSE),"")</f>
        <v>60</v>
      </c>
      <c r="Q1102" s="2">
        <f>IFERROR(VLOOKUP(Tabla2[[#This Row],[Client]],Inflow_Outflow!A:O,2,FALSE),"")</f>
        <v>24.548214285714288</v>
      </c>
      <c r="R1102" s="2">
        <f>IFERROR(VLOOKUP(Tabla2[[#This Row],[Client]],Inflow_Outflow!A:O,3,FALSE),"")</f>
        <v>1.0714285714285715E-3</v>
      </c>
      <c r="S1102" s="2">
        <f>IFERROR(VLOOKUP(Tabla2[[#This Row],[Client]],Inflow_Outflow!A:O,4,FALSE),"")</f>
        <v>3</v>
      </c>
      <c r="T1102" s="2">
        <f>IFERROR(VLOOKUP(Tabla2[[#This Row],[Client]],Inflow_Outflow!A:O,5,FALSE),"")</f>
        <v>1</v>
      </c>
      <c r="U1102" s="2">
        <f>IFERROR(VLOOKUP(Tabla2[[#This Row],[Client]],Inflow_Outflow!A:O,6,FALSE),"")</f>
        <v>0</v>
      </c>
      <c r="V1102" s="2">
        <f>IFERROR(VLOOKUP(Tabla2[[#This Row],[Client]],Inflow_Outflow!A:O,7,FALSE),"")</f>
        <v>0</v>
      </c>
      <c r="W1102" s="2">
        <f>IFERROR(VLOOKUP(Tabla2[[#This Row],[Client]],Inflow_Outflow!A:O,8,FALSE),"")</f>
        <v>0</v>
      </c>
      <c r="X1102" s="2">
        <f>IFERROR(VLOOKUP(Tabla2[[#This Row],[Client]],Inflow_Outflow!A:O,9,FALSE),"")</f>
        <v>0</v>
      </c>
      <c r="Y1102" s="2">
        <f>IFERROR(VLOOKUP(Tabla2[[#This Row],[Client]],Inflow_Outflow!A:O,10,FALSE),"")</f>
        <v>0</v>
      </c>
      <c r="Z1102" s="2">
        <f>IFERROR(VLOOKUP(Tabla2[[#This Row],[Client]],Inflow_Outflow!A:O,11,FALSE),"")</f>
        <v>0</v>
      </c>
      <c r="AA1102" s="2">
        <f>IFERROR(VLOOKUP(Tabla2[[#This Row],[Client]],Inflow_Outflow!A:O,12,FALSE),"")</f>
        <v>0</v>
      </c>
      <c r="AB1102" s="2">
        <f>IFERROR(VLOOKUP(Tabla2[[#This Row],[Client]],Inflow_Outflow!A:O,13,FALSE),"")</f>
        <v>0</v>
      </c>
      <c r="AC1102" s="2">
        <f>IFERROR(VLOOKUP(Tabla2[[#This Row],[Client]],Inflow_Outflow!A:O,14,FALSE),"")</f>
        <v>0</v>
      </c>
      <c r="AD1102" s="2">
        <f>IFERROR(VLOOKUP(Tabla2[[#This Row],[Client]],Inflow_Outflow!A:O,15,FALSE),"")</f>
        <v>0</v>
      </c>
      <c r="AE1102" s="2" t="str">
        <f>IFERROR(VLOOKUP(Tabla2[[#This Row],[Client]],Sales_Revenues!A:G,2,FALSE),"")</f>
        <v/>
      </c>
      <c r="AF1102" s="2" t="str">
        <f>IFERROR(VLOOKUP(Tabla2[[#This Row],[Client]],Sales_Revenues!A:G,3,FALSE),"")</f>
        <v/>
      </c>
      <c r="AG1102" s="2" t="str">
        <f>IFERROR(VLOOKUP(Tabla2[[#This Row],[Client]],Sales_Revenues!A:G,4,FALSE),"")</f>
        <v/>
      </c>
      <c r="AH1102" s="2" t="str">
        <f>IFERROR(VLOOKUP(Tabla2[[#This Row],[Client]],Sales_Revenues!A:G,5,FALSE),"")</f>
        <v/>
      </c>
      <c r="AI1102" s="2" t="str">
        <f>IFERROR(VLOOKUP(Tabla2[[#This Row],[Client]],Sales_Revenues!A:G,6,FALSE),"")</f>
        <v/>
      </c>
      <c r="AJ1102" s="2" t="str">
        <f>IFERROR(VLOOKUP(Tabla2[[#This Row],[Client]],Sales_Revenues!A:G,7,FALSE),"")</f>
        <v/>
      </c>
    </row>
    <row r="1103" spans="1:36">
      <c r="A1103">
        <v>1102</v>
      </c>
      <c r="B1103">
        <v>2</v>
      </c>
      <c r="H1103">
        <v>191.33214285714286</v>
      </c>
      <c r="I1103" t="s">
        <v>38</v>
      </c>
      <c r="J1103" t="s">
        <v>38</v>
      </c>
      <c r="K1103" t="s">
        <v>38</v>
      </c>
      <c r="L1103" t="s">
        <v>38</v>
      </c>
      <c r="M1103" t="s">
        <v>38</v>
      </c>
      <c r="N1103" t="str">
        <f>IFERROR(VLOOKUP(Tabla2[[#This Row],[Client]],Soc_Dem!A:D,2,FALSE),"")</f>
        <v>M</v>
      </c>
      <c r="O1103">
        <f>IFERROR(VLOOKUP(Tabla2[[#This Row],[Client]],Soc_Dem!A:D,3,FALSE),"")</f>
        <v>59</v>
      </c>
      <c r="P1103">
        <f>IFERROR(VLOOKUP(Tabla2[[#This Row],[Client]],Soc_Dem!A:D,4,FALSE),"")</f>
        <v>8</v>
      </c>
      <c r="Q1103" s="2">
        <f>IFERROR(VLOOKUP(Tabla2[[#This Row],[Client]],Inflow_Outflow!A:O,2,FALSE),"")</f>
        <v>944.39214285714286</v>
      </c>
      <c r="R1103" s="2">
        <f>IFERROR(VLOOKUP(Tabla2[[#This Row],[Client]],Inflow_Outflow!A:O,3,FALSE),"")</f>
        <v>944.39214285714286</v>
      </c>
      <c r="S1103" s="2">
        <f>IFERROR(VLOOKUP(Tabla2[[#This Row],[Client]],Inflow_Outflow!A:O,4,FALSE),"")</f>
        <v>2</v>
      </c>
      <c r="T1103" s="2">
        <f>IFERROR(VLOOKUP(Tabla2[[#This Row],[Client]],Inflow_Outflow!A:O,5,FALSE),"")</f>
        <v>2</v>
      </c>
      <c r="U1103" s="2">
        <f>IFERROR(VLOOKUP(Tabla2[[#This Row],[Client]],Inflow_Outflow!A:O,6,FALSE),"")</f>
        <v>200.66714285714286</v>
      </c>
      <c r="V1103" s="2">
        <f>IFERROR(VLOOKUP(Tabla2[[#This Row],[Client]],Inflow_Outflow!A:O,7,FALSE),"")</f>
        <v>200.66714285714286</v>
      </c>
      <c r="W1103" s="2">
        <f>IFERROR(VLOOKUP(Tabla2[[#This Row],[Client]],Inflow_Outflow!A:O,8,FALSE),"")</f>
        <v>25</v>
      </c>
      <c r="X1103" s="2">
        <f>IFERROR(VLOOKUP(Tabla2[[#This Row],[Client]],Inflow_Outflow!A:O,9,FALSE),"")</f>
        <v>175.66714285714286</v>
      </c>
      <c r="Y1103" s="2">
        <f>IFERROR(VLOOKUP(Tabla2[[#This Row],[Client]],Inflow_Outflow!A:O,10,FALSE),"")</f>
        <v>0</v>
      </c>
      <c r="Z1103" s="2">
        <f>IFERROR(VLOOKUP(Tabla2[[#This Row],[Client]],Inflow_Outflow!A:O,11,FALSE),"")</f>
        <v>9</v>
      </c>
      <c r="AA1103" s="2">
        <f>IFERROR(VLOOKUP(Tabla2[[#This Row],[Client]],Inflow_Outflow!A:O,12,FALSE),"")</f>
        <v>9</v>
      </c>
      <c r="AB1103" s="2">
        <f>IFERROR(VLOOKUP(Tabla2[[#This Row],[Client]],Inflow_Outflow!A:O,13,FALSE),"")</f>
        <v>1</v>
      </c>
      <c r="AC1103" s="2">
        <f>IFERROR(VLOOKUP(Tabla2[[#This Row],[Client]],Inflow_Outflow!A:O,14,FALSE),"")</f>
        <v>8</v>
      </c>
      <c r="AD1103" s="2">
        <f>IFERROR(VLOOKUP(Tabla2[[#This Row],[Client]],Inflow_Outflow!A:O,15,FALSE),"")</f>
        <v>0</v>
      </c>
      <c r="AE1103" s="2" t="str">
        <f>IFERROR(VLOOKUP(Tabla2[[#This Row],[Client]],Sales_Revenues!A:G,2,FALSE),"")</f>
        <v/>
      </c>
      <c r="AF1103" s="2" t="str">
        <f>IFERROR(VLOOKUP(Tabla2[[#This Row],[Client]],Sales_Revenues!A:G,3,FALSE),"")</f>
        <v/>
      </c>
      <c r="AG1103" s="2" t="str">
        <f>IFERROR(VLOOKUP(Tabla2[[#This Row],[Client]],Sales_Revenues!A:G,4,FALSE),"")</f>
        <v/>
      </c>
      <c r="AH1103" s="2" t="str">
        <f>IFERROR(VLOOKUP(Tabla2[[#This Row],[Client]],Sales_Revenues!A:G,5,FALSE),"")</f>
        <v/>
      </c>
      <c r="AI1103" s="2" t="str">
        <f>IFERROR(VLOOKUP(Tabla2[[#This Row],[Client]],Sales_Revenues!A:G,6,FALSE),"")</f>
        <v/>
      </c>
      <c r="AJ1103" s="2" t="str">
        <f>IFERROR(VLOOKUP(Tabla2[[#This Row],[Client]],Sales_Revenues!A:G,7,FALSE),"")</f>
        <v/>
      </c>
    </row>
    <row r="1104" spans="1:36">
      <c r="A1104">
        <v>1103</v>
      </c>
      <c r="B1104">
        <v>1</v>
      </c>
      <c r="F1104">
        <v>1</v>
      </c>
      <c r="G1104">
        <v>1</v>
      </c>
      <c r="H1104">
        <v>31681.494642857142</v>
      </c>
      <c r="I1104" t="s">
        <v>38</v>
      </c>
      <c r="J1104" t="s">
        <v>38</v>
      </c>
      <c r="K1104" t="s">
        <v>38</v>
      </c>
      <c r="L1104">
        <v>112.22821428571429</v>
      </c>
      <c r="M1104">
        <v>2304.64</v>
      </c>
      <c r="N1104" t="str">
        <f>IFERROR(VLOOKUP(Tabla2[[#This Row],[Client]],Soc_Dem!A:D,2,FALSE),"")</f>
        <v>M</v>
      </c>
      <c r="O1104">
        <f>IFERROR(VLOOKUP(Tabla2[[#This Row],[Client]],Soc_Dem!A:D,3,FALSE),"")</f>
        <v>51</v>
      </c>
      <c r="P1104">
        <f>IFERROR(VLOOKUP(Tabla2[[#This Row],[Client]],Soc_Dem!A:D,4,FALSE),"")</f>
        <v>233</v>
      </c>
      <c r="Q1104" s="2">
        <f>IFERROR(VLOOKUP(Tabla2[[#This Row],[Client]],Inflow_Outflow!A:O,2,FALSE),"")</f>
        <v>925.19821428571424</v>
      </c>
      <c r="R1104" s="2">
        <f>IFERROR(VLOOKUP(Tabla2[[#This Row],[Client]],Inflow_Outflow!A:O,3,FALSE),"")</f>
        <v>788.29392857142852</v>
      </c>
      <c r="S1104" s="2">
        <f>IFERROR(VLOOKUP(Tabla2[[#This Row],[Client]],Inflow_Outflow!A:O,4,FALSE),"")</f>
        <v>8</v>
      </c>
      <c r="T1104" s="2">
        <f>IFERROR(VLOOKUP(Tabla2[[#This Row],[Client]],Inflow_Outflow!A:O,5,FALSE),"")</f>
        <v>4</v>
      </c>
      <c r="U1104" s="2">
        <f>IFERROR(VLOOKUP(Tabla2[[#This Row],[Client]],Inflow_Outflow!A:O,6,FALSE),"")</f>
        <v>1251.5864285714285</v>
      </c>
      <c r="V1104" s="2">
        <f>IFERROR(VLOOKUP(Tabla2[[#This Row],[Client]],Inflow_Outflow!A:O,7,FALSE),"")</f>
        <v>1226.0432142857142</v>
      </c>
      <c r="W1104" s="2">
        <f>IFERROR(VLOOKUP(Tabla2[[#This Row],[Client]],Inflow_Outflow!A:O,8,FALSE),"")</f>
        <v>571.42857142857144</v>
      </c>
      <c r="X1104" s="2">
        <f>IFERROR(VLOOKUP(Tabla2[[#This Row],[Client]],Inflow_Outflow!A:O,9,FALSE),"")</f>
        <v>350.91535714285709</v>
      </c>
      <c r="Y1104" s="2">
        <f>IFERROR(VLOOKUP(Tabla2[[#This Row],[Client]],Inflow_Outflow!A:O,10,FALSE),"")</f>
        <v>148.03571428571428</v>
      </c>
      <c r="Z1104" s="2">
        <f>IFERROR(VLOOKUP(Tabla2[[#This Row],[Client]],Inflow_Outflow!A:O,11,FALSE),"")</f>
        <v>26</v>
      </c>
      <c r="AA1104" s="2">
        <f>IFERROR(VLOOKUP(Tabla2[[#This Row],[Client]],Inflow_Outflow!A:O,12,FALSE),"")</f>
        <v>21</v>
      </c>
      <c r="AB1104" s="2">
        <f>IFERROR(VLOOKUP(Tabla2[[#This Row],[Client]],Inflow_Outflow!A:O,13,FALSE),"")</f>
        <v>2</v>
      </c>
      <c r="AC1104" s="2">
        <f>IFERROR(VLOOKUP(Tabla2[[#This Row],[Client]],Inflow_Outflow!A:O,14,FALSE),"")</f>
        <v>10</v>
      </c>
      <c r="AD1104" s="2">
        <f>IFERROR(VLOOKUP(Tabla2[[#This Row],[Client]],Inflow_Outflow!A:O,15,FALSE),"")</f>
        <v>4</v>
      </c>
      <c r="AE1104" s="2">
        <f>IFERROR(VLOOKUP(Tabla2[[#This Row],[Client]],Sales_Revenues!A:G,2,FALSE),"")</f>
        <v>0</v>
      </c>
      <c r="AF1104" s="2">
        <f>IFERROR(VLOOKUP(Tabla2[[#This Row],[Client]],Sales_Revenues!A:G,3,FALSE),"")</f>
        <v>1</v>
      </c>
      <c r="AG1104" s="2">
        <f>IFERROR(VLOOKUP(Tabla2[[#This Row],[Client]],Sales_Revenues!A:G,4,FALSE),"")</f>
        <v>0</v>
      </c>
      <c r="AH1104" s="2">
        <f>IFERROR(VLOOKUP(Tabla2[[#This Row],[Client]],Sales_Revenues!A:G,5,FALSE),"")</f>
        <v>0</v>
      </c>
      <c r="AI1104" s="2">
        <f>IFERROR(VLOOKUP(Tabla2[[#This Row],[Client]],Sales_Revenues!A:G,6,FALSE),"")</f>
        <v>6.4642857142857144</v>
      </c>
      <c r="AJ1104" s="2">
        <f>IFERROR(VLOOKUP(Tabla2[[#This Row],[Client]],Sales_Revenues!A:G,7,FALSE),"")</f>
        <v>0</v>
      </c>
    </row>
    <row r="1105" spans="1:36">
      <c r="A1105">
        <v>1104</v>
      </c>
      <c r="B1105">
        <v>1</v>
      </c>
      <c r="E1105">
        <v>1</v>
      </c>
      <c r="F1105">
        <v>1</v>
      </c>
      <c r="G1105">
        <v>1</v>
      </c>
      <c r="H1105">
        <v>0</v>
      </c>
      <c r="I1105" t="s">
        <v>38</v>
      </c>
      <c r="J1105" t="s">
        <v>38</v>
      </c>
      <c r="K1105">
        <v>0</v>
      </c>
      <c r="L1105">
        <v>1.1785714285714286</v>
      </c>
      <c r="M1105">
        <v>120.67607142857142</v>
      </c>
      <c r="N1105" t="str">
        <f>IFERROR(VLOOKUP(Tabla2[[#This Row],[Client]],Soc_Dem!A:D,2,FALSE),"")</f>
        <v>F</v>
      </c>
      <c r="O1105">
        <f>IFERROR(VLOOKUP(Tabla2[[#This Row],[Client]],Soc_Dem!A:D,3,FALSE),"")</f>
        <v>79</v>
      </c>
      <c r="P1105">
        <f>IFERROR(VLOOKUP(Tabla2[[#This Row],[Client]],Soc_Dem!A:D,4,FALSE),"")</f>
        <v>213</v>
      </c>
      <c r="Q1105" s="2">
        <f>IFERROR(VLOOKUP(Tabla2[[#This Row],[Client]],Inflow_Outflow!A:O,2,FALSE),"")</f>
        <v>4778.4564285714287</v>
      </c>
      <c r="R1105" s="2">
        <f>IFERROR(VLOOKUP(Tabla2[[#This Row],[Client]],Inflow_Outflow!A:O,3,FALSE),"")</f>
        <v>4118.9710714285711</v>
      </c>
      <c r="S1105" s="2">
        <f>IFERROR(VLOOKUP(Tabla2[[#This Row],[Client]],Inflow_Outflow!A:O,4,FALSE),"")</f>
        <v>40</v>
      </c>
      <c r="T1105" s="2">
        <f>IFERROR(VLOOKUP(Tabla2[[#This Row],[Client]],Inflow_Outflow!A:O,5,FALSE),"")</f>
        <v>28</v>
      </c>
      <c r="U1105" s="2">
        <f>IFERROR(VLOOKUP(Tabla2[[#This Row],[Client]],Inflow_Outflow!A:O,6,FALSE),"")</f>
        <v>4534.1242857142852</v>
      </c>
      <c r="V1105" s="2">
        <f>IFERROR(VLOOKUP(Tabla2[[#This Row],[Client]],Inflow_Outflow!A:O,7,FALSE),"")</f>
        <v>4052.7210714285716</v>
      </c>
      <c r="W1105" s="2">
        <f>IFERROR(VLOOKUP(Tabla2[[#This Row],[Client]],Inflow_Outflow!A:O,8,FALSE),"")</f>
        <v>1650</v>
      </c>
      <c r="X1105" s="2">
        <f>IFERROR(VLOOKUP(Tabla2[[#This Row],[Client]],Inflow_Outflow!A:O,9,FALSE),"")</f>
        <v>534.75</v>
      </c>
      <c r="Y1105" s="2">
        <f>IFERROR(VLOOKUP(Tabla2[[#This Row],[Client]],Inflow_Outflow!A:O,10,FALSE),"")</f>
        <v>1150.2857142857142</v>
      </c>
      <c r="Z1105" s="2">
        <f>IFERROR(VLOOKUP(Tabla2[[#This Row],[Client]],Inflow_Outflow!A:O,11,FALSE),"")</f>
        <v>102</v>
      </c>
      <c r="AA1105" s="2">
        <f>IFERROR(VLOOKUP(Tabla2[[#This Row],[Client]],Inflow_Outflow!A:O,12,FALSE),"")</f>
        <v>69</v>
      </c>
      <c r="AB1105" s="2">
        <f>IFERROR(VLOOKUP(Tabla2[[#This Row],[Client]],Inflow_Outflow!A:O,13,FALSE),"")</f>
        <v>7</v>
      </c>
      <c r="AC1105" s="2">
        <f>IFERROR(VLOOKUP(Tabla2[[#This Row],[Client]],Inflow_Outflow!A:O,14,FALSE),"")</f>
        <v>34</v>
      </c>
      <c r="AD1105" s="2">
        <f>IFERROR(VLOOKUP(Tabla2[[#This Row],[Client]],Inflow_Outflow!A:O,15,FALSE),"")</f>
        <v>18</v>
      </c>
      <c r="AE1105" s="2">
        <f>IFERROR(VLOOKUP(Tabla2[[#This Row],[Client]],Sales_Revenues!A:G,2,FALSE),"")</f>
        <v>1</v>
      </c>
      <c r="AF1105" s="2">
        <f>IFERROR(VLOOKUP(Tabla2[[#This Row],[Client]],Sales_Revenues!A:G,3,FALSE),"")</f>
        <v>0</v>
      </c>
      <c r="AG1105" s="2">
        <f>IFERROR(VLOOKUP(Tabla2[[#This Row],[Client]],Sales_Revenues!A:G,4,FALSE),"")</f>
        <v>1</v>
      </c>
      <c r="AH1105" s="2">
        <f>IFERROR(VLOOKUP(Tabla2[[#This Row],[Client]],Sales_Revenues!A:G,5,FALSE),"")</f>
        <v>0.69964285714285712</v>
      </c>
      <c r="AI1105" s="2">
        <f>IFERROR(VLOOKUP(Tabla2[[#This Row],[Client]],Sales_Revenues!A:G,6,FALSE),"")</f>
        <v>0</v>
      </c>
      <c r="AJ1105" s="2">
        <f>IFERROR(VLOOKUP(Tabla2[[#This Row],[Client]],Sales_Revenues!A:G,7,FALSE),"")</f>
        <v>6.25</v>
      </c>
    </row>
    <row r="1106" spans="1:36">
      <c r="A1106">
        <v>1105</v>
      </c>
      <c r="B1106">
        <v>1</v>
      </c>
      <c r="H1106">
        <v>7445.0692857142858</v>
      </c>
      <c r="I1106" t="s">
        <v>38</v>
      </c>
      <c r="J1106" t="s">
        <v>38</v>
      </c>
      <c r="K1106" t="s">
        <v>38</v>
      </c>
      <c r="L1106" t="s">
        <v>38</v>
      </c>
      <c r="M1106" t="s">
        <v>38</v>
      </c>
      <c r="N1106" t="str">
        <f>IFERROR(VLOOKUP(Tabla2[[#This Row],[Client]],Soc_Dem!A:D,2,FALSE),"")</f>
        <v>F</v>
      </c>
      <c r="O1106">
        <f>IFERROR(VLOOKUP(Tabla2[[#This Row],[Client]],Soc_Dem!A:D,3,FALSE),"")</f>
        <v>61</v>
      </c>
      <c r="P1106">
        <f>IFERROR(VLOOKUP(Tabla2[[#This Row],[Client]],Soc_Dem!A:D,4,FALSE),"")</f>
        <v>152</v>
      </c>
      <c r="Q1106" s="2">
        <f>IFERROR(VLOOKUP(Tabla2[[#This Row],[Client]],Inflow_Outflow!A:O,2,FALSE),"")</f>
        <v>468.63464285714286</v>
      </c>
      <c r="R1106" s="2">
        <f>IFERROR(VLOOKUP(Tabla2[[#This Row],[Client]],Inflow_Outflow!A:O,3,FALSE),"")</f>
        <v>468.63464285714286</v>
      </c>
      <c r="S1106" s="2">
        <f>IFERROR(VLOOKUP(Tabla2[[#This Row],[Client]],Inflow_Outflow!A:O,4,FALSE),"")</f>
        <v>2</v>
      </c>
      <c r="T1106" s="2">
        <f>IFERROR(VLOOKUP(Tabla2[[#This Row],[Client]],Inflow_Outflow!A:O,5,FALSE),"")</f>
        <v>2</v>
      </c>
      <c r="U1106" s="2">
        <f>IFERROR(VLOOKUP(Tabla2[[#This Row],[Client]],Inflow_Outflow!A:O,6,FALSE),"")</f>
        <v>361.25</v>
      </c>
      <c r="V1106" s="2">
        <f>IFERROR(VLOOKUP(Tabla2[[#This Row],[Client]],Inflow_Outflow!A:O,7,FALSE),"")</f>
        <v>361.25</v>
      </c>
      <c r="W1106" s="2">
        <f>IFERROR(VLOOKUP(Tabla2[[#This Row],[Client]],Inflow_Outflow!A:O,8,FALSE),"")</f>
        <v>0</v>
      </c>
      <c r="X1106" s="2">
        <f>IFERROR(VLOOKUP(Tabla2[[#This Row],[Client]],Inflow_Outflow!A:O,9,FALSE),"")</f>
        <v>0</v>
      </c>
      <c r="Y1106" s="2">
        <f>IFERROR(VLOOKUP(Tabla2[[#This Row],[Client]],Inflow_Outflow!A:O,10,FALSE),"")</f>
        <v>0</v>
      </c>
      <c r="Z1106" s="2">
        <f>IFERROR(VLOOKUP(Tabla2[[#This Row],[Client]],Inflow_Outflow!A:O,11,FALSE),"")</f>
        <v>2</v>
      </c>
      <c r="AA1106" s="2">
        <f>IFERROR(VLOOKUP(Tabla2[[#This Row],[Client]],Inflow_Outflow!A:O,12,FALSE),"")</f>
        <v>2</v>
      </c>
      <c r="AB1106" s="2">
        <f>IFERROR(VLOOKUP(Tabla2[[#This Row],[Client]],Inflow_Outflow!A:O,13,FALSE),"")</f>
        <v>0</v>
      </c>
      <c r="AC1106" s="2">
        <f>IFERROR(VLOOKUP(Tabla2[[#This Row],[Client]],Inflow_Outflow!A:O,14,FALSE),"")</f>
        <v>0</v>
      </c>
      <c r="AD1106" s="2">
        <f>IFERROR(VLOOKUP(Tabla2[[#This Row],[Client]],Inflow_Outflow!A:O,15,FALSE),"")</f>
        <v>0</v>
      </c>
      <c r="AE1106" s="2" t="str">
        <f>IFERROR(VLOOKUP(Tabla2[[#This Row],[Client]],Sales_Revenues!A:G,2,FALSE),"")</f>
        <v/>
      </c>
      <c r="AF1106" s="2" t="str">
        <f>IFERROR(VLOOKUP(Tabla2[[#This Row],[Client]],Sales_Revenues!A:G,3,FALSE),"")</f>
        <v/>
      </c>
      <c r="AG1106" s="2" t="str">
        <f>IFERROR(VLOOKUP(Tabla2[[#This Row],[Client]],Sales_Revenues!A:G,4,FALSE),"")</f>
        <v/>
      </c>
      <c r="AH1106" s="2" t="str">
        <f>IFERROR(VLOOKUP(Tabla2[[#This Row],[Client]],Sales_Revenues!A:G,5,FALSE),"")</f>
        <v/>
      </c>
      <c r="AI1106" s="2" t="str">
        <f>IFERROR(VLOOKUP(Tabla2[[#This Row],[Client]],Sales_Revenues!A:G,6,FALSE),"")</f>
        <v/>
      </c>
      <c r="AJ1106" s="2" t="str">
        <f>IFERROR(VLOOKUP(Tabla2[[#This Row],[Client]],Sales_Revenues!A:G,7,FALSE),"")</f>
        <v/>
      </c>
    </row>
    <row r="1107" spans="1:36">
      <c r="A1107">
        <v>1106</v>
      </c>
      <c r="B1107">
        <v>1</v>
      </c>
      <c r="H1107">
        <v>241.27821428571428</v>
      </c>
      <c r="I1107" t="s">
        <v>38</v>
      </c>
      <c r="J1107" t="s">
        <v>38</v>
      </c>
      <c r="K1107" t="s">
        <v>38</v>
      </c>
      <c r="L1107" t="s">
        <v>38</v>
      </c>
      <c r="M1107" t="s">
        <v>38</v>
      </c>
      <c r="N1107" t="str">
        <f>IFERROR(VLOOKUP(Tabla2[[#This Row],[Client]],Soc_Dem!A:D,2,FALSE),"")</f>
        <v>M</v>
      </c>
      <c r="O1107">
        <f>IFERROR(VLOOKUP(Tabla2[[#This Row],[Client]],Soc_Dem!A:D,3,FALSE),"")</f>
        <v>36</v>
      </c>
      <c r="P1107">
        <f>IFERROR(VLOOKUP(Tabla2[[#This Row],[Client]],Soc_Dem!A:D,4,FALSE),"")</f>
        <v>19</v>
      </c>
      <c r="Q1107" s="2">
        <f>IFERROR(VLOOKUP(Tabla2[[#This Row],[Client]],Inflow_Outflow!A:O,2,FALSE),"")</f>
        <v>309.28642857142859</v>
      </c>
      <c r="R1107" s="2">
        <f>IFERROR(VLOOKUP(Tabla2[[#This Row],[Client]],Inflow_Outflow!A:O,3,FALSE),"")</f>
        <v>309.28642857142859</v>
      </c>
      <c r="S1107" s="2">
        <f>IFERROR(VLOOKUP(Tabla2[[#This Row],[Client]],Inflow_Outflow!A:O,4,FALSE),"")</f>
        <v>3</v>
      </c>
      <c r="T1107" s="2">
        <f>IFERROR(VLOOKUP(Tabla2[[#This Row],[Client]],Inflow_Outflow!A:O,5,FALSE),"")</f>
        <v>3</v>
      </c>
      <c r="U1107" s="2">
        <f>IFERROR(VLOOKUP(Tabla2[[#This Row],[Client]],Inflow_Outflow!A:O,6,FALSE),"")</f>
        <v>292.53571428571428</v>
      </c>
      <c r="V1107" s="2">
        <f>IFERROR(VLOOKUP(Tabla2[[#This Row],[Client]],Inflow_Outflow!A:O,7,FALSE),"")</f>
        <v>292.53571428571428</v>
      </c>
      <c r="W1107" s="2">
        <f>IFERROR(VLOOKUP(Tabla2[[#This Row],[Client]],Inflow_Outflow!A:O,8,FALSE),"")</f>
        <v>192.85714285714286</v>
      </c>
      <c r="X1107" s="2">
        <f>IFERROR(VLOOKUP(Tabla2[[#This Row],[Client]],Inflow_Outflow!A:O,9,FALSE),"")</f>
        <v>0</v>
      </c>
      <c r="Y1107" s="2">
        <f>IFERROR(VLOOKUP(Tabla2[[#This Row],[Client]],Inflow_Outflow!A:O,10,FALSE),"")</f>
        <v>99.464285714285708</v>
      </c>
      <c r="Z1107" s="2">
        <f>IFERROR(VLOOKUP(Tabla2[[#This Row],[Client]],Inflow_Outflow!A:O,11,FALSE),"")</f>
        <v>8</v>
      </c>
      <c r="AA1107" s="2">
        <f>IFERROR(VLOOKUP(Tabla2[[#This Row],[Client]],Inflow_Outflow!A:O,12,FALSE),"")</f>
        <v>8</v>
      </c>
      <c r="AB1107" s="2">
        <f>IFERROR(VLOOKUP(Tabla2[[#This Row],[Client]],Inflow_Outflow!A:O,13,FALSE),"")</f>
        <v>5</v>
      </c>
      <c r="AC1107" s="2">
        <f>IFERROR(VLOOKUP(Tabla2[[#This Row],[Client]],Inflow_Outflow!A:O,14,FALSE),"")</f>
        <v>0</v>
      </c>
      <c r="AD1107" s="2">
        <f>IFERROR(VLOOKUP(Tabla2[[#This Row],[Client]],Inflow_Outflow!A:O,15,FALSE),"")</f>
        <v>2</v>
      </c>
      <c r="AE1107" s="2">
        <f>IFERROR(VLOOKUP(Tabla2[[#This Row],[Client]],Sales_Revenues!A:G,2,FALSE),"")</f>
        <v>0</v>
      </c>
      <c r="AF1107" s="2">
        <f>IFERROR(VLOOKUP(Tabla2[[#This Row],[Client]],Sales_Revenues!A:G,3,FALSE),"")</f>
        <v>0</v>
      </c>
      <c r="AG1107" s="2">
        <f>IFERROR(VLOOKUP(Tabla2[[#This Row],[Client]],Sales_Revenues!A:G,4,FALSE),"")</f>
        <v>0</v>
      </c>
      <c r="AH1107" s="2">
        <f>IFERROR(VLOOKUP(Tabla2[[#This Row],[Client]],Sales_Revenues!A:G,5,FALSE),"")</f>
        <v>0</v>
      </c>
      <c r="AI1107" s="2">
        <f>IFERROR(VLOOKUP(Tabla2[[#This Row],[Client]],Sales_Revenues!A:G,6,FALSE),"")</f>
        <v>0</v>
      </c>
      <c r="AJ1107" s="2">
        <f>IFERROR(VLOOKUP(Tabla2[[#This Row],[Client]],Sales_Revenues!A:G,7,FALSE),"")</f>
        <v>0</v>
      </c>
    </row>
    <row r="1108" spans="1:36">
      <c r="A1108">
        <v>1107</v>
      </c>
      <c r="B1108">
        <v>1</v>
      </c>
      <c r="C1108">
        <v>1</v>
      </c>
      <c r="E1108">
        <v>1</v>
      </c>
      <c r="H1108">
        <v>100.98214285714286</v>
      </c>
      <c r="I1108">
        <v>2115.6203571428573</v>
      </c>
      <c r="J1108" t="s">
        <v>38</v>
      </c>
      <c r="K1108">
        <v>0</v>
      </c>
      <c r="L1108" t="s">
        <v>38</v>
      </c>
      <c r="M1108" t="s">
        <v>38</v>
      </c>
      <c r="N1108" t="str">
        <f>IFERROR(VLOOKUP(Tabla2[[#This Row],[Client]],Soc_Dem!A:D,2,FALSE),"")</f>
        <v>F</v>
      </c>
      <c r="O1108">
        <f>IFERROR(VLOOKUP(Tabla2[[#This Row],[Client]],Soc_Dem!A:D,3,FALSE),"")</f>
        <v>13</v>
      </c>
      <c r="P1108">
        <f>IFERROR(VLOOKUP(Tabla2[[#This Row],[Client]],Soc_Dem!A:D,4,FALSE),"")</f>
        <v>151</v>
      </c>
      <c r="Q1108" s="2">
        <f>IFERROR(VLOOKUP(Tabla2[[#This Row],[Client]],Inflow_Outflow!A:O,2,FALSE),"")</f>
        <v>2.142857142857143E-3</v>
      </c>
      <c r="R1108" s="2">
        <f>IFERROR(VLOOKUP(Tabla2[[#This Row],[Client]],Inflow_Outflow!A:O,3,FALSE),"")</f>
        <v>2.142857142857143E-3</v>
      </c>
      <c r="S1108" s="2">
        <f>IFERROR(VLOOKUP(Tabla2[[#This Row],[Client]],Inflow_Outflow!A:O,4,FALSE),"")</f>
        <v>1</v>
      </c>
      <c r="T1108" s="2">
        <f>IFERROR(VLOOKUP(Tabla2[[#This Row],[Client]],Inflow_Outflow!A:O,5,FALSE),"")</f>
        <v>1</v>
      </c>
      <c r="U1108" s="2">
        <f>IFERROR(VLOOKUP(Tabla2[[#This Row],[Client]],Inflow_Outflow!A:O,6,FALSE),"")</f>
        <v>12.342142857142857</v>
      </c>
      <c r="V1108" s="2">
        <f>IFERROR(VLOOKUP(Tabla2[[#This Row],[Client]],Inflow_Outflow!A:O,7,FALSE),"")</f>
        <v>12.342142857142857</v>
      </c>
      <c r="W1108" s="2">
        <f>IFERROR(VLOOKUP(Tabla2[[#This Row],[Client]],Inflow_Outflow!A:O,8,FALSE),"")</f>
        <v>0</v>
      </c>
      <c r="X1108" s="2">
        <f>IFERROR(VLOOKUP(Tabla2[[#This Row],[Client]],Inflow_Outflow!A:O,9,FALSE),"")</f>
        <v>10.377857142857142</v>
      </c>
      <c r="Y1108" s="2">
        <f>IFERROR(VLOOKUP(Tabla2[[#This Row],[Client]],Inflow_Outflow!A:O,10,FALSE),"")</f>
        <v>0</v>
      </c>
      <c r="Z1108" s="2">
        <f>IFERROR(VLOOKUP(Tabla2[[#This Row],[Client]],Inflow_Outflow!A:O,11,FALSE),"")</f>
        <v>2</v>
      </c>
      <c r="AA1108" s="2">
        <f>IFERROR(VLOOKUP(Tabla2[[#This Row],[Client]],Inflow_Outflow!A:O,12,FALSE),"")</f>
        <v>2</v>
      </c>
      <c r="AB1108" s="2">
        <f>IFERROR(VLOOKUP(Tabla2[[#This Row],[Client]],Inflow_Outflow!A:O,13,FALSE),"")</f>
        <v>0</v>
      </c>
      <c r="AC1108" s="2">
        <f>IFERROR(VLOOKUP(Tabla2[[#This Row],[Client]],Inflow_Outflow!A:O,14,FALSE),"")</f>
        <v>1</v>
      </c>
      <c r="AD1108" s="2">
        <f>IFERROR(VLOOKUP(Tabla2[[#This Row],[Client]],Inflow_Outflow!A:O,15,FALSE),"")</f>
        <v>0</v>
      </c>
      <c r="AE1108" s="2" t="str">
        <f>IFERROR(VLOOKUP(Tabla2[[#This Row],[Client]],Sales_Revenues!A:G,2,FALSE),"")</f>
        <v/>
      </c>
      <c r="AF1108" s="2" t="str">
        <f>IFERROR(VLOOKUP(Tabla2[[#This Row],[Client]],Sales_Revenues!A:G,3,FALSE),"")</f>
        <v/>
      </c>
      <c r="AG1108" s="2" t="str">
        <f>IFERROR(VLOOKUP(Tabla2[[#This Row],[Client]],Sales_Revenues!A:G,4,FALSE),"")</f>
        <v/>
      </c>
      <c r="AH1108" s="2" t="str">
        <f>IFERROR(VLOOKUP(Tabla2[[#This Row],[Client]],Sales_Revenues!A:G,5,FALSE),"")</f>
        <v/>
      </c>
      <c r="AI1108" s="2" t="str">
        <f>IFERROR(VLOOKUP(Tabla2[[#This Row],[Client]],Sales_Revenues!A:G,6,FALSE),"")</f>
        <v/>
      </c>
      <c r="AJ1108" s="2" t="str">
        <f>IFERROR(VLOOKUP(Tabla2[[#This Row],[Client]],Sales_Revenues!A:G,7,FALSE),"")</f>
        <v/>
      </c>
    </row>
    <row r="1109" spans="1:36">
      <c r="A1109">
        <v>1108</v>
      </c>
      <c r="B1109">
        <v>1</v>
      </c>
      <c r="H1109">
        <v>3388.0417857142857</v>
      </c>
      <c r="I1109" t="s">
        <v>38</v>
      </c>
      <c r="J1109" t="s">
        <v>38</v>
      </c>
      <c r="K1109" t="s">
        <v>38</v>
      </c>
      <c r="L1109" t="s">
        <v>38</v>
      </c>
      <c r="M1109" t="s">
        <v>38</v>
      </c>
      <c r="N1109" t="str">
        <f>IFERROR(VLOOKUP(Tabla2[[#This Row],[Client]],Soc_Dem!A:D,2,FALSE),"")</f>
        <v>M</v>
      </c>
      <c r="O1109">
        <f>IFERROR(VLOOKUP(Tabla2[[#This Row],[Client]],Soc_Dem!A:D,3,FALSE),"")</f>
        <v>43</v>
      </c>
      <c r="P1109">
        <f>IFERROR(VLOOKUP(Tabla2[[#This Row],[Client]],Soc_Dem!A:D,4,FALSE),"")</f>
        <v>142</v>
      </c>
      <c r="Q1109" s="2">
        <f>IFERROR(VLOOKUP(Tabla2[[#This Row],[Client]],Inflow_Outflow!A:O,2,FALSE),"")</f>
        <v>17.857499999999998</v>
      </c>
      <c r="R1109" s="2">
        <f>IFERROR(VLOOKUP(Tabla2[[#This Row],[Client]],Inflow_Outflow!A:O,3,FALSE),"")</f>
        <v>17.857499999999998</v>
      </c>
      <c r="S1109" s="2">
        <f>IFERROR(VLOOKUP(Tabla2[[#This Row],[Client]],Inflow_Outflow!A:O,4,FALSE),"")</f>
        <v>2</v>
      </c>
      <c r="T1109" s="2">
        <f>IFERROR(VLOOKUP(Tabla2[[#This Row],[Client]],Inflow_Outflow!A:O,5,FALSE),"")</f>
        <v>2</v>
      </c>
      <c r="U1109" s="2">
        <f>IFERROR(VLOOKUP(Tabla2[[#This Row],[Client]],Inflow_Outflow!A:O,6,FALSE),"")</f>
        <v>6.4285714285714288</v>
      </c>
      <c r="V1109" s="2">
        <f>IFERROR(VLOOKUP(Tabla2[[#This Row],[Client]],Inflow_Outflow!A:O,7,FALSE),"")</f>
        <v>6.4285714285714288</v>
      </c>
      <c r="W1109" s="2">
        <f>IFERROR(VLOOKUP(Tabla2[[#This Row],[Client]],Inflow_Outflow!A:O,8,FALSE),"")</f>
        <v>0</v>
      </c>
      <c r="X1109" s="2">
        <f>IFERROR(VLOOKUP(Tabla2[[#This Row],[Client]],Inflow_Outflow!A:O,9,FALSE),"")</f>
        <v>5.9642857142857144</v>
      </c>
      <c r="Y1109" s="2">
        <f>IFERROR(VLOOKUP(Tabla2[[#This Row],[Client]],Inflow_Outflow!A:O,10,FALSE),"")</f>
        <v>0</v>
      </c>
      <c r="Z1109" s="2">
        <f>IFERROR(VLOOKUP(Tabla2[[#This Row],[Client]],Inflow_Outflow!A:O,11,FALSE),"")</f>
        <v>2</v>
      </c>
      <c r="AA1109" s="2">
        <f>IFERROR(VLOOKUP(Tabla2[[#This Row],[Client]],Inflow_Outflow!A:O,12,FALSE),"")</f>
        <v>2</v>
      </c>
      <c r="AB1109" s="2">
        <f>IFERROR(VLOOKUP(Tabla2[[#This Row],[Client]],Inflow_Outflow!A:O,13,FALSE),"")</f>
        <v>0</v>
      </c>
      <c r="AC1109" s="2">
        <f>IFERROR(VLOOKUP(Tabla2[[#This Row],[Client]],Inflow_Outflow!A:O,14,FALSE),"")</f>
        <v>1</v>
      </c>
      <c r="AD1109" s="2">
        <f>IFERROR(VLOOKUP(Tabla2[[#This Row],[Client]],Inflow_Outflow!A:O,15,FALSE),"")</f>
        <v>0</v>
      </c>
      <c r="AE1109" s="2">
        <f>IFERROR(VLOOKUP(Tabla2[[#This Row],[Client]],Sales_Revenues!A:G,2,FALSE),"")</f>
        <v>0</v>
      </c>
      <c r="AF1109" s="2">
        <f>IFERROR(VLOOKUP(Tabla2[[#This Row],[Client]],Sales_Revenues!A:G,3,FALSE),"")</f>
        <v>1</v>
      </c>
      <c r="AG1109" s="2">
        <f>IFERROR(VLOOKUP(Tabla2[[#This Row],[Client]],Sales_Revenues!A:G,4,FALSE),"")</f>
        <v>0</v>
      </c>
      <c r="AH1109" s="2">
        <f>IFERROR(VLOOKUP(Tabla2[[#This Row],[Client]],Sales_Revenues!A:G,5,FALSE),"")</f>
        <v>0</v>
      </c>
      <c r="AI1109" s="2">
        <f>IFERROR(VLOOKUP(Tabla2[[#This Row],[Client]],Sales_Revenues!A:G,6,FALSE),"")</f>
        <v>5.7857142857142856</v>
      </c>
      <c r="AJ1109" s="2">
        <f>IFERROR(VLOOKUP(Tabla2[[#This Row],[Client]],Sales_Revenues!A:G,7,FALSE),"")</f>
        <v>0</v>
      </c>
    </row>
    <row r="1110" spans="1:36">
      <c r="A1110">
        <v>1109</v>
      </c>
      <c r="B1110">
        <v>1</v>
      </c>
      <c r="H1110">
        <v>1706.4196428571429</v>
      </c>
      <c r="I1110" t="s">
        <v>38</v>
      </c>
      <c r="J1110" t="s">
        <v>38</v>
      </c>
      <c r="K1110" t="s">
        <v>38</v>
      </c>
      <c r="L1110" t="s">
        <v>38</v>
      </c>
      <c r="M1110" t="s">
        <v>38</v>
      </c>
      <c r="N1110" t="str">
        <f>IFERROR(VLOOKUP(Tabla2[[#This Row],[Client]],Soc_Dem!A:D,2,FALSE),"")</f>
        <v>F</v>
      </c>
      <c r="O1110">
        <f>IFERROR(VLOOKUP(Tabla2[[#This Row],[Client]],Soc_Dem!A:D,3,FALSE),"")</f>
        <v>25</v>
      </c>
      <c r="P1110">
        <f>IFERROR(VLOOKUP(Tabla2[[#This Row],[Client]],Soc_Dem!A:D,4,FALSE),"")</f>
        <v>46</v>
      </c>
      <c r="Q1110" s="2">
        <f>IFERROR(VLOOKUP(Tabla2[[#This Row],[Client]],Inflow_Outflow!A:O,2,FALSE),"")</f>
        <v>0</v>
      </c>
      <c r="R1110" s="2">
        <f>IFERROR(VLOOKUP(Tabla2[[#This Row],[Client]],Inflow_Outflow!A:O,3,FALSE),"")</f>
        <v>0</v>
      </c>
      <c r="S1110" s="2">
        <f>IFERROR(VLOOKUP(Tabla2[[#This Row],[Client]],Inflow_Outflow!A:O,4,FALSE),"")</f>
        <v>0</v>
      </c>
      <c r="T1110" s="2">
        <f>IFERROR(VLOOKUP(Tabla2[[#This Row],[Client]],Inflow_Outflow!A:O,5,FALSE),"")</f>
        <v>0</v>
      </c>
      <c r="U1110" s="2">
        <f>IFERROR(VLOOKUP(Tabla2[[#This Row],[Client]],Inflow_Outflow!A:O,6,FALSE),"")</f>
        <v>1.2182142857142857</v>
      </c>
      <c r="V1110" s="2">
        <f>IFERROR(VLOOKUP(Tabla2[[#This Row],[Client]],Inflow_Outflow!A:O,7,FALSE),"")</f>
        <v>1.2182142857142857</v>
      </c>
      <c r="W1110" s="2">
        <f>IFERROR(VLOOKUP(Tabla2[[#This Row],[Client]],Inflow_Outflow!A:O,8,FALSE),"")</f>
        <v>0</v>
      </c>
      <c r="X1110" s="2">
        <f>IFERROR(VLOOKUP(Tabla2[[#This Row],[Client]],Inflow_Outflow!A:O,9,FALSE),"")</f>
        <v>0</v>
      </c>
      <c r="Y1110" s="2">
        <f>IFERROR(VLOOKUP(Tabla2[[#This Row],[Client]],Inflow_Outflow!A:O,10,FALSE),"")</f>
        <v>0</v>
      </c>
      <c r="Z1110" s="2">
        <f>IFERROR(VLOOKUP(Tabla2[[#This Row],[Client]],Inflow_Outflow!A:O,11,FALSE),"")</f>
        <v>1</v>
      </c>
      <c r="AA1110" s="2">
        <f>IFERROR(VLOOKUP(Tabla2[[#This Row],[Client]],Inflow_Outflow!A:O,12,FALSE),"")</f>
        <v>1</v>
      </c>
      <c r="AB1110" s="2">
        <f>IFERROR(VLOOKUP(Tabla2[[#This Row],[Client]],Inflow_Outflow!A:O,13,FALSE),"")</f>
        <v>0</v>
      </c>
      <c r="AC1110" s="2">
        <f>IFERROR(VLOOKUP(Tabla2[[#This Row],[Client]],Inflow_Outflow!A:O,14,FALSE),"")</f>
        <v>0</v>
      </c>
      <c r="AD1110" s="2">
        <f>IFERROR(VLOOKUP(Tabla2[[#This Row],[Client]],Inflow_Outflow!A:O,15,FALSE),"")</f>
        <v>0</v>
      </c>
      <c r="AE1110" s="2">
        <f>IFERROR(VLOOKUP(Tabla2[[#This Row],[Client]],Sales_Revenues!A:G,2,FALSE),"")</f>
        <v>0</v>
      </c>
      <c r="AF1110" s="2">
        <f>IFERROR(VLOOKUP(Tabla2[[#This Row],[Client]],Sales_Revenues!A:G,3,FALSE),"")</f>
        <v>0</v>
      </c>
      <c r="AG1110" s="2">
        <f>IFERROR(VLOOKUP(Tabla2[[#This Row],[Client]],Sales_Revenues!A:G,4,FALSE),"")</f>
        <v>0</v>
      </c>
      <c r="AH1110" s="2">
        <f>IFERROR(VLOOKUP(Tabla2[[#This Row],[Client]],Sales_Revenues!A:G,5,FALSE),"")</f>
        <v>0</v>
      </c>
      <c r="AI1110" s="2">
        <f>IFERROR(VLOOKUP(Tabla2[[#This Row],[Client]],Sales_Revenues!A:G,6,FALSE),"")</f>
        <v>0</v>
      </c>
      <c r="AJ1110" s="2">
        <f>IFERROR(VLOOKUP(Tabla2[[#This Row],[Client]],Sales_Revenues!A:G,7,FALSE),"")</f>
        <v>0</v>
      </c>
    </row>
    <row r="1111" spans="1:36">
      <c r="A1111">
        <v>1110</v>
      </c>
      <c r="B1111">
        <v>1</v>
      </c>
      <c r="E1111">
        <v>1</v>
      </c>
      <c r="H1111">
        <v>24.379642857142859</v>
      </c>
      <c r="I1111" t="s">
        <v>38</v>
      </c>
      <c r="J1111" t="s">
        <v>38</v>
      </c>
      <c r="K1111">
        <v>54.335000000000001</v>
      </c>
      <c r="L1111" t="s">
        <v>38</v>
      </c>
      <c r="M1111" t="s">
        <v>38</v>
      </c>
      <c r="N1111" t="str">
        <f>IFERROR(VLOOKUP(Tabla2[[#This Row],[Client]],Soc_Dem!A:D,2,FALSE),"")</f>
        <v>F</v>
      </c>
      <c r="O1111">
        <f>IFERROR(VLOOKUP(Tabla2[[#This Row],[Client]],Soc_Dem!A:D,3,FALSE),"")</f>
        <v>42</v>
      </c>
      <c r="P1111">
        <f>IFERROR(VLOOKUP(Tabla2[[#This Row],[Client]],Soc_Dem!A:D,4,FALSE),"")</f>
        <v>155</v>
      </c>
      <c r="Q1111" s="2">
        <f>IFERROR(VLOOKUP(Tabla2[[#This Row],[Client]],Inflow_Outflow!A:O,2,FALSE),"")</f>
        <v>1274.3160714285714</v>
      </c>
      <c r="R1111" s="2">
        <f>IFERROR(VLOOKUP(Tabla2[[#This Row],[Client]],Inflow_Outflow!A:O,3,FALSE),"")</f>
        <v>1274.3160714285714</v>
      </c>
      <c r="S1111" s="2">
        <f>IFERROR(VLOOKUP(Tabla2[[#This Row],[Client]],Inflow_Outflow!A:O,4,FALSE),"")</f>
        <v>2</v>
      </c>
      <c r="T1111" s="2">
        <f>IFERROR(VLOOKUP(Tabla2[[#This Row],[Client]],Inflow_Outflow!A:O,5,FALSE),"")</f>
        <v>2</v>
      </c>
      <c r="U1111" s="2">
        <f>IFERROR(VLOOKUP(Tabla2[[#This Row],[Client]],Inflow_Outflow!A:O,6,FALSE),"")</f>
        <v>1640.5535714285713</v>
      </c>
      <c r="V1111" s="2">
        <f>IFERROR(VLOOKUP(Tabla2[[#This Row],[Client]],Inflow_Outflow!A:O,7,FALSE),"")</f>
        <v>1640.5535714285713</v>
      </c>
      <c r="W1111" s="2">
        <f>IFERROR(VLOOKUP(Tabla2[[#This Row],[Client]],Inflow_Outflow!A:O,8,FALSE),"")</f>
        <v>464.28571428571428</v>
      </c>
      <c r="X1111" s="2">
        <f>IFERROR(VLOOKUP(Tabla2[[#This Row],[Client]],Inflow_Outflow!A:O,9,FALSE),"")</f>
        <v>286.53499999999997</v>
      </c>
      <c r="Y1111" s="2">
        <f>IFERROR(VLOOKUP(Tabla2[[#This Row],[Client]],Inflow_Outflow!A:O,10,FALSE),"")</f>
        <v>523.40428571428572</v>
      </c>
      <c r="Z1111" s="2">
        <f>IFERROR(VLOOKUP(Tabla2[[#This Row],[Client]],Inflow_Outflow!A:O,11,FALSE),"")</f>
        <v>27</v>
      </c>
      <c r="AA1111" s="2">
        <f>IFERROR(VLOOKUP(Tabla2[[#This Row],[Client]],Inflow_Outflow!A:O,12,FALSE),"")</f>
        <v>27</v>
      </c>
      <c r="AB1111" s="2">
        <f>IFERROR(VLOOKUP(Tabla2[[#This Row],[Client]],Inflow_Outflow!A:O,13,FALSE),"")</f>
        <v>4</v>
      </c>
      <c r="AC1111" s="2">
        <f>IFERROR(VLOOKUP(Tabla2[[#This Row],[Client]],Inflow_Outflow!A:O,14,FALSE),"")</f>
        <v>8</v>
      </c>
      <c r="AD1111" s="2">
        <f>IFERROR(VLOOKUP(Tabla2[[#This Row],[Client]],Inflow_Outflow!A:O,15,FALSE),"")</f>
        <v>12</v>
      </c>
      <c r="AE1111" s="2" t="str">
        <f>IFERROR(VLOOKUP(Tabla2[[#This Row],[Client]],Sales_Revenues!A:G,2,FALSE),"")</f>
        <v/>
      </c>
      <c r="AF1111" s="2" t="str">
        <f>IFERROR(VLOOKUP(Tabla2[[#This Row],[Client]],Sales_Revenues!A:G,3,FALSE),"")</f>
        <v/>
      </c>
      <c r="AG1111" s="2" t="str">
        <f>IFERROR(VLOOKUP(Tabla2[[#This Row],[Client]],Sales_Revenues!A:G,4,FALSE),"")</f>
        <v/>
      </c>
      <c r="AH1111" s="2" t="str">
        <f>IFERROR(VLOOKUP(Tabla2[[#This Row],[Client]],Sales_Revenues!A:G,5,FALSE),"")</f>
        <v/>
      </c>
      <c r="AI1111" s="2" t="str">
        <f>IFERROR(VLOOKUP(Tabla2[[#This Row],[Client]],Sales_Revenues!A:G,6,FALSE),"")</f>
        <v/>
      </c>
      <c r="AJ1111" s="2" t="str">
        <f>IFERROR(VLOOKUP(Tabla2[[#This Row],[Client]],Sales_Revenues!A:G,7,FALSE),"")</f>
        <v/>
      </c>
    </row>
    <row r="1112" spans="1:36">
      <c r="A1112">
        <v>1111</v>
      </c>
      <c r="B1112">
        <v>1</v>
      </c>
      <c r="C1112">
        <v>1</v>
      </c>
      <c r="H1112">
        <v>65.307857142857145</v>
      </c>
      <c r="I1112">
        <v>10105.829642857143</v>
      </c>
      <c r="J1112" t="s">
        <v>38</v>
      </c>
      <c r="K1112" t="s">
        <v>38</v>
      </c>
      <c r="L1112" t="s">
        <v>38</v>
      </c>
      <c r="M1112" t="s">
        <v>38</v>
      </c>
      <c r="N1112" t="str">
        <f>IFERROR(VLOOKUP(Tabla2[[#This Row],[Client]],Soc_Dem!A:D,2,FALSE),"")</f>
        <v>F</v>
      </c>
      <c r="O1112">
        <f>IFERROR(VLOOKUP(Tabla2[[#This Row],[Client]],Soc_Dem!A:D,3,FALSE),"")</f>
        <v>23</v>
      </c>
      <c r="P1112">
        <f>IFERROR(VLOOKUP(Tabla2[[#This Row],[Client]],Soc_Dem!A:D,4,FALSE),"")</f>
        <v>145</v>
      </c>
      <c r="Q1112" s="2">
        <f>IFERROR(VLOOKUP(Tabla2[[#This Row],[Client]],Inflow_Outflow!A:O,2,FALSE),"")</f>
        <v>1423.4599999999998</v>
      </c>
      <c r="R1112" s="2">
        <f>IFERROR(VLOOKUP(Tabla2[[#This Row],[Client]],Inflow_Outflow!A:O,3,FALSE),"")</f>
        <v>1420.7310714285716</v>
      </c>
      <c r="S1112" s="2">
        <f>IFERROR(VLOOKUP(Tabla2[[#This Row],[Client]],Inflow_Outflow!A:O,4,FALSE),"")</f>
        <v>4</v>
      </c>
      <c r="T1112" s="2">
        <f>IFERROR(VLOOKUP(Tabla2[[#This Row],[Client]],Inflow_Outflow!A:O,5,FALSE),"")</f>
        <v>3</v>
      </c>
      <c r="U1112" s="2">
        <f>IFERROR(VLOOKUP(Tabla2[[#This Row],[Client]],Inflow_Outflow!A:O,6,FALSE),"")</f>
        <v>817.37357142857138</v>
      </c>
      <c r="V1112" s="2">
        <f>IFERROR(VLOOKUP(Tabla2[[#This Row],[Client]],Inflow_Outflow!A:O,7,FALSE),"")</f>
        <v>817.37357142857138</v>
      </c>
      <c r="W1112" s="2">
        <f>IFERROR(VLOOKUP(Tabla2[[#This Row],[Client]],Inflow_Outflow!A:O,8,FALSE),"")</f>
        <v>214.28571428571428</v>
      </c>
      <c r="X1112" s="2">
        <f>IFERROR(VLOOKUP(Tabla2[[#This Row],[Client]],Inflow_Outflow!A:O,9,FALSE),"")</f>
        <v>470.69499999999999</v>
      </c>
      <c r="Y1112" s="2">
        <f>IFERROR(VLOOKUP(Tabla2[[#This Row],[Client]],Inflow_Outflow!A:O,10,FALSE),"")</f>
        <v>130.10714285714286</v>
      </c>
      <c r="Z1112" s="2">
        <f>IFERROR(VLOOKUP(Tabla2[[#This Row],[Client]],Inflow_Outflow!A:O,11,FALSE),"")</f>
        <v>14</v>
      </c>
      <c r="AA1112" s="2">
        <f>IFERROR(VLOOKUP(Tabla2[[#This Row],[Client]],Inflow_Outflow!A:O,12,FALSE),"")</f>
        <v>14</v>
      </c>
      <c r="AB1112" s="2">
        <f>IFERROR(VLOOKUP(Tabla2[[#This Row],[Client]],Inflow_Outflow!A:O,13,FALSE),"")</f>
        <v>1</v>
      </c>
      <c r="AC1112" s="2">
        <f>IFERROR(VLOOKUP(Tabla2[[#This Row],[Client]],Inflow_Outflow!A:O,14,FALSE),"")</f>
        <v>10</v>
      </c>
      <c r="AD1112" s="2">
        <f>IFERROR(VLOOKUP(Tabla2[[#This Row],[Client]],Inflow_Outflow!A:O,15,FALSE),"")</f>
        <v>2</v>
      </c>
      <c r="AE1112" s="2">
        <f>IFERROR(VLOOKUP(Tabla2[[#This Row],[Client]],Sales_Revenues!A:G,2,FALSE),"")</f>
        <v>1</v>
      </c>
      <c r="AF1112" s="2">
        <f>IFERROR(VLOOKUP(Tabla2[[#This Row],[Client]],Sales_Revenues!A:G,3,FALSE),"")</f>
        <v>0</v>
      </c>
      <c r="AG1112" s="2">
        <f>IFERROR(VLOOKUP(Tabla2[[#This Row],[Client]],Sales_Revenues!A:G,4,FALSE),"")</f>
        <v>1</v>
      </c>
      <c r="AH1112" s="2">
        <f>IFERROR(VLOOKUP(Tabla2[[#This Row],[Client]],Sales_Revenues!A:G,5,FALSE),"")</f>
        <v>0.82178571428571434</v>
      </c>
      <c r="AI1112" s="2">
        <f>IFERROR(VLOOKUP(Tabla2[[#This Row],[Client]],Sales_Revenues!A:G,6,FALSE),"")</f>
        <v>0</v>
      </c>
      <c r="AJ1112" s="2">
        <f>IFERROR(VLOOKUP(Tabla2[[#This Row],[Client]],Sales_Revenues!A:G,7,FALSE),"")</f>
        <v>23.75</v>
      </c>
    </row>
    <row r="1113" spans="1:36">
      <c r="A1113">
        <v>1112</v>
      </c>
      <c r="B1113">
        <v>1</v>
      </c>
      <c r="C1113">
        <v>2</v>
      </c>
      <c r="H1113">
        <v>42.066071428571426</v>
      </c>
      <c r="I1113">
        <v>28543.717499999999</v>
      </c>
      <c r="J1113" t="s">
        <v>38</v>
      </c>
      <c r="K1113" t="s">
        <v>38</v>
      </c>
      <c r="L1113" t="s">
        <v>38</v>
      </c>
      <c r="M1113" t="s">
        <v>38</v>
      </c>
      <c r="N1113" t="str">
        <f>IFERROR(VLOOKUP(Tabla2[[#This Row],[Client]],Soc_Dem!A:D,2,FALSE),"")</f>
        <v>F</v>
      </c>
      <c r="O1113">
        <f>IFERROR(VLOOKUP(Tabla2[[#This Row],[Client]],Soc_Dem!A:D,3,FALSE),"")</f>
        <v>45</v>
      </c>
      <c r="P1113">
        <f>IFERROR(VLOOKUP(Tabla2[[#This Row],[Client]],Soc_Dem!A:D,4,FALSE),"")</f>
        <v>134</v>
      </c>
      <c r="Q1113" s="2">
        <f>IFERROR(VLOOKUP(Tabla2[[#This Row],[Client]],Inflow_Outflow!A:O,2,FALSE),"")</f>
        <v>779.81428571428569</v>
      </c>
      <c r="R1113" s="2">
        <f>IFERROR(VLOOKUP(Tabla2[[#This Row],[Client]],Inflow_Outflow!A:O,3,FALSE),"")</f>
        <v>779.81428571428569</v>
      </c>
      <c r="S1113" s="2">
        <f>IFERROR(VLOOKUP(Tabla2[[#This Row],[Client]],Inflow_Outflow!A:O,4,FALSE),"")</f>
        <v>2</v>
      </c>
      <c r="T1113" s="2">
        <f>IFERROR(VLOOKUP(Tabla2[[#This Row],[Client]],Inflow_Outflow!A:O,5,FALSE),"")</f>
        <v>2</v>
      </c>
      <c r="U1113" s="2">
        <f>IFERROR(VLOOKUP(Tabla2[[#This Row],[Client]],Inflow_Outflow!A:O,6,FALSE),"")</f>
        <v>394.27857142857141</v>
      </c>
      <c r="V1113" s="2">
        <f>IFERROR(VLOOKUP(Tabla2[[#This Row],[Client]],Inflow_Outflow!A:O,7,FALSE),"")</f>
        <v>394.27857142857141</v>
      </c>
      <c r="W1113" s="2">
        <f>IFERROR(VLOOKUP(Tabla2[[#This Row],[Client]],Inflow_Outflow!A:O,8,FALSE),"")</f>
        <v>0</v>
      </c>
      <c r="X1113" s="2">
        <f>IFERROR(VLOOKUP(Tabla2[[#This Row],[Client]],Inflow_Outflow!A:O,9,FALSE),"")</f>
        <v>0</v>
      </c>
      <c r="Y1113" s="2">
        <f>IFERROR(VLOOKUP(Tabla2[[#This Row],[Client]],Inflow_Outflow!A:O,10,FALSE),"")</f>
        <v>0</v>
      </c>
      <c r="Z1113" s="2">
        <f>IFERROR(VLOOKUP(Tabla2[[#This Row],[Client]],Inflow_Outflow!A:O,11,FALSE),"")</f>
        <v>3</v>
      </c>
      <c r="AA1113" s="2">
        <f>IFERROR(VLOOKUP(Tabla2[[#This Row],[Client]],Inflow_Outflow!A:O,12,FALSE),"")</f>
        <v>3</v>
      </c>
      <c r="AB1113" s="2">
        <f>IFERROR(VLOOKUP(Tabla2[[#This Row],[Client]],Inflow_Outflow!A:O,13,FALSE),"")</f>
        <v>0</v>
      </c>
      <c r="AC1113" s="2">
        <f>IFERROR(VLOOKUP(Tabla2[[#This Row],[Client]],Inflow_Outflow!A:O,14,FALSE),"")</f>
        <v>0</v>
      </c>
      <c r="AD1113" s="2">
        <f>IFERROR(VLOOKUP(Tabla2[[#This Row],[Client]],Inflow_Outflow!A:O,15,FALSE),"")</f>
        <v>0</v>
      </c>
      <c r="AE1113" s="2" t="str">
        <f>IFERROR(VLOOKUP(Tabla2[[#This Row],[Client]],Sales_Revenues!A:G,2,FALSE),"")</f>
        <v/>
      </c>
      <c r="AF1113" s="2" t="str">
        <f>IFERROR(VLOOKUP(Tabla2[[#This Row],[Client]],Sales_Revenues!A:G,3,FALSE),"")</f>
        <v/>
      </c>
      <c r="AG1113" s="2" t="str">
        <f>IFERROR(VLOOKUP(Tabla2[[#This Row],[Client]],Sales_Revenues!A:G,4,FALSE),"")</f>
        <v/>
      </c>
      <c r="AH1113" s="2" t="str">
        <f>IFERROR(VLOOKUP(Tabla2[[#This Row],[Client]],Sales_Revenues!A:G,5,FALSE),"")</f>
        <v/>
      </c>
      <c r="AI1113" s="2" t="str">
        <f>IFERROR(VLOOKUP(Tabla2[[#This Row],[Client]],Sales_Revenues!A:G,6,FALSE),"")</f>
        <v/>
      </c>
      <c r="AJ1113" s="2" t="str">
        <f>IFERROR(VLOOKUP(Tabla2[[#This Row],[Client]],Sales_Revenues!A:G,7,FALSE),"")</f>
        <v/>
      </c>
    </row>
    <row r="1114" spans="1:36">
      <c r="A1114">
        <v>1113</v>
      </c>
      <c r="B1114">
        <v>1</v>
      </c>
      <c r="E1114">
        <v>1</v>
      </c>
      <c r="H1114">
        <v>9.98</v>
      </c>
      <c r="I1114" t="s">
        <v>38</v>
      </c>
      <c r="J1114" t="s">
        <v>38</v>
      </c>
      <c r="K1114">
        <v>293.18214285714288</v>
      </c>
      <c r="L1114" t="s">
        <v>38</v>
      </c>
      <c r="M1114" t="s">
        <v>38</v>
      </c>
      <c r="N1114" t="str">
        <f>IFERROR(VLOOKUP(Tabla2[[#This Row],[Client]],Soc_Dem!A:D,2,FALSE),"")</f>
        <v>F</v>
      </c>
      <c r="O1114">
        <f>IFERROR(VLOOKUP(Tabla2[[#This Row],[Client]],Soc_Dem!A:D,3,FALSE),"")</f>
        <v>58</v>
      </c>
      <c r="P1114">
        <f>IFERROR(VLOOKUP(Tabla2[[#This Row],[Client]],Soc_Dem!A:D,4,FALSE),"")</f>
        <v>15</v>
      </c>
      <c r="Q1114" s="2">
        <f>IFERROR(VLOOKUP(Tabla2[[#This Row],[Client]],Inflow_Outflow!A:O,2,FALSE),"")</f>
        <v>253.5925</v>
      </c>
      <c r="R1114" s="2">
        <f>IFERROR(VLOOKUP(Tabla2[[#This Row],[Client]],Inflow_Outflow!A:O,3,FALSE),"")</f>
        <v>253.5925</v>
      </c>
      <c r="S1114" s="2">
        <f>IFERROR(VLOOKUP(Tabla2[[#This Row],[Client]],Inflow_Outflow!A:O,4,FALSE),"")</f>
        <v>2</v>
      </c>
      <c r="T1114" s="2">
        <f>IFERROR(VLOOKUP(Tabla2[[#This Row],[Client]],Inflow_Outflow!A:O,5,FALSE),"")</f>
        <v>2</v>
      </c>
      <c r="U1114" s="2">
        <f>IFERROR(VLOOKUP(Tabla2[[#This Row],[Client]],Inflow_Outflow!A:O,6,FALSE),"")</f>
        <v>712.51928571428573</v>
      </c>
      <c r="V1114" s="2">
        <f>IFERROR(VLOOKUP(Tabla2[[#This Row],[Client]],Inflow_Outflow!A:O,7,FALSE),"")</f>
        <v>712.51928571428573</v>
      </c>
      <c r="W1114" s="2">
        <f>IFERROR(VLOOKUP(Tabla2[[#This Row],[Client]],Inflow_Outflow!A:O,8,FALSE),"")</f>
        <v>89.285714285714292</v>
      </c>
      <c r="X1114" s="2">
        <f>IFERROR(VLOOKUP(Tabla2[[#This Row],[Client]],Inflow_Outflow!A:O,9,FALSE),"")</f>
        <v>199.87642857142856</v>
      </c>
      <c r="Y1114" s="2">
        <f>IFERROR(VLOOKUP(Tabla2[[#This Row],[Client]],Inflow_Outflow!A:O,10,FALSE),"")</f>
        <v>420.85714285714283</v>
      </c>
      <c r="Z1114" s="2">
        <f>IFERROR(VLOOKUP(Tabla2[[#This Row],[Client]],Inflow_Outflow!A:O,11,FALSE),"")</f>
        <v>18</v>
      </c>
      <c r="AA1114" s="2">
        <f>IFERROR(VLOOKUP(Tabla2[[#This Row],[Client]],Inflow_Outflow!A:O,12,FALSE),"")</f>
        <v>18</v>
      </c>
      <c r="AB1114" s="2">
        <f>IFERROR(VLOOKUP(Tabla2[[#This Row],[Client]],Inflow_Outflow!A:O,13,FALSE),"")</f>
        <v>2</v>
      </c>
      <c r="AC1114" s="2">
        <f>IFERROR(VLOOKUP(Tabla2[[#This Row],[Client]],Inflow_Outflow!A:O,14,FALSE),"")</f>
        <v>6</v>
      </c>
      <c r="AD1114" s="2">
        <f>IFERROR(VLOOKUP(Tabla2[[#This Row],[Client]],Inflow_Outflow!A:O,15,FALSE),"")</f>
        <v>8</v>
      </c>
      <c r="AE1114" s="2">
        <f>IFERROR(VLOOKUP(Tabla2[[#This Row],[Client]],Sales_Revenues!A:G,2,FALSE),"")</f>
        <v>0</v>
      </c>
      <c r="AF1114" s="2">
        <f>IFERROR(VLOOKUP(Tabla2[[#This Row],[Client]],Sales_Revenues!A:G,3,FALSE),"")</f>
        <v>0</v>
      </c>
      <c r="AG1114" s="2">
        <f>IFERROR(VLOOKUP(Tabla2[[#This Row],[Client]],Sales_Revenues!A:G,4,FALSE),"")</f>
        <v>1</v>
      </c>
      <c r="AH1114" s="2">
        <f>IFERROR(VLOOKUP(Tabla2[[#This Row],[Client]],Sales_Revenues!A:G,5,FALSE),"")</f>
        <v>0</v>
      </c>
      <c r="AI1114" s="2">
        <f>IFERROR(VLOOKUP(Tabla2[[#This Row],[Client]],Sales_Revenues!A:G,6,FALSE),"")</f>
        <v>0</v>
      </c>
      <c r="AJ1114" s="2">
        <f>IFERROR(VLOOKUP(Tabla2[[#This Row],[Client]],Sales_Revenues!A:G,7,FALSE),"")</f>
        <v>15.863214285714287</v>
      </c>
    </row>
    <row r="1115" spans="1:36">
      <c r="A1115">
        <v>1114</v>
      </c>
      <c r="B1115">
        <v>1</v>
      </c>
      <c r="E1115">
        <v>1</v>
      </c>
      <c r="G1115">
        <v>1</v>
      </c>
      <c r="H1115">
        <v>4102.2432142857142</v>
      </c>
      <c r="I1115" t="s">
        <v>38</v>
      </c>
      <c r="J1115" t="s">
        <v>38</v>
      </c>
      <c r="K1115">
        <v>0</v>
      </c>
      <c r="L1115" t="s">
        <v>38</v>
      </c>
      <c r="M1115">
        <v>5177.6917857142853</v>
      </c>
      <c r="N1115" t="str">
        <f>IFERROR(VLOOKUP(Tabla2[[#This Row],[Client]],Soc_Dem!A:D,2,FALSE),"")</f>
        <v>M</v>
      </c>
      <c r="O1115">
        <f>IFERROR(VLOOKUP(Tabla2[[#This Row],[Client]],Soc_Dem!A:D,3,FALSE),"")</f>
        <v>33</v>
      </c>
      <c r="P1115">
        <f>IFERROR(VLOOKUP(Tabla2[[#This Row],[Client]],Soc_Dem!A:D,4,FALSE),"")</f>
        <v>13</v>
      </c>
      <c r="Q1115" s="2">
        <f>IFERROR(VLOOKUP(Tabla2[[#This Row],[Client]],Inflow_Outflow!A:O,2,FALSE),"")</f>
        <v>668.94892857142861</v>
      </c>
      <c r="R1115" s="2">
        <f>IFERROR(VLOOKUP(Tabla2[[#This Row],[Client]],Inflow_Outflow!A:O,3,FALSE),"")</f>
        <v>612.00357142857138</v>
      </c>
      <c r="S1115" s="2">
        <f>IFERROR(VLOOKUP(Tabla2[[#This Row],[Client]],Inflow_Outflow!A:O,4,FALSE),"")</f>
        <v>3</v>
      </c>
      <c r="T1115" s="2">
        <f>IFERROR(VLOOKUP(Tabla2[[#This Row],[Client]],Inflow_Outflow!A:O,5,FALSE),"")</f>
        <v>2</v>
      </c>
      <c r="U1115" s="2">
        <f>IFERROR(VLOOKUP(Tabla2[[#This Row],[Client]],Inflow_Outflow!A:O,6,FALSE),"")</f>
        <v>713.57142857142856</v>
      </c>
      <c r="V1115" s="2">
        <f>IFERROR(VLOOKUP(Tabla2[[#This Row],[Client]],Inflow_Outflow!A:O,7,FALSE),"")</f>
        <v>709.21428571428567</v>
      </c>
      <c r="W1115" s="2">
        <f>IFERROR(VLOOKUP(Tabla2[[#This Row],[Client]],Inflow_Outflow!A:O,8,FALSE),"")</f>
        <v>428.57142857142856</v>
      </c>
      <c r="X1115" s="2">
        <f>IFERROR(VLOOKUP(Tabla2[[#This Row],[Client]],Inflow_Outflow!A:O,9,FALSE),"")</f>
        <v>0</v>
      </c>
      <c r="Y1115" s="2">
        <f>IFERROR(VLOOKUP(Tabla2[[#This Row],[Client]],Inflow_Outflow!A:O,10,FALSE),"")</f>
        <v>207.89285714285714</v>
      </c>
      <c r="Z1115" s="2">
        <f>IFERROR(VLOOKUP(Tabla2[[#This Row],[Client]],Inflow_Outflow!A:O,11,FALSE),"")</f>
        <v>8</v>
      </c>
      <c r="AA1115" s="2">
        <f>IFERROR(VLOOKUP(Tabla2[[#This Row],[Client]],Inflow_Outflow!A:O,12,FALSE),"")</f>
        <v>6</v>
      </c>
      <c r="AB1115" s="2">
        <f>IFERROR(VLOOKUP(Tabla2[[#This Row],[Client]],Inflow_Outflow!A:O,13,FALSE),"")</f>
        <v>2</v>
      </c>
      <c r="AC1115" s="2">
        <f>IFERROR(VLOOKUP(Tabla2[[#This Row],[Client]],Inflow_Outflow!A:O,14,FALSE),"")</f>
        <v>0</v>
      </c>
      <c r="AD1115" s="2">
        <f>IFERROR(VLOOKUP(Tabla2[[#This Row],[Client]],Inflow_Outflow!A:O,15,FALSE),"")</f>
        <v>2</v>
      </c>
      <c r="AE1115" s="2" t="str">
        <f>IFERROR(VLOOKUP(Tabla2[[#This Row],[Client]],Sales_Revenues!A:G,2,FALSE),"")</f>
        <v/>
      </c>
      <c r="AF1115" s="2" t="str">
        <f>IFERROR(VLOOKUP(Tabla2[[#This Row],[Client]],Sales_Revenues!A:G,3,FALSE),"")</f>
        <v/>
      </c>
      <c r="AG1115" s="2" t="str">
        <f>IFERROR(VLOOKUP(Tabla2[[#This Row],[Client]],Sales_Revenues!A:G,4,FALSE),"")</f>
        <v/>
      </c>
      <c r="AH1115" s="2" t="str">
        <f>IFERROR(VLOOKUP(Tabla2[[#This Row],[Client]],Sales_Revenues!A:G,5,FALSE),"")</f>
        <v/>
      </c>
      <c r="AI1115" s="2" t="str">
        <f>IFERROR(VLOOKUP(Tabla2[[#This Row],[Client]],Sales_Revenues!A:G,6,FALSE),"")</f>
        <v/>
      </c>
      <c r="AJ1115" s="2" t="str">
        <f>IFERROR(VLOOKUP(Tabla2[[#This Row],[Client]],Sales_Revenues!A:G,7,FALSE),"")</f>
        <v/>
      </c>
    </row>
    <row r="1116" spans="1:36">
      <c r="A1116">
        <v>1115</v>
      </c>
      <c r="B1116">
        <v>1</v>
      </c>
      <c r="H1116">
        <v>4069.934285714286</v>
      </c>
      <c r="I1116" t="s">
        <v>38</v>
      </c>
      <c r="J1116" t="s">
        <v>38</v>
      </c>
      <c r="K1116" t="s">
        <v>38</v>
      </c>
      <c r="L1116" t="s">
        <v>38</v>
      </c>
      <c r="M1116" t="s">
        <v>38</v>
      </c>
      <c r="N1116" t="str">
        <f>IFERROR(VLOOKUP(Tabla2[[#This Row],[Client]],Soc_Dem!A:D,2,FALSE),"")</f>
        <v>M</v>
      </c>
      <c r="O1116">
        <f>IFERROR(VLOOKUP(Tabla2[[#This Row],[Client]],Soc_Dem!A:D,3,FALSE),"")</f>
        <v>31</v>
      </c>
      <c r="P1116">
        <f>IFERROR(VLOOKUP(Tabla2[[#This Row],[Client]],Soc_Dem!A:D,4,FALSE),"")</f>
        <v>6</v>
      </c>
      <c r="Q1116" s="2">
        <f>IFERROR(VLOOKUP(Tabla2[[#This Row],[Client]],Inflow_Outflow!A:O,2,FALSE),"")</f>
        <v>3.5714285714285714E-4</v>
      </c>
      <c r="R1116" s="2">
        <f>IFERROR(VLOOKUP(Tabla2[[#This Row],[Client]],Inflow_Outflow!A:O,3,FALSE),"")</f>
        <v>3.5714285714285714E-4</v>
      </c>
      <c r="S1116" s="2">
        <f>IFERROR(VLOOKUP(Tabla2[[#This Row],[Client]],Inflow_Outflow!A:O,4,FALSE),"")</f>
        <v>1</v>
      </c>
      <c r="T1116" s="2">
        <f>IFERROR(VLOOKUP(Tabla2[[#This Row],[Client]],Inflow_Outflow!A:O,5,FALSE),"")</f>
        <v>1</v>
      </c>
      <c r="U1116" s="2">
        <f>IFERROR(VLOOKUP(Tabla2[[#This Row],[Client]],Inflow_Outflow!A:O,6,FALSE),"")</f>
        <v>1.9642857142857142</v>
      </c>
      <c r="V1116" s="2">
        <f>IFERROR(VLOOKUP(Tabla2[[#This Row],[Client]],Inflow_Outflow!A:O,7,FALSE),"")</f>
        <v>1.9642857142857142</v>
      </c>
      <c r="W1116" s="2">
        <f>IFERROR(VLOOKUP(Tabla2[[#This Row],[Client]],Inflow_Outflow!A:O,8,FALSE),"")</f>
        <v>0</v>
      </c>
      <c r="X1116" s="2">
        <f>IFERROR(VLOOKUP(Tabla2[[#This Row],[Client]],Inflow_Outflow!A:O,9,FALSE),"")</f>
        <v>0</v>
      </c>
      <c r="Y1116" s="2">
        <f>IFERROR(VLOOKUP(Tabla2[[#This Row],[Client]],Inflow_Outflow!A:O,10,FALSE),"")</f>
        <v>0</v>
      </c>
      <c r="Z1116" s="2">
        <f>IFERROR(VLOOKUP(Tabla2[[#This Row],[Client]],Inflow_Outflow!A:O,11,FALSE),"")</f>
        <v>1</v>
      </c>
      <c r="AA1116" s="2">
        <f>IFERROR(VLOOKUP(Tabla2[[#This Row],[Client]],Inflow_Outflow!A:O,12,FALSE),"")</f>
        <v>1</v>
      </c>
      <c r="AB1116" s="2">
        <f>IFERROR(VLOOKUP(Tabla2[[#This Row],[Client]],Inflow_Outflow!A:O,13,FALSE),"")</f>
        <v>0</v>
      </c>
      <c r="AC1116" s="2">
        <f>IFERROR(VLOOKUP(Tabla2[[#This Row],[Client]],Inflow_Outflow!A:O,14,FALSE),"")</f>
        <v>0</v>
      </c>
      <c r="AD1116" s="2">
        <f>IFERROR(VLOOKUP(Tabla2[[#This Row],[Client]],Inflow_Outflow!A:O,15,FALSE),"")</f>
        <v>0</v>
      </c>
      <c r="AE1116" s="2">
        <f>IFERROR(VLOOKUP(Tabla2[[#This Row],[Client]],Sales_Revenues!A:G,2,FALSE),"")</f>
        <v>0</v>
      </c>
      <c r="AF1116" s="2">
        <f>IFERROR(VLOOKUP(Tabla2[[#This Row],[Client]],Sales_Revenues!A:G,3,FALSE),"")</f>
        <v>0</v>
      </c>
      <c r="AG1116" s="2">
        <f>IFERROR(VLOOKUP(Tabla2[[#This Row],[Client]],Sales_Revenues!A:G,4,FALSE),"")</f>
        <v>1</v>
      </c>
      <c r="AH1116" s="2">
        <f>IFERROR(VLOOKUP(Tabla2[[#This Row],[Client]],Sales_Revenues!A:G,5,FALSE),"")</f>
        <v>0</v>
      </c>
      <c r="AI1116" s="2">
        <f>IFERROR(VLOOKUP(Tabla2[[#This Row],[Client]],Sales_Revenues!A:G,6,FALSE),"")</f>
        <v>0</v>
      </c>
      <c r="AJ1116" s="2">
        <f>IFERROR(VLOOKUP(Tabla2[[#This Row],[Client]],Sales_Revenues!A:G,7,FALSE),"")</f>
        <v>12.862142857142857</v>
      </c>
    </row>
    <row r="1117" spans="1:36">
      <c r="A1117">
        <v>1116</v>
      </c>
      <c r="B1117">
        <v>1</v>
      </c>
      <c r="C1117">
        <v>1</v>
      </c>
      <c r="E1117">
        <v>1</v>
      </c>
      <c r="F1117">
        <v>1</v>
      </c>
      <c r="G1117">
        <v>1</v>
      </c>
      <c r="H1117">
        <v>124.16535714285715</v>
      </c>
      <c r="I1117">
        <v>0.48107142857142859</v>
      </c>
      <c r="J1117" t="s">
        <v>38</v>
      </c>
      <c r="K1117">
        <v>98.281785714285704</v>
      </c>
      <c r="L1117">
        <v>211.14642857142857</v>
      </c>
      <c r="M1117">
        <v>10166.985714285713</v>
      </c>
      <c r="N1117" t="str">
        <f>IFERROR(VLOOKUP(Tabla2[[#This Row],[Client]],Soc_Dem!A:D,2,FALSE),"")</f>
        <v>M</v>
      </c>
      <c r="O1117">
        <f>IFERROR(VLOOKUP(Tabla2[[#This Row],[Client]],Soc_Dem!A:D,3,FALSE),"")</f>
        <v>24</v>
      </c>
      <c r="P1117">
        <f>IFERROR(VLOOKUP(Tabla2[[#This Row],[Client]],Soc_Dem!A:D,4,FALSE),"")</f>
        <v>33</v>
      </c>
      <c r="Q1117" s="2">
        <f>IFERROR(VLOOKUP(Tabla2[[#This Row],[Client]],Inflow_Outflow!A:O,2,FALSE),"")</f>
        <v>1583.9678571428572</v>
      </c>
      <c r="R1117" s="2">
        <f>IFERROR(VLOOKUP(Tabla2[[#This Row],[Client]],Inflow_Outflow!A:O,3,FALSE),"")</f>
        <v>1377.1975</v>
      </c>
      <c r="S1117" s="2">
        <f>IFERROR(VLOOKUP(Tabla2[[#This Row],[Client]],Inflow_Outflow!A:O,4,FALSE),"")</f>
        <v>22</v>
      </c>
      <c r="T1117" s="2">
        <f>IFERROR(VLOOKUP(Tabla2[[#This Row],[Client]],Inflow_Outflow!A:O,5,FALSE),"")</f>
        <v>13</v>
      </c>
      <c r="U1117" s="2">
        <f>IFERROR(VLOOKUP(Tabla2[[#This Row],[Client]],Inflow_Outflow!A:O,6,FALSE),"")</f>
        <v>1928.2214285714285</v>
      </c>
      <c r="V1117" s="2">
        <f>IFERROR(VLOOKUP(Tabla2[[#This Row],[Client]],Inflow_Outflow!A:O,7,FALSE),"")</f>
        <v>1673.4182142857142</v>
      </c>
      <c r="W1117" s="2">
        <f>IFERROR(VLOOKUP(Tabla2[[#This Row],[Client]],Inflow_Outflow!A:O,8,FALSE),"")</f>
        <v>428.57142857142856</v>
      </c>
      <c r="X1117" s="2">
        <f>IFERROR(VLOOKUP(Tabla2[[#This Row],[Client]],Inflow_Outflow!A:O,9,FALSE),"")</f>
        <v>447.13857142857142</v>
      </c>
      <c r="Y1117" s="2">
        <f>IFERROR(VLOOKUP(Tabla2[[#This Row],[Client]],Inflow_Outflow!A:O,10,FALSE),"")</f>
        <v>467.25</v>
      </c>
      <c r="Z1117" s="2">
        <f>IFERROR(VLOOKUP(Tabla2[[#This Row],[Client]],Inflow_Outflow!A:O,11,FALSE),"")</f>
        <v>61</v>
      </c>
      <c r="AA1117" s="2">
        <f>IFERROR(VLOOKUP(Tabla2[[#This Row],[Client]],Inflow_Outflow!A:O,12,FALSE),"")</f>
        <v>48</v>
      </c>
      <c r="AB1117" s="2">
        <f>IFERROR(VLOOKUP(Tabla2[[#This Row],[Client]],Inflow_Outflow!A:O,13,FALSE),"")</f>
        <v>5</v>
      </c>
      <c r="AC1117" s="2">
        <f>IFERROR(VLOOKUP(Tabla2[[#This Row],[Client]],Inflow_Outflow!A:O,14,FALSE),"")</f>
        <v>20</v>
      </c>
      <c r="AD1117" s="2">
        <f>IFERROR(VLOOKUP(Tabla2[[#This Row],[Client]],Inflow_Outflow!A:O,15,FALSE),"")</f>
        <v>16</v>
      </c>
      <c r="AE1117" s="2">
        <f>IFERROR(VLOOKUP(Tabla2[[#This Row],[Client]],Sales_Revenues!A:G,2,FALSE),"")</f>
        <v>0</v>
      </c>
      <c r="AF1117" s="2">
        <f>IFERROR(VLOOKUP(Tabla2[[#This Row],[Client]],Sales_Revenues!A:G,3,FALSE),"")</f>
        <v>0</v>
      </c>
      <c r="AG1117" s="2">
        <f>IFERROR(VLOOKUP(Tabla2[[#This Row],[Client]],Sales_Revenues!A:G,4,FALSE),"")</f>
        <v>0</v>
      </c>
      <c r="AH1117" s="2">
        <f>IFERROR(VLOOKUP(Tabla2[[#This Row],[Client]],Sales_Revenues!A:G,5,FALSE),"")</f>
        <v>0</v>
      </c>
      <c r="AI1117" s="2">
        <f>IFERROR(VLOOKUP(Tabla2[[#This Row],[Client]],Sales_Revenues!A:G,6,FALSE),"")</f>
        <v>0</v>
      </c>
      <c r="AJ1117" s="2">
        <f>IFERROR(VLOOKUP(Tabla2[[#This Row],[Client]],Sales_Revenues!A:G,7,FALSE),"")</f>
        <v>0</v>
      </c>
    </row>
    <row r="1118" spans="1:36">
      <c r="A1118">
        <v>1117</v>
      </c>
      <c r="B1118">
        <v>1</v>
      </c>
      <c r="E1118">
        <v>1</v>
      </c>
      <c r="F1118">
        <v>1</v>
      </c>
      <c r="G1118">
        <v>2</v>
      </c>
      <c r="H1118">
        <v>393.88357142857143</v>
      </c>
      <c r="I1118" t="s">
        <v>38</v>
      </c>
      <c r="J1118" t="s">
        <v>38</v>
      </c>
      <c r="K1118">
        <v>2055.3253571428572</v>
      </c>
      <c r="L1118">
        <v>0.7142857142857143</v>
      </c>
      <c r="M1118">
        <v>11060.533928571429</v>
      </c>
      <c r="N1118" t="str">
        <f>IFERROR(VLOOKUP(Tabla2[[#This Row],[Client]],Soc_Dem!A:D,2,FALSE),"")</f>
        <v>F</v>
      </c>
      <c r="O1118">
        <f>IFERROR(VLOOKUP(Tabla2[[#This Row],[Client]],Soc_Dem!A:D,3,FALSE),"")</f>
        <v>55</v>
      </c>
      <c r="P1118">
        <f>IFERROR(VLOOKUP(Tabla2[[#This Row],[Client]],Soc_Dem!A:D,4,FALSE),"")</f>
        <v>117</v>
      </c>
      <c r="Q1118" s="2">
        <f>IFERROR(VLOOKUP(Tabla2[[#This Row],[Client]],Inflow_Outflow!A:O,2,FALSE),"")</f>
        <v>2741.9171428571426</v>
      </c>
      <c r="R1118" s="2">
        <f>IFERROR(VLOOKUP(Tabla2[[#This Row],[Client]],Inflow_Outflow!A:O,3,FALSE),"")</f>
        <v>2658.0285714285715</v>
      </c>
      <c r="S1118" s="2">
        <f>IFERROR(VLOOKUP(Tabla2[[#This Row],[Client]],Inflow_Outflow!A:O,4,FALSE),"")</f>
        <v>11</v>
      </c>
      <c r="T1118" s="2">
        <f>IFERROR(VLOOKUP(Tabla2[[#This Row],[Client]],Inflow_Outflow!A:O,5,FALSE),"")</f>
        <v>6</v>
      </c>
      <c r="U1118" s="2">
        <f>IFERROR(VLOOKUP(Tabla2[[#This Row],[Client]],Inflow_Outflow!A:O,6,FALSE),"")</f>
        <v>1344.4750000000001</v>
      </c>
      <c r="V1118" s="2">
        <f>IFERROR(VLOOKUP(Tabla2[[#This Row],[Client]],Inflow_Outflow!A:O,7,FALSE),"")</f>
        <v>1340.0107142857144</v>
      </c>
      <c r="W1118" s="2">
        <f>IFERROR(VLOOKUP(Tabla2[[#This Row],[Client]],Inflow_Outflow!A:O,8,FALSE),"")</f>
        <v>339.28571428571428</v>
      </c>
      <c r="X1118" s="2">
        <f>IFERROR(VLOOKUP(Tabla2[[#This Row],[Client]],Inflow_Outflow!A:O,9,FALSE),"")</f>
        <v>333.83214285714286</v>
      </c>
      <c r="Y1118" s="2">
        <f>IFERROR(VLOOKUP(Tabla2[[#This Row],[Client]],Inflow_Outflow!A:O,10,FALSE),"")</f>
        <v>490.25</v>
      </c>
      <c r="Z1118" s="2">
        <f>IFERROR(VLOOKUP(Tabla2[[#This Row],[Client]],Inflow_Outflow!A:O,11,FALSE),"")</f>
        <v>32</v>
      </c>
      <c r="AA1118" s="2">
        <f>IFERROR(VLOOKUP(Tabla2[[#This Row],[Client]],Inflow_Outflow!A:O,12,FALSE),"")</f>
        <v>27</v>
      </c>
      <c r="AB1118" s="2">
        <f>IFERROR(VLOOKUP(Tabla2[[#This Row],[Client]],Inflow_Outflow!A:O,13,FALSE),"")</f>
        <v>3</v>
      </c>
      <c r="AC1118" s="2">
        <f>IFERROR(VLOOKUP(Tabla2[[#This Row],[Client]],Inflow_Outflow!A:O,14,FALSE),"")</f>
        <v>7</v>
      </c>
      <c r="AD1118" s="2">
        <f>IFERROR(VLOOKUP(Tabla2[[#This Row],[Client]],Inflow_Outflow!A:O,15,FALSE),"")</f>
        <v>14</v>
      </c>
      <c r="AE1118" s="2">
        <f>IFERROR(VLOOKUP(Tabla2[[#This Row],[Client]],Sales_Revenues!A:G,2,FALSE),"")</f>
        <v>0</v>
      </c>
      <c r="AF1118" s="2">
        <f>IFERROR(VLOOKUP(Tabla2[[#This Row],[Client]],Sales_Revenues!A:G,3,FALSE),"")</f>
        <v>0</v>
      </c>
      <c r="AG1118" s="2">
        <f>IFERROR(VLOOKUP(Tabla2[[#This Row],[Client]],Sales_Revenues!A:G,4,FALSE),"")</f>
        <v>1</v>
      </c>
      <c r="AH1118" s="2">
        <f>IFERROR(VLOOKUP(Tabla2[[#This Row],[Client]],Sales_Revenues!A:G,5,FALSE),"")</f>
        <v>0</v>
      </c>
      <c r="AI1118" s="2">
        <f>IFERROR(VLOOKUP(Tabla2[[#This Row],[Client]],Sales_Revenues!A:G,6,FALSE),"")</f>
        <v>0</v>
      </c>
      <c r="AJ1118" s="2">
        <f>IFERROR(VLOOKUP(Tabla2[[#This Row],[Client]],Sales_Revenues!A:G,7,FALSE),"")</f>
        <v>18.684642857142855</v>
      </c>
    </row>
    <row r="1119" spans="1:36">
      <c r="A1119">
        <v>1118</v>
      </c>
      <c r="B1119">
        <v>1</v>
      </c>
      <c r="D1119">
        <v>3</v>
      </c>
      <c r="E1119">
        <v>1</v>
      </c>
      <c r="H1119">
        <v>420.80142857142857</v>
      </c>
      <c r="I1119" t="s">
        <v>38</v>
      </c>
      <c r="J1119">
        <v>314723.16499999998</v>
      </c>
      <c r="K1119">
        <v>0</v>
      </c>
      <c r="L1119" t="s">
        <v>38</v>
      </c>
      <c r="M1119" t="s">
        <v>38</v>
      </c>
      <c r="N1119" t="str">
        <f>IFERROR(VLOOKUP(Tabla2[[#This Row],[Client]],Soc_Dem!A:D,2,FALSE),"")</f>
        <v>F</v>
      </c>
      <c r="O1119">
        <f>IFERROR(VLOOKUP(Tabla2[[#This Row],[Client]],Soc_Dem!A:D,3,FALSE),"")</f>
        <v>55</v>
      </c>
      <c r="P1119">
        <f>IFERROR(VLOOKUP(Tabla2[[#This Row],[Client]],Soc_Dem!A:D,4,FALSE),"")</f>
        <v>123</v>
      </c>
      <c r="Q1119" s="2">
        <f>IFERROR(VLOOKUP(Tabla2[[#This Row],[Client]],Inflow_Outflow!A:O,2,FALSE),"")</f>
        <v>914.28964285714289</v>
      </c>
      <c r="R1119" s="2">
        <f>IFERROR(VLOOKUP(Tabla2[[#This Row],[Client]],Inflow_Outflow!A:O,3,FALSE),"")</f>
        <v>914.28964285714289</v>
      </c>
      <c r="S1119" s="2">
        <f>IFERROR(VLOOKUP(Tabla2[[#This Row],[Client]],Inflow_Outflow!A:O,4,FALSE),"")</f>
        <v>5</v>
      </c>
      <c r="T1119" s="2">
        <f>IFERROR(VLOOKUP(Tabla2[[#This Row],[Client]],Inflow_Outflow!A:O,5,FALSE),"")</f>
        <v>5</v>
      </c>
      <c r="U1119" s="2">
        <f>IFERROR(VLOOKUP(Tabla2[[#This Row],[Client]],Inflow_Outflow!A:O,6,FALSE),"")</f>
        <v>652.51678571428579</v>
      </c>
      <c r="V1119" s="2">
        <f>IFERROR(VLOOKUP(Tabla2[[#This Row],[Client]],Inflow_Outflow!A:O,7,FALSE),"")</f>
        <v>652.51678571428579</v>
      </c>
      <c r="W1119" s="2">
        <f>IFERROR(VLOOKUP(Tabla2[[#This Row],[Client]],Inflow_Outflow!A:O,8,FALSE),"")</f>
        <v>85.696428571428569</v>
      </c>
      <c r="X1119" s="2">
        <f>IFERROR(VLOOKUP(Tabla2[[#This Row],[Client]],Inflow_Outflow!A:O,9,FALSE),"")</f>
        <v>432.35642857142858</v>
      </c>
      <c r="Y1119" s="2">
        <f>IFERROR(VLOOKUP(Tabla2[[#This Row],[Client]],Inflow_Outflow!A:O,10,FALSE),"")</f>
        <v>129.07142857142858</v>
      </c>
      <c r="Z1119" s="2">
        <f>IFERROR(VLOOKUP(Tabla2[[#This Row],[Client]],Inflow_Outflow!A:O,11,FALSE),"")</f>
        <v>15</v>
      </c>
      <c r="AA1119" s="2">
        <f>IFERROR(VLOOKUP(Tabla2[[#This Row],[Client]],Inflow_Outflow!A:O,12,FALSE),"")</f>
        <v>15</v>
      </c>
      <c r="AB1119" s="2">
        <f>IFERROR(VLOOKUP(Tabla2[[#This Row],[Client]],Inflow_Outflow!A:O,13,FALSE),"")</f>
        <v>2</v>
      </c>
      <c r="AC1119" s="2">
        <f>IFERROR(VLOOKUP(Tabla2[[#This Row],[Client]],Inflow_Outflow!A:O,14,FALSE),"")</f>
        <v>7</v>
      </c>
      <c r="AD1119" s="2">
        <f>IFERROR(VLOOKUP(Tabla2[[#This Row],[Client]],Inflow_Outflow!A:O,15,FALSE),"")</f>
        <v>4</v>
      </c>
      <c r="AE1119" s="2">
        <f>IFERROR(VLOOKUP(Tabla2[[#This Row],[Client]],Sales_Revenues!A:G,2,FALSE),"")</f>
        <v>0</v>
      </c>
      <c r="AF1119" s="2">
        <f>IFERROR(VLOOKUP(Tabla2[[#This Row],[Client]],Sales_Revenues!A:G,3,FALSE),"")</f>
        <v>0</v>
      </c>
      <c r="AG1119" s="2">
        <f>IFERROR(VLOOKUP(Tabla2[[#This Row],[Client]],Sales_Revenues!A:G,4,FALSE),"")</f>
        <v>0</v>
      </c>
      <c r="AH1119" s="2">
        <f>IFERROR(VLOOKUP(Tabla2[[#This Row],[Client]],Sales_Revenues!A:G,5,FALSE),"")</f>
        <v>0</v>
      </c>
      <c r="AI1119" s="2">
        <f>IFERROR(VLOOKUP(Tabla2[[#This Row],[Client]],Sales_Revenues!A:G,6,FALSE),"")</f>
        <v>0</v>
      </c>
      <c r="AJ1119" s="2">
        <f>IFERROR(VLOOKUP(Tabla2[[#This Row],[Client]],Sales_Revenues!A:G,7,FALSE),"")</f>
        <v>0</v>
      </c>
    </row>
    <row r="1120" spans="1:36">
      <c r="A1120">
        <v>1119</v>
      </c>
      <c r="B1120">
        <v>1</v>
      </c>
      <c r="D1120">
        <v>7</v>
      </c>
      <c r="E1120">
        <v>1</v>
      </c>
      <c r="H1120">
        <v>3352.8221428571428</v>
      </c>
      <c r="I1120" t="s">
        <v>38</v>
      </c>
      <c r="J1120">
        <v>0</v>
      </c>
      <c r="K1120">
        <v>0</v>
      </c>
      <c r="L1120" t="s">
        <v>38</v>
      </c>
      <c r="M1120" t="s">
        <v>38</v>
      </c>
      <c r="N1120" t="str">
        <f>IFERROR(VLOOKUP(Tabla2[[#This Row],[Client]],Soc_Dem!A:D,2,FALSE),"")</f>
        <v>F</v>
      </c>
      <c r="O1120">
        <f>IFERROR(VLOOKUP(Tabla2[[#This Row],[Client]],Soc_Dem!A:D,3,FALSE),"")</f>
        <v>22</v>
      </c>
      <c r="P1120">
        <f>IFERROR(VLOOKUP(Tabla2[[#This Row],[Client]],Soc_Dem!A:D,4,FALSE),"")</f>
        <v>177</v>
      </c>
      <c r="Q1120" s="2">
        <f>IFERROR(VLOOKUP(Tabla2[[#This Row],[Client]],Inflow_Outflow!A:O,2,FALSE),"")</f>
        <v>2681.9428571428571</v>
      </c>
      <c r="R1120" s="2">
        <f>IFERROR(VLOOKUP(Tabla2[[#This Row],[Client]],Inflow_Outflow!A:O,3,FALSE),"")</f>
        <v>2106.4100000000003</v>
      </c>
      <c r="S1120" s="2">
        <f>IFERROR(VLOOKUP(Tabla2[[#This Row],[Client]],Inflow_Outflow!A:O,4,FALSE),"")</f>
        <v>21</v>
      </c>
      <c r="T1120" s="2">
        <f>IFERROR(VLOOKUP(Tabla2[[#This Row],[Client]],Inflow_Outflow!A:O,5,FALSE),"")</f>
        <v>18</v>
      </c>
      <c r="U1120" s="2">
        <f>IFERROR(VLOOKUP(Tabla2[[#This Row],[Client]],Inflow_Outflow!A:O,6,FALSE),"")</f>
        <v>2965.7278571428574</v>
      </c>
      <c r="V1120" s="2">
        <f>IFERROR(VLOOKUP(Tabla2[[#This Row],[Client]],Inflow_Outflow!A:O,7,FALSE),"")</f>
        <v>2347.8907142857142</v>
      </c>
      <c r="W1120" s="2">
        <f>IFERROR(VLOOKUP(Tabla2[[#This Row],[Client]],Inflow_Outflow!A:O,8,FALSE),"")</f>
        <v>53.571428571428569</v>
      </c>
      <c r="X1120" s="2">
        <f>IFERROR(VLOOKUP(Tabla2[[#This Row],[Client]],Inflow_Outflow!A:O,9,FALSE),"")</f>
        <v>617.59071428571428</v>
      </c>
      <c r="Y1120" s="2">
        <f>IFERROR(VLOOKUP(Tabla2[[#This Row],[Client]],Inflow_Outflow!A:O,10,FALSE),"")</f>
        <v>1097.5885714285714</v>
      </c>
      <c r="Z1120" s="2">
        <f>IFERROR(VLOOKUP(Tabla2[[#This Row],[Client]],Inflow_Outflow!A:O,11,FALSE),"")</f>
        <v>66</v>
      </c>
      <c r="AA1120" s="2">
        <f>IFERROR(VLOOKUP(Tabla2[[#This Row],[Client]],Inflow_Outflow!A:O,12,FALSE),"")</f>
        <v>52</v>
      </c>
      <c r="AB1120" s="2">
        <f>IFERROR(VLOOKUP(Tabla2[[#This Row],[Client]],Inflow_Outflow!A:O,13,FALSE),"")</f>
        <v>1</v>
      </c>
      <c r="AC1120" s="2">
        <f>IFERROR(VLOOKUP(Tabla2[[#This Row],[Client]],Inflow_Outflow!A:O,14,FALSE),"")</f>
        <v>32</v>
      </c>
      <c r="AD1120" s="2">
        <f>IFERROR(VLOOKUP(Tabla2[[#This Row],[Client]],Inflow_Outflow!A:O,15,FALSE),"")</f>
        <v>15</v>
      </c>
      <c r="AE1120" s="2" t="str">
        <f>IFERROR(VLOOKUP(Tabla2[[#This Row],[Client]],Sales_Revenues!A:G,2,FALSE),"")</f>
        <v/>
      </c>
      <c r="AF1120" s="2" t="str">
        <f>IFERROR(VLOOKUP(Tabla2[[#This Row],[Client]],Sales_Revenues!A:G,3,FALSE),"")</f>
        <v/>
      </c>
      <c r="AG1120" s="2" t="str">
        <f>IFERROR(VLOOKUP(Tabla2[[#This Row],[Client]],Sales_Revenues!A:G,4,FALSE),"")</f>
        <v/>
      </c>
      <c r="AH1120" s="2" t="str">
        <f>IFERROR(VLOOKUP(Tabla2[[#This Row],[Client]],Sales_Revenues!A:G,5,FALSE),"")</f>
        <v/>
      </c>
      <c r="AI1120" s="2" t="str">
        <f>IFERROR(VLOOKUP(Tabla2[[#This Row],[Client]],Sales_Revenues!A:G,6,FALSE),"")</f>
        <v/>
      </c>
      <c r="AJ1120" s="2" t="str">
        <f>IFERROR(VLOOKUP(Tabla2[[#This Row],[Client]],Sales_Revenues!A:G,7,FALSE),"")</f>
        <v/>
      </c>
    </row>
    <row r="1121" spans="1:36">
      <c r="A1121">
        <v>1120</v>
      </c>
      <c r="B1121">
        <v>1</v>
      </c>
      <c r="H1121">
        <v>10688.807499999999</v>
      </c>
      <c r="I1121" t="s">
        <v>38</v>
      </c>
      <c r="J1121" t="s">
        <v>38</v>
      </c>
      <c r="K1121" t="s">
        <v>38</v>
      </c>
      <c r="L1121" t="s">
        <v>38</v>
      </c>
      <c r="M1121" t="s">
        <v>38</v>
      </c>
      <c r="N1121" t="str">
        <f>IFERROR(VLOOKUP(Tabla2[[#This Row],[Client]],Soc_Dem!A:D,2,FALSE),"")</f>
        <v>M</v>
      </c>
      <c r="O1121">
        <f>IFERROR(VLOOKUP(Tabla2[[#This Row],[Client]],Soc_Dem!A:D,3,FALSE),"")</f>
        <v>37</v>
      </c>
      <c r="P1121">
        <f>IFERROR(VLOOKUP(Tabla2[[#This Row],[Client]],Soc_Dem!A:D,4,FALSE),"")</f>
        <v>178</v>
      </c>
      <c r="Q1121" s="2">
        <f>IFERROR(VLOOKUP(Tabla2[[#This Row],[Client]],Inflow_Outflow!A:O,2,FALSE),"")</f>
        <v>35.714285714285715</v>
      </c>
      <c r="R1121" s="2">
        <f>IFERROR(VLOOKUP(Tabla2[[#This Row],[Client]],Inflow_Outflow!A:O,3,FALSE),"")</f>
        <v>35.714285714285715</v>
      </c>
      <c r="S1121" s="2">
        <f>IFERROR(VLOOKUP(Tabla2[[#This Row],[Client]],Inflow_Outflow!A:O,4,FALSE),"")</f>
        <v>1</v>
      </c>
      <c r="T1121" s="2">
        <f>IFERROR(VLOOKUP(Tabla2[[#This Row],[Client]],Inflow_Outflow!A:O,5,FALSE),"")</f>
        <v>1</v>
      </c>
      <c r="U1121" s="2">
        <f>IFERROR(VLOOKUP(Tabla2[[#This Row],[Client]],Inflow_Outflow!A:O,6,FALSE),"")</f>
        <v>34.64</v>
      </c>
      <c r="V1121" s="2">
        <f>IFERROR(VLOOKUP(Tabla2[[#This Row],[Client]],Inflow_Outflow!A:O,7,FALSE),"")</f>
        <v>34.64</v>
      </c>
      <c r="W1121" s="2">
        <f>IFERROR(VLOOKUP(Tabla2[[#This Row],[Client]],Inflow_Outflow!A:O,8,FALSE),"")</f>
        <v>10.714285714285714</v>
      </c>
      <c r="X1121" s="2">
        <f>IFERROR(VLOOKUP(Tabla2[[#This Row],[Client]],Inflow_Outflow!A:O,9,FALSE),"")</f>
        <v>23.925714285714285</v>
      </c>
      <c r="Y1121" s="2">
        <f>IFERROR(VLOOKUP(Tabla2[[#This Row],[Client]],Inflow_Outflow!A:O,10,FALSE),"")</f>
        <v>0</v>
      </c>
      <c r="Z1121" s="2">
        <f>IFERROR(VLOOKUP(Tabla2[[#This Row],[Client]],Inflow_Outflow!A:O,11,FALSE),"")</f>
        <v>2</v>
      </c>
      <c r="AA1121" s="2">
        <f>IFERROR(VLOOKUP(Tabla2[[#This Row],[Client]],Inflow_Outflow!A:O,12,FALSE),"")</f>
        <v>2</v>
      </c>
      <c r="AB1121" s="2">
        <f>IFERROR(VLOOKUP(Tabla2[[#This Row],[Client]],Inflow_Outflow!A:O,13,FALSE),"")</f>
        <v>1</v>
      </c>
      <c r="AC1121" s="2">
        <f>IFERROR(VLOOKUP(Tabla2[[#This Row],[Client]],Inflow_Outflow!A:O,14,FALSE),"")</f>
        <v>1</v>
      </c>
      <c r="AD1121" s="2">
        <f>IFERROR(VLOOKUP(Tabla2[[#This Row],[Client]],Inflow_Outflow!A:O,15,FALSE),"")</f>
        <v>0</v>
      </c>
      <c r="AE1121" s="2" t="str">
        <f>IFERROR(VLOOKUP(Tabla2[[#This Row],[Client]],Sales_Revenues!A:G,2,FALSE),"")</f>
        <v/>
      </c>
      <c r="AF1121" s="2" t="str">
        <f>IFERROR(VLOOKUP(Tabla2[[#This Row],[Client]],Sales_Revenues!A:G,3,FALSE),"")</f>
        <v/>
      </c>
      <c r="AG1121" s="2" t="str">
        <f>IFERROR(VLOOKUP(Tabla2[[#This Row],[Client]],Sales_Revenues!A:G,4,FALSE),"")</f>
        <v/>
      </c>
      <c r="AH1121" s="2" t="str">
        <f>IFERROR(VLOOKUP(Tabla2[[#This Row],[Client]],Sales_Revenues!A:G,5,FALSE),"")</f>
        <v/>
      </c>
      <c r="AI1121" s="2" t="str">
        <f>IFERROR(VLOOKUP(Tabla2[[#This Row],[Client]],Sales_Revenues!A:G,6,FALSE),"")</f>
        <v/>
      </c>
      <c r="AJ1121" s="2" t="str">
        <f>IFERROR(VLOOKUP(Tabla2[[#This Row],[Client]],Sales_Revenues!A:G,7,FALSE),"")</f>
        <v/>
      </c>
    </row>
    <row r="1122" spans="1:36">
      <c r="A1122">
        <v>1121</v>
      </c>
      <c r="B1122">
        <v>1</v>
      </c>
      <c r="H1122">
        <v>52.526428571428575</v>
      </c>
      <c r="I1122" t="s">
        <v>38</v>
      </c>
      <c r="J1122" t="s">
        <v>38</v>
      </c>
      <c r="K1122" t="s">
        <v>38</v>
      </c>
      <c r="L1122" t="s">
        <v>38</v>
      </c>
      <c r="M1122" t="s">
        <v>38</v>
      </c>
      <c r="N1122" t="str">
        <f>IFERROR(VLOOKUP(Tabla2[[#This Row],[Client]],Soc_Dem!A:D,2,FALSE),"")</f>
        <v>F</v>
      </c>
      <c r="O1122">
        <f>IFERROR(VLOOKUP(Tabla2[[#This Row],[Client]],Soc_Dem!A:D,3,FALSE),"")</f>
        <v>35</v>
      </c>
      <c r="P1122">
        <f>IFERROR(VLOOKUP(Tabla2[[#This Row],[Client]],Soc_Dem!A:D,4,FALSE),"")</f>
        <v>190</v>
      </c>
      <c r="Q1122" s="2">
        <f>IFERROR(VLOOKUP(Tabla2[[#This Row],[Client]],Inflow_Outflow!A:O,2,FALSE),"")</f>
        <v>114.30071428571429</v>
      </c>
      <c r="R1122" s="2">
        <f>IFERROR(VLOOKUP(Tabla2[[#This Row],[Client]],Inflow_Outflow!A:O,3,FALSE),"")</f>
        <v>114.30071428571429</v>
      </c>
      <c r="S1122" s="2">
        <f>IFERROR(VLOOKUP(Tabla2[[#This Row],[Client]],Inflow_Outflow!A:O,4,FALSE),"")</f>
        <v>2</v>
      </c>
      <c r="T1122" s="2">
        <f>IFERROR(VLOOKUP(Tabla2[[#This Row],[Client]],Inflow_Outflow!A:O,5,FALSE),"")</f>
        <v>2</v>
      </c>
      <c r="U1122" s="2">
        <f>IFERROR(VLOOKUP(Tabla2[[#This Row],[Client]],Inflow_Outflow!A:O,6,FALSE),"")</f>
        <v>689.18428571428569</v>
      </c>
      <c r="V1122" s="2">
        <f>IFERROR(VLOOKUP(Tabla2[[#This Row],[Client]],Inflow_Outflow!A:O,7,FALSE),"")</f>
        <v>689.18428571428569</v>
      </c>
      <c r="W1122" s="2">
        <f>IFERROR(VLOOKUP(Tabla2[[#This Row],[Client]],Inflow_Outflow!A:O,8,FALSE),"")</f>
        <v>256.3692857142857</v>
      </c>
      <c r="X1122" s="2">
        <f>IFERROR(VLOOKUP(Tabla2[[#This Row],[Client]],Inflow_Outflow!A:O,9,FALSE),"")</f>
        <v>424.92642857142857</v>
      </c>
      <c r="Y1122" s="2">
        <f>IFERROR(VLOOKUP(Tabla2[[#This Row],[Client]],Inflow_Outflow!A:O,10,FALSE),"")</f>
        <v>0</v>
      </c>
      <c r="Z1122" s="2">
        <f>IFERROR(VLOOKUP(Tabla2[[#This Row],[Client]],Inflow_Outflow!A:O,11,FALSE),"")</f>
        <v>12</v>
      </c>
      <c r="AA1122" s="2">
        <f>IFERROR(VLOOKUP(Tabla2[[#This Row],[Client]],Inflow_Outflow!A:O,12,FALSE),"")</f>
        <v>12</v>
      </c>
      <c r="AB1122" s="2">
        <f>IFERROR(VLOOKUP(Tabla2[[#This Row],[Client]],Inflow_Outflow!A:O,13,FALSE),"")</f>
        <v>2</v>
      </c>
      <c r="AC1122" s="2">
        <f>IFERROR(VLOOKUP(Tabla2[[#This Row],[Client]],Inflow_Outflow!A:O,14,FALSE),"")</f>
        <v>7</v>
      </c>
      <c r="AD1122" s="2">
        <f>IFERROR(VLOOKUP(Tabla2[[#This Row],[Client]],Inflow_Outflow!A:O,15,FALSE),"")</f>
        <v>0</v>
      </c>
      <c r="AE1122" s="2">
        <f>IFERROR(VLOOKUP(Tabla2[[#This Row],[Client]],Sales_Revenues!A:G,2,FALSE),"")</f>
        <v>0</v>
      </c>
      <c r="AF1122" s="2">
        <f>IFERROR(VLOOKUP(Tabla2[[#This Row],[Client]],Sales_Revenues!A:G,3,FALSE),"")</f>
        <v>0</v>
      </c>
      <c r="AG1122" s="2">
        <f>IFERROR(VLOOKUP(Tabla2[[#This Row],[Client]],Sales_Revenues!A:G,4,FALSE),"")</f>
        <v>1</v>
      </c>
      <c r="AH1122" s="2">
        <f>IFERROR(VLOOKUP(Tabla2[[#This Row],[Client]],Sales_Revenues!A:G,5,FALSE),"")</f>
        <v>0</v>
      </c>
      <c r="AI1122" s="2">
        <f>IFERROR(VLOOKUP(Tabla2[[#This Row],[Client]],Sales_Revenues!A:G,6,FALSE),"")</f>
        <v>0</v>
      </c>
      <c r="AJ1122" s="2">
        <f>IFERROR(VLOOKUP(Tabla2[[#This Row],[Client]],Sales_Revenues!A:G,7,FALSE),"")</f>
        <v>15.38892857142857</v>
      </c>
    </row>
    <row r="1123" spans="1:36">
      <c r="A1123">
        <v>1122</v>
      </c>
      <c r="B1123">
        <v>1</v>
      </c>
      <c r="H1123">
        <v>3747.3196428571428</v>
      </c>
      <c r="I1123" t="s">
        <v>38</v>
      </c>
      <c r="J1123" t="s">
        <v>38</v>
      </c>
      <c r="K1123" t="s">
        <v>38</v>
      </c>
      <c r="L1123" t="s">
        <v>38</v>
      </c>
      <c r="M1123" t="s">
        <v>38</v>
      </c>
      <c r="N1123" t="str">
        <f>IFERROR(VLOOKUP(Tabla2[[#This Row],[Client]],Soc_Dem!A:D,2,FALSE),"")</f>
        <v>F</v>
      </c>
      <c r="O1123">
        <f>IFERROR(VLOOKUP(Tabla2[[#This Row],[Client]],Soc_Dem!A:D,3,FALSE),"")</f>
        <v>19</v>
      </c>
      <c r="P1123">
        <f>IFERROR(VLOOKUP(Tabla2[[#This Row],[Client]],Soc_Dem!A:D,4,FALSE),"")</f>
        <v>142</v>
      </c>
      <c r="Q1123" s="2">
        <f>IFERROR(VLOOKUP(Tabla2[[#This Row],[Client]],Inflow_Outflow!A:O,2,FALSE),"")</f>
        <v>750.82499999999993</v>
      </c>
      <c r="R1123" s="2">
        <f>IFERROR(VLOOKUP(Tabla2[[#This Row],[Client]],Inflow_Outflow!A:O,3,FALSE),"")</f>
        <v>750.82499999999993</v>
      </c>
      <c r="S1123" s="2">
        <f>IFERROR(VLOOKUP(Tabla2[[#This Row],[Client]],Inflow_Outflow!A:O,4,FALSE),"")</f>
        <v>8</v>
      </c>
      <c r="T1123" s="2">
        <f>IFERROR(VLOOKUP(Tabla2[[#This Row],[Client]],Inflow_Outflow!A:O,5,FALSE),"")</f>
        <v>8</v>
      </c>
      <c r="U1123" s="2">
        <f>IFERROR(VLOOKUP(Tabla2[[#This Row],[Client]],Inflow_Outflow!A:O,6,FALSE),"")</f>
        <v>637.04892857142852</v>
      </c>
      <c r="V1123" s="2">
        <f>IFERROR(VLOOKUP(Tabla2[[#This Row],[Client]],Inflow_Outflow!A:O,7,FALSE),"")</f>
        <v>637.04892857142852</v>
      </c>
      <c r="W1123" s="2">
        <f>IFERROR(VLOOKUP(Tabla2[[#This Row],[Client]],Inflow_Outflow!A:O,8,FALSE),"")</f>
        <v>78.571428571428569</v>
      </c>
      <c r="X1123" s="2">
        <f>IFERROR(VLOOKUP(Tabla2[[#This Row],[Client]],Inflow_Outflow!A:O,9,FALSE),"")</f>
        <v>302.97750000000002</v>
      </c>
      <c r="Y1123" s="2">
        <f>IFERROR(VLOOKUP(Tabla2[[#This Row],[Client]],Inflow_Outflow!A:O,10,FALSE),"")</f>
        <v>255.5</v>
      </c>
      <c r="Z1123" s="2">
        <f>IFERROR(VLOOKUP(Tabla2[[#This Row],[Client]],Inflow_Outflow!A:O,11,FALSE),"")</f>
        <v>19</v>
      </c>
      <c r="AA1123" s="2">
        <f>IFERROR(VLOOKUP(Tabla2[[#This Row],[Client]],Inflow_Outflow!A:O,12,FALSE),"")</f>
        <v>19</v>
      </c>
      <c r="AB1123" s="2">
        <f>IFERROR(VLOOKUP(Tabla2[[#This Row],[Client]],Inflow_Outflow!A:O,13,FALSE),"")</f>
        <v>3</v>
      </c>
      <c r="AC1123" s="2">
        <f>IFERROR(VLOOKUP(Tabla2[[#This Row],[Client]],Inflow_Outflow!A:O,14,FALSE),"")</f>
        <v>13</v>
      </c>
      <c r="AD1123" s="2">
        <f>IFERROR(VLOOKUP(Tabla2[[#This Row],[Client]],Inflow_Outflow!A:O,15,FALSE),"")</f>
        <v>3</v>
      </c>
      <c r="AE1123" s="2" t="str">
        <f>IFERROR(VLOOKUP(Tabla2[[#This Row],[Client]],Sales_Revenues!A:G,2,FALSE),"")</f>
        <v/>
      </c>
      <c r="AF1123" s="2" t="str">
        <f>IFERROR(VLOOKUP(Tabla2[[#This Row],[Client]],Sales_Revenues!A:G,3,FALSE),"")</f>
        <v/>
      </c>
      <c r="AG1123" s="2" t="str">
        <f>IFERROR(VLOOKUP(Tabla2[[#This Row],[Client]],Sales_Revenues!A:G,4,FALSE),"")</f>
        <v/>
      </c>
      <c r="AH1123" s="2" t="str">
        <f>IFERROR(VLOOKUP(Tabla2[[#This Row],[Client]],Sales_Revenues!A:G,5,FALSE),"")</f>
        <v/>
      </c>
      <c r="AI1123" s="2" t="str">
        <f>IFERROR(VLOOKUP(Tabla2[[#This Row],[Client]],Sales_Revenues!A:G,6,FALSE),"")</f>
        <v/>
      </c>
      <c r="AJ1123" s="2" t="str">
        <f>IFERROR(VLOOKUP(Tabla2[[#This Row],[Client]],Sales_Revenues!A:G,7,FALSE),"")</f>
        <v/>
      </c>
    </row>
    <row r="1124" spans="1:36">
      <c r="A1124">
        <v>1123</v>
      </c>
      <c r="B1124">
        <v>1</v>
      </c>
      <c r="E1124">
        <v>1</v>
      </c>
      <c r="H1124">
        <v>147.51964285714286</v>
      </c>
      <c r="I1124" t="s">
        <v>38</v>
      </c>
      <c r="J1124" t="s">
        <v>38</v>
      </c>
      <c r="K1124">
        <v>0</v>
      </c>
      <c r="L1124" t="s">
        <v>38</v>
      </c>
      <c r="M1124" t="s">
        <v>38</v>
      </c>
      <c r="N1124" t="str">
        <f>IFERROR(VLOOKUP(Tabla2[[#This Row],[Client]],Soc_Dem!A:D,2,FALSE),"")</f>
        <v>F</v>
      </c>
      <c r="O1124">
        <f>IFERROR(VLOOKUP(Tabla2[[#This Row],[Client]],Soc_Dem!A:D,3,FALSE),"")</f>
        <v>36</v>
      </c>
      <c r="P1124">
        <f>IFERROR(VLOOKUP(Tabla2[[#This Row],[Client]],Soc_Dem!A:D,4,FALSE),"")</f>
        <v>192</v>
      </c>
      <c r="Q1124" s="2">
        <f>IFERROR(VLOOKUP(Tabla2[[#This Row],[Client]],Inflow_Outflow!A:O,2,FALSE),"")</f>
        <v>572.90357142857135</v>
      </c>
      <c r="R1124" s="2">
        <f>IFERROR(VLOOKUP(Tabla2[[#This Row],[Client]],Inflow_Outflow!A:O,3,FALSE),"")</f>
        <v>429.61250000000001</v>
      </c>
      <c r="S1124" s="2">
        <f>IFERROR(VLOOKUP(Tabla2[[#This Row],[Client]],Inflow_Outflow!A:O,4,FALSE),"")</f>
        <v>8</v>
      </c>
      <c r="T1124" s="2">
        <f>IFERROR(VLOOKUP(Tabla2[[#This Row],[Client]],Inflow_Outflow!A:O,5,FALSE),"")</f>
        <v>6</v>
      </c>
      <c r="U1124" s="2">
        <f>IFERROR(VLOOKUP(Tabla2[[#This Row],[Client]],Inflow_Outflow!A:O,6,FALSE),"")</f>
        <v>502.08214285714286</v>
      </c>
      <c r="V1124" s="2">
        <f>IFERROR(VLOOKUP(Tabla2[[#This Row],[Client]],Inflow_Outflow!A:O,7,FALSE),"")</f>
        <v>429.61250000000001</v>
      </c>
      <c r="W1124" s="2">
        <f>IFERROR(VLOOKUP(Tabla2[[#This Row],[Client]],Inflow_Outflow!A:O,8,FALSE),"")</f>
        <v>0</v>
      </c>
      <c r="X1124" s="2">
        <f>IFERROR(VLOOKUP(Tabla2[[#This Row],[Client]],Inflow_Outflow!A:O,9,FALSE),"")</f>
        <v>0</v>
      </c>
      <c r="Y1124" s="2">
        <f>IFERROR(VLOOKUP(Tabla2[[#This Row],[Client]],Inflow_Outflow!A:O,10,FALSE),"")</f>
        <v>35.714285714285715</v>
      </c>
      <c r="Z1124" s="2">
        <f>IFERROR(VLOOKUP(Tabla2[[#This Row],[Client]],Inflow_Outflow!A:O,11,FALSE),"")</f>
        <v>11</v>
      </c>
      <c r="AA1124" s="2">
        <f>IFERROR(VLOOKUP(Tabla2[[#This Row],[Client]],Inflow_Outflow!A:O,12,FALSE),"")</f>
        <v>6</v>
      </c>
      <c r="AB1124" s="2">
        <f>IFERROR(VLOOKUP(Tabla2[[#This Row],[Client]],Inflow_Outflow!A:O,13,FALSE),"")</f>
        <v>0</v>
      </c>
      <c r="AC1124" s="2">
        <f>IFERROR(VLOOKUP(Tabla2[[#This Row],[Client]],Inflow_Outflow!A:O,14,FALSE),"")</f>
        <v>0</v>
      </c>
      <c r="AD1124" s="2">
        <f>IFERROR(VLOOKUP(Tabla2[[#This Row],[Client]],Inflow_Outflow!A:O,15,FALSE),"")</f>
        <v>1</v>
      </c>
      <c r="AE1124" s="2" t="str">
        <f>IFERROR(VLOOKUP(Tabla2[[#This Row],[Client]],Sales_Revenues!A:G,2,FALSE),"")</f>
        <v/>
      </c>
      <c r="AF1124" s="2" t="str">
        <f>IFERROR(VLOOKUP(Tabla2[[#This Row],[Client]],Sales_Revenues!A:G,3,FALSE),"")</f>
        <v/>
      </c>
      <c r="AG1124" s="2" t="str">
        <f>IFERROR(VLOOKUP(Tabla2[[#This Row],[Client]],Sales_Revenues!A:G,4,FALSE),"")</f>
        <v/>
      </c>
      <c r="AH1124" s="2" t="str">
        <f>IFERROR(VLOOKUP(Tabla2[[#This Row],[Client]],Sales_Revenues!A:G,5,FALSE),"")</f>
        <v/>
      </c>
      <c r="AI1124" s="2" t="str">
        <f>IFERROR(VLOOKUP(Tabla2[[#This Row],[Client]],Sales_Revenues!A:G,6,FALSE),"")</f>
        <v/>
      </c>
      <c r="AJ1124" s="2" t="str">
        <f>IFERROR(VLOOKUP(Tabla2[[#This Row],[Client]],Sales_Revenues!A:G,7,FALSE),"")</f>
        <v/>
      </c>
    </row>
    <row r="1125" spans="1:36">
      <c r="A1125">
        <v>1124</v>
      </c>
      <c r="B1125">
        <v>1</v>
      </c>
      <c r="H1125">
        <v>4570.1346428571433</v>
      </c>
      <c r="I1125" t="s">
        <v>38</v>
      </c>
      <c r="J1125" t="s">
        <v>38</v>
      </c>
      <c r="K1125" t="s">
        <v>38</v>
      </c>
      <c r="L1125" t="s">
        <v>38</v>
      </c>
      <c r="M1125" t="s">
        <v>38</v>
      </c>
      <c r="N1125" t="str">
        <f>IFERROR(VLOOKUP(Tabla2[[#This Row],[Client]],Soc_Dem!A:D,2,FALSE),"")</f>
        <v>M</v>
      </c>
      <c r="O1125">
        <f>IFERROR(VLOOKUP(Tabla2[[#This Row],[Client]],Soc_Dem!A:D,3,FALSE),"")</f>
        <v>55</v>
      </c>
      <c r="P1125">
        <f>IFERROR(VLOOKUP(Tabla2[[#This Row],[Client]],Soc_Dem!A:D,4,FALSE),"")</f>
        <v>152</v>
      </c>
      <c r="Q1125" s="2">
        <f>IFERROR(VLOOKUP(Tabla2[[#This Row],[Client]],Inflow_Outflow!A:O,2,FALSE),"")</f>
        <v>392.22785714285709</v>
      </c>
      <c r="R1125" s="2">
        <f>IFERROR(VLOOKUP(Tabla2[[#This Row],[Client]],Inflow_Outflow!A:O,3,FALSE),"")</f>
        <v>392.22785714285709</v>
      </c>
      <c r="S1125" s="2">
        <f>IFERROR(VLOOKUP(Tabla2[[#This Row],[Client]],Inflow_Outflow!A:O,4,FALSE),"")</f>
        <v>3</v>
      </c>
      <c r="T1125" s="2">
        <f>IFERROR(VLOOKUP(Tabla2[[#This Row],[Client]],Inflow_Outflow!A:O,5,FALSE),"")</f>
        <v>3</v>
      </c>
      <c r="U1125" s="2">
        <f>IFERROR(VLOOKUP(Tabla2[[#This Row],[Client]],Inflow_Outflow!A:O,6,FALSE),"")</f>
        <v>693.78571428571433</v>
      </c>
      <c r="V1125" s="2">
        <f>IFERROR(VLOOKUP(Tabla2[[#This Row],[Client]],Inflow_Outflow!A:O,7,FALSE),"")</f>
        <v>693.78571428571433</v>
      </c>
      <c r="W1125" s="2">
        <f>IFERROR(VLOOKUP(Tabla2[[#This Row],[Client]],Inflow_Outflow!A:O,8,FALSE),"")</f>
        <v>535.71428571428567</v>
      </c>
      <c r="X1125" s="2">
        <f>IFERROR(VLOOKUP(Tabla2[[#This Row],[Client]],Inflow_Outflow!A:O,9,FALSE),"")</f>
        <v>0</v>
      </c>
      <c r="Y1125" s="2">
        <f>IFERROR(VLOOKUP(Tabla2[[#This Row],[Client]],Inflow_Outflow!A:O,10,FALSE),"")</f>
        <v>158.07142857142858</v>
      </c>
      <c r="Z1125" s="2">
        <f>IFERROR(VLOOKUP(Tabla2[[#This Row],[Client]],Inflow_Outflow!A:O,11,FALSE),"")</f>
        <v>6</v>
      </c>
      <c r="AA1125" s="2">
        <f>IFERROR(VLOOKUP(Tabla2[[#This Row],[Client]],Inflow_Outflow!A:O,12,FALSE),"")</f>
        <v>6</v>
      </c>
      <c r="AB1125" s="2">
        <f>IFERROR(VLOOKUP(Tabla2[[#This Row],[Client]],Inflow_Outflow!A:O,13,FALSE),"")</f>
        <v>2</v>
      </c>
      <c r="AC1125" s="2">
        <f>IFERROR(VLOOKUP(Tabla2[[#This Row],[Client]],Inflow_Outflow!A:O,14,FALSE),"")</f>
        <v>0</v>
      </c>
      <c r="AD1125" s="2">
        <f>IFERROR(VLOOKUP(Tabla2[[#This Row],[Client]],Inflow_Outflow!A:O,15,FALSE),"")</f>
        <v>4</v>
      </c>
      <c r="AE1125" s="2" t="str">
        <f>IFERROR(VLOOKUP(Tabla2[[#This Row],[Client]],Sales_Revenues!A:G,2,FALSE),"")</f>
        <v/>
      </c>
      <c r="AF1125" s="2" t="str">
        <f>IFERROR(VLOOKUP(Tabla2[[#This Row],[Client]],Sales_Revenues!A:G,3,FALSE),"")</f>
        <v/>
      </c>
      <c r="AG1125" s="2" t="str">
        <f>IFERROR(VLOOKUP(Tabla2[[#This Row],[Client]],Sales_Revenues!A:G,4,FALSE),"")</f>
        <v/>
      </c>
      <c r="AH1125" s="2" t="str">
        <f>IFERROR(VLOOKUP(Tabla2[[#This Row],[Client]],Sales_Revenues!A:G,5,FALSE),"")</f>
        <v/>
      </c>
      <c r="AI1125" s="2" t="str">
        <f>IFERROR(VLOOKUP(Tabla2[[#This Row],[Client]],Sales_Revenues!A:G,6,FALSE),"")</f>
        <v/>
      </c>
      <c r="AJ1125" s="2" t="str">
        <f>IFERROR(VLOOKUP(Tabla2[[#This Row],[Client]],Sales_Revenues!A:G,7,FALSE),"")</f>
        <v/>
      </c>
    </row>
    <row r="1126" spans="1:36">
      <c r="A1126">
        <v>1125</v>
      </c>
      <c r="B1126">
        <v>1</v>
      </c>
      <c r="H1126">
        <v>401.16249999999997</v>
      </c>
      <c r="I1126" t="s">
        <v>38</v>
      </c>
      <c r="J1126" t="s">
        <v>38</v>
      </c>
      <c r="K1126" t="s">
        <v>38</v>
      </c>
      <c r="L1126" t="s">
        <v>38</v>
      </c>
      <c r="M1126" t="s">
        <v>38</v>
      </c>
      <c r="N1126" t="str">
        <f>IFERROR(VLOOKUP(Tabla2[[#This Row],[Client]],Soc_Dem!A:D,2,FALSE),"")</f>
        <v>F</v>
      </c>
      <c r="O1126">
        <f>IFERROR(VLOOKUP(Tabla2[[#This Row],[Client]],Soc_Dem!A:D,3,FALSE),"")</f>
        <v>64</v>
      </c>
      <c r="P1126">
        <f>IFERROR(VLOOKUP(Tabla2[[#This Row],[Client]],Soc_Dem!A:D,4,FALSE),"")</f>
        <v>150</v>
      </c>
      <c r="Q1126" s="2">
        <f>IFERROR(VLOOKUP(Tabla2[[#This Row],[Client]],Inflow_Outflow!A:O,2,FALSE),"")</f>
        <v>1420.6957142857143</v>
      </c>
      <c r="R1126" s="2">
        <f>IFERROR(VLOOKUP(Tabla2[[#This Row],[Client]],Inflow_Outflow!A:O,3,FALSE),"")</f>
        <v>1420.6957142857143</v>
      </c>
      <c r="S1126" s="2">
        <f>IFERROR(VLOOKUP(Tabla2[[#This Row],[Client]],Inflow_Outflow!A:O,4,FALSE),"")</f>
        <v>4</v>
      </c>
      <c r="T1126" s="2">
        <f>IFERROR(VLOOKUP(Tabla2[[#This Row],[Client]],Inflow_Outflow!A:O,5,FALSE),"")</f>
        <v>4</v>
      </c>
      <c r="U1126" s="2">
        <f>IFERROR(VLOOKUP(Tabla2[[#This Row],[Client]],Inflow_Outflow!A:O,6,FALSE),"")</f>
        <v>1960.9214285714286</v>
      </c>
      <c r="V1126" s="2">
        <f>IFERROR(VLOOKUP(Tabla2[[#This Row],[Client]],Inflow_Outflow!A:O,7,FALSE),"")</f>
        <v>1960.9214285714286</v>
      </c>
      <c r="W1126" s="2">
        <f>IFERROR(VLOOKUP(Tabla2[[#This Row],[Client]],Inflow_Outflow!A:O,8,FALSE),"")</f>
        <v>282.14285714285717</v>
      </c>
      <c r="X1126" s="2">
        <f>IFERROR(VLOOKUP(Tabla2[[#This Row],[Client]],Inflow_Outflow!A:O,9,FALSE),"")</f>
        <v>175.35</v>
      </c>
      <c r="Y1126" s="2">
        <f>IFERROR(VLOOKUP(Tabla2[[#This Row],[Client]],Inflow_Outflow!A:O,10,FALSE),"")</f>
        <v>1494.5</v>
      </c>
      <c r="Z1126" s="2">
        <f>IFERROR(VLOOKUP(Tabla2[[#This Row],[Client]],Inflow_Outflow!A:O,11,FALSE),"")</f>
        <v>14</v>
      </c>
      <c r="AA1126" s="2">
        <f>IFERROR(VLOOKUP(Tabla2[[#This Row],[Client]],Inflow_Outflow!A:O,12,FALSE),"")</f>
        <v>14</v>
      </c>
      <c r="AB1126" s="2">
        <f>IFERROR(VLOOKUP(Tabla2[[#This Row],[Client]],Inflow_Outflow!A:O,13,FALSE),"")</f>
        <v>1</v>
      </c>
      <c r="AC1126" s="2">
        <f>IFERROR(VLOOKUP(Tabla2[[#This Row],[Client]],Inflow_Outflow!A:O,14,FALSE),"")</f>
        <v>7</v>
      </c>
      <c r="AD1126" s="2">
        <f>IFERROR(VLOOKUP(Tabla2[[#This Row],[Client]],Inflow_Outflow!A:O,15,FALSE),"")</f>
        <v>5</v>
      </c>
      <c r="AE1126" s="2">
        <f>IFERROR(VLOOKUP(Tabla2[[#This Row],[Client]],Sales_Revenues!A:G,2,FALSE),"")</f>
        <v>0</v>
      </c>
      <c r="AF1126" s="2">
        <f>IFERROR(VLOOKUP(Tabla2[[#This Row],[Client]],Sales_Revenues!A:G,3,FALSE),"")</f>
        <v>0</v>
      </c>
      <c r="AG1126" s="2">
        <f>IFERROR(VLOOKUP(Tabla2[[#This Row],[Client]],Sales_Revenues!A:G,4,FALSE),"")</f>
        <v>0</v>
      </c>
      <c r="AH1126" s="2">
        <f>IFERROR(VLOOKUP(Tabla2[[#This Row],[Client]],Sales_Revenues!A:G,5,FALSE),"")</f>
        <v>0</v>
      </c>
      <c r="AI1126" s="2">
        <f>IFERROR(VLOOKUP(Tabla2[[#This Row],[Client]],Sales_Revenues!A:G,6,FALSE),"")</f>
        <v>0</v>
      </c>
      <c r="AJ1126" s="2">
        <f>IFERROR(VLOOKUP(Tabla2[[#This Row],[Client]],Sales_Revenues!A:G,7,FALSE),"")</f>
        <v>0</v>
      </c>
    </row>
    <row r="1127" spans="1:36">
      <c r="A1127">
        <v>1126</v>
      </c>
      <c r="B1127">
        <v>1</v>
      </c>
      <c r="H1127">
        <v>1969.3992857142857</v>
      </c>
      <c r="I1127" t="s">
        <v>38</v>
      </c>
      <c r="J1127" t="s">
        <v>38</v>
      </c>
      <c r="K1127" t="s">
        <v>38</v>
      </c>
      <c r="L1127" t="s">
        <v>38</v>
      </c>
      <c r="M1127" t="s">
        <v>38</v>
      </c>
      <c r="N1127" t="str">
        <f>IFERROR(VLOOKUP(Tabla2[[#This Row],[Client]],Soc_Dem!A:D,2,FALSE),"")</f>
        <v>M</v>
      </c>
      <c r="O1127">
        <f>IFERROR(VLOOKUP(Tabla2[[#This Row],[Client]],Soc_Dem!A:D,3,FALSE),"")</f>
        <v>46</v>
      </c>
      <c r="P1127">
        <f>IFERROR(VLOOKUP(Tabla2[[#This Row],[Client]],Soc_Dem!A:D,4,FALSE),"")</f>
        <v>117</v>
      </c>
      <c r="Q1127" s="2">
        <f>IFERROR(VLOOKUP(Tabla2[[#This Row],[Client]],Inflow_Outflow!A:O,2,FALSE),"")</f>
        <v>283.10464285714289</v>
      </c>
      <c r="R1127" s="2">
        <f>IFERROR(VLOOKUP(Tabla2[[#This Row],[Client]],Inflow_Outflow!A:O,3,FALSE),"")</f>
        <v>283.10464285714289</v>
      </c>
      <c r="S1127" s="2">
        <f>IFERROR(VLOOKUP(Tabla2[[#This Row],[Client]],Inflow_Outflow!A:O,4,FALSE),"")</f>
        <v>2</v>
      </c>
      <c r="T1127" s="2">
        <f>IFERROR(VLOOKUP(Tabla2[[#This Row],[Client]],Inflow_Outflow!A:O,5,FALSE),"")</f>
        <v>2</v>
      </c>
      <c r="U1127" s="2">
        <f>IFERROR(VLOOKUP(Tabla2[[#This Row],[Client]],Inflow_Outflow!A:O,6,FALSE),"")</f>
        <v>40.285714285714285</v>
      </c>
      <c r="V1127" s="2">
        <f>IFERROR(VLOOKUP(Tabla2[[#This Row],[Client]],Inflow_Outflow!A:O,7,FALSE),"")</f>
        <v>40.285714285714285</v>
      </c>
      <c r="W1127" s="2">
        <f>IFERROR(VLOOKUP(Tabla2[[#This Row],[Client]],Inflow_Outflow!A:O,8,FALSE),"")</f>
        <v>0</v>
      </c>
      <c r="X1127" s="2">
        <f>IFERROR(VLOOKUP(Tabla2[[#This Row],[Client]],Inflow_Outflow!A:O,9,FALSE),"")</f>
        <v>0</v>
      </c>
      <c r="Y1127" s="2">
        <f>IFERROR(VLOOKUP(Tabla2[[#This Row],[Client]],Inflow_Outflow!A:O,10,FALSE),"")</f>
        <v>39.285714285714285</v>
      </c>
      <c r="Z1127" s="2">
        <f>IFERROR(VLOOKUP(Tabla2[[#This Row],[Client]],Inflow_Outflow!A:O,11,FALSE),"")</f>
        <v>2</v>
      </c>
      <c r="AA1127" s="2">
        <f>IFERROR(VLOOKUP(Tabla2[[#This Row],[Client]],Inflow_Outflow!A:O,12,FALSE),"")</f>
        <v>2</v>
      </c>
      <c r="AB1127" s="2">
        <f>IFERROR(VLOOKUP(Tabla2[[#This Row],[Client]],Inflow_Outflow!A:O,13,FALSE),"")</f>
        <v>0</v>
      </c>
      <c r="AC1127" s="2">
        <f>IFERROR(VLOOKUP(Tabla2[[#This Row],[Client]],Inflow_Outflow!A:O,14,FALSE),"")</f>
        <v>0</v>
      </c>
      <c r="AD1127" s="2">
        <f>IFERROR(VLOOKUP(Tabla2[[#This Row],[Client]],Inflow_Outflow!A:O,15,FALSE),"")</f>
        <v>1</v>
      </c>
      <c r="AE1127" s="2" t="str">
        <f>IFERROR(VLOOKUP(Tabla2[[#This Row],[Client]],Sales_Revenues!A:G,2,FALSE),"")</f>
        <v/>
      </c>
      <c r="AF1127" s="2" t="str">
        <f>IFERROR(VLOOKUP(Tabla2[[#This Row],[Client]],Sales_Revenues!A:G,3,FALSE),"")</f>
        <v/>
      </c>
      <c r="AG1127" s="2" t="str">
        <f>IFERROR(VLOOKUP(Tabla2[[#This Row],[Client]],Sales_Revenues!A:G,4,FALSE),"")</f>
        <v/>
      </c>
      <c r="AH1127" s="2" t="str">
        <f>IFERROR(VLOOKUP(Tabla2[[#This Row],[Client]],Sales_Revenues!A:G,5,FALSE),"")</f>
        <v/>
      </c>
      <c r="AI1127" s="2" t="str">
        <f>IFERROR(VLOOKUP(Tabla2[[#This Row],[Client]],Sales_Revenues!A:G,6,FALSE),"")</f>
        <v/>
      </c>
      <c r="AJ1127" s="2" t="str">
        <f>IFERROR(VLOOKUP(Tabla2[[#This Row],[Client]],Sales_Revenues!A:G,7,FALSE),"")</f>
        <v/>
      </c>
    </row>
    <row r="1128" spans="1:36">
      <c r="A1128">
        <v>1127</v>
      </c>
      <c r="B1128">
        <v>1</v>
      </c>
      <c r="E1128">
        <v>1</v>
      </c>
      <c r="H1128">
        <v>1646.4164285714287</v>
      </c>
      <c r="I1128" t="s">
        <v>38</v>
      </c>
      <c r="J1128" t="s">
        <v>38</v>
      </c>
      <c r="K1128">
        <v>0</v>
      </c>
      <c r="L1128" t="s">
        <v>38</v>
      </c>
      <c r="M1128" t="s">
        <v>38</v>
      </c>
      <c r="N1128" t="str">
        <f>IFERROR(VLOOKUP(Tabla2[[#This Row],[Client]],Soc_Dem!A:D,2,FALSE),"")</f>
        <v>M</v>
      </c>
      <c r="O1128">
        <f>IFERROR(VLOOKUP(Tabla2[[#This Row],[Client]],Soc_Dem!A:D,3,FALSE),"")</f>
        <v>70</v>
      </c>
      <c r="P1128">
        <f>IFERROR(VLOOKUP(Tabla2[[#This Row],[Client]],Soc_Dem!A:D,4,FALSE),"")</f>
        <v>191</v>
      </c>
      <c r="Q1128" s="2">
        <f>IFERROR(VLOOKUP(Tabla2[[#This Row],[Client]],Inflow_Outflow!A:O,2,FALSE),"")</f>
        <v>145.56714285714287</v>
      </c>
      <c r="R1128" s="2">
        <f>IFERROR(VLOOKUP(Tabla2[[#This Row],[Client]],Inflow_Outflow!A:O,3,FALSE),"")</f>
        <v>145.56714285714287</v>
      </c>
      <c r="S1128" s="2">
        <f>IFERROR(VLOOKUP(Tabla2[[#This Row],[Client]],Inflow_Outflow!A:O,4,FALSE),"")</f>
        <v>3</v>
      </c>
      <c r="T1128" s="2">
        <f>IFERROR(VLOOKUP(Tabla2[[#This Row],[Client]],Inflow_Outflow!A:O,5,FALSE),"")</f>
        <v>3</v>
      </c>
      <c r="U1128" s="2">
        <f>IFERROR(VLOOKUP(Tabla2[[#This Row],[Client]],Inflow_Outflow!A:O,6,FALSE),"")</f>
        <v>119.925</v>
      </c>
      <c r="V1128" s="2">
        <f>IFERROR(VLOOKUP(Tabla2[[#This Row],[Client]],Inflow_Outflow!A:O,7,FALSE),"")</f>
        <v>119.925</v>
      </c>
      <c r="W1128" s="2">
        <f>IFERROR(VLOOKUP(Tabla2[[#This Row],[Client]],Inflow_Outflow!A:O,8,FALSE),"")</f>
        <v>10.714285714285714</v>
      </c>
      <c r="X1128" s="2">
        <f>IFERROR(VLOOKUP(Tabla2[[#This Row],[Client]],Inflow_Outflow!A:O,9,FALSE),"")</f>
        <v>13.567857142857141</v>
      </c>
      <c r="Y1128" s="2">
        <f>IFERROR(VLOOKUP(Tabla2[[#This Row],[Client]],Inflow_Outflow!A:O,10,FALSE),"")</f>
        <v>95.214285714285708</v>
      </c>
      <c r="Z1128" s="2">
        <f>IFERROR(VLOOKUP(Tabla2[[#This Row],[Client]],Inflow_Outflow!A:O,11,FALSE),"")</f>
        <v>6</v>
      </c>
      <c r="AA1128" s="2">
        <f>IFERROR(VLOOKUP(Tabla2[[#This Row],[Client]],Inflow_Outflow!A:O,12,FALSE),"")</f>
        <v>6</v>
      </c>
      <c r="AB1128" s="2">
        <f>IFERROR(VLOOKUP(Tabla2[[#This Row],[Client]],Inflow_Outflow!A:O,13,FALSE),"")</f>
        <v>1</v>
      </c>
      <c r="AC1128" s="2">
        <f>IFERROR(VLOOKUP(Tabla2[[#This Row],[Client]],Inflow_Outflow!A:O,14,FALSE),"")</f>
        <v>2</v>
      </c>
      <c r="AD1128" s="2">
        <f>IFERROR(VLOOKUP(Tabla2[[#This Row],[Client]],Inflow_Outflow!A:O,15,FALSE),"")</f>
        <v>1</v>
      </c>
      <c r="AE1128" s="2" t="str">
        <f>IFERROR(VLOOKUP(Tabla2[[#This Row],[Client]],Sales_Revenues!A:G,2,FALSE),"")</f>
        <v/>
      </c>
      <c r="AF1128" s="2" t="str">
        <f>IFERROR(VLOOKUP(Tabla2[[#This Row],[Client]],Sales_Revenues!A:G,3,FALSE),"")</f>
        <v/>
      </c>
      <c r="AG1128" s="2" t="str">
        <f>IFERROR(VLOOKUP(Tabla2[[#This Row],[Client]],Sales_Revenues!A:G,4,FALSE),"")</f>
        <v/>
      </c>
      <c r="AH1128" s="2" t="str">
        <f>IFERROR(VLOOKUP(Tabla2[[#This Row],[Client]],Sales_Revenues!A:G,5,FALSE),"")</f>
        <v/>
      </c>
      <c r="AI1128" s="2" t="str">
        <f>IFERROR(VLOOKUP(Tabla2[[#This Row],[Client]],Sales_Revenues!A:G,6,FALSE),"")</f>
        <v/>
      </c>
      <c r="AJ1128" s="2" t="str">
        <f>IFERROR(VLOOKUP(Tabla2[[#This Row],[Client]],Sales_Revenues!A:G,7,FALSE),"")</f>
        <v/>
      </c>
    </row>
    <row r="1129" spans="1:36">
      <c r="A1129">
        <v>1128</v>
      </c>
      <c r="B1129">
        <v>1</v>
      </c>
      <c r="H1129">
        <v>379.34857142857146</v>
      </c>
      <c r="I1129" t="s">
        <v>38</v>
      </c>
      <c r="J1129" t="s">
        <v>38</v>
      </c>
      <c r="K1129" t="s">
        <v>38</v>
      </c>
      <c r="L1129" t="s">
        <v>38</v>
      </c>
      <c r="M1129" t="s">
        <v>38</v>
      </c>
      <c r="N1129" t="str">
        <f>IFERROR(VLOOKUP(Tabla2[[#This Row],[Client]],Soc_Dem!A:D,2,FALSE),"")</f>
        <v>F</v>
      </c>
      <c r="O1129">
        <f>IFERROR(VLOOKUP(Tabla2[[#This Row],[Client]],Soc_Dem!A:D,3,FALSE),"")</f>
        <v>60</v>
      </c>
      <c r="P1129">
        <f>IFERROR(VLOOKUP(Tabla2[[#This Row],[Client]],Soc_Dem!A:D,4,FALSE),"")</f>
        <v>64</v>
      </c>
      <c r="Q1129" s="2">
        <f>IFERROR(VLOOKUP(Tabla2[[#This Row],[Client]],Inflow_Outflow!A:O,2,FALSE),"")</f>
        <v>982.15178571428567</v>
      </c>
      <c r="R1129" s="2">
        <f>IFERROR(VLOOKUP(Tabla2[[#This Row],[Client]],Inflow_Outflow!A:O,3,FALSE),"")</f>
        <v>982.15178571428567</v>
      </c>
      <c r="S1129" s="2">
        <f>IFERROR(VLOOKUP(Tabla2[[#This Row],[Client]],Inflow_Outflow!A:O,4,FALSE),"")</f>
        <v>3</v>
      </c>
      <c r="T1129" s="2">
        <f>IFERROR(VLOOKUP(Tabla2[[#This Row],[Client]],Inflow_Outflow!A:O,5,FALSE),"")</f>
        <v>3</v>
      </c>
      <c r="U1129" s="2">
        <f>IFERROR(VLOOKUP(Tabla2[[#This Row],[Client]],Inflow_Outflow!A:O,6,FALSE),"")</f>
        <v>831.87571428571425</v>
      </c>
      <c r="V1129" s="2">
        <f>IFERROR(VLOOKUP(Tabla2[[#This Row],[Client]],Inflow_Outflow!A:O,7,FALSE),"")</f>
        <v>831.87571428571425</v>
      </c>
      <c r="W1129" s="2">
        <f>IFERROR(VLOOKUP(Tabla2[[#This Row],[Client]],Inflow_Outflow!A:O,8,FALSE),"")</f>
        <v>0</v>
      </c>
      <c r="X1129" s="2">
        <f>IFERROR(VLOOKUP(Tabla2[[#This Row],[Client]],Inflow_Outflow!A:O,9,FALSE),"")</f>
        <v>159.45464285714283</v>
      </c>
      <c r="Y1129" s="2">
        <f>IFERROR(VLOOKUP(Tabla2[[#This Row],[Client]],Inflow_Outflow!A:O,10,FALSE),"")</f>
        <v>627.56392857142862</v>
      </c>
      <c r="Z1129" s="2">
        <f>IFERROR(VLOOKUP(Tabla2[[#This Row],[Client]],Inflow_Outflow!A:O,11,FALSE),"")</f>
        <v>17</v>
      </c>
      <c r="AA1129" s="2">
        <f>IFERROR(VLOOKUP(Tabla2[[#This Row],[Client]],Inflow_Outflow!A:O,12,FALSE),"")</f>
        <v>17</v>
      </c>
      <c r="AB1129" s="2">
        <f>IFERROR(VLOOKUP(Tabla2[[#This Row],[Client]],Inflow_Outflow!A:O,13,FALSE),"")</f>
        <v>0</v>
      </c>
      <c r="AC1129" s="2">
        <f>IFERROR(VLOOKUP(Tabla2[[#This Row],[Client]],Inflow_Outflow!A:O,14,FALSE),"")</f>
        <v>5</v>
      </c>
      <c r="AD1129" s="2">
        <f>IFERROR(VLOOKUP(Tabla2[[#This Row],[Client]],Inflow_Outflow!A:O,15,FALSE),"")</f>
        <v>8</v>
      </c>
      <c r="AE1129" s="2">
        <f>IFERROR(VLOOKUP(Tabla2[[#This Row],[Client]],Sales_Revenues!A:G,2,FALSE),"")</f>
        <v>0</v>
      </c>
      <c r="AF1129" s="2">
        <f>IFERROR(VLOOKUP(Tabla2[[#This Row],[Client]],Sales_Revenues!A:G,3,FALSE),"")</f>
        <v>0</v>
      </c>
      <c r="AG1129" s="2">
        <f>IFERROR(VLOOKUP(Tabla2[[#This Row],[Client]],Sales_Revenues!A:G,4,FALSE),"")</f>
        <v>0</v>
      </c>
      <c r="AH1129" s="2">
        <f>IFERROR(VLOOKUP(Tabla2[[#This Row],[Client]],Sales_Revenues!A:G,5,FALSE),"")</f>
        <v>0</v>
      </c>
      <c r="AI1129" s="2">
        <f>IFERROR(VLOOKUP(Tabla2[[#This Row],[Client]],Sales_Revenues!A:G,6,FALSE),"")</f>
        <v>0</v>
      </c>
      <c r="AJ1129" s="2">
        <f>IFERROR(VLOOKUP(Tabla2[[#This Row],[Client]],Sales_Revenues!A:G,7,FALSE),"")</f>
        <v>0</v>
      </c>
    </row>
    <row r="1130" spans="1:36">
      <c r="A1130">
        <v>1129</v>
      </c>
      <c r="B1130">
        <v>1</v>
      </c>
      <c r="H1130">
        <v>30969.845000000001</v>
      </c>
      <c r="I1130" t="s">
        <v>38</v>
      </c>
      <c r="J1130" t="s">
        <v>38</v>
      </c>
      <c r="K1130" t="s">
        <v>38</v>
      </c>
      <c r="L1130" t="s">
        <v>38</v>
      </c>
      <c r="M1130" t="s">
        <v>38</v>
      </c>
      <c r="N1130" t="str">
        <f>IFERROR(VLOOKUP(Tabla2[[#This Row],[Client]],Soc_Dem!A:D,2,FALSE),"")</f>
        <v>F</v>
      </c>
      <c r="O1130">
        <f>IFERROR(VLOOKUP(Tabla2[[#This Row],[Client]],Soc_Dem!A:D,3,FALSE),"")</f>
        <v>42</v>
      </c>
      <c r="P1130">
        <f>IFERROR(VLOOKUP(Tabla2[[#This Row],[Client]],Soc_Dem!A:D,4,FALSE),"")</f>
        <v>45</v>
      </c>
      <c r="Q1130" s="2">
        <f>IFERROR(VLOOKUP(Tabla2[[#This Row],[Client]],Inflow_Outflow!A:O,2,FALSE),"")</f>
        <v>206.92892857142857</v>
      </c>
      <c r="R1130" s="2">
        <f>IFERROR(VLOOKUP(Tabla2[[#This Row],[Client]],Inflow_Outflow!A:O,3,FALSE),"")</f>
        <v>206.92892857142857</v>
      </c>
      <c r="S1130" s="2">
        <f>IFERROR(VLOOKUP(Tabla2[[#This Row],[Client]],Inflow_Outflow!A:O,4,FALSE),"")</f>
        <v>3</v>
      </c>
      <c r="T1130" s="2">
        <f>IFERROR(VLOOKUP(Tabla2[[#This Row],[Client]],Inflow_Outflow!A:O,5,FALSE),"")</f>
        <v>3</v>
      </c>
      <c r="U1130" s="2">
        <f>IFERROR(VLOOKUP(Tabla2[[#This Row],[Client]],Inflow_Outflow!A:O,6,FALSE),"")</f>
        <v>114.86392857142857</v>
      </c>
      <c r="V1130" s="2">
        <f>IFERROR(VLOOKUP(Tabla2[[#This Row],[Client]],Inflow_Outflow!A:O,7,FALSE),"")</f>
        <v>114.86392857142857</v>
      </c>
      <c r="W1130" s="2">
        <f>IFERROR(VLOOKUP(Tabla2[[#This Row],[Client]],Inflow_Outflow!A:O,8,FALSE),"")</f>
        <v>0</v>
      </c>
      <c r="X1130" s="2">
        <f>IFERROR(VLOOKUP(Tabla2[[#This Row],[Client]],Inflow_Outflow!A:O,9,FALSE),"")</f>
        <v>87.256785714285712</v>
      </c>
      <c r="Y1130" s="2">
        <f>IFERROR(VLOOKUP(Tabla2[[#This Row],[Client]],Inflow_Outflow!A:O,10,FALSE),"")</f>
        <v>24.214285714285715</v>
      </c>
      <c r="Z1130" s="2">
        <f>IFERROR(VLOOKUP(Tabla2[[#This Row],[Client]],Inflow_Outflow!A:O,11,FALSE),"")</f>
        <v>24</v>
      </c>
      <c r="AA1130" s="2">
        <f>IFERROR(VLOOKUP(Tabla2[[#This Row],[Client]],Inflow_Outflow!A:O,12,FALSE),"")</f>
        <v>24</v>
      </c>
      <c r="AB1130" s="2">
        <f>IFERROR(VLOOKUP(Tabla2[[#This Row],[Client]],Inflow_Outflow!A:O,13,FALSE),"")</f>
        <v>0</v>
      </c>
      <c r="AC1130" s="2">
        <f>IFERROR(VLOOKUP(Tabla2[[#This Row],[Client]],Inflow_Outflow!A:O,14,FALSE),"")</f>
        <v>22</v>
      </c>
      <c r="AD1130" s="2">
        <f>IFERROR(VLOOKUP(Tabla2[[#This Row],[Client]],Inflow_Outflow!A:O,15,FALSE),"")</f>
        <v>1</v>
      </c>
      <c r="AE1130" s="2" t="str">
        <f>IFERROR(VLOOKUP(Tabla2[[#This Row],[Client]],Sales_Revenues!A:G,2,FALSE),"")</f>
        <v/>
      </c>
      <c r="AF1130" s="2" t="str">
        <f>IFERROR(VLOOKUP(Tabla2[[#This Row],[Client]],Sales_Revenues!A:G,3,FALSE),"")</f>
        <v/>
      </c>
      <c r="AG1130" s="2" t="str">
        <f>IFERROR(VLOOKUP(Tabla2[[#This Row],[Client]],Sales_Revenues!A:G,4,FALSE),"")</f>
        <v/>
      </c>
      <c r="AH1130" s="2" t="str">
        <f>IFERROR(VLOOKUP(Tabla2[[#This Row],[Client]],Sales_Revenues!A:G,5,FALSE),"")</f>
        <v/>
      </c>
      <c r="AI1130" s="2" t="str">
        <f>IFERROR(VLOOKUP(Tabla2[[#This Row],[Client]],Sales_Revenues!A:G,6,FALSE),"")</f>
        <v/>
      </c>
      <c r="AJ1130" s="2" t="str">
        <f>IFERROR(VLOOKUP(Tabla2[[#This Row],[Client]],Sales_Revenues!A:G,7,FALSE),"")</f>
        <v/>
      </c>
    </row>
    <row r="1131" spans="1:36">
      <c r="A1131">
        <v>1130</v>
      </c>
      <c r="B1131">
        <v>1</v>
      </c>
      <c r="E1131">
        <v>1</v>
      </c>
      <c r="H1131">
        <v>0.44821428571428573</v>
      </c>
      <c r="I1131" t="s">
        <v>38</v>
      </c>
      <c r="J1131" t="s">
        <v>38</v>
      </c>
      <c r="K1131">
        <v>1776.0653571428572</v>
      </c>
      <c r="L1131" t="s">
        <v>38</v>
      </c>
      <c r="M1131" t="s">
        <v>38</v>
      </c>
      <c r="N1131" t="str">
        <f>IFERROR(VLOOKUP(Tabla2[[#This Row],[Client]],Soc_Dem!A:D,2,FALSE),"")</f>
        <v>M</v>
      </c>
      <c r="O1131">
        <f>IFERROR(VLOOKUP(Tabla2[[#This Row],[Client]],Soc_Dem!A:D,3,FALSE),"")</f>
        <v>33</v>
      </c>
      <c r="P1131">
        <f>IFERROR(VLOOKUP(Tabla2[[#This Row],[Client]],Soc_Dem!A:D,4,FALSE),"")</f>
        <v>31</v>
      </c>
      <c r="Q1131" s="2">
        <f>IFERROR(VLOOKUP(Tabla2[[#This Row],[Client]],Inflow_Outflow!A:O,2,FALSE),"")</f>
        <v>1673.4524999999999</v>
      </c>
      <c r="R1131" s="2">
        <f>IFERROR(VLOOKUP(Tabla2[[#This Row],[Client]],Inflow_Outflow!A:O,3,FALSE),"")</f>
        <v>1537.3425</v>
      </c>
      <c r="S1131" s="2">
        <f>IFERROR(VLOOKUP(Tabla2[[#This Row],[Client]],Inflow_Outflow!A:O,4,FALSE),"")</f>
        <v>25</v>
      </c>
      <c r="T1131" s="2">
        <f>IFERROR(VLOOKUP(Tabla2[[#This Row],[Client]],Inflow_Outflow!A:O,5,FALSE),"")</f>
        <v>22</v>
      </c>
      <c r="U1131" s="2">
        <f>IFERROR(VLOOKUP(Tabla2[[#This Row],[Client]],Inflow_Outflow!A:O,6,FALSE),"")</f>
        <v>2004.6382142857144</v>
      </c>
      <c r="V1131" s="2">
        <f>IFERROR(VLOOKUP(Tabla2[[#This Row],[Client]],Inflow_Outflow!A:O,7,FALSE),"")</f>
        <v>1731.5110714285713</v>
      </c>
      <c r="W1131" s="2">
        <f>IFERROR(VLOOKUP(Tabla2[[#This Row],[Client]],Inflow_Outflow!A:O,8,FALSE),"")</f>
        <v>53.571428571428569</v>
      </c>
      <c r="X1131" s="2">
        <f>IFERROR(VLOOKUP(Tabla2[[#This Row],[Client]],Inflow_Outflow!A:O,9,FALSE),"")</f>
        <v>500.70464285714286</v>
      </c>
      <c r="Y1131" s="2">
        <f>IFERROR(VLOOKUP(Tabla2[[#This Row],[Client]],Inflow_Outflow!A:O,10,FALSE),"")</f>
        <v>861.92857142857144</v>
      </c>
      <c r="Z1131" s="2">
        <f>IFERROR(VLOOKUP(Tabla2[[#This Row],[Client]],Inflow_Outflow!A:O,11,FALSE),"")</f>
        <v>66</v>
      </c>
      <c r="AA1131" s="2">
        <f>IFERROR(VLOOKUP(Tabla2[[#This Row],[Client]],Inflow_Outflow!A:O,12,FALSE),"")</f>
        <v>52</v>
      </c>
      <c r="AB1131" s="2">
        <f>IFERROR(VLOOKUP(Tabla2[[#This Row],[Client]],Inflow_Outflow!A:O,13,FALSE),"")</f>
        <v>1</v>
      </c>
      <c r="AC1131" s="2">
        <f>IFERROR(VLOOKUP(Tabla2[[#This Row],[Client]],Inflow_Outflow!A:O,14,FALSE),"")</f>
        <v>31</v>
      </c>
      <c r="AD1131" s="2">
        <f>IFERROR(VLOOKUP(Tabla2[[#This Row],[Client]],Inflow_Outflow!A:O,15,FALSE),"")</f>
        <v>14</v>
      </c>
      <c r="AE1131" s="2">
        <f>IFERROR(VLOOKUP(Tabla2[[#This Row],[Client]],Sales_Revenues!A:G,2,FALSE),"")</f>
        <v>0</v>
      </c>
      <c r="AF1131" s="2">
        <f>IFERROR(VLOOKUP(Tabla2[[#This Row],[Client]],Sales_Revenues!A:G,3,FALSE),"")</f>
        <v>0</v>
      </c>
      <c r="AG1131" s="2">
        <f>IFERROR(VLOOKUP(Tabla2[[#This Row],[Client]],Sales_Revenues!A:G,4,FALSE),"")</f>
        <v>1</v>
      </c>
      <c r="AH1131" s="2">
        <f>IFERROR(VLOOKUP(Tabla2[[#This Row],[Client]],Sales_Revenues!A:G,5,FALSE),"")</f>
        <v>0</v>
      </c>
      <c r="AI1131" s="2">
        <f>IFERROR(VLOOKUP(Tabla2[[#This Row],[Client]],Sales_Revenues!A:G,6,FALSE),"")</f>
        <v>0</v>
      </c>
      <c r="AJ1131" s="2">
        <f>IFERROR(VLOOKUP(Tabla2[[#This Row],[Client]],Sales_Revenues!A:G,7,FALSE),"")</f>
        <v>16.928571428571427</v>
      </c>
    </row>
    <row r="1132" spans="1:36">
      <c r="A1132">
        <v>1131</v>
      </c>
      <c r="B1132">
        <v>1</v>
      </c>
      <c r="E1132">
        <v>1</v>
      </c>
      <c r="H1132">
        <v>231.26857142857145</v>
      </c>
      <c r="I1132" t="s">
        <v>38</v>
      </c>
      <c r="J1132" t="s">
        <v>38</v>
      </c>
      <c r="K1132">
        <v>0</v>
      </c>
      <c r="L1132" t="s">
        <v>38</v>
      </c>
      <c r="M1132" t="s">
        <v>38</v>
      </c>
      <c r="N1132" t="str">
        <f>IFERROR(VLOOKUP(Tabla2[[#This Row],[Client]],Soc_Dem!A:D,2,FALSE),"")</f>
        <v>F</v>
      </c>
      <c r="O1132">
        <f>IFERROR(VLOOKUP(Tabla2[[#This Row],[Client]],Soc_Dem!A:D,3,FALSE),"")</f>
        <v>46</v>
      </c>
      <c r="P1132">
        <f>IFERROR(VLOOKUP(Tabla2[[#This Row],[Client]],Soc_Dem!A:D,4,FALSE),"")</f>
        <v>170</v>
      </c>
      <c r="Q1132" s="2">
        <f>IFERROR(VLOOKUP(Tabla2[[#This Row],[Client]],Inflow_Outflow!A:O,2,FALSE),"")</f>
        <v>854.55642857142868</v>
      </c>
      <c r="R1132" s="2">
        <f>IFERROR(VLOOKUP(Tabla2[[#This Row],[Client]],Inflow_Outflow!A:O,3,FALSE),"")</f>
        <v>854.55642857142868</v>
      </c>
      <c r="S1132" s="2">
        <f>IFERROR(VLOOKUP(Tabla2[[#This Row],[Client]],Inflow_Outflow!A:O,4,FALSE),"")</f>
        <v>4</v>
      </c>
      <c r="T1132" s="2">
        <f>IFERROR(VLOOKUP(Tabla2[[#This Row],[Client]],Inflow_Outflow!A:O,5,FALSE),"")</f>
        <v>4</v>
      </c>
      <c r="U1132" s="2">
        <f>IFERROR(VLOOKUP(Tabla2[[#This Row],[Client]],Inflow_Outflow!A:O,6,FALSE),"")</f>
        <v>502.92857142857144</v>
      </c>
      <c r="V1132" s="2">
        <f>IFERROR(VLOOKUP(Tabla2[[#This Row],[Client]],Inflow_Outflow!A:O,7,FALSE),"")</f>
        <v>502.92857142857144</v>
      </c>
      <c r="W1132" s="2">
        <f>IFERROR(VLOOKUP(Tabla2[[#This Row],[Client]],Inflow_Outflow!A:O,8,FALSE),"")</f>
        <v>285.71428571428572</v>
      </c>
      <c r="X1132" s="2">
        <f>IFERROR(VLOOKUP(Tabla2[[#This Row],[Client]],Inflow_Outflow!A:O,9,FALSE),"")</f>
        <v>54.821428571428569</v>
      </c>
      <c r="Y1132" s="2">
        <f>IFERROR(VLOOKUP(Tabla2[[#This Row],[Client]],Inflow_Outflow!A:O,10,FALSE),"")</f>
        <v>159</v>
      </c>
      <c r="Z1132" s="2">
        <f>IFERROR(VLOOKUP(Tabla2[[#This Row],[Client]],Inflow_Outflow!A:O,11,FALSE),"")</f>
        <v>11</v>
      </c>
      <c r="AA1132" s="2">
        <f>IFERROR(VLOOKUP(Tabla2[[#This Row],[Client]],Inflow_Outflow!A:O,12,FALSE),"")</f>
        <v>11</v>
      </c>
      <c r="AB1132" s="2">
        <f>IFERROR(VLOOKUP(Tabla2[[#This Row],[Client]],Inflow_Outflow!A:O,13,FALSE),"")</f>
        <v>2</v>
      </c>
      <c r="AC1132" s="2">
        <f>IFERROR(VLOOKUP(Tabla2[[#This Row],[Client]],Inflow_Outflow!A:O,14,FALSE),"")</f>
        <v>3</v>
      </c>
      <c r="AD1132" s="2">
        <f>IFERROR(VLOOKUP(Tabla2[[#This Row],[Client]],Inflow_Outflow!A:O,15,FALSE),"")</f>
        <v>5</v>
      </c>
      <c r="AE1132" s="2">
        <f>IFERROR(VLOOKUP(Tabla2[[#This Row],[Client]],Sales_Revenues!A:G,2,FALSE),"")</f>
        <v>0</v>
      </c>
      <c r="AF1132" s="2">
        <f>IFERROR(VLOOKUP(Tabla2[[#This Row],[Client]],Sales_Revenues!A:G,3,FALSE),"")</f>
        <v>0</v>
      </c>
      <c r="AG1132" s="2">
        <f>IFERROR(VLOOKUP(Tabla2[[#This Row],[Client]],Sales_Revenues!A:G,4,FALSE),"")</f>
        <v>0</v>
      </c>
      <c r="AH1132" s="2">
        <f>IFERROR(VLOOKUP(Tabla2[[#This Row],[Client]],Sales_Revenues!A:G,5,FALSE),"")</f>
        <v>0</v>
      </c>
      <c r="AI1132" s="2">
        <f>IFERROR(VLOOKUP(Tabla2[[#This Row],[Client]],Sales_Revenues!A:G,6,FALSE),"")</f>
        <v>0</v>
      </c>
      <c r="AJ1132" s="2">
        <f>IFERROR(VLOOKUP(Tabla2[[#This Row],[Client]],Sales_Revenues!A:G,7,FALSE),"")</f>
        <v>0</v>
      </c>
    </row>
    <row r="1133" spans="1:36">
      <c r="A1133">
        <v>1132</v>
      </c>
      <c r="B1133">
        <v>1</v>
      </c>
      <c r="D1133">
        <v>4</v>
      </c>
      <c r="E1133">
        <v>1</v>
      </c>
      <c r="H1133">
        <v>0</v>
      </c>
      <c r="I1133" t="s">
        <v>38</v>
      </c>
      <c r="J1133">
        <v>18725.75357142857</v>
      </c>
      <c r="K1133">
        <v>0</v>
      </c>
      <c r="L1133" t="s">
        <v>38</v>
      </c>
      <c r="M1133" t="s">
        <v>38</v>
      </c>
      <c r="N1133" t="str">
        <f>IFERROR(VLOOKUP(Tabla2[[#This Row],[Client]],Soc_Dem!A:D,2,FALSE),"")</f>
        <v>M</v>
      </c>
      <c r="O1133">
        <f>IFERROR(VLOOKUP(Tabla2[[#This Row],[Client]],Soc_Dem!A:D,3,FALSE),"")</f>
        <v>93</v>
      </c>
      <c r="P1133">
        <f>IFERROR(VLOOKUP(Tabla2[[#This Row],[Client]],Soc_Dem!A:D,4,FALSE),"")</f>
        <v>94</v>
      </c>
      <c r="Q1133" s="2">
        <f>IFERROR(VLOOKUP(Tabla2[[#This Row],[Client]],Inflow_Outflow!A:O,2,FALSE),"")</f>
        <v>1842.3489285714284</v>
      </c>
      <c r="R1133" s="2">
        <f>IFERROR(VLOOKUP(Tabla2[[#This Row],[Client]],Inflow_Outflow!A:O,3,FALSE),"")</f>
        <v>1842.3489285714284</v>
      </c>
      <c r="S1133" s="2">
        <f>IFERROR(VLOOKUP(Tabla2[[#This Row],[Client]],Inflow_Outflow!A:O,4,FALSE),"")</f>
        <v>3</v>
      </c>
      <c r="T1133" s="2">
        <f>IFERROR(VLOOKUP(Tabla2[[#This Row],[Client]],Inflow_Outflow!A:O,5,FALSE),"")</f>
        <v>3</v>
      </c>
      <c r="U1133" s="2">
        <f>IFERROR(VLOOKUP(Tabla2[[#This Row],[Client]],Inflow_Outflow!A:O,6,FALSE),"")</f>
        <v>2729.2342857142858</v>
      </c>
      <c r="V1133" s="2">
        <f>IFERROR(VLOOKUP(Tabla2[[#This Row],[Client]],Inflow_Outflow!A:O,7,FALSE),"")</f>
        <v>2729.2342857142858</v>
      </c>
      <c r="W1133" s="2">
        <f>IFERROR(VLOOKUP(Tabla2[[#This Row],[Client]],Inflow_Outflow!A:O,8,FALSE),"")</f>
        <v>1250</v>
      </c>
      <c r="X1133" s="2">
        <f>IFERROR(VLOOKUP(Tabla2[[#This Row],[Client]],Inflow_Outflow!A:O,9,FALSE),"")</f>
        <v>523.80571428571432</v>
      </c>
      <c r="Y1133" s="2">
        <f>IFERROR(VLOOKUP(Tabla2[[#This Row],[Client]],Inflow_Outflow!A:O,10,FALSE),"")</f>
        <v>953.21428571428567</v>
      </c>
      <c r="Z1133" s="2">
        <f>IFERROR(VLOOKUP(Tabla2[[#This Row],[Client]],Inflow_Outflow!A:O,11,FALSE),"")</f>
        <v>46</v>
      </c>
      <c r="AA1133" s="2">
        <f>IFERROR(VLOOKUP(Tabla2[[#This Row],[Client]],Inflow_Outflow!A:O,12,FALSE),"")</f>
        <v>46</v>
      </c>
      <c r="AB1133" s="2">
        <f>IFERROR(VLOOKUP(Tabla2[[#This Row],[Client]],Inflow_Outflow!A:O,13,FALSE),"")</f>
        <v>8</v>
      </c>
      <c r="AC1133" s="2">
        <f>IFERROR(VLOOKUP(Tabla2[[#This Row],[Client]],Inflow_Outflow!A:O,14,FALSE),"")</f>
        <v>18</v>
      </c>
      <c r="AD1133" s="2">
        <f>IFERROR(VLOOKUP(Tabla2[[#This Row],[Client]],Inflow_Outflow!A:O,15,FALSE),"")</f>
        <v>16</v>
      </c>
      <c r="AE1133" s="2" t="str">
        <f>IFERROR(VLOOKUP(Tabla2[[#This Row],[Client]],Sales_Revenues!A:G,2,FALSE),"")</f>
        <v/>
      </c>
      <c r="AF1133" s="2" t="str">
        <f>IFERROR(VLOOKUP(Tabla2[[#This Row],[Client]],Sales_Revenues!A:G,3,FALSE),"")</f>
        <v/>
      </c>
      <c r="AG1133" s="2" t="str">
        <f>IFERROR(VLOOKUP(Tabla2[[#This Row],[Client]],Sales_Revenues!A:G,4,FALSE),"")</f>
        <v/>
      </c>
      <c r="AH1133" s="2" t="str">
        <f>IFERROR(VLOOKUP(Tabla2[[#This Row],[Client]],Sales_Revenues!A:G,5,FALSE),"")</f>
        <v/>
      </c>
      <c r="AI1133" s="2" t="str">
        <f>IFERROR(VLOOKUP(Tabla2[[#This Row],[Client]],Sales_Revenues!A:G,6,FALSE),"")</f>
        <v/>
      </c>
      <c r="AJ1133" s="2" t="str">
        <f>IFERROR(VLOOKUP(Tabla2[[#This Row],[Client]],Sales_Revenues!A:G,7,FALSE),"")</f>
        <v/>
      </c>
    </row>
    <row r="1134" spans="1:36">
      <c r="A1134">
        <v>1133</v>
      </c>
      <c r="B1134">
        <v>1</v>
      </c>
      <c r="C1134">
        <v>1</v>
      </c>
      <c r="D1134">
        <v>1</v>
      </c>
      <c r="E1134">
        <v>1</v>
      </c>
      <c r="H1134">
        <v>1.7610714285714286</v>
      </c>
      <c r="I1134">
        <v>35.812142857142859</v>
      </c>
      <c r="J1134">
        <v>36102.208928571425</v>
      </c>
      <c r="K1134">
        <v>0</v>
      </c>
      <c r="L1134" t="s">
        <v>38</v>
      </c>
      <c r="M1134" t="s">
        <v>38</v>
      </c>
      <c r="N1134" t="str">
        <f>IFERROR(VLOOKUP(Tabla2[[#This Row],[Client]],Soc_Dem!A:D,2,FALSE),"")</f>
        <v>F</v>
      </c>
      <c r="O1134">
        <f>IFERROR(VLOOKUP(Tabla2[[#This Row],[Client]],Soc_Dem!A:D,3,FALSE),"")</f>
        <v>44</v>
      </c>
      <c r="P1134">
        <f>IFERROR(VLOOKUP(Tabla2[[#This Row],[Client]],Soc_Dem!A:D,4,FALSE),"")</f>
        <v>89</v>
      </c>
      <c r="Q1134" s="2">
        <f>IFERROR(VLOOKUP(Tabla2[[#This Row],[Client]],Inflow_Outflow!A:O,2,FALSE),"")</f>
        <v>3015.0382142857147</v>
      </c>
      <c r="R1134" s="2">
        <f>IFERROR(VLOOKUP(Tabla2[[#This Row],[Client]],Inflow_Outflow!A:O,3,FALSE),"")</f>
        <v>3.2142857142857142E-3</v>
      </c>
      <c r="S1134" s="2">
        <f>IFERROR(VLOOKUP(Tabla2[[#This Row],[Client]],Inflow_Outflow!A:O,4,FALSE),"")</f>
        <v>5</v>
      </c>
      <c r="T1134" s="2">
        <f>IFERROR(VLOOKUP(Tabla2[[#This Row],[Client]],Inflow_Outflow!A:O,5,FALSE),"")</f>
        <v>1</v>
      </c>
      <c r="U1134" s="2">
        <f>IFERROR(VLOOKUP(Tabla2[[#This Row],[Client]],Inflow_Outflow!A:O,6,FALSE),"")</f>
        <v>129.9</v>
      </c>
      <c r="V1134" s="2">
        <f>IFERROR(VLOOKUP(Tabla2[[#This Row],[Client]],Inflow_Outflow!A:O,7,FALSE),"")</f>
        <v>129.9</v>
      </c>
      <c r="W1134" s="2">
        <f>IFERROR(VLOOKUP(Tabla2[[#This Row],[Client]],Inflow_Outflow!A:O,8,FALSE),"")</f>
        <v>0</v>
      </c>
      <c r="X1134" s="2">
        <f>IFERROR(VLOOKUP(Tabla2[[#This Row],[Client]],Inflow_Outflow!A:O,9,FALSE),"")</f>
        <v>129.9</v>
      </c>
      <c r="Y1134" s="2">
        <f>IFERROR(VLOOKUP(Tabla2[[#This Row],[Client]],Inflow_Outflow!A:O,10,FALSE),"")</f>
        <v>0</v>
      </c>
      <c r="Z1134" s="2">
        <f>IFERROR(VLOOKUP(Tabla2[[#This Row],[Client]],Inflow_Outflow!A:O,11,FALSE),"")</f>
        <v>3</v>
      </c>
      <c r="AA1134" s="2">
        <f>IFERROR(VLOOKUP(Tabla2[[#This Row],[Client]],Inflow_Outflow!A:O,12,FALSE),"")</f>
        <v>3</v>
      </c>
      <c r="AB1134" s="2">
        <f>IFERROR(VLOOKUP(Tabla2[[#This Row],[Client]],Inflow_Outflow!A:O,13,FALSE),"")</f>
        <v>0</v>
      </c>
      <c r="AC1134" s="2">
        <f>IFERROR(VLOOKUP(Tabla2[[#This Row],[Client]],Inflow_Outflow!A:O,14,FALSE),"")</f>
        <v>3</v>
      </c>
      <c r="AD1134" s="2">
        <f>IFERROR(VLOOKUP(Tabla2[[#This Row],[Client]],Inflow_Outflow!A:O,15,FALSE),"")</f>
        <v>0</v>
      </c>
      <c r="AE1134" s="2" t="str">
        <f>IFERROR(VLOOKUP(Tabla2[[#This Row],[Client]],Sales_Revenues!A:G,2,FALSE),"")</f>
        <v/>
      </c>
      <c r="AF1134" s="2" t="str">
        <f>IFERROR(VLOOKUP(Tabla2[[#This Row],[Client]],Sales_Revenues!A:G,3,FALSE),"")</f>
        <v/>
      </c>
      <c r="AG1134" s="2" t="str">
        <f>IFERROR(VLOOKUP(Tabla2[[#This Row],[Client]],Sales_Revenues!A:G,4,FALSE),"")</f>
        <v/>
      </c>
      <c r="AH1134" s="2" t="str">
        <f>IFERROR(VLOOKUP(Tabla2[[#This Row],[Client]],Sales_Revenues!A:G,5,FALSE),"")</f>
        <v/>
      </c>
      <c r="AI1134" s="2" t="str">
        <f>IFERROR(VLOOKUP(Tabla2[[#This Row],[Client]],Sales_Revenues!A:G,6,FALSE),"")</f>
        <v/>
      </c>
      <c r="AJ1134" s="2" t="str">
        <f>IFERROR(VLOOKUP(Tabla2[[#This Row],[Client]],Sales_Revenues!A:G,7,FALSE),"")</f>
        <v/>
      </c>
    </row>
    <row r="1135" spans="1:36">
      <c r="A1135">
        <v>1134</v>
      </c>
      <c r="B1135">
        <v>1</v>
      </c>
      <c r="E1135">
        <v>1</v>
      </c>
      <c r="G1135">
        <v>1</v>
      </c>
      <c r="H1135">
        <v>2534.9835714285714</v>
      </c>
      <c r="I1135" t="s">
        <v>38</v>
      </c>
      <c r="J1135" t="s">
        <v>38</v>
      </c>
      <c r="K1135">
        <v>0</v>
      </c>
      <c r="L1135" t="s">
        <v>38</v>
      </c>
      <c r="M1135">
        <v>4249.2178571428576</v>
      </c>
      <c r="N1135" t="str">
        <f>IFERROR(VLOOKUP(Tabla2[[#This Row],[Client]],Soc_Dem!A:D,2,FALSE),"")</f>
        <v>F</v>
      </c>
      <c r="O1135">
        <f>IFERROR(VLOOKUP(Tabla2[[#This Row],[Client]],Soc_Dem!A:D,3,FALSE),"")</f>
        <v>35</v>
      </c>
      <c r="P1135">
        <f>IFERROR(VLOOKUP(Tabla2[[#This Row],[Client]],Soc_Dem!A:D,4,FALSE),"")</f>
        <v>96</v>
      </c>
      <c r="Q1135" s="2">
        <f>IFERROR(VLOOKUP(Tabla2[[#This Row],[Client]],Inflow_Outflow!A:O,2,FALSE),"")</f>
        <v>2842.7089285714287</v>
      </c>
      <c r="R1135" s="2">
        <f>IFERROR(VLOOKUP(Tabla2[[#This Row],[Client]],Inflow_Outflow!A:O,3,FALSE),"")</f>
        <v>2234.1964285714284</v>
      </c>
      <c r="S1135" s="2">
        <f>IFERROR(VLOOKUP(Tabla2[[#This Row],[Client]],Inflow_Outflow!A:O,4,FALSE),"")</f>
        <v>31</v>
      </c>
      <c r="T1135" s="2">
        <f>IFERROR(VLOOKUP(Tabla2[[#This Row],[Client]],Inflow_Outflow!A:O,5,FALSE),"")</f>
        <v>28</v>
      </c>
      <c r="U1135" s="2">
        <f>IFERROR(VLOOKUP(Tabla2[[#This Row],[Client]],Inflow_Outflow!A:O,6,FALSE),"")</f>
        <v>3054.2846428571429</v>
      </c>
      <c r="V1135" s="2">
        <f>IFERROR(VLOOKUP(Tabla2[[#This Row],[Client]],Inflow_Outflow!A:O,7,FALSE),"")</f>
        <v>2216.3392857142858</v>
      </c>
      <c r="W1135" s="2">
        <f>IFERROR(VLOOKUP(Tabla2[[#This Row],[Client]],Inflow_Outflow!A:O,8,FALSE),"")</f>
        <v>364.28571428571428</v>
      </c>
      <c r="X1135" s="2">
        <f>IFERROR(VLOOKUP(Tabla2[[#This Row],[Client]],Inflow_Outflow!A:O,9,FALSE),"")</f>
        <v>191.77857142857144</v>
      </c>
      <c r="Y1135" s="2">
        <f>IFERROR(VLOOKUP(Tabla2[[#This Row],[Client]],Inflow_Outflow!A:O,10,FALSE),"")</f>
        <v>681.03571428571433</v>
      </c>
      <c r="Z1135" s="2">
        <f>IFERROR(VLOOKUP(Tabla2[[#This Row],[Client]],Inflow_Outflow!A:O,11,FALSE),"")</f>
        <v>66</v>
      </c>
      <c r="AA1135" s="2">
        <f>IFERROR(VLOOKUP(Tabla2[[#This Row],[Client]],Inflow_Outflow!A:O,12,FALSE),"")</f>
        <v>40</v>
      </c>
      <c r="AB1135" s="2">
        <f>IFERROR(VLOOKUP(Tabla2[[#This Row],[Client]],Inflow_Outflow!A:O,13,FALSE),"")</f>
        <v>6</v>
      </c>
      <c r="AC1135" s="2">
        <f>IFERROR(VLOOKUP(Tabla2[[#This Row],[Client]],Inflow_Outflow!A:O,14,FALSE),"")</f>
        <v>12</v>
      </c>
      <c r="AD1135" s="2">
        <f>IFERROR(VLOOKUP(Tabla2[[#This Row],[Client]],Inflow_Outflow!A:O,15,FALSE),"")</f>
        <v>11</v>
      </c>
      <c r="AE1135" s="2" t="str">
        <f>IFERROR(VLOOKUP(Tabla2[[#This Row],[Client]],Sales_Revenues!A:G,2,FALSE),"")</f>
        <v/>
      </c>
      <c r="AF1135" s="2" t="str">
        <f>IFERROR(VLOOKUP(Tabla2[[#This Row],[Client]],Sales_Revenues!A:G,3,FALSE),"")</f>
        <v/>
      </c>
      <c r="AG1135" s="2" t="str">
        <f>IFERROR(VLOOKUP(Tabla2[[#This Row],[Client]],Sales_Revenues!A:G,4,FALSE),"")</f>
        <v/>
      </c>
      <c r="AH1135" s="2" t="str">
        <f>IFERROR(VLOOKUP(Tabla2[[#This Row],[Client]],Sales_Revenues!A:G,5,FALSE),"")</f>
        <v/>
      </c>
      <c r="AI1135" s="2" t="str">
        <f>IFERROR(VLOOKUP(Tabla2[[#This Row],[Client]],Sales_Revenues!A:G,6,FALSE),"")</f>
        <v/>
      </c>
      <c r="AJ1135" s="2" t="str">
        <f>IFERROR(VLOOKUP(Tabla2[[#This Row],[Client]],Sales_Revenues!A:G,7,FALSE),"")</f>
        <v/>
      </c>
    </row>
    <row r="1136" spans="1:36">
      <c r="A1136">
        <v>1135</v>
      </c>
      <c r="B1136">
        <v>1</v>
      </c>
      <c r="C1136">
        <v>1</v>
      </c>
      <c r="D1136">
        <v>2</v>
      </c>
      <c r="E1136">
        <v>1</v>
      </c>
      <c r="H1136">
        <v>2253.8857142857146</v>
      </c>
      <c r="I1136">
        <v>405.61428571428576</v>
      </c>
      <c r="J1136">
        <v>0</v>
      </c>
      <c r="K1136">
        <v>166.20714285714286</v>
      </c>
      <c r="L1136" t="s">
        <v>38</v>
      </c>
      <c r="M1136" t="s">
        <v>38</v>
      </c>
      <c r="N1136" t="str">
        <f>IFERROR(VLOOKUP(Tabla2[[#This Row],[Client]],Soc_Dem!A:D,2,FALSE),"")</f>
        <v>F</v>
      </c>
      <c r="O1136">
        <f>IFERROR(VLOOKUP(Tabla2[[#This Row],[Client]],Soc_Dem!A:D,3,FALSE),"")</f>
        <v>67</v>
      </c>
      <c r="P1136">
        <f>IFERROR(VLOOKUP(Tabla2[[#This Row],[Client]],Soc_Dem!A:D,4,FALSE),"")</f>
        <v>27</v>
      </c>
      <c r="Q1136" s="2">
        <f>IFERROR(VLOOKUP(Tabla2[[#This Row],[Client]],Inflow_Outflow!A:O,2,FALSE),"")</f>
        <v>5500.9217857142858</v>
      </c>
      <c r="R1136" s="2">
        <f>IFERROR(VLOOKUP(Tabla2[[#This Row],[Client]],Inflow_Outflow!A:O,3,FALSE),"")</f>
        <v>5499.1667857142866</v>
      </c>
      <c r="S1136" s="2">
        <f>IFERROR(VLOOKUP(Tabla2[[#This Row],[Client]],Inflow_Outflow!A:O,4,FALSE),"")</f>
        <v>13</v>
      </c>
      <c r="T1136" s="2">
        <f>IFERROR(VLOOKUP(Tabla2[[#This Row],[Client]],Inflow_Outflow!A:O,5,FALSE),"")</f>
        <v>10</v>
      </c>
      <c r="U1136" s="2">
        <f>IFERROR(VLOOKUP(Tabla2[[#This Row],[Client]],Inflow_Outflow!A:O,6,FALSE),"")</f>
        <v>526.21428571428567</v>
      </c>
      <c r="V1136" s="2">
        <f>IFERROR(VLOOKUP(Tabla2[[#This Row],[Client]],Inflow_Outflow!A:O,7,FALSE),"")</f>
        <v>526.21428571428567</v>
      </c>
      <c r="W1136" s="2">
        <f>IFERROR(VLOOKUP(Tabla2[[#This Row],[Client]],Inflow_Outflow!A:O,8,FALSE),"")</f>
        <v>267.85714285714283</v>
      </c>
      <c r="X1136" s="2">
        <f>IFERROR(VLOOKUP(Tabla2[[#This Row],[Client]],Inflow_Outflow!A:O,9,FALSE),"")</f>
        <v>0</v>
      </c>
      <c r="Y1136" s="2">
        <f>IFERROR(VLOOKUP(Tabla2[[#This Row],[Client]],Inflow_Outflow!A:O,10,FALSE),"")</f>
        <v>244.60714285714286</v>
      </c>
      <c r="Z1136" s="2">
        <f>IFERROR(VLOOKUP(Tabla2[[#This Row],[Client]],Inflow_Outflow!A:O,11,FALSE),"")</f>
        <v>8</v>
      </c>
      <c r="AA1136" s="2">
        <f>IFERROR(VLOOKUP(Tabla2[[#This Row],[Client]],Inflow_Outflow!A:O,12,FALSE),"")</f>
        <v>8</v>
      </c>
      <c r="AB1136" s="2">
        <f>IFERROR(VLOOKUP(Tabla2[[#This Row],[Client]],Inflow_Outflow!A:O,13,FALSE),"")</f>
        <v>1</v>
      </c>
      <c r="AC1136" s="2">
        <f>IFERROR(VLOOKUP(Tabla2[[#This Row],[Client]],Inflow_Outflow!A:O,14,FALSE),"")</f>
        <v>0</v>
      </c>
      <c r="AD1136" s="2">
        <f>IFERROR(VLOOKUP(Tabla2[[#This Row],[Client]],Inflow_Outflow!A:O,15,FALSE),"")</f>
        <v>5</v>
      </c>
      <c r="AE1136" s="2">
        <f>IFERROR(VLOOKUP(Tabla2[[#This Row],[Client]],Sales_Revenues!A:G,2,FALSE),"")</f>
        <v>1</v>
      </c>
      <c r="AF1136" s="2">
        <f>IFERROR(VLOOKUP(Tabla2[[#This Row],[Client]],Sales_Revenues!A:G,3,FALSE),"")</f>
        <v>0</v>
      </c>
      <c r="AG1136" s="2">
        <f>IFERROR(VLOOKUP(Tabla2[[#This Row],[Client]],Sales_Revenues!A:G,4,FALSE),"")</f>
        <v>0</v>
      </c>
      <c r="AH1136" s="2">
        <f>IFERROR(VLOOKUP(Tabla2[[#This Row],[Client]],Sales_Revenues!A:G,5,FALSE),"")</f>
        <v>6.1364285714285716</v>
      </c>
      <c r="AI1136" s="2">
        <f>IFERROR(VLOOKUP(Tabla2[[#This Row],[Client]],Sales_Revenues!A:G,6,FALSE),"")</f>
        <v>0</v>
      </c>
      <c r="AJ1136" s="2">
        <f>IFERROR(VLOOKUP(Tabla2[[#This Row],[Client]],Sales_Revenues!A:G,7,FALSE),"")</f>
        <v>0</v>
      </c>
    </row>
    <row r="1137" spans="1:36">
      <c r="A1137">
        <v>1136</v>
      </c>
      <c r="B1137">
        <v>1</v>
      </c>
      <c r="H1137">
        <v>12741.821428571429</v>
      </c>
      <c r="I1137" t="s">
        <v>38</v>
      </c>
      <c r="J1137" t="s">
        <v>38</v>
      </c>
      <c r="K1137" t="s">
        <v>38</v>
      </c>
      <c r="L1137" t="s">
        <v>38</v>
      </c>
      <c r="M1137" t="s">
        <v>38</v>
      </c>
      <c r="N1137" t="str">
        <f>IFERROR(VLOOKUP(Tabla2[[#This Row],[Client]],Soc_Dem!A:D,2,FALSE),"")</f>
        <v>F</v>
      </c>
      <c r="O1137">
        <f>IFERROR(VLOOKUP(Tabla2[[#This Row],[Client]],Soc_Dem!A:D,3,FALSE),"")</f>
        <v>69</v>
      </c>
      <c r="P1137">
        <f>IFERROR(VLOOKUP(Tabla2[[#This Row],[Client]],Soc_Dem!A:D,4,FALSE),"")</f>
        <v>152</v>
      </c>
      <c r="Q1137" s="2">
        <f>IFERROR(VLOOKUP(Tabla2[[#This Row],[Client]],Inflow_Outflow!A:O,2,FALSE),"")</f>
        <v>1164.2892857142856</v>
      </c>
      <c r="R1137" s="2">
        <f>IFERROR(VLOOKUP(Tabla2[[#This Row],[Client]],Inflow_Outflow!A:O,3,FALSE),"")</f>
        <v>1164.2892857142856</v>
      </c>
      <c r="S1137" s="2">
        <f>IFERROR(VLOOKUP(Tabla2[[#This Row],[Client]],Inflow_Outflow!A:O,4,FALSE),"")</f>
        <v>5</v>
      </c>
      <c r="T1137" s="2">
        <f>IFERROR(VLOOKUP(Tabla2[[#This Row],[Client]],Inflow_Outflow!A:O,5,FALSE),"")</f>
        <v>5</v>
      </c>
      <c r="U1137" s="2">
        <f>IFERROR(VLOOKUP(Tabla2[[#This Row],[Client]],Inflow_Outflow!A:O,6,FALSE),"")</f>
        <v>1115.3214285714287</v>
      </c>
      <c r="V1137" s="2">
        <f>IFERROR(VLOOKUP(Tabla2[[#This Row],[Client]],Inflow_Outflow!A:O,7,FALSE),"")</f>
        <v>1115.3214285714287</v>
      </c>
      <c r="W1137" s="2">
        <f>IFERROR(VLOOKUP(Tabla2[[#This Row],[Client]],Inflow_Outflow!A:O,8,FALSE),"")</f>
        <v>257.14285714285717</v>
      </c>
      <c r="X1137" s="2">
        <f>IFERROR(VLOOKUP(Tabla2[[#This Row],[Client]],Inflow_Outflow!A:O,9,FALSE),"")</f>
        <v>46.392857142857146</v>
      </c>
      <c r="Y1137" s="2">
        <f>IFERROR(VLOOKUP(Tabla2[[#This Row],[Client]],Inflow_Outflow!A:O,10,FALSE),"")</f>
        <v>810.82142857142856</v>
      </c>
      <c r="Z1137" s="2">
        <f>IFERROR(VLOOKUP(Tabla2[[#This Row],[Client]],Inflow_Outflow!A:O,11,FALSE),"")</f>
        <v>18</v>
      </c>
      <c r="AA1137" s="2">
        <f>IFERROR(VLOOKUP(Tabla2[[#This Row],[Client]],Inflow_Outflow!A:O,12,FALSE),"")</f>
        <v>18</v>
      </c>
      <c r="AB1137" s="2">
        <f>IFERROR(VLOOKUP(Tabla2[[#This Row],[Client]],Inflow_Outflow!A:O,13,FALSE),"")</f>
        <v>5</v>
      </c>
      <c r="AC1137" s="2">
        <f>IFERROR(VLOOKUP(Tabla2[[#This Row],[Client]],Inflow_Outflow!A:O,14,FALSE),"")</f>
        <v>4</v>
      </c>
      <c r="AD1137" s="2">
        <f>IFERROR(VLOOKUP(Tabla2[[#This Row],[Client]],Inflow_Outflow!A:O,15,FALSE),"")</f>
        <v>5</v>
      </c>
      <c r="AE1137" s="2" t="str">
        <f>IFERROR(VLOOKUP(Tabla2[[#This Row],[Client]],Sales_Revenues!A:G,2,FALSE),"")</f>
        <v/>
      </c>
      <c r="AF1137" s="2" t="str">
        <f>IFERROR(VLOOKUP(Tabla2[[#This Row],[Client]],Sales_Revenues!A:G,3,FALSE),"")</f>
        <v/>
      </c>
      <c r="AG1137" s="2" t="str">
        <f>IFERROR(VLOOKUP(Tabla2[[#This Row],[Client]],Sales_Revenues!A:G,4,FALSE),"")</f>
        <v/>
      </c>
      <c r="AH1137" s="2" t="str">
        <f>IFERROR(VLOOKUP(Tabla2[[#This Row],[Client]],Sales_Revenues!A:G,5,FALSE),"")</f>
        <v/>
      </c>
      <c r="AI1137" s="2" t="str">
        <f>IFERROR(VLOOKUP(Tabla2[[#This Row],[Client]],Sales_Revenues!A:G,6,FALSE),"")</f>
        <v/>
      </c>
      <c r="AJ1137" s="2" t="str">
        <f>IFERROR(VLOOKUP(Tabla2[[#This Row],[Client]],Sales_Revenues!A:G,7,FALSE),"")</f>
        <v/>
      </c>
    </row>
    <row r="1138" spans="1:36">
      <c r="A1138">
        <v>1137</v>
      </c>
      <c r="B1138">
        <v>1</v>
      </c>
      <c r="H1138">
        <v>232.55892857142857</v>
      </c>
      <c r="I1138" t="s">
        <v>38</v>
      </c>
      <c r="J1138" t="s">
        <v>38</v>
      </c>
      <c r="K1138" t="s">
        <v>38</v>
      </c>
      <c r="L1138" t="s">
        <v>38</v>
      </c>
      <c r="M1138" t="s">
        <v>38</v>
      </c>
      <c r="N1138" t="str">
        <f>IFERROR(VLOOKUP(Tabla2[[#This Row],[Client]],Soc_Dem!A:D,2,FALSE),"")</f>
        <v>F</v>
      </c>
      <c r="O1138">
        <f>IFERROR(VLOOKUP(Tabla2[[#This Row],[Client]],Soc_Dem!A:D,3,FALSE),"")</f>
        <v>67</v>
      </c>
      <c r="P1138">
        <f>IFERROR(VLOOKUP(Tabla2[[#This Row],[Client]],Soc_Dem!A:D,4,FALSE),"")</f>
        <v>51</v>
      </c>
      <c r="Q1138" s="2">
        <f>IFERROR(VLOOKUP(Tabla2[[#This Row],[Client]],Inflow_Outflow!A:O,2,FALSE),"")</f>
        <v>305.39607142857142</v>
      </c>
      <c r="R1138" s="2">
        <f>IFERROR(VLOOKUP(Tabla2[[#This Row],[Client]],Inflow_Outflow!A:O,3,FALSE),"")</f>
        <v>305.39607142857142</v>
      </c>
      <c r="S1138" s="2">
        <f>IFERROR(VLOOKUP(Tabla2[[#This Row],[Client]],Inflow_Outflow!A:O,4,FALSE),"")</f>
        <v>4</v>
      </c>
      <c r="T1138" s="2">
        <f>IFERROR(VLOOKUP(Tabla2[[#This Row],[Client]],Inflow_Outflow!A:O,5,FALSE),"")</f>
        <v>4</v>
      </c>
      <c r="U1138" s="2">
        <f>IFERROR(VLOOKUP(Tabla2[[#This Row],[Client]],Inflow_Outflow!A:O,6,FALSE),"")</f>
        <v>25.428571428571427</v>
      </c>
      <c r="V1138" s="2">
        <f>IFERROR(VLOOKUP(Tabla2[[#This Row],[Client]],Inflow_Outflow!A:O,7,FALSE),"")</f>
        <v>25.428571428571427</v>
      </c>
      <c r="W1138" s="2">
        <f>IFERROR(VLOOKUP(Tabla2[[#This Row],[Client]],Inflow_Outflow!A:O,8,FALSE),"")</f>
        <v>0</v>
      </c>
      <c r="X1138" s="2">
        <f>IFERROR(VLOOKUP(Tabla2[[#This Row],[Client]],Inflow_Outflow!A:O,9,FALSE),"")</f>
        <v>0</v>
      </c>
      <c r="Y1138" s="2">
        <f>IFERROR(VLOOKUP(Tabla2[[#This Row],[Client]],Inflow_Outflow!A:O,10,FALSE),"")</f>
        <v>23.25</v>
      </c>
      <c r="Z1138" s="2">
        <f>IFERROR(VLOOKUP(Tabla2[[#This Row],[Client]],Inflow_Outflow!A:O,11,FALSE),"")</f>
        <v>2</v>
      </c>
      <c r="AA1138" s="2">
        <f>IFERROR(VLOOKUP(Tabla2[[#This Row],[Client]],Inflow_Outflow!A:O,12,FALSE),"")</f>
        <v>2</v>
      </c>
      <c r="AB1138" s="2">
        <f>IFERROR(VLOOKUP(Tabla2[[#This Row],[Client]],Inflow_Outflow!A:O,13,FALSE),"")</f>
        <v>0</v>
      </c>
      <c r="AC1138" s="2">
        <f>IFERROR(VLOOKUP(Tabla2[[#This Row],[Client]],Inflow_Outflow!A:O,14,FALSE),"")</f>
        <v>0</v>
      </c>
      <c r="AD1138" s="2">
        <f>IFERROR(VLOOKUP(Tabla2[[#This Row],[Client]],Inflow_Outflow!A:O,15,FALSE),"")</f>
        <v>1</v>
      </c>
      <c r="AE1138" s="2">
        <f>IFERROR(VLOOKUP(Tabla2[[#This Row],[Client]],Sales_Revenues!A:G,2,FALSE),"")</f>
        <v>0</v>
      </c>
      <c r="AF1138" s="2">
        <f>IFERROR(VLOOKUP(Tabla2[[#This Row],[Client]],Sales_Revenues!A:G,3,FALSE),"")</f>
        <v>0</v>
      </c>
      <c r="AG1138" s="2">
        <f>IFERROR(VLOOKUP(Tabla2[[#This Row],[Client]],Sales_Revenues!A:G,4,FALSE),"")</f>
        <v>0</v>
      </c>
      <c r="AH1138" s="2">
        <f>IFERROR(VLOOKUP(Tabla2[[#This Row],[Client]],Sales_Revenues!A:G,5,FALSE),"")</f>
        <v>0</v>
      </c>
      <c r="AI1138" s="2">
        <f>IFERROR(VLOOKUP(Tabla2[[#This Row],[Client]],Sales_Revenues!A:G,6,FALSE),"")</f>
        <v>0</v>
      </c>
      <c r="AJ1138" s="2">
        <f>IFERROR(VLOOKUP(Tabla2[[#This Row],[Client]],Sales_Revenues!A:G,7,FALSE),"")</f>
        <v>0</v>
      </c>
    </row>
    <row r="1139" spans="1:36">
      <c r="A1139">
        <v>1138</v>
      </c>
      <c r="B1139">
        <v>1</v>
      </c>
      <c r="E1139">
        <v>1</v>
      </c>
      <c r="H1139">
        <v>422.61428571428576</v>
      </c>
      <c r="I1139" t="s">
        <v>38</v>
      </c>
      <c r="J1139" t="s">
        <v>38</v>
      </c>
      <c r="K1139">
        <v>0</v>
      </c>
      <c r="L1139" t="s">
        <v>38</v>
      </c>
      <c r="M1139" t="s">
        <v>38</v>
      </c>
      <c r="N1139" t="str">
        <f>IFERROR(VLOOKUP(Tabla2[[#This Row],[Client]],Soc_Dem!A:D,2,FALSE),"")</f>
        <v>F</v>
      </c>
      <c r="O1139">
        <f>IFERROR(VLOOKUP(Tabla2[[#This Row],[Client]],Soc_Dem!A:D,3,FALSE),"")</f>
        <v>54</v>
      </c>
      <c r="P1139">
        <f>IFERROR(VLOOKUP(Tabla2[[#This Row],[Client]],Soc_Dem!A:D,4,FALSE),"")</f>
        <v>150</v>
      </c>
      <c r="Q1139" s="2">
        <f>IFERROR(VLOOKUP(Tabla2[[#This Row],[Client]],Inflow_Outflow!A:O,2,FALSE),"")</f>
        <v>282.14464285714286</v>
      </c>
      <c r="R1139" s="2">
        <f>IFERROR(VLOOKUP(Tabla2[[#This Row],[Client]],Inflow_Outflow!A:O,3,FALSE),"")</f>
        <v>282.14464285714286</v>
      </c>
      <c r="S1139" s="2">
        <f>IFERROR(VLOOKUP(Tabla2[[#This Row],[Client]],Inflow_Outflow!A:O,4,FALSE),"")</f>
        <v>2</v>
      </c>
      <c r="T1139" s="2">
        <f>IFERROR(VLOOKUP(Tabla2[[#This Row],[Client]],Inflow_Outflow!A:O,5,FALSE),"")</f>
        <v>2</v>
      </c>
      <c r="U1139" s="2">
        <f>IFERROR(VLOOKUP(Tabla2[[#This Row],[Client]],Inflow_Outflow!A:O,6,FALSE),"")</f>
        <v>348.92857142857144</v>
      </c>
      <c r="V1139" s="2">
        <f>IFERROR(VLOOKUP(Tabla2[[#This Row],[Client]],Inflow_Outflow!A:O,7,FALSE),"")</f>
        <v>348.92857142857144</v>
      </c>
      <c r="W1139" s="2">
        <f>IFERROR(VLOOKUP(Tabla2[[#This Row],[Client]],Inflow_Outflow!A:O,8,FALSE),"")</f>
        <v>214.28571428571428</v>
      </c>
      <c r="X1139" s="2">
        <f>IFERROR(VLOOKUP(Tabla2[[#This Row],[Client]],Inflow_Outflow!A:O,9,FALSE),"")</f>
        <v>0</v>
      </c>
      <c r="Y1139" s="2">
        <f>IFERROR(VLOOKUP(Tabla2[[#This Row],[Client]],Inflow_Outflow!A:O,10,FALSE),"")</f>
        <v>132.14285714285714</v>
      </c>
      <c r="Z1139" s="2">
        <f>IFERROR(VLOOKUP(Tabla2[[#This Row],[Client]],Inflow_Outflow!A:O,11,FALSE),"")</f>
        <v>7</v>
      </c>
      <c r="AA1139" s="2">
        <f>IFERROR(VLOOKUP(Tabla2[[#This Row],[Client]],Inflow_Outflow!A:O,12,FALSE),"")</f>
        <v>7</v>
      </c>
      <c r="AB1139" s="2">
        <f>IFERROR(VLOOKUP(Tabla2[[#This Row],[Client]],Inflow_Outflow!A:O,13,FALSE),"")</f>
        <v>2</v>
      </c>
      <c r="AC1139" s="2">
        <f>IFERROR(VLOOKUP(Tabla2[[#This Row],[Client]],Inflow_Outflow!A:O,14,FALSE),"")</f>
        <v>0</v>
      </c>
      <c r="AD1139" s="2">
        <f>IFERROR(VLOOKUP(Tabla2[[#This Row],[Client]],Inflow_Outflow!A:O,15,FALSE),"")</f>
        <v>4</v>
      </c>
      <c r="AE1139" s="2" t="str">
        <f>IFERROR(VLOOKUP(Tabla2[[#This Row],[Client]],Sales_Revenues!A:G,2,FALSE),"")</f>
        <v/>
      </c>
      <c r="AF1139" s="2" t="str">
        <f>IFERROR(VLOOKUP(Tabla2[[#This Row],[Client]],Sales_Revenues!A:G,3,FALSE),"")</f>
        <v/>
      </c>
      <c r="AG1139" s="2" t="str">
        <f>IFERROR(VLOOKUP(Tabla2[[#This Row],[Client]],Sales_Revenues!A:G,4,FALSE),"")</f>
        <v/>
      </c>
      <c r="AH1139" s="2" t="str">
        <f>IFERROR(VLOOKUP(Tabla2[[#This Row],[Client]],Sales_Revenues!A:G,5,FALSE),"")</f>
        <v/>
      </c>
      <c r="AI1139" s="2" t="str">
        <f>IFERROR(VLOOKUP(Tabla2[[#This Row],[Client]],Sales_Revenues!A:G,6,FALSE),"")</f>
        <v/>
      </c>
      <c r="AJ1139" s="2" t="str">
        <f>IFERROR(VLOOKUP(Tabla2[[#This Row],[Client]],Sales_Revenues!A:G,7,FALSE),"")</f>
        <v/>
      </c>
    </row>
    <row r="1140" spans="1:36">
      <c r="A1140">
        <v>1139</v>
      </c>
      <c r="B1140">
        <v>1</v>
      </c>
      <c r="H1140">
        <v>0</v>
      </c>
      <c r="I1140" t="s">
        <v>38</v>
      </c>
      <c r="J1140" t="s">
        <v>38</v>
      </c>
      <c r="K1140" t="s">
        <v>38</v>
      </c>
      <c r="L1140" t="s">
        <v>38</v>
      </c>
      <c r="M1140" t="s">
        <v>38</v>
      </c>
      <c r="N1140" t="str">
        <f>IFERROR(VLOOKUP(Tabla2[[#This Row],[Client]],Soc_Dem!A:D,2,FALSE),"")</f>
        <v>M</v>
      </c>
      <c r="O1140">
        <f>IFERROR(VLOOKUP(Tabla2[[#This Row],[Client]],Soc_Dem!A:D,3,FALSE),"")</f>
        <v>52</v>
      </c>
      <c r="P1140">
        <f>IFERROR(VLOOKUP(Tabla2[[#This Row],[Client]],Soc_Dem!A:D,4,FALSE),"")</f>
        <v>71</v>
      </c>
      <c r="Q1140" s="2" t="str">
        <f>IFERROR(VLOOKUP(Tabla2[[#This Row],[Client]],Inflow_Outflow!A:O,2,FALSE),"")</f>
        <v/>
      </c>
      <c r="R1140" s="2" t="str">
        <f>IFERROR(VLOOKUP(Tabla2[[#This Row],[Client]],Inflow_Outflow!A:O,3,FALSE),"")</f>
        <v/>
      </c>
      <c r="S1140" s="2" t="str">
        <f>IFERROR(VLOOKUP(Tabla2[[#This Row],[Client]],Inflow_Outflow!A:O,4,FALSE),"")</f>
        <v/>
      </c>
      <c r="T1140" s="2" t="str">
        <f>IFERROR(VLOOKUP(Tabla2[[#This Row],[Client]],Inflow_Outflow!A:O,5,FALSE),"")</f>
        <v/>
      </c>
      <c r="U1140" s="2" t="str">
        <f>IFERROR(VLOOKUP(Tabla2[[#This Row],[Client]],Inflow_Outflow!A:O,6,FALSE),"")</f>
        <v/>
      </c>
      <c r="V1140" s="2" t="str">
        <f>IFERROR(VLOOKUP(Tabla2[[#This Row],[Client]],Inflow_Outflow!A:O,7,FALSE),"")</f>
        <v/>
      </c>
      <c r="W1140" s="2" t="str">
        <f>IFERROR(VLOOKUP(Tabla2[[#This Row],[Client]],Inflow_Outflow!A:O,8,FALSE),"")</f>
        <v/>
      </c>
      <c r="X1140" s="2" t="str">
        <f>IFERROR(VLOOKUP(Tabla2[[#This Row],[Client]],Inflow_Outflow!A:O,9,FALSE),"")</f>
        <v/>
      </c>
      <c r="Y1140" s="2" t="str">
        <f>IFERROR(VLOOKUP(Tabla2[[#This Row],[Client]],Inflow_Outflow!A:O,10,FALSE),"")</f>
        <v/>
      </c>
      <c r="Z1140" s="2" t="str">
        <f>IFERROR(VLOOKUP(Tabla2[[#This Row],[Client]],Inflow_Outflow!A:O,11,FALSE),"")</f>
        <v/>
      </c>
      <c r="AA1140" s="2" t="str">
        <f>IFERROR(VLOOKUP(Tabla2[[#This Row],[Client]],Inflow_Outflow!A:O,12,FALSE),"")</f>
        <v/>
      </c>
      <c r="AB1140" s="2" t="str">
        <f>IFERROR(VLOOKUP(Tabla2[[#This Row],[Client]],Inflow_Outflow!A:O,13,FALSE),"")</f>
        <v/>
      </c>
      <c r="AC1140" s="2" t="str">
        <f>IFERROR(VLOOKUP(Tabla2[[#This Row],[Client]],Inflow_Outflow!A:O,14,FALSE),"")</f>
        <v/>
      </c>
      <c r="AD1140" s="2" t="str">
        <f>IFERROR(VLOOKUP(Tabla2[[#This Row],[Client]],Inflow_Outflow!A:O,15,FALSE),"")</f>
        <v/>
      </c>
      <c r="AE1140" s="2" t="str">
        <f>IFERROR(VLOOKUP(Tabla2[[#This Row],[Client]],Sales_Revenues!A:G,2,FALSE),"")</f>
        <v/>
      </c>
      <c r="AF1140" s="2" t="str">
        <f>IFERROR(VLOOKUP(Tabla2[[#This Row],[Client]],Sales_Revenues!A:G,3,FALSE),"")</f>
        <v/>
      </c>
      <c r="AG1140" s="2" t="str">
        <f>IFERROR(VLOOKUP(Tabla2[[#This Row],[Client]],Sales_Revenues!A:G,4,FALSE),"")</f>
        <v/>
      </c>
      <c r="AH1140" s="2" t="str">
        <f>IFERROR(VLOOKUP(Tabla2[[#This Row],[Client]],Sales_Revenues!A:G,5,FALSE),"")</f>
        <v/>
      </c>
      <c r="AI1140" s="2" t="str">
        <f>IFERROR(VLOOKUP(Tabla2[[#This Row],[Client]],Sales_Revenues!A:G,6,FALSE),"")</f>
        <v/>
      </c>
      <c r="AJ1140" s="2" t="str">
        <f>IFERROR(VLOOKUP(Tabla2[[#This Row],[Client]],Sales_Revenues!A:G,7,FALSE),"")</f>
        <v/>
      </c>
    </row>
    <row r="1141" spans="1:36">
      <c r="A1141">
        <v>1140</v>
      </c>
      <c r="B1141">
        <v>1</v>
      </c>
      <c r="H1141">
        <v>2538.9314285714286</v>
      </c>
      <c r="I1141" t="s">
        <v>38</v>
      </c>
      <c r="J1141" t="s">
        <v>38</v>
      </c>
      <c r="K1141" t="s">
        <v>38</v>
      </c>
      <c r="L1141" t="s">
        <v>38</v>
      </c>
      <c r="M1141" t="s">
        <v>38</v>
      </c>
      <c r="N1141" t="str">
        <f>IFERROR(VLOOKUP(Tabla2[[#This Row],[Client]],Soc_Dem!A:D,2,FALSE),"")</f>
        <v>F</v>
      </c>
      <c r="O1141">
        <f>IFERROR(VLOOKUP(Tabla2[[#This Row],[Client]],Soc_Dem!A:D,3,FALSE),"")</f>
        <v>75</v>
      </c>
      <c r="P1141">
        <f>IFERROR(VLOOKUP(Tabla2[[#This Row],[Client]],Soc_Dem!A:D,4,FALSE),"")</f>
        <v>6</v>
      </c>
      <c r="Q1141" s="2">
        <f>IFERROR(VLOOKUP(Tabla2[[#This Row],[Client]],Inflow_Outflow!A:O,2,FALSE),"")</f>
        <v>535.39678571428578</v>
      </c>
      <c r="R1141" s="2">
        <f>IFERROR(VLOOKUP(Tabla2[[#This Row],[Client]],Inflow_Outflow!A:O,3,FALSE),"")</f>
        <v>535.39678571428578</v>
      </c>
      <c r="S1141" s="2">
        <f>IFERROR(VLOOKUP(Tabla2[[#This Row],[Client]],Inflow_Outflow!A:O,4,FALSE),"")</f>
        <v>5</v>
      </c>
      <c r="T1141" s="2">
        <f>IFERROR(VLOOKUP(Tabla2[[#This Row],[Client]],Inflow_Outflow!A:O,5,FALSE),"")</f>
        <v>5</v>
      </c>
      <c r="U1141" s="2">
        <f>IFERROR(VLOOKUP(Tabla2[[#This Row],[Client]],Inflow_Outflow!A:O,6,FALSE),"")</f>
        <v>725.49785714285713</v>
      </c>
      <c r="V1141" s="2">
        <f>IFERROR(VLOOKUP(Tabla2[[#This Row],[Client]],Inflow_Outflow!A:O,7,FALSE),"")</f>
        <v>725.49785714285713</v>
      </c>
      <c r="W1141" s="2">
        <f>IFERROR(VLOOKUP(Tabla2[[#This Row],[Client]],Inflow_Outflow!A:O,8,FALSE),"")</f>
        <v>50</v>
      </c>
      <c r="X1141" s="2">
        <f>IFERROR(VLOOKUP(Tabla2[[#This Row],[Client]],Inflow_Outflow!A:O,9,FALSE),"")</f>
        <v>318.35500000000002</v>
      </c>
      <c r="Y1141" s="2">
        <f>IFERROR(VLOOKUP(Tabla2[[#This Row],[Client]],Inflow_Outflow!A:O,10,FALSE),"")</f>
        <v>357.14285714285717</v>
      </c>
      <c r="Z1141" s="2">
        <f>IFERROR(VLOOKUP(Tabla2[[#This Row],[Client]],Inflow_Outflow!A:O,11,FALSE),"")</f>
        <v>19</v>
      </c>
      <c r="AA1141" s="2">
        <f>IFERROR(VLOOKUP(Tabla2[[#This Row],[Client]],Inflow_Outflow!A:O,12,FALSE),"")</f>
        <v>19</v>
      </c>
      <c r="AB1141" s="2">
        <f>IFERROR(VLOOKUP(Tabla2[[#This Row],[Client]],Inflow_Outflow!A:O,13,FALSE),"")</f>
        <v>5</v>
      </c>
      <c r="AC1141" s="2">
        <f>IFERROR(VLOOKUP(Tabla2[[#This Row],[Client]],Inflow_Outflow!A:O,14,FALSE),"")</f>
        <v>13</v>
      </c>
      <c r="AD1141" s="2">
        <f>IFERROR(VLOOKUP(Tabla2[[#This Row],[Client]],Inflow_Outflow!A:O,15,FALSE),"")</f>
        <v>1</v>
      </c>
      <c r="AE1141" s="2">
        <f>IFERROR(VLOOKUP(Tabla2[[#This Row],[Client]],Sales_Revenues!A:G,2,FALSE),"")</f>
        <v>0</v>
      </c>
      <c r="AF1141" s="2">
        <f>IFERROR(VLOOKUP(Tabla2[[#This Row],[Client]],Sales_Revenues!A:G,3,FALSE),"")</f>
        <v>0</v>
      </c>
      <c r="AG1141" s="2">
        <f>IFERROR(VLOOKUP(Tabla2[[#This Row],[Client]],Sales_Revenues!A:G,4,FALSE),"")</f>
        <v>0</v>
      </c>
      <c r="AH1141" s="2">
        <f>IFERROR(VLOOKUP(Tabla2[[#This Row],[Client]],Sales_Revenues!A:G,5,FALSE),"")</f>
        <v>0</v>
      </c>
      <c r="AI1141" s="2">
        <f>IFERROR(VLOOKUP(Tabla2[[#This Row],[Client]],Sales_Revenues!A:G,6,FALSE),"")</f>
        <v>0</v>
      </c>
      <c r="AJ1141" s="2">
        <f>IFERROR(VLOOKUP(Tabla2[[#This Row],[Client]],Sales_Revenues!A:G,7,FALSE),"")</f>
        <v>0</v>
      </c>
    </row>
    <row r="1142" spans="1:36">
      <c r="A1142">
        <v>1141</v>
      </c>
      <c r="B1142">
        <v>1</v>
      </c>
      <c r="H1142">
        <v>2262.1789285714285</v>
      </c>
      <c r="I1142" t="s">
        <v>38</v>
      </c>
      <c r="J1142" t="s">
        <v>38</v>
      </c>
      <c r="K1142" t="s">
        <v>38</v>
      </c>
      <c r="L1142" t="s">
        <v>38</v>
      </c>
      <c r="M1142" t="s">
        <v>38</v>
      </c>
      <c r="N1142" t="str">
        <f>IFERROR(VLOOKUP(Tabla2[[#This Row],[Client]],Soc_Dem!A:D,2,FALSE),"")</f>
        <v>F</v>
      </c>
      <c r="O1142">
        <f>IFERROR(VLOOKUP(Tabla2[[#This Row],[Client]],Soc_Dem!A:D,3,FALSE),"")</f>
        <v>48</v>
      </c>
      <c r="P1142">
        <f>IFERROR(VLOOKUP(Tabla2[[#This Row],[Client]],Soc_Dem!A:D,4,FALSE),"")</f>
        <v>37</v>
      </c>
      <c r="Q1142" s="2" t="str">
        <f>IFERROR(VLOOKUP(Tabla2[[#This Row],[Client]],Inflow_Outflow!A:O,2,FALSE),"")</f>
        <v/>
      </c>
      <c r="R1142" s="2" t="str">
        <f>IFERROR(VLOOKUP(Tabla2[[#This Row],[Client]],Inflow_Outflow!A:O,3,FALSE),"")</f>
        <v/>
      </c>
      <c r="S1142" s="2" t="str">
        <f>IFERROR(VLOOKUP(Tabla2[[#This Row],[Client]],Inflow_Outflow!A:O,4,FALSE),"")</f>
        <v/>
      </c>
      <c r="T1142" s="2" t="str">
        <f>IFERROR(VLOOKUP(Tabla2[[#This Row],[Client]],Inflow_Outflow!A:O,5,FALSE),"")</f>
        <v/>
      </c>
      <c r="U1142" s="2" t="str">
        <f>IFERROR(VLOOKUP(Tabla2[[#This Row],[Client]],Inflow_Outflow!A:O,6,FALSE),"")</f>
        <v/>
      </c>
      <c r="V1142" s="2" t="str">
        <f>IFERROR(VLOOKUP(Tabla2[[#This Row],[Client]],Inflow_Outflow!A:O,7,FALSE),"")</f>
        <v/>
      </c>
      <c r="W1142" s="2" t="str">
        <f>IFERROR(VLOOKUP(Tabla2[[#This Row],[Client]],Inflow_Outflow!A:O,8,FALSE),"")</f>
        <v/>
      </c>
      <c r="X1142" s="2" t="str">
        <f>IFERROR(VLOOKUP(Tabla2[[#This Row],[Client]],Inflow_Outflow!A:O,9,FALSE),"")</f>
        <v/>
      </c>
      <c r="Y1142" s="2" t="str">
        <f>IFERROR(VLOOKUP(Tabla2[[#This Row],[Client]],Inflow_Outflow!A:O,10,FALSE),"")</f>
        <v/>
      </c>
      <c r="Z1142" s="2" t="str">
        <f>IFERROR(VLOOKUP(Tabla2[[#This Row],[Client]],Inflow_Outflow!A:O,11,FALSE),"")</f>
        <v/>
      </c>
      <c r="AA1142" s="2" t="str">
        <f>IFERROR(VLOOKUP(Tabla2[[#This Row],[Client]],Inflow_Outflow!A:O,12,FALSE),"")</f>
        <v/>
      </c>
      <c r="AB1142" s="2" t="str">
        <f>IFERROR(VLOOKUP(Tabla2[[#This Row],[Client]],Inflow_Outflow!A:O,13,FALSE),"")</f>
        <v/>
      </c>
      <c r="AC1142" s="2" t="str">
        <f>IFERROR(VLOOKUP(Tabla2[[#This Row],[Client]],Inflow_Outflow!A:O,14,FALSE),"")</f>
        <v/>
      </c>
      <c r="AD1142" s="2" t="str">
        <f>IFERROR(VLOOKUP(Tabla2[[#This Row],[Client]],Inflow_Outflow!A:O,15,FALSE),"")</f>
        <v/>
      </c>
      <c r="AE1142" s="2">
        <f>IFERROR(VLOOKUP(Tabla2[[#This Row],[Client]],Sales_Revenues!A:G,2,FALSE),"")</f>
        <v>0</v>
      </c>
      <c r="AF1142" s="2">
        <f>IFERROR(VLOOKUP(Tabla2[[#This Row],[Client]],Sales_Revenues!A:G,3,FALSE),"")</f>
        <v>1</v>
      </c>
      <c r="AG1142" s="2">
        <f>IFERROR(VLOOKUP(Tabla2[[#This Row],[Client]],Sales_Revenues!A:G,4,FALSE),"")</f>
        <v>0</v>
      </c>
      <c r="AH1142" s="2">
        <f>IFERROR(VLOOKUP(Tabla2[[#This Row],[Client]],Sales_Revenues!A:G,5,FALSE),"")</f>
        <v>0</v>
      </c>
      <c r="AI1142" s="2">
        <f>IFERROR(VLOOKUP(Tabla2[[#This Row],[Client]],Sales_Revenues!A:G,6,FALSE),"")</f>
        <v>4.0357142857142856</v>
      </c>
      <c r="AJ1142" s="2">
        <f>IFERROR(VLOOKUP(Tabla2[[#This Row],[Client]],Sales_Revenues!A:G,7,FALSE),"")</f>
        <v>0</v>
      </c>
    </row>
    <row r="1143" spans="1:36">
      <c r="A1143">
        <v>1142</v>
      </c>
      <c r="B1143">
        <v>1</v>
      </c>
      <c r="C1143">
        <v>3</v>
      </c>
      <c r="D1143">
        <v>1</v>
      </c>
      <c r="H1143">
        <v>5239.4710714285711</v>
      </c>
      <c r="I1143">
        <v>255.23892857142854</v>
      </c>
      <c r="J1143">
        <v>113.21678571428572</v>
      </c>
      <c r="K1143" t="s">
        <v>38</v>
      </c>
      <c r="L1143" t="s">
        <v>38</v>
      </c>
      <c r="M1143" t="s">
        <v>38</v>
      </c>
      <c r="N1143" t="str">
        <f>IFERROR(VLOOKUP(Tabla2[[#This Row],[Client]],Soc_Dem!A:D,2,FALSE),"")</f>
        <v>F</v>
      </c>
      <c r="O1143">
        <f>IFERROR(VLOOKUP(Tabla2[[#This Row],[Client]],Soc_Dem!A:D,3,FALSE),"")</f>
        <v>41</v>
      </c>
      <c r="P1143">
        <f>IFERROR(VLOOKUP(Tabla2[[#This Row],[Client]],Soc_Dem!A:D,4,FALSE),"")</f>
        <v>0</v>
      </c>
      <c r="Q1143" s="2">
        <f>IFERROR(VLOOKUP(Tabla2[[#This Row],[Client]],Inflow_Outflow!A:O,2,FALSE),"")</f>
        <v>10.469642857142857</v>
      </c>
      <c r="R1143" s="2">
        <f>IFERROR(VLOOKUP(Tabla2[[#This Row],[Client]],Inflow_Outflow!A:O,3,FALSE),"")</f>
        <v>0</v>
      </c>
      <c r="S1143" s="2">
        <f>IFERROR(VLOOKUP(Tabla2[[#This Row],[Client]],Inflow_Outflow!A:O,4,FALSE),"")</f>
        <v>1</v>
      </c>
      <c r="T1143" s="2">
        <f>IFERROR(VLOOKUP(Tabla2[[#This Row],[Client]],Inflow_Outflow!A:O,5,FALSE),"")</f>
        <v>0</v>
      </c>
      <c r="U1143" s="2">
        <f>IFERROR(VLOOKUP(Tabla2[[#This Row],[Client]],Inflow_Outflow!A:O,6,FALSE),"")</f>
        <v>0</v>
      </c>
      <c r="V1143" s="2">
        <f>IFERROR(VLOOKUP(Tabla2[[#This Row],[Client]],Inflow_Outflow!A:O,7,FALSE),"")</f>
        <v>0</v>
      </c>
      <c r="W1143" s="2">
        <f>IFERROR(VLOOKUP(Tabla2[[#This Row],[Client]],Inflow_Outflow!A:O,8,FALSE),"")</f>
        <v>0</v>
      </c>
      <c r="X1143" s="2">
        <f>IFERROR(VLOOKUP(Tabla2[[#This Row],[Client]],Inflow_Outflow!A:O,9,FALSE),"")</f>
        <v>0</v>
      </c>
      <c r="Y1143" s="2">
        <f>IFERROR(VLOOKUP(Tabla2[[#This Row],[Client]],Inflow_Outflow!A:O,10,FALSE),"")</f>
        <v>0</v>
      </c>
      <c r="Z1143" s="2">
        <f>IFERROR(VLOOKUP(Tabla2[[#This Row],[Client]],Inflow_Outflow!A:O,11,FALSE),"")</f>
        <v>0</v>
      </c>
      <c r="AA1143" s="2">
        <f>IFERROR(VLOOKUP(Tabla2[[#This Row],[Client]],Inflow_Outflow!A:O,12,FALSE),"")</f>
        <v>0</v>
      </c>
      <c r="AB1143" s="2">
        <f>IFERROR(VLOOKUP(Tabla2[[#This Row],[Client]],Inflow_Outflow!A:O,13,FALSE),"")</f>
        <v>0</v>
      </c>
      <c r="AC1143" s="2">
        <f>IFERROR(VLOOKUP(Tabla2[[#This Row],[Client]],Inflow_Outflow!A:O,14,FALSE),"")</f>
        <v>0</v>
      </c>
      <c r="AD1143" s="2">
        <f>IFERROR(VLOOKUP(Tabla2[[#This Row],[Client]],Inflow_Outflow!A:O,15,FALSE),"")</f>
        <v>0</v>
      </c>
      <c r="AE1143" s="2">
        <f>IFERROR(VLOOKUP(Tabla2[[#This Row],[Client]],Sales_Revenues!A:G,2,FALSE),"")</f>
        <v>0</v>
      </c>
      <c r="AF1143" s="2">
        <f>IFERROR(VLOOKUP(Tabla2[[#This Row],[Client]],Sales_Revenues!A:G,3,FALSE),"")</f>
        <v>0</v>
      </c>
      <c r="AG1143" s="2">
        <f>IFERROR(VLOOKUP(Tabla2[[#This Row],[Client]],Sales_Revenues!A:G,4,FALSE),"")</f>
        <v>0</v>
      </c>
      <c r="AH1143" s="2">
        <f>IFERROR(VLOOKUP(Tabla2[[#This Row],[Client]],Sales_Revenues!A:G,5,FALSE),"")</f>
        <v>0</v>
      </c>
      <c r="AI1143" s="2">
        <f>IFERROR(VLOOKUP(Tabla2[[#This Row],[Client]],Sales_Revenues!A:G,6,FALSE),"")</f>
        <v>0</v>
      </c>
      <c r="AJ1143" s="2">
        <f>IFERROR(VLOOKUP(Tabla2[[#This Row],[Client]],Sales_Revenues!A:G,7,FALSE),"")</f>
        <v>0</v>
      </c>
    </row>
    <row r="1144" spans="1:36">
      <c r="A1144">
        <v>1143</v>
      </c>
      <c r="B1144">
        <v>1</v>
      </c>
      <c r="H1144">
        <v>4577.4450000000006</v>
      </c>
      <c r="I1144" t="s">
        <v>38</v>
      </c>
      <c r="J1144" t="s">
        <v>38</v>
      </c>
      <c r="K1144" t="s">
        <v>38</v>
      </c>
      <c r="L1144" t="s">
        <v>38</v>
      </c>
      <c r="M1144" t="s">
        <v>38</v>
      </c>
      <c r="N1144" t="str">
        <f>IFERROR(VLOOKUP(Tabla2[[#This Row],[Client]],Soc_Dem!A:D,2,FALSE),"")</f>
        <v>M</v>
      </c>
      <c r="O1144">
        <f>IFERROR(VLOOKUP(Tabla2[[#This Row],[Client]],Soc_Dem!A:D,3,FALSE),"")</f>
        <v>53</v>
      </c>
      <c r="P1144">
        <f>IFERROR(VLOOKUP(Tabla2[[#This Row],[Client]],Soc_Dem!A:D,4,FALSE),"")</f>
        <v>65</v>
      </c>
      <c r="Q1144" s="2">
        <f>IFERROR(VLOOKUP(Tabla2[[#This Row],[Client]],Inflow_Outflow!A:O,2,FALSE),"")</f>
        <v>847.83535714285711</v>
      </c>
      <c r="R1144" s="2">
        <f>IFERROR(VLOOKUP(Tabla2[[#This Row],[Client]],Inflow_Outflow!A:O,3,FALSE),"")</f>
        <v>847.83535714285711</v>
      </c>
      <c r="S1144" s="2">
        <f>IFERROR(VLOOKUP(Tabla2[[#This Row],[Client]],Inflow_Outflow!A:O,4,FALSE),"")</f>
        <v>2</v>
      </c>
      <c r="T1144" s="2">
        <f>IFERROR(VLOOKUP(Tabla2[[#This Row],[Client]],Inflow_Outflow!A:O,5,FALSE),"")</f>
        <v>2</v>
      </c>
      <c r="U1144" s="2">
        <f>IFERROR(VLOOKUP(Tabla2[[#This Row],[Client]],Inflow_Outflow!A:O,6,FALSE),"")</f>
        <v>260.28571428571428</v>
      </c>
      <c r="V1144" s="2">
        <f>IFERROR(VLOOKUP(Tabla2[[#This Row],[Client]],Inflow_Outflow!A:O,7,FALSE),"")</f>
        <v>260.28571428571428</v>
      </c>
      <c r="W1144" s="2">
        <f>IFERROR(VLOOKUP(Tabla2[[#This Row],[Client]],Inflow_Outflow!A:O,8,FALSE),"")</f>
        <v>0</v>
      </c>
      <c r="X1144" s="2">
        <f>IFERROR(VLOOKUP(Tabla2[[#This Row],[Client]],Inflow_Outflow!A:O,9,FALSE),"")</f>
        <v>0</v>
      </c>
      <c r="Y1144" s="2">
        <f>IFERROR(VLOOKUP(Tabla2[[#This Row],[Client]],Inflow_Outflow!A:O,10,FALSE),"")</f>
        <v>257.25</v>
      </c>
      <c r="Z1144" s="2">
        <f>IFERROR(VLOOKUP(Tabla2[[#This Row],[Client]],Inflow_Outflow!A:O,11,FALSE),"")</f>
        <v>7</v>
      </c>
      <c r="AA1144" s="2">
        <f>IFERROR(VLOOKUP(Tabla2[[#This Row],[Client]],Inflow_Outflow!A:O,12,FALSE),"")</f>
        <v>7</v>
      </c>
      <c r="AB1144" s="2">
        <f>IFERROR(VLOOKUP(Tabla2[[#This Row],[Client]],Inflow_Outflow!A:O,13,FALSE),"")</f>
        <v>0</v>
      </c>
      <c r="AC1144" s="2">
        <f>IFERROR(VLOOKUP(Tabla2[[#This Row],[Client]],Inflow_Outflow!A:O,14,FALSE),"")</f>
        <v>0</v>
      </c>
      <c r="AD1144" s="2">
        <f>IFERROR(VLOOKUP(Tabla2[[#This Row],[Client]],Inflow_Outflow!A:O,15,FALSE),"")</f>
        <v>6</v>
      </c>
      <c r="AE1144" s="2">
        <f>IFERROR(VLOOKUP(Tabla2[[#This Row],[Client]],Sales_Revenues!A:G,2,FALSE),"")</f>
        <v>1</v>
      </c>
      <c r="AF1144" s="2">
        <f>IFERROR(VLOOKUP(Tabla2[[#This Row],[Client]],Sales_Revenues!A:G,3,FALSE),"")</f>
        <v>0</v>
      </c>
      <c r="AG1144" s="2">
        <f>IFERROR(VLOOKUP(Tabla2[[#This Row],[Client]],Sales_Revenues!A:G,4,FALSE),"")</f>
        <v>0</v>
      </c>
      <c r="AH1144" s="2">
        <f>IFERROR(VLOOKUP(Tabla2[[#This Row],[Client]],Sales_Revenues!A:G,5,FALSE),"")</f>
        <v>2.0083928571428573</v>
      </c>
      <c r="AI1144" s="2">
        <f>IFERROR(VLOOKUP(Tabla2[[#This Row],[Client]],Sales_Revenues!A:G,6,FALSE),"")</f>
        <v>0</v>
      </c>
      <c r="AJ1144" s="2">
        <f>IFERROR(VLOOKUP(Tabla2[[#This Row],[Client]],Sales_Revenues!A:G,7,FALSE),"")</f>
        <v>0</v>
      </c>
    </row>
    <row r="1145" spans="1:36">
      <c r="A1145">
        <v>1144</v>
      </c>
      <c r="B1145">
        <v>1</v>
      </c>
      <c r="C1145">
        <v>1</v>
      </c>
      <c r="D1145">
        <v>2</v>
      </c>
      <c r="E1145">
        <v>1</v>
      </c>
      <c r="H1145">
        <v>1329.5982142857142</v>
      </c>
      <c r="I1145">
        <v>7.1428571428571435E-3</v>
      </c>
      <c r="J1145">
        <v>6071.7207142857142</v>
      </c>
      <c r="K1145">
        <v>0</v>
      </c>
      <c r="L1145" t="s">
        <v>38</v>
      </c>
      <c r="M1145" t="s">
        <v>38</v>
      </c>
      <c r="N1145" t="str">
        <f>IFERROR(VLOOKUP(Tabla2[[#This Row],[Client]],Soc_Dem!A:D,2,FALSE),"")</f>
        <v>M</v>
      </c>
      <c r="O1145">
        <f>IFERROR(VLOOKUP(Tabla2[[#This Row],[Client]],Soc_Dem!A:D,3,FALSE),"")</f>
        <v>48</v>
      </c>
      <c r="P1145">
        <f>IFERROR(VLOOKUP(Tabla2[[#This Row],[Client]],Soc_Dem!A:D,4,FALSE),"")</f>
        <v>18</v>
      </c>
      <c r="Q1145" s="2">
        <f>IFERROR(VLOOKUP(Tabla2[[#This Row],[Client]],Inflow_Outflow!A:O,2,FALSE),"")</f>
        <v>954.62178571428569</v>
      </c>
      <c r="R1145" s="2">
        <f>IFERROR(VLOOKUP(Tabla2[[#This Row],[Client]],Inflow_Outflow!A:O,3,FALSE),"")</f>
        <v>824.80642857142868</v>
      </c>
      <c r="S1145" s="2">
        <f>IFERROR(VLOOKUP(Tabla2[[#This Row],[Client]],Inflow_Outflow!A:O,4,FALSE),"")</f>
        <v>13</v>
      </c>
      <c r="T1145" s="2">
        <f>IFERROR(VLOOKUP(Tabla2[[#This Row],[Client]],Inflow_Outflow!A:O,5,FALSE),"")</f>
        <v>10</v>
      </c>
      <c r="U1145" s="2">
        <f>IFERROR(VLOOKUP(Tabla2[[#This Row],[Client]],Inflow_Outflow!A:O,6,FALSE),"")</f>
        <v>888.46749999999997</v>
      </c>
      <c r="V1145" s="2">
        <f>IFERROR(VLOOKUP(Tabla2[[#This Row],[Client]],Inflow_Outflow!A:O,7,FALSE),"")</f>
        <v>758.87607142857144</v>
      </c>
      <c r="W1145" s="2">
        <f>IFERROR(VLOOKUP(Tabla2[[#This Row],[Client]],Inflow_Outflow!A:O,8,FALSE),"")</f>
        <v>178.57142857142858</v>
      </c>
      <c r="X1145" s="2">
        <f>IFERROR(VLOOKUP(Tabla2[[#This Row],[Client]],Inflow_Outflow!A:O,9,FALSE),"")</f>
        <v>114.68214285714285</v>
      </c>
      <c r="Y1145" s="2">
        <f>IFERROR(VLOOKUP(Tabla2[[#This Row],[Client]],Inflow_Outflow!A:O,10,FALSE),"")</f>
        <v>93.857142857142861</v>
      </c>
      <c r="Z1145" s="2">
        <f>IFERROR(VLOOKUP(Tabla2[[#This Row],[Client]],Inflow_Outflow!A:O,11,FALSE),"")</f>
        <v>22</v>
      </c>
      <c r="AA1145" s="2">
        <f>IFERROR(VLOOKUP(Tabla2[[#This Row],[Client]],Inflow_Outflow!A:O,12,FALSE),"")</f>
        <v>18</v>
      </c>
      <c r="AB1145" s="2">
        <f>IFERROR(VLOOKUP(Tabla2[[#This Row],[Client]],Inflow_Outflow!A:O,13,FALSE),"")</f>
        <v>3</v>
      </c>
      <c r="AC1145" s="2">
        <f>IFERROR(VLOOKUP(Tabla2[[#This Row],[Client]],Inflow_Outflow!A:O,14,FALSE),"")</f>
        <v>6</v>
      </c>
      <c r="AD1145" s="2">
        <f>IFERROR(VLOOKUP(Tabla2[[#This Row],[Client]],Inflow_Outflow!A:O,15,FALSE),"")</f>
        <v>2</v>
      </c>
      <c r="AE1145" s="2">
        <f>IFERROR(VLOOKUP(Tabla2[[#This Row],[Client]],Sales_Revenues!A:G,2,FALSE),"")</f>
        <v>0</v>
      </c>
      <c r="AF1145" s="2">
        <f>IFERROR(VLOOKUP(Tabla2[[#This Row],[Client]],Sales_Revenues!A:G,3,FALSE),"")</f>
        <v>1</v>
      </c>
      <c r="AG1145" s="2">
        <f>IFERROR(VLOOKUP(Tabla2[[#This Row],[Client]],Sales_Revenues!A:G,4,FALSE),"")</f>
        <v>0</v>
      </c>
      <c r="AH1145" s="2">
        <f>IFERROR(VLOOKUP(Tabla2[[#This Row],[Client]],Sales_Revenues!A:G,5,FALSE),"")</f>
        <v>0</v>
      </c>
      <c r="AI1145" s="2">
        <f>IFERROR(VLOOKUP(Tabla2[[#This Row],[Client]],Sales_Revenues!A:G,6,FALSE),"")</f>
        <v>4.3571428571428568</v>
      </c>
      <c r="AJ1145" s="2">
        <f>IFERROR(VLOOKUP(Tabla2[[#This Row],[Client]],Sales_Revenues!A:G,7,FALSE),"")</f>
        <v>0</v>
      </c>
    </row>
    <row r="1146" spans="1:36">
      <c r="A1146">
        <v>1145</v>
      </c>
      <c r="B1146">
        <v>1</v>
      </c>
      <c r="H1146">
        <v>324.70999999999998</v>
      </c>
      <c r="I1146" t="s">
        <v>38</v>
      </c>
      <c r="J1146" t="s">
        <v>38</v>
      </c>
      <c r="K1146" t="s">
        <v>38</v>
      </c>
      <c r="L1146" t="s">
        <v>38</v>
      </c>
      <c r="M1146" t="s">
        <v>38</v>
      </c>
      <c r="N1146" t="str">
        <f>IFERROR(VLOOKUP(Tabla2[[#This Row],[Client]],Soc_Dem!A:D,2,FALSE),"")</f>
        <v>M</v>
      </c>
      <c r="O1146">
        <f>IFERROR(VLOOKUP(Tabla2[[#This Row],[Client]],Soc_Dem!A:D,3,FALSE),"")</f>
        <v>61</v>
      </c>
      <c r="P1146">
        <f>IFERROR(VLOOKUP(Tabla2[[#This Row],[Client]],Soc_Dem!A:D,4,FALSE),"")</f>
        <v>45</v>
      </c>
      <c r="Q1146" s="2">
        <f>IFERROR(VLOOKUP(Tabla2[[#This Row],[Client]],Inflow_Outflow!A:O,2,FALSE),"")</f>
        <v>132.15892857142856</v>
      </c>
      <c r="R1146" s="2">
        <f>IFERROR(VLOOKUP(Tabla2[[#This Row],[Client]],Inflow_Outflow!A:O,3,FALSE),"")</f>
        <v>132.15892857142856</v>
      </c>
      <c r="S1146" s="2">
        <f>IFERROR(VLOOKUP(Tabla2[[#This Row],[Client]],Inflow_Outflow!A:O,4,FALSE),"")</f>
        <v>3</v>
      </c>
      <c r="T1146" s="2">
        <f>IFERROR(VLOOKUP(Tabla2[[#This Row],[Client]],Inflow_Outflow!A:O,5,FALSE),"")</f>
        <v>3</v>
      </c>
      <c r="U1146" s="2">
        <f>IFERROR(VLOOKUP(Tabla2[[#This Row],[Client]],Inflow_Outflow!A:O,6,FALSE),"")</f>
        <v>3.3928571428571428</v>
      </c>
      <c r="V1146" s="2">
        <f>IFERROR(VLOOKUP(Tabla2[[#This Row],[Client]],Inflow_Outflow!A:O,7,FALSE),"")</f>
        <v>3.3928571428571428</v>
      </c>
      <c r="W1146" s="2">
        <f>IFERROR(VLOOKUP(Tabla2[[#This Row],[Client]],Inflow_Outflow!A:O,8,FALSE),"")</f>
        <v>0</v>
      </c>
      <c r="X1146" s="2">
        <f>IFERROR(VLOOKUP(Tabla2[[#This Row],[Client]],Inflow_Outflow!A:O,9,FALSE),"")</f>
        <v>0</v>
      </c>
      <c r="Y1146" s="2">
        <f>IFERROR(VLOOKUP(Tabla2[[#This Row],[Client]],Inflow_Outflow!A:O,10,FALSE),"")</f>
        <v>0</v>
      </c>
      <c r="Z1146" s="2">
        <f>IFERROR(VLOOKUP(Tabla2[[#This Row],[Client]],Inflow_Outflow!A:O,11,FALSE),"")</f>
        <v>1</v>
      </c>
      <c r="AA1146" s="2">
        <f>IFERROR(VLOOKUP(Tabla2[[#This Row],[Client]],Inflow_Outflow!A:O,12,FALSE),"")</f>
        <v>1</v>
      </c>
      <c r="AB1146" s="2">
        <f>IFERROR(VLOOKUP(Tabla2[[#This Row],[Client]],Inflow_Outflow!A:O,13,FALSE),"")</f>
        <v>0</v>
      </c>
      <c r="AC1146" s="2">
        <f>IFERROR(VLOOKUP(Tabla2[[#This Row],[Client]],Inflow_Outflow!A:O,14,FALSE),"")</f>
        <v>0</v>
      </c>
      <c r="AD1146" s="2">
        <f>IFERROR(VLOOKUP(Tabla2[[#This Row],[Client]],Inflow_Outflow!A:O,15,FALSE),"")</f>
        <v>0</v>
      </c>
      <c r="AE1146" s="2" t="str">
        <f>IFERROR(VLOOKUP(Tabla2[[#This Row],[Client]],Sales_Revenues!A:G,2,FALSE),"")</f>
        <v/>
      </c>
      <c r="AF1146" s="2" t="str">
        <f>IFERROR(VLOOKUP(Tabla2[[#This Row],[Client]],Sales_Revenues!A:G,3,FALSE),"")</f>
        <v/>
      </c>
      <c r="AG1146" s="2" t="str">
        <f>IFERROR(VLOOKUP(Tabla2[[#This Row],[Client]],Sales_Revenues!A:G,4,FALSE),"")</f>
        <v/>
      </c>
      <c r="AH1146" s="2" t="str">
        <f>IFERROR(VLOOKUP(Tabla2[[#This Row],[Client]],Sales_Revenues!A:G,5,FALSE),"")</f>
        <v/>
      </c>
      <c r="AI1146" s="2" t="str">
        <f>IFERROR(VLOOKUP(Tabla2[[#This Row],[Client]],Sales_Revenues!A:G,6,FALSE),"")</f>
        <v/>
      </c>
      <c r="AJ1146" s="2" t="str">
        <f>IFERROR(VLOOKUP(Tabla2[[#This Row],[Client]],Sales_Revenues!A:G,7,FALSE),"")</f>
        <v/>
      </c>
    </row>
    <row r="1147" spans="1:36">
      <c r="A1147">
        <v>1146</v>
      </c>
      <c r="B1147">
        <v>1</v>
      </c>
      <c r="E1147">
        <v>1</v>
      </c>
      <c r="H1147">
        <v>286.70750000000004</v>
      </c>
      <c r="I1147" t="s">
        <v>38</v>
      </c>
      <c r="J1147" t="s">
        <v>38</v>
      </c>
      <c r="K1147">
        <v>0</v>
      </c>
      <c r="L1147" t="s">
        <v>38</v>
      </c>
      <c r="M1147" t="s">
        <v>38</v>
      </c>
      <c r="N1147" t="str">
        <f>IFERROR(VLOOKUP(Tabla2[[#This Row],[Client]],Soc_Dem!A:D,2,FALSE),"")</f>
        <v>F</v>
      </c>
      <c r="O1147">
        <f>IFERROR(VLOOKUP(Tabla2[[#This Row],[Client]],Soc_Dem!A:D,3,FALSE),"")</f>
        <v>57</v>
      </c>
      <c r="P1147">
        <f>IFERROR(VLOOKUP(Tabla2[[#This Row],[Client]],Soc_Dem!A:D,4,FALSE),"")</f>
        <v>11</v>
      </c>
      <c r="Q1147" s="2">
        <f>IFERROR(VLOOKUP(Tabla2[[#This Row],[Client]],Inflow_Outflow!A:O,2,FALSE),"")</f>
        <v>430.84999999999997</v>
      </c>
      <c r="R1147" s="2">
        <f>IFERROR(VLOOKUP(Tabla2[[#This Row],[Client]],Inflow_Outflow!A:O,3,FALSE),"")</f>
        <v>430.84999999999997</v>
      </c>
      <c r="S1147" s="2">
        <f>IFERROR(VLOOKUP(Tabla2[[#This Row],[Client]],Inflow_Outflow!A:O,4,FALSE),"")</f>
        <v>2</v>
      </c>
      <c r="T1147" s="2">
        <f>IFERROR(VLOOKUP(Tabla2[[#This Row],[Client]],Inflow_Outflow!A:O,5,FALSE),"")</f>
        <v>2</v>
      </c>
      <c r="U1147" s="2">
        <f>IFERROR(VLOOKUP(Tabla2[[#This Row],[Client]],Inflow_Outflow!A:O,6,FALSE),"")</f>
        <v>430.75</v>
      </c>
      <c r="V1147" s="2">
        <f>IFERROR(VLOOKUP(Tabla2[[#This Row],[Client]],Inflow_Outflow!A:O,7,FALSE),"")</f>
        <v>430.75</v>
      </c>
      <c r="W1147" s="2">
        <f>IFERROR(VLOOKUP(Tabla2[[#This Row],[Client]],Inflow_Outflow!A:O,8,FALSE),"")</f>
        <v>428.57142857142856</v>
      </c>
      <c r="X1147" s="2">
        <f>IFERROR(VLOOKUP(Tabla2[[#This Row],[Client]],Inflow_Outflow!A:O,9,FALSE),"")</f>
        <v>0</v>
      </c>
      <c r="Y1147" s="2">
        <f>IFERROR(VLOOKUP(Tabla2[[#This Row],[Client]],Inflow_Outflow!A:O,10,FALSE),"")</f>
        <v>0</v>
      </c>
      <c r="Z1147" s="2">
        <f>IFERROR(VLOOKUP(Tabla2[[#This Row],[Client]],Inflow_Outflow!A:O,11,FALSE),"")</f>
        <v>2</v>
      </c>
      <c r="AA1147" s="2">
        <f>IFERROR(VLOOKUP(Tabla2[[#This Row],[Client]],Inflow_Outflow!A:O,12,FALSE),"")</f>
        <v>2</v>
      </c>
      <c r="AB1147" s="2">
        <f>IFERROR(VLOOKUP(Tabla2[[#This Row],[Client]],Inflow_Outflow!A:O,13,FALSE),"")</f>
        <v>1</v>
      </c>
      <c r="AC1147" s="2">
        <f>IFERROR(VLOOKUP(Tabla2[[#This Row],[Client]],Inflow_Outflow!A:O,14,FALSE),"")</f>
        <v>0</v>
      </c>
      <c r="AD1147" s="2">
        <f>IFERROR(VLOOKUP(Tabla2[[#This Row],[Client]],Inflow_Outflow!A:O,15,FALSE),"")</f>
        <v>0</v>
      </c>
      <c r="AE1147" s="2" t="str">
        <f>IFERROR(VLOOKUP(Tabla2[[#This Row],[Client]],Sales_Revenues!A:G,2,FALSE),"")</f>
        <v/>
      </c>
      <c r="AF1147" s="2" t="str">
        <f>IFERROR(VLOOKUP(Tabla2[[#This Row],[Client]],Sales_Revenues!A:G,3,FALSE),"")</f>
        <v/>
      </c>
      <c r="AG1147" s="2" t="str">
        <f>IFERROR(VLOOKUP(Tabla2[[#This Row],[Client]],Sales_Revenues!A:G,4,FALSE),"")</f>
        <v/>
      </c>
      <c r="AH1147" s="2" t="str">
        <f>IFERROR(VLOOKUP(Tabla2[[#This Row],[Client]],Sales_Revenues!A:G,5,FALSE),"")</f>
        <v/>
      </c>
      <c r="AI1147" s="2" t="str">
        <f>IFERROR(VLOOKUP(Tabla2[[#This Row],[Client]],Sales_Revenues!A:G,6,FALSE),"")</f>
        <v/>
      </c>
      <c r="AJ1147" s="2" t="str">
        <f>IFERROR(VLOOKUP(Tabla2[[#This Row],[Client]],Sales_Revenues!A:G,7,FALSE),"")</f>
        <v/>
      </c>
    </row>
    <row r="1148" spans="1:36">
      <c r="A1148">
        <v>1147</v>
      </c>
      <c r="B1148">
        <v>1</v>
      </c>
      <c r="H1148">
        <v>27.195357142857144</v>
      </c>
      <c r="I1148" t="s">
        <v>38</v>
      </c>
      <c r="J1148" t="s">
        <v>38</v>
      </c>
      <c r="K1148" t="s">
        <v>38</v>
      </c>
      <c r="L1148" t="s">
        <v>38</v>
      </c>
      <c r="M1148" t="s">
        <v>38</v>
      </c>
      <c r="N1148" t="str">
        <f>IFERROR(VLOOKUP(Tabla2[[#This Row],[Client]],Soc_Dem!A:D,2,FALSE),"")</f>
        <v>F</v>
      </c>
      <c r="O1148">
        <f>IFERROR(VLOOKUP(Tabla2[[#This Row],[Client]],Soc_Dem!A:D,3,FALSE),"")</f>
        <v>38</v>
      </c>
      <c r="P1148">
        <f>IFERROR(VLOOKUP(Tabla2[[#This Row],[Client]],Soc_Dem!A:D,4,FALSE),"")</f>
        <v>164</v>
      </c>
      <c r="Q1148" s="2">
        <f>IFERROR(VLOOKUP(Tabla2[[#This Row],[Client]],Inflow_Outflow!A:O,2,FALSE),"")</f>
        <v>673.82249999999999</v>
      </c>
      <c r="R1148" s="2">
        <f>IFERROR(VLOOKUP(Tabla2[[#This Row],[Client]],Inflow_Outflow!A:O,3,FALSE),"")</f>
        <v>673.82249999999999</v>
      </c>
      <c r="S1148" s="2">
        <f>IFERROR(VLOOKUP(Tabla2[[#This Row],[Client]],Inflow_Outflow!A:O,4,FALSE),"")</f>
        <v>6</v>
      </c>
      <c r="T1148" s="2">
        <f>IFERROR(VLOOKUP(Tabla2[[#This Row],[Client]],Inflow_Outflow!A:O,5,FALSE),"")</f>
        <v>6</v>
      </c>
      <c r="U1148" s="2">
        <f>IFERROR(VLOOKUP(Tabla2[[#This Row],[Client]],Inflow_Outflow!A:O,6,FALSE),"")</f>
        <v>648.39214285714286</v>
      </c>
      <c r="V1148" s="2">
        <f>IFERROR(VLOOKUP(Tabla2[[#This Row],[Client]],Inflow_Outflow!A:O,7,FALSE),"")</f>
        <v>648.39214285714286</v>
      </c>
      <c r="W1148" s="2">
        <f>IFERROR(VLOOKUP(Tabla2[[#This Row],[Client]],Inflow_Outflow!A:O,8,FALSE),"")</f>
        <v>10.714285714285714</v>
      </c>
      <c r="X1148" s="2">
        <f>IFERROR(VLOOKUP(Tabla2[[#This Row],[Client]],Inflow_Outflow!A:O,9,FALSE),"")</f>
        <v>0</v>
      </c>
      <c r="Y1148" s="2">
        <f>IFERROR(VLOOKUP(Tabla2[[#This Row],[Client]],Inflow_Outflow!A:O,10,FALSE),"")</f>
        <v>633.96357142857141</v>
      </c>
      <c r="Z1148" s="2">
        <f>IFERROR(VLOOKUP(Tabla2[[#This Row],[Client]],Inflow_Outflow!A:O,11,FALSE),"")</f>
        <v>17</v>
      </c>
      <c r="AA1148" s="2">
        <f>IFERROR(VLOOKUP(Tabla2[[#This Row],[Client]],Inflow_Outflow!A:O,12,FALSE),"")</f>
        <v>17</v>
      </c>
      <c r="AB1148" s="2">
        <f>IFERROR(VLOOKUP(Tabla2[[#This Row],[Client]],Inflow_Outflow!A:O,13,FALSE),"")</f>
        <v>1</v>
      </c>
      <c r="AC1148" s="2">
        <f>IFERROR(VLOOKUP(Tabla2[[#This Row],[Client]],Inflow_Outflow!A:O,14,FALSE),"")</f>
        <v>0</v>
      </c>
      <c r="AD1148" s="2">
        <f>IFERROR(VLOOKUP(Tabla2[[#This Row],[Client]],Inflow_Outflow!A:O,15,FALSE),"")</f>
        <v>15</v>
      </c>
      <c r="AE1148" s="2" t="str">
        <f>IFERROR(VLOOKUP(Tabla2[[#This Row],[Client]],Sales_Revenues!A:G,2,FALSE),"")</f>
        <v/>
      </c>
      <c r="AF1148" s="2" t="str">
        <f>IFERROR(VLOOKUP(Tabla2[[#This Row],[Client]],Sales_Revenues!A:G,3,FALSE),"")</f>
        <v/>
      </c>
      <c r="AG1148" s="2" t="str">
        <f>IFERROR(VLOOKUP(Tabla2[[#This Row],[Client]],Sales_Revenues!A:G,4,FALSE),"")</f>
        <v/>
      </c>
      <c r="AH1148" s="2" t="str">
        <f>IFERROR(VLOOKUP(Tabla2[[#This Row],[Client]],Sales_Revenues!A:G,5,FALSE),"")</f>
        <v/>
      </c>
      <c r="AI1148" s="2" t="str">
        <f>IFERROR(VLOOKUP(Tabla2[[#This Row],[Client]],Sales_Revenues!A:G,6,FALSE),"")</f>
        <v/>
      </c>
      <c r="AJ1148" s="2" t="str">
        <f>IFERROR(VLOOKUP(Tabla2[[#This Row],[Client]],Sales_Revenues!A:G,7,FALSE),"")</f>
        <v/>
      </c>
    </row>
    <row r="1149" spans="1:36">
      <c r="A1149">
        <v>1148</v>
      </c>
      <c r="B1149">
        <v>1</v>
      </c>
      <c r="C1149">
        <v>1</v>
      </c>
      <c r="F1149">
        <v>1</v>
      </c>
      <c r="H1149">
        <v>83.901071428571427</v>
      </c>
      <c r="I1149">
        <v>569.40928571428572</v>
      </c>
      <c r="J1149" t="s">
        <v>38</v>
      </c>
      <c r="K1149" t="s">
        <v>38</v>
      </c>
      <c r="L1149">
        <v>808.10785714285714</v>
      </c>
      <c r="M1149" t="s">
        <v>38</v>
      </c>
      <c r="N1149" t="str">
        <f>IFERROR(VLOOKUP(Tabla2[[#This Row],[Client]],Soc_Dem!A:D,2,FALSE),"")</f>
        <v>F</v>
      </c>
      <c r="O1149">
        <f>IFERROR(VLOOKUP(Tabla2[[#This Row],[Client]],Soc_Dem!A:D,3,FALSE),"")</f>
        <v>70</v>
      </c>
      <c r="P1149">
        <f>IFERROR(VLOOKUP(Tabla2[[#This Row],[Client]],Soc_Dem!A:D,4,FALSE),"")</f>
        <v>152</v>
      </c>
      <c r="Q1149" s="2">
        <f>IFERROR(VLOOKUP(Tabla2[[#This Row],[Client]],Inflow_Outflow!A:O,2,FALSE),"")</f>
        <v>7451.7946428571431</v>
      </c>
      <c r="R1149" s="2">
        <f>IFERROR(VLOOKUP(Tabla2[[#This Row],[Client]],Inflow_Outflow!A:O,3,FALSE),"")</f>
        <v>7436.7346428571427</v>
      </c>
      <c r="S1149" s="2">
        <f>IFERROR(VLOOKUP(Tabla2[[#This Row],[Client]],Inflow_Outflow!A:O,4,FALSE),"")</f>
        <v>4</v>
      </c>
      <c r="T1149" s="2">
        <f>IFERROR(VLOOKUP(Tabla2[[#This Row],[Client]],Inflow_Outflow!A:O,5,FALSE),"")</f>
        <v>3</v>
      </c>
      <c r="U1149" s="2">
        <f>IFERROR(VLOOKUP(Tabla2[[#This Row],[Client]],Inflow_Outflow!A:O,6,FALSE),"")</f>
        <v>1346.4285714285713</v>
      </c>
      <c r="V1149" s="2">
        <f>IFERROR(VLOOKUP(Tabla2[[#This Row],[Client]],Inflow_Outflow!A:O,7,FALSE),"")</f>
        <v>1346.4285714285713</v>
      </c>
      <c r="W1149" s="2">
        <f>IFERROR(VLOOKUP(Tabla2[[#This Row],[Client]],Inflow_Outflow!A:O,8,FALSE),"")</f>
        <v>0</v>
      </c>
      <c r="X1149" s="2">
        <f>IFERROR(VLOOKUP(Tabla2[[#This Row],[Client]],Inflow_Outflow!A:O,9,FALSE),"")</f>
        <v>0</v>
      </c>
      <c r="Y1149" s="2">
        <f>IFERROR(VLOOKUP(Tabla2[[#This Row],[Client]],Inflow_Outflow!A:O,10,FALSE),"")</f>
        <v>1328.5714285714287</v>
      </c>
      <c r="Z1149" s="2">
        <f>IFERROR(VLOOKUP(Tabla2[[#This Row],[Client]],Inflow_Outflow!A:O,11,FALSE),"")</f>
        <v>4</v>
      </c>
      <c r="AA1149" s="2">
        <f>IFERROR(VLOOKUP(Tabla2[[#This Row],[Client]],Inflow_Outflow!A:O,12,FALSE),"")</f>
        <v>4</v>
      </c>
      <c r="AB1149" s="2">
        <f>IFERROR(VLOOKUP(Tabla2[[#This Row],[Client]],Inflow_Outflow!A:O,13,FALSE),"")</f>
        <v>0</v>
      </c>
      <c r="AC1149" s="2">
        <f>IFERROR(VLOOKUP(Tabla2[[#This Row],[Client]],Inflow_Outflow!A:O,14,FALSE),"")</f>
        <v>0</v>
      </c>
      <c r="AD1149" s="2">
        <f>IFERROR(VLOOKUP(Tabla2[[#This Row],[Client]],Inflow_Outflow!A:O,15,FALSE),"")</f>
        <v>3</v>
      </c>
      <c r="AE1149" s="2" t="str">
        <f>IFERROR(VLOOKUP(Tabla2[[#This Row],[Client]],Sales_Revenues!A:G,2,FALSE),"")</f>
        <v/>
      </c>
      <c r="AF1149" s="2" t="str">
        <f>IFERROR(VLOOKUP(Tabla2[[#This Row],[Client]],Sales_Revenues!A:G,3,FALSE),"")</f>
        <v/>
      </c>
      <c r="AG1149" s="2" t="str">
        <f>IFERROR(VLOOKUP(Tabla2[[#This Row],[Client]],Sales_Revenues!A:G,4,FALSE),"")</f>
        <v/>
      </c>
      <c r="AH1149" s="2" t="str">
        <f>IFERROR(VLOOKUP(Tabla2[[#This Row],[Client]],Sales_Revenues!A:G,5,FALSE),"")</f>
        <v/>
      </c>
      <c r="AI1149" s="2" t="str">
        <f>IFERROR(VLOOKUP(Tabla2[[#This Row],[Client]],Sales_Revenues!A:G,6,FALSE),"")</f>
        <v/>
      </c>
      <c r="AJ1149" s="2" t="str">
        <f>IFERROR(VLOOKUP(Tabla2[[#This Row],[Client]],Sales_Revenues!A:G,7,FALSE),"")</f>
        <v/>
      </c>
    </row>
    <row r="1150" spans="1:36">
      <c r="A1150">
        <v>1149</v>
      </c>
      <c r="B1150">
        <v>1</v>
      </c>
      <c r="E1150">
        <v>1</v>
      </c>
      <c r="H1150">
        <v>0</v>
      </c>
      <c r="I1150" t="s">
        <v>38</v>
      </c>
      <c r="J1150" t="s">
        <v>38</v>
      </c>
      <c r="K1150">
        <v>62.702500000000001</v>
      </c>
      <c r="L1150" t="s">
        <v>38</v>
      </c>
      <c r="M1150" t="s">
        <v>38</v>
      </c>
      <c r="N1150" t="str">
        <f>IFERROR(VLOOKUP(Tabla2[[#This Row],[Client]],Soc_Dem!A:D,2,FALSE),"")</f>
        <v>M</v>
      </c>
      <c r="O1150">
        <f>IFERROR(VLOOKUP(Tabla2[[#This Row],[Client]],Soc_Dem!A:D,3,FALSE),"")</f>
        <v>54</v>
      </c>
      <c r="P1150">
        <f>IFERROR(VLOOKUP(Tabla2[[#This Row],[Client]],Soc_Dem!A:D,4,FALSE),"")</f>
        <v>172</v>
      </c>
      <c r="Q1150" s="2">
        <f>IFERROR(VLOOKUP(Tabla2[[#This Row],[Client]],Inflow_Outflow!A:O,2,FALSE),"")</f>
        <v>1085.5078571428571</v>
      </c>
      <c r="R1150" s="2">
        <f>IFERROR(VLOOKUP(Tabla2[[#This Row],[Client]],Inflow_Outflow!A:O,3,FALSE),"")</f>
        <v>952.4571428571428</v>
      </c>
      <c r="S1150" s="2">
        <f>IFERROR(VLOOKUP(Tabla2[[#This Row],[Client]],Inflow_Outflow!A:O,4,FALSE),"")</f>
        <v>15</v>
      </c>
      <c r="T1150" s="2">
        <f>IFERROR(VLOOKUP(Tabla2[[#This Row],[Client]],Inflow_Outflow!A:O,5,FALSE),"")</f>
        <v>13</v>
      </c>
      <c r="U1150" s="2">
        <f>IFERROR(VLOOKUP(Tabla2[[#This Row],[Client]],Inflow_Outflow!A:O,6,FALSE),"")</f>
        <v>1252.2621428571426</v>
      </c>
      <c r="V1150" s="2">
        <f>IFERROR(VLOOKUP(Tabla2[[#This Row],[Client]],Inflow_Outflow!A:O,7,FALSE),"")</f>
        <v>998.73428571428576</v>
      </c>
      <c r="W1150" s="2">
        <f>IFERROR(VLOOKUP(Tabla2[[#This Row],[Client]],Inflow_Outflow!A:O,8,FALSE),"")</f>
        <v>0</v>
      </c>
      <c r="X1150" s="2">
        <f>IFERROR(VLOOKUP(Tabla2[[#This Row],[Client]],Inflow_Outflow!A:O,9,FALSE),"")</f>
        <v>291.49785714285713</v>
      </c>
      <c r="Y1150" s="2">
        <f>IFERROR(VLOOKUP(Tabla2[[#This Row],[Client]],Inflow_Outflow!A:O,10,FALSE),"")</f>
        <v>258.32142857142856</v>
      </c>
      <c r="Z1150" s="2">
        <f>IFERROR(VLOOKUP(Tabla2[[#This Row],[Client]],Inflow_Outflow!A:O,11,FALSE),"")</f>
        <v>51</v>
      </c>
      <c r="AA1150" s="2">
        <f>IFERROR(VLOOKUP(Tabla2[[#This Row],[Client]],Inflow_Outflow!A:O,12,FALSE),"")</f>
        <v>40</v>
      </c>
      <c r="AB1150" s="2">
        <f>IFERROR(VLOOKUP(Tabla2[[#This Row],[Client]],Inflow_Outflow!A:O,13,FALSE),"")</f>
        <v>0</v>
      </c>
      <c r="AC1150" s="2">
        <f>IFERROR(VLOOKUP(Tabla2[[#This Row],[Client]],Inflow_Outflow!A:O,14,FALSE),"")</f>
        <v>25</v>
      </c>
      <c r="AD1150" s="2">
        <f>IFERROR(VLOOKUP(Tabla2[[#This Row],[Client]],Inflow_Outflow!A:O,15,FALSE),"")</f>
        <v>9</v>
      </c>
      <c r="AE1150" s="2">
        <f>IFERROR(VLOOKUP(Tabla2[[#This Row],[Client]],Sales_Revenues!A:G,2,FALSE),"")</f>
        <v>1</v>
      </c>
      <c r="AF1150" s="2">
        <f>IFERROR(VLOOKUP(Tabla2[[#This Row],[Client]],Sales_Revenues!A:G,3,FALSE),"")</f>
        <v>1</v>
      </c>
      <c r="AG1150" s="2">
        <f>IFERROR(VLOOKUP(Tabla2[[#This Row],[Client]],Sales_Revenues!A:G,4,FALSE),"")</f>
        <v>0</v>
      </c>
      <c r="AH1150" s="2">
        <f>IFERROR(VLOOKUP(Tabla2[[#This Row],[Client]],Sales_Revenues!A:G,5,FALSE),"")</f>
        <v>1.5114285714285713</v>
      </c>
      <c r="AI1150" s="2">
        <f>IFERROR(VLOOKUP(Tabla2[[#This Row],[Client]],Sales_Revenues!A:G,6,FALSE),"")</f>
        <v>2.0010714285714286</v>
      </c>
      <c r="AJ1150" s="2">
        <f>IFERROR(VLOOKUP(Tabla2[[#This Row],[Client]],Sales_Revenues!A:G,7,FALSE),"")</f>
        <v>0</v>
      </c>
    </row>
    <row r="1151" spans="1:36">
      <c r="A1151">
        <v>1150</v>
      </c>
      <c r="B1151">
        <v>1</v>
      </c>
      <c r="E1151">
        <v>1</v>
      </c>
      <c r="H1151">
        <v>6.4760714285714291</v>
      </c>
      <c r="I1151" t="s">
        <v>38</v>
      </c>
      <c r="J1151" t="s">
        <v>38</v>
      </c>
      <c r="K1151">
        <v>0</v>
      </c>
      <c r="L1151" t="s">
        <v>38</v>
      </c>
      <c r="M1151" t="s">
        <v>38</v>
      </c>
      <c r="N1151" t="str">
        <f>IFERROR(VLOOKUP(Tabla2[[#This Row],[Client]],Soc_Dem!A:D,2,FALSE),"")</f>
        <v>F</v>
      </c>
      <c r="O1151">
        <f>IFERROR(VLOOKUP(Tabla2[[#This Row],[Client]],Soc_Dem!A:D,3,FALSE),"")</f>
        <v>31</v>
      </c>
      <c r="P1151">
        <f>IFERROR(VLOOKUP(Tabla2[[#This Row],[Client]],Soc_Dem!A:D,4,FALSE),"")</f>
        <v>23</v>
      </c>
      <c r="Q1151" s="2">
        <f>IFERROR(VLOOKUP(Tabla2[[#This Row],[Client]],Inflow_Outflow!A:O,2,FALSE),"")</f>
        <v>373.49642857142857</v>
      </c>
      <c r="R1151" s="2">
        <f>IFERROR(VLOOKUP(Tabla2[[#This Row],[Client]],Inflow_Outflow!A:O,3,FALSE),"")</f>
        <v>243.2607142857143</v>
      </c>
      <c r="S1151" s="2">
        <f>IFERROR(VLOOKUP(Tabla2[[#This Row],[Client]],Inflow_Outflow!A:O,4,FALSE),"")</f>
        <v>7</v>
      </c>
      <c r="T1151" s="2">
        <f>IFERROR(VLOOKUP(Tabla2[[#This Row],[Client]],Inflow_Outflow!A:O,5,FALSE),"")</f>
        <v>5</v>
      </c>
      <c r="U1151" s="2">
        <f>IFERROR(VLOOKUP(Tabla2[[#This Row],[Client]],Inflow_Outflow!A:O,6,FALSE),"")</f>
        <v>361.5214285714286</v>
      </c>
      <c r="V1151" s="2">
        <f>IFERROR(VLOOKUP(Tabla2[[#This Row],[Client]],Inflow_Outflow!A:O,7,FALSE),"")</f>
        <v>243.2607142857143</v>
      </c>
      <c r="W1151" s="2">
        <f>IFERROR(VLOOKUP(Tabla2[[#This Row],[Client]],Inflow_Outflow!A:O,8,FALSE),"")</f>
        <v>0</v>
      </c>
      <c r="X1151" s="2">
        <f>IFERROR(VLOOKUP(Tabla2[[#This Row],[Client]],Inflow_Outflow!A:O,9,FALSE),"")</f>
        <v>0</v>
      </c>
      <c r="Y1151" s="2">
        <f>IFERROR(VLOOKUP(Tabla2[[#This Row],[Client]],Inflow_Outflow!A:O,10,FALSE),"")</f>
        <v>0</v>
      </c>
      <c r="Z1151" s="2">
        <f>IFERROR(VLOOKUP(Tabla2[[#This Row],[Client]],Inflow_Outflow!A:O,11,FALSE),"")</f>
        <v>9</v>
      </c>
      <c r="AA1151" s="2">
        <f>IFERROR(VLOOKUP(Tabla2[[#This Row],[Client]],Inflow_Outflow!A:O,12,FALSE),"")</f>
        <v>5</v>
      </c>
      <c r="AB1151" s="2">
        <f>IFERROR(VLOOKUP(Tabla2[[#This Row],[Client]],Inflow_Outflow!A:O,13,FALSE),"")</f>
        <v>0</v>
      </c>
      <c r="AC1151" s="2">
        <f>IFERROR(VLOOKUP(Tabla2[[#This Row],[Client]],Inflow_Outflow!A:O,14,FALSE),"")</f>
        <v>0</v>
      </c>
      <c r="AD1151" s="2">
        <f>IFERROR(VLOOKUP(Tabla2[[#This Row],[Client]],Inflow_Outflow!A:O,15,FALSE),"")</f>
        <v>0</v>
      </c>
      <c r="AE1151" s="2" t="str">
        <f>IFERROR(VLOOKUP(Tabla2[[#This Row],[Client]],Sales_Revenues!A:G,2,FALSE),"")</f>
        <v/>
      </c>
      <c r="AF1151" s="2" t="str">
        <f>IFERROR(VLOOKUP(Tabla2[[#This Row],[Client]],Sales_Revenues!A:G,3,FALSE),"")</f>
        <v/>
      </c>
      <c r="AG1151" s="2" t="str">
        <f>IFERROR(VLOOKUP(Tabla2[[#This Row],[Client]],Sales_Revenues!A:G,4,FALSE),"")</f>
        <v/>
      </c>
      <c r="AH1151" s="2" t="str">
        <f>IFERROR(VLOOKUP(Tabla2[[#This Row],[Client]],Sales_Revenues!A:G,5,FALSE),"")</f>
        <v/>
      </c>
      <c r="AI1151" s="2" t="str">
        <f>IFERROR(VLOOKUP(Tabla2[[#This Row],[Client]],Sales_Revenues!A:G,6,FALSE),"")</f>
        <v/>
      </c>
      <c r="AJ1151" s="2" t="str">
        <f>IFERROR(VLOOKUP(Tabla2[[#This Row],[Client]],Sales_Revenues!A:G,7,FALSE),"")</f>
        <v/>
      </c>
    </row>
    <row r="1152" spans="1:36">
      <c r="A1152">
        <v>1151</v>
      </c>
      <c r="B1152">
        <v>1</v>
      </c>
      <c r="E1152">
        <v>1</v>
      </c>
      <c r="G1152">
        <v>1</v>
      </c>
      <c r="H1152">
        <v>35454.300000000003</v>
      </c>
      <c r="I1152" t="s">
        <v>38</v>
      </c>
      <c r="J1152" t="s">
        <v>38</v>
      </c>
      <c r="K1152">
        <v>12.34</v>
      </c>
      <c r="L1152" t="s">
        <v>38</v>
      </c>
      <c r="M1152">
        <v>1651.2996428571428</v>
      </c>
      <c r="N1152" t="str">
        <f>IFERROR(VLOOKUP(Tabla2[[#This Row],[Client]],Soc_Dem!A:D,2,FALSE),"")</f>
        <v>M</v>
      </c>
      <c r="O1152">
        <f>IFERROR(VLOOKUP(Tabla2[[#This Row],[Client]],Soc_Dem!A:D,3,FALSE),"")</f>
        <v>22</v>
      </c>
      <c r="P1152">
        <f>IFERROR(VLOOKUP(Tabla2[[#This Row],[Client]],Soc_Dem!A:D,4,FALSE),"")</f>
        <v>45</v>
      </c>
      <c r="Q1152" s="2">
        <f>IFERROR(VLOOKUP(Tabla2[[#This Row],[Client]],Inflow_Outflow!A:O,2,FALSE),"")</f>
        <v>3153.4582142857143</v>
      </c>
      <c r="R1152" s="2">
        <f>IFERROR(VLOOKUP(Tabla2[[#This Row],[Client]],Inflow_Outflow!A:O,3,FALSE),"")</f>
        <v>1986.2546428571427</v>
      </c>
      <c r="S1152" s="2">
        <f>IFERROR(VLOOKUP(Tabla2[[#This Row],[Client]],Inflow_Outflow!A:O,4,FALSE),"")</f>
        <v>42</v>
      </c>
      <c r="T1152" s="2">
        <f>IFERROR(VLOOKUP(Tabla2[[#This Row],[Client]],Inflow_Outflow!A:O,5,FALSE),"")</f>
        <v>35</v>
      </c>
      <c r="U1152" s="2">
        <f>IFERROR(VLOOKUP(Tabla2[[#This Row],[Client]],Inflow_Outflow!A:O,6,FALSE),"")</f>
        <v>2921.8660714285716</v>
      </c>
      <c r="V1152" s="2">
        <f>IFERROR(VLOOKUP(Tabla2[[#This Row],[Client]],Inflow_Outflow!A:O,7,FALSE),"")</f>
        <v>2037.3617857142856</v>
      </c>
      <c r="W1152" s="2">
        <f>IFERROR(VLOOKUP(Tabla2[[#This Row],[Client]],Inflow_Outflow!A:O,8,FALSE),"")</f>
        <v>112.13</v>
      </c>
      <c r="X1152" s="2">
        <f>IFERROR(VLOOKUP(Tabla2[[#This Row],[Client]],Inflow_Outflow!A:O,9,FALSE),"")</f>
        <v>222.46392857142857</v>
      </c>
      <c r="Y1152" s="2">
        <f>IFERROR(VLOOKUP(Tabla2[[#This Row],[Client]],Inflow_Outflow!A:O,10,FALSE),"")</f>
        <v>457.35714285714283</v>
      </c>
      <c r="Z1152" s="2">
        <f>IFERROR(VLOOKUP(Tabla2[[#This Row],[Client]],Inflow_Outflow!A:O,11,FALSE),"")</f>
        <v>66</v>
      </c>
      <c r="AA1152" s="2">
        <f>IFERROR(VLOOKUP(Tabla2[[#This Row],[Client]],Inflow_Outflow!A:O,12,FALSE),"")</f>
        <v>36</v>
      </c>
      <c r="AB1152" s="2">
        <f>IFERROR(VLOOKUP(Tabla2[[#This Row],[Client]],Inflow_Outflow!A:O,13,FALSE),"")</f>
        <v>6</v>
      </c>
      <c r="AC1152" s="2">
        <f>IFERROR(VLOOKUP(Tabla2[[#This Row],[Client]],Inflow_Outflow!A:O,14,FALSE),"")</f>
        <v>11</v>
      </c>
      <c r="AD1152" s="2">
        <f>IFERROR(VLOOKUP(Tabla2[[#This Row],[Client]],Inflow_Outflow!A:O,15,FALSE),"")</f>
        <v>7</v>
      </c>
      <c r="AE1152" s="2">
        <f>IFERROR(VLOOKUP(Tabla2[[#This Row],[Client]],Sales_Revenues!A:G,2,FALSE),"")</f>
        <v>0</v>
      </c>
      <c r="AF1152" s="2">
        <f>IFERROR(VLOOKUP(Tabla2[[#This Row],[Client]],Sales_Revenues!A:G,3,FALSE),"")</f>
        <v>1</v>
      </c>
      <c r="AG1152" s="2">
        <f>IFERROR(VLOOKUP(Tabla2[[#This Row],[Client]],Sales_Revenues!A:G,4,FALSE),"")</f>
        <v>1</v>
      </c>
      <c r="AH1152" s="2">
        <f>IFERROR(VLOOKUP(Tabla2[[#This Row],[Client]],Sales_Revenues!A:G,5,FALSE),"")</f>
        <v>0</v>
      </c>
      <c r="AI1152" s="2">
        <f>IFERROR(VLOOKUP(Tabla2[[#This Row],[Client]],Sales_Revenues!A:G,6,FALSE),"")</f>
        <v>9.25</v>
      </c>
      <c r="AJ1152" s="2">
        <f>IFERROR(VLOOKUP(Tabla2[[#This Row],[Client]],Sales_Revenues!A:G,7,FALSE),"")</f>
        <v>21.271071428571428</v>
      </c>
    </row>
    <row r="1153" spans="1:36">
      <c r="A1153">
        <v>1152</v>
      </c>
      <c r="B1153">
        <v>1</v>
      </c>
      <c r="H1153">
        <v>727.32357142857143</v>
      </c>
      <c r="I1153" t="s">
        <v>38</v>
      </c>
      <c r="J1153" t="s">
        <v>38</v>
      </c>
      <c r="K1153" t="s">
        <v>38</v>
      </c>
      <c r="L1153" t="s">
        <v>38</v>
      </c>
      <c r="M1153" t="s">
        <v>38</v>
      </c>
      <c r="N1153" t="str">
        <f>IFERROR(VLOOKUP(Tabla2[[#This Row],[Client]],Soc_Dem!A:D,2,FALSE),"")</f>
        <v>M</v>
      </c>
      <c r="O1153">
        <f>IFERROR(VLOOKUP(Tabla2[[#This Row],[Client]],Soc_Dem!A:D,3,FALSE),"")</f>
        <v>16</v>
      </c>
      <c r="P1153">
        <f>IFERROR(VLOOKUP(Tabla2[[#This Row],[Client]],Soc_Dem!A:D,4,FALSE),"")</f>
        <v>179</v>
      </c>
      <c r="Q1153" s="2">
        <f>IFERROR(VLOOKUP(Tabla2[[#This Row],[Client]],Inflow_Outflow!A:O,2,FALSE),"")</f>
        <v>164.64357142857145</v>
      </c>
      <c r="R1153" s="2">
        <f>IFERROR(VLOOKUP(Tabla2[[#This Row],[Client]],Inflow_Outflow!A:O,3,FALSE),"")</f>
        <v>164.64357142857145</v>
      </c>
      <c r="S1153" s="2">
        <f>IFERROR(VLOOKUP(Tabla2[[#This Row],[Client]],Inflow_Outflow!A:O,4,FALSE),"")</f>
        <v>3</v>
      </c>
      <c r="T1153" s="2">
        <f>IFERROR(VLOOKUP(Tabla2[[#This Row],[Client]],Inflow_Outflow!A:O,5,FALSE),"")</f>
        <v>3</v>
      </c>
      <c r="U1153" s="2">
        <f>IFERROR(VLOOKUP(Tabla2[[#This Row],[Client]],Inflow_Outflow!A:O,6,FALSE),"")</f>
        <v>151.82857142857142</v>
      </c>
      <c r="V1153" s="2">
        <f>IFERROR(VLOOKUP(Tabla2[[#This Row],[Client]],Inflow_Outflow!A:O,7,FALSE),"")</f>
        <v>151.82857142857142</v>
      </c>
      <c r="W1153" s="2">
        <f>IFERROR(VLOOKUP(Tabla2[[#This Row],[Client]],Inflow_Outflow!A:O,8,FALSE),"")</f>
        <v>17.857142857142858</v>
      </c>
      <c r="X1153" s="2">
        <f>IFERROR(VLOOKUP(Tabla2[[#This Row],[Client]],Inflow_Outflow!A:O,9,FALSE),"")</f>
        <v>115.47142857142856</v>
      </c>
      <c r="Y1153" s="2">
        <f>IFERROR(VLOOKUP(Tabla2[[#This Row],[Client]],Inflow_Outflow!A:O,10,FALSE),"")</f>
        <v>16.321428571428573</v>
      </c>
      <c r="Z1153" s="2">
        <f>IFERROR(VLOOKUP(Tabla2[[#This Row],[Client]],Inflow_Outflow!A:O,11,FALSE),"")</f>
        <v>12</v>
      </c>
      <c r="AA1153" s="2">
        <f>IFERROR(VLOOKUP(Tabla2[[#This Row],[Client]],Inflow_Outflow!A:O,12,FALSE),"")</f>
        <v>12</v>
      </c>
      <c r="AB1153" s="2">
        <f>IFERROR(VLOOKUP(Tabla2[[#This Row],[Client]],Inflow_Outflow!A:O,13,FALSE),"")</f>
        <v>1</v>
      </c>
      <c r="AC1153" s="2">
        <f>IFERROR(VLOOKUP(Tabla2[[#This Row],[Client]],Inflow_Outflow!A:O,14,FALSE),"")</f>
        <v>9</v>
      </c>
      <c r="AD1153" s="2">
        <f>IFERROR(VLOOKUP(Tabla2[[#This Row],[Client]],Inflow_Outflow!A:O,15,FALSE),"")</f>
        <v>1</v>
      </c>
      <c r="AE1153" s="2">
        <f>IFERROR(VLOOKUP(Tabla2[[#This Row],[Client]],Sales_Revenues!A:G,2,FALSE),"")</f>
        <v>0</v>
      </c>
      <c r="AF1153" s="2">
        <f>IFERROR(VLOOKUP(Tabla2[[#This Row],[Client]],Sales_Revenues!A:G,3,FALSE),"")</f>
        <v>0</v>
      </c>
      <c r="AG1153" s="2">
        <f>IFERROR(VLOOKUP(Tabla2[[#This Row],[Client]],Sales_Revenues!A:G,4,FALSE),"")</f>
        <v>0</v>
      </c>
      <c r="AH1153" s="2">
        <f>IFERROR(VLOOKUP(Tabla2[[#This Row],[Client]],Sales_Revenues!A:G,5,FALSE),"")</f>
        <v>0</v>
      </c>
      <c r="AI1153" s="2">
        <f>IFERROR(VLOOKUP(Tabla2[[#This Row],[Client]],Sales_Revenues!A:G,6,FALSE),"")</f>
        <v>0</v>
      </c>
      <c r="AJ1153" s="2">
        <f>IFERROR(VLOOKUP(Tabla2[[#This Row],[Client]],Sales_Revenues!A:G,7,FALSE),"")</f>
        <v>0</v>
      </c>
    </row>
    <row r="1154" spans="1:36">
      <c r="A1154">
        <v>1153</v>
      </c>
      <c r="B1154">
        <v>1</v>
      </c>
      <c r="D1154">
        <v>1</v>
      </c>
      <c r="H1154">
        <v>180.53178571428572</v>
      </c>
      <c r="I1154" t="s">
        <v>38</v>
      </c>
      <c r="J1154">
        <v>17.728571428571428</v>
      </c>
      <c r="K1154" t="s">
        <v>38</v>
      </c>
      <c r="L1154" t="s">
        <v>38</v>
      </c>
      <c r="M1154" t="s">
        <v>38</v>
      </c>
      <c r="N1154" t="str">
        <f>IFERROR(VLOOKUP(Tabla2[[#This Row],[Client]],Soc_Dem!A:D,2,FALSE),"")</f>
        <v>M</v>
      </c>
      <c r="O1154">
        <f>IFERROR(VLOOKUP(Tabla2[[#This Row],[Client]],Soc_Dem!A:D,3,FALSE),"")</f>
        <v>40</v>
      </c>
      <c r="P1154">
        <f>IFERROR(VLOOKUP(Tabla2[[#This Row],[Client]],Soc_Dem!A:D,4,FALSE),"")</f>
        <v>46</v>
      </c>
      <c r="Q1154" s="2">
        <f>IFERROR(VLOOKUP(Tabla2[[#This Row],[Client]],Inflow_Outflow!A:O,2,FALSE),"")</f>
        <v>220.03678571428571</v>
      </c>
      <c r="R1154" s="2">
        <f>IFERROR(VLOOKUP(Tabla2[[#This Row],[Client]],Inflow_Outflow!A:O,3,FALSE),"")</f>
        <v>220.03678571428571</v>
      </c>
      <c r="S1154" s="2">
        <f>IFERROR(VLOOKUP(Tabla2[[#This Row],[Client]],Inflow_Outflow!A:O,4,FALSE),"")</f>
        <v>3</v>
      </c>
      <c r="T1154" s="2">
        <f>IFERROR(VLOOKUP(Tabla2[[#This Row],[Client]],Inflow_Outflow!A:O,5,FALSE),"")</f>
        <v>3</v>
      </c>
      <c r="U1154" s="2">
        <f>IFERROR(VLOOKUP(Tabla2[[#This Row],[Client]],Inflow_Outflow!A:O,6,FALSE),"")</f>
        <v>214.62857142857143</v>
      </c>
      <c r="V1154" s="2">
        <f>IFERROR(VLOOKUP(Tabla2[[#This Row],[Client]],Inflow_Outflow!A:O,7,FALSE),"")</f>
        <v>214.62857142857143</v>
      </c>
      <c r="W1154" s="2">
        <f>IFERROR(VLOOKUP(Tabla2[[#This Row],[Client]],Inflow_Outflow!A:O,8,FALSE),"")</f>
        <v>0</v>
      </c>
      <c r="X1154" s="2">
        <f>IFERROR(VLOOKUP(Tabla2[[#This Row],[Client]],Inflow_Outflow!A:O,9,FALSE),"")</f>
        <v>8.4499999999999993</v>
      </c>
      <c r="Y1154" s="2">
        <f>IFERROR(VLOOKUP(Tabla2[[#This Row],[Client]],Inflow_Outflow!A:O,10,FALSE),"")</f>
        <v>203.78571428571428</v>
      </c>
      <c r="Z1154" s="2">
        <f>IFERROR(VLOOKUP(Tabla2[[#This Row],[Client]],Inflow_Outflow!A:O,11,FALSE),"")</f>
        <v>6</v>
      </c>
      <c r="AA1154" s="2">
        <f>IFERROR(VLOOKUP(Tabla2[[#This Row],[Client]],Inflow_Outflow!A:O,12,FALSE),"")</f>
        <v>6</v>
      </c>
      <c r="AB1154" s="2">
        <f>IFERROR(VLOOKUP(Tabla2[[#This Row],[Client]],Inflow_Outflow!A:O,13,FALSE),"")</f>
        <v>0</v>
      </c>
      <c r="AC1154" s="2">
        <f>IFERROR(VLOOKUP(Tabla2[[#This Row],[Client]],Inflow_Outflow!A:O,14,FALSE),"")</f>
        <v>1</v>
      </c>
      <c r="AD1154" s="2">
        <f>IFERROR(VLOOKUP(Tabla2[[#This Row],[Client]],Inflow_Outflow!A:O,15,FALSE),"")</f>
        <v>4</v>
      </c>
      <c r="AE1154" s="2" t="str">
        <f>IFERROR(VLOOKUP(Tabla2[[#This Row],[Client]],Sales_Revenues!A:G,2,FALSE),"")</f>
        <v/>
      </c>
      <c r="AF1154" s="2" t="str">
        <f>IFERROR(VLOOKUP(Tabla2[[#This Row],[Client]],Sales_Revenues!A:G,3,FALSE),"")</f>
        <v/>
      </c>
      <c r="AG1154" s="2" t="str">
        <f>IFERROR(VLOOKUP(Tabla2[[#This Row],[Client]],Sales_Revenues!A:G,4,FALSE),"")</f>
        <v/>
      </c>
      <c r="AH1154" s="2" t="str">
        <f>IFERROR(VLOOKUP(Tabla2[[#This Row],[Client]],Sales_Revenues!A:G,5,FALSE),"")</f>
        <v/>
      </c>
      <c r="AI1154" s="2" t="str">
        <f>IFERROR(VLOOKUP(Tabla2[[#This Row],[Client]],Sales_Revenues!A:G,6,FALSE),"")</f>
        <v/>
      </c>
      <c r="AJ1154" s="2" t="str">
        <f>IFERROR(VLOOKUP(Tabla2[[#This Row],[Client]],Sales_Revenues!A:G,7,FALSE),"")</f>
        <v/>
      </c>
    </row>
    <row r="1155" spans="1:36">
      <c r="A1155">
        <v>1154</v>
      </c>
      <c r="B1155">
        <v>1</v>
      </c>
      <c r="H1155">
        <v>10.644642857142857</v>
      </c>
      <c r="I1155" t="s">
        <v>38</v>
      </c>
      <c r="J1155" t="s">
        <v>38</v>
      </c>
      <c r="K1155" t="s">
        <v>38</v>
      </c>
      <c r="L1155" t="s">
        <v>38</v>
      </c>
      <c r="M1155" t="s">
        <v>38</v>
      </c>
      <c r="N1155" t="str">
        <f>IFERROR(VLOOKUP(Tabla2[[#This Row],[Client]],Soc_Dem!A:D,2,FALSE),"")</f>
        <v>M</v>
      </c>
      <c r="O1155">
        <f>IFERROR(VLOOKUP(Tabla2[[#This Row],[Client]],Soc_Dem!A:D,3,FALSE),"")</f>
        <v>82</v>
      </c>
      <c r="P1155">
        <f>IFERROR(VLOOKUP(Tabla2[[#This Row],[Client]],Soc_Dem!A:D,4,FALSE),"")</f>
        <v>151</v>
      </c>
      <c r="Q1155" s="2">
        <f>IFERROR(VLOOKUP(Tabla2[[#This Row],[Client]],Inflow_Outflow!A:O,2,FALSE),"")</f>
        <v>418.90142857142854</v>
      </c>
      <c r="R1155" s="2">
        <f>IFERROR(VLOOKUP(Tabla2[[#This Row],[Client]],Inflow_Outflow!A:O,3,FALSE),"")</f>
        <v>418.90142857142854</v>
      </c>
      <c r="S1155" s="2">
        <f>IFERROR(VLOOKUP(Tabla2[[#This Row],[Client]],Inflow_Outflow!A:O,4,FALSE),"")</f>
        <v>2</v>
      </c>
      <c r="T1155" s="2">
        <f>IFERROR(VLOOKUP(Tabla2[[#This Row],[Client]],Inflow_Outflow!A:O,5,FALSE),"")</f>
        <v>2</v>
      </c>
      <c r="U1155" s="2">
        <f>IFERROR(VLOOKUP(Tabla2[[#This Row],[Client]],Inflow_Outflow!A:O,6,FALSE),"")</f>
        <v>269.6035714285714</v>
      </c>
      <c r="V1155" s="2">
        <f>IFERROR(VLOOKUP(Tabla2[[#This Row],[Client]],Inflow_Outflow!A:O,7,FALSE),"")</f>
        <v>269.6035714285714</v>
      </c>
      <c r="W1155" s="2">
        <f>IFERROR(VLOOKUP(Tabla2[[#This Row],[Client]],Inflow_Outflow!A:O,8,FALSE),"")</f>
        <v>71.428571428571431</v>
      </c>
      <c r="X1155" s="2">
        <f>IFERROR(VLOOKUP(Tabla2[[#This Row],[Client]],Inflow_Outflow!A:O,9,FALSE),"")</f>
        <v>132.92500000000001</v>
      </c>
      <c r="Y1155" s="2">
        <f>IFERROR(VLOOKUP(Tabla2[[#This Row],[Client]],Inflow_Outflow!A:O,10,FALSE),"")</f>
        <v>62.642857142857146</v>
      </c>
      <c r="Z1155" s="2">
        <f>IFERROR(VLOOKUP(Tabla2[[#This Row],[Client]],Inflow_Outflow!A:O,11,FALSE),"")</f>
        <v>11</v>
      </c>
      <c r="AA1155" s="2">
        <f>IFERROR(VLOOKUP(Tabla2[[#This Row],[Client]],Inflow_Outflow!A:O,12,FALSE),"")</f>
        <v>11</v>
      </c>
      <c r="AB1155" s="2">
        <f>IFERROR(VLOOKUP(Tabla2[[#This Row],[Client]],Inflow_Outflow!A:O,13,FALSE),"")</f>
        <v>1</v>
      </c>
      <c r="AC1155" s="2">
        <f>IFERROR(VLOOKUP(Tabla2[[#This Row],[Client]],Inflow_Outflow!A:O,14,FALSE),"")</f>
        <v>6</v>
      </c>
      <c r="AD1155" s="2">
        <f>IFERROR(VLOOKUP(Tabla2[[#This Row],[Client]],Inflow_Outflow!A:O,15,FALSE),"")</f>
        <v>3</v>
      </c>
      <c r="AE1155" s="2">
        <f>IFERROR(VLOOKUP(Tabla2[[#This Row],[Client]],Sales_Revenues!A:G,2,FALSE),"")</f>
        <v>0</v>
      </c>
      <c r="AF1155" s="2">
        <f>IFERROR(VLOOKUP(Tabla2[[#This Row],[Client]],Sales_Revenues!A:G,3,FALSE),"")</f>
        <v>1</v>
      </c>
      <c r="AG1155" s="2">
        <f>IFERROR(VLOOKUP(Tabla2[[#This Row],[Client]],Sales_Revenues!A:G,4,FALSE),"")</f>
        <v>0</v>
      </c>
      <c r="AH1155" s="2">
        <f>IFERROR(VLOOKUP(Tabla2[[#This Row],[Client]],Sales_Revenues!A:G,5,FALSE),"")</f>
        <v>0</v>
      </c>
      <c r="AI1155" s="2">
        <f>IFERROR(VLOOKUP(Tabla2[[#This Row],[Client]],Sales_Revenues!A:G,6,FALSE),"")</f>
        <v>12.518928571428571</v>
      </c>
      <c r="AJ1155" s="2">
        <f>IFERROR(VLOOKUP(Tabla2[[#This Row],[Client]],Sales_Revenues!A:G,7,FALSE),"")</f>
        <v>0</v>
      </c>
    </row>
    <row r="1156" spans="1:36">
      <c r="A1156">
        <v>1155</v>
      </c>
      <c r="B1156">
        <v>1</v>
      </c>
      <c r="H1156">
        <v>31.785714285714285</v>
      </c>
      <c r="I1156" t="s">
        <v>38</v>
      </c>
      <c r="J1156" t="s">
        <v>38</v>
      </c>
      <c r="K1156" t="s">
        <v>38</v>
      </c>
      <c r="L1156" t="s">
        <v>38</v>
      </c>
      <c r="M1156" t="s">
        <v>38</v>
      </c>
      <c r="N1156" t="str">
        <f>IFERROR(VLOOKUP(Tabla2[[#This Row],[Client]],Soc_Dem!A:D,2,FALSE),"")</f>
        <v>F</v>
      </c>
      <c r="O1156">
        <f>IFERROR(VLOOKUP(Tabla2[[#This Row],[Client]],Soc_Dem!A:D,3,FALSE),"")</f>
        <v>69</v>
      </c>
      <c r="P1156">
        <f>IFERROR(VLOOKUP(Tabla2[[#This Row],[Client]],Soc_Dem!A:D,4,FALSE),"")</f>
        <v>219</v>
      </c>
      <c r="Q1156" s="2">
        <f>IFERROR(VLOOKUP(Tabla2[[#This Row],[Client]],Inflow_Outflow!A:O,2,FALSE),"")</f>
        <v>107.14321428571429</v>
      </c>
      <c r="R1156" s="2">
        <f>IFERROR(VLOOKUP(Tabla2[[#This Row],[Client]],Inflow_Outflow!A:O,3,FALSE),"")</f>
        <v>107.14321428571429</v>
      </c>
      <c r="S1156" s="2">
        <f>IFERROR(VLOOKUP(Tabla2[[#This Row],[Client]],Inflow_Outflow!A:O,4,FALSE),"")</f>
        <v>2</v>
      </c>
      <c r="T1156" s="2">
        <f>IFERROR(VLOOKUP(Tabla2[[#This Row],[Client]],Inflow_Outflow!A:O,5,FALSE),"")</f>
        <v>2</v>
      </c>
      <c r="U1156" s="2">
        <f>IFERROR(VLOOKUP(Tabla2[[#This Row],[Client]],Inflow_Outflow!A:O,6,FALSE),"")</f>
        <v>107.85714285714286</v>
      </c>
      <c r="V1156" s="2">
        <f>IFERROR(VLOOKUP(Tabla2[[#This Row],[Client]],Inflow_Outflow!A:O,7,FALSE),"")</f>
        <v>107.85714285714286</v>
      </c>
      <c r="W1156" s="2">
        <f>IFERROR(VLOOKUP(Tabla2[[#This Row],[Client]],Inflow_Outflow!A:O,8,FALSE),"")</f>
        <v>107.14285714285714</v>
      </c>
      <c r="X1156" s="2">
        <f>IFERROR(VLOOKUP(Tabla2[[#This Row],[Client]],Inflow_Outflow!A:O,9,FALSE),"")</f>
        <v>0</v>
      </c>
      <c r="Y1156" s="2">
        <f>IFERROR(VLOOKUP(Tabla2[[#This Row],[Client]],Inflow_Outflow!A:O,10,FALSE),"")</f>
        <v>0</v>
      </c>
      <c r="Z1156" s="2">
        <f>IFERROR(VLOOKUP(Tabla2[[#This Row],[Client]],Inflow_Outflow!A:O,11,FALSE),"")</f>
        <v>3</v>
      </c>
      <c r="AA1156" s="2">
        <f>IFERROR(VLOOKUP(Tabla2[[#This Row],[Client]],Inflow_Outflow!A:O,12,FALSE),"")</f>
        <v>3</v>
      </c>
      <c r="AB1156" s="2">
        <f>IFERROR(VLOOKUP(Tabla2[[#This Row],[Client]],Inflow_Outflow!A:O,13,FALSE),"")</f>
        <v>2</v>
      </c>
      <c r="AC1156" s="2">
        <f>IFERROR(VLOOKUP(Tabla2[[#This Row],[Client]],Inflow_Outflow!A:O,14,FALSE),"")</f>
        <v>0</v>
      </c>
      <c r="AD1156" s="2">
        <f>IFERROR(VLOOKUP(Tabla2[[#This Row],[Client]],Inflow_Outflow!A:O,15,FALSE),"")</f>
        <v>0</v>
      </c>
      <c r="AE1156" s="2">
        <f>IFERROR(VLOOKUP(Tabla2[[#This Row],[Client]],Sales_Revenues!A:G,2,FALSE),"")</f>
        <v>0</v>
      </c>
      <c r="AF1156" s="2">
        <f>IFERROR(VLOOKUP(Tabla2[[#This Row],[Client]],Sales_Revenues!A:G,3,FALSE),"")</f>
        <v>1</v>
      </c>
      <c r="AG1156" s="2">
        <f>IFERROR(VLOOKUP(Tabla2[[#This Row],[Client]],Sales_Revenues!A:G,4,FALSE),"")</f>
        <v>1</v>
      </c>
      <c r="AH1156" s="2">
        <f>IFERROR(VLOOKUP(Tabla2[[#This Row],[Client]],Sales_Revenues!A:G,5,FALSE),"")</f>
        <v>0</v>
      </c>
      <c r="AI1156" s="2">
        <f>IFERROR(VLOOKUP(Tabla2[[#This Row],[Client]],Sales_Revenues!A:G,6,FALSE),"")</f>
        <v>0.21428571428571427</v>
      </c>
      <c r="AJ1156" s="2">
        <f>IFERROR(VLOOKUP(Tabla2[[#This Row],[Client]],Sales_Revenues!A:G,7,FALSE),"")</f>
        <v>11.976428571428571</v>
      </c>
    </row>
    <row r="1157" spans="1:36">
      <c r="A1157">
        <v>1156</v>
      </c>
      <c r="B1157">
        <v>1</v>
      </c>
      <c r="H1157">
        <v>47.192142857142862</v>
      </c>
      <c r="I1157" t="s">
        <v>38</v>
      </c>
      <c r="J1157" t="s">
        <v>38</v>
      </c>
      <c r="K1157" t="s">
        <v>38</v>
      </c>
      <c r="L1157" t="s">
        <v>38</v>
      </c>
      <c r="M1157" t="s">
        <v>38</v>
      </c>
      <c r="N1157" t="str">
        <f>IFERROR(VLOOKUP(Tabla2[[#This Row],[Client]],Soc_Dem!A:D,2,FALSE),"")</f>
        <v>M</v>
      </c>
      <c r="O1157">
        <f>IFERROR(VLOOKUP(Tabla2[[#This Row],[Client]],Soc_Dem!A:D,3,FALSE),"")</f>
        <v>82</v>
      </c>
      <c r="P1157">
        <f>IFERROR(VLOOKUP(Tabla2[[#This Row],[Client]],Soc_Dem!A:D,4,FALSE),"")</f>
        <v>25</v>
      </c>
      <c r="Q1157" s="2">
        <f>IFERROR(VLOOKUP(Tabla2[[#This Row],[Client]],Inflow_Outflow!A:O,2,FALSE),"")</f>
        <v>1109.7910714285715</v>
      </c>
      <c r="R1157" s="2">
        <f>IFERROR(VLOOKUP(Tabla2[[#This Row],[Client]],Inflow_Outflow!A:O,3,FALSE),"")</f>
        <v>1109.7910714285715</v>
      </c>
      <c r="S1157" s="2">
        <f>IFERROR(VLOOKUP(Tabla2[[#This Row],[Client]],Inflow_Outflow!A:O,4,FALSE),"")</f>
        <v>2</v>
      </c>
      <c r="T1157" s="2">
        <f>IFERROR(VLOOKUP(Tabla2[[#This Row],[Client]],Inflow_Outflow!A:O,5,FALSE),"")</f>
        <v>2</v>
      </c>
      <c r="U1157" s="2">
        <f>IFERROR(VLOOKUP(Tabla2[[#This Row],[Client]],Inflow_Outflow!A:O,6,FALSE),"")</f>
        <v>433.71428571428572</v>
      </c>
      <c r="V1157" s="2">
        <f>IFERROR(VLOOKUP(Tabla2[[#This Row],[Client]],Inflow_Outflow!A:O,7,FALSE),"")</f>
        <v>433.71428571428572</v>
      </c>
      <c r="W1157" s="2">
        <f>IFERROR(VLOOKUP(Tabla2[[#This Row],[Client]],Inflow_Outflow!A:O,8,FALSE),"")</f>
        <v>285.71428571428572</v>
      </c>
      <c r="X1157" s="2">
        <f>IFERROR(VLOOKUP(Tabla2[[#This Row],[Client]],Inflow_Outflow!A:O,9,FALSE),"")</f>
        <v>0</v>
      </c>
      <c r="Y1157" s="2">
        <f>IFERROR(VLOOKUP(Tabla2[[#This Row],[Client]],Inflow_Outflow!A:O,10,FALSE),"")</f>
        <v>148</v>
      </c>
      <c r="Z1157" s="2">
        <f>IFERROR(VLOOKUP(Tabla2[[#This Row],[Client]],Inflow_Outflow!A:O,11,FALSE),"")</f>
        <v>6</v>
      </c>
      <c r="AA1157" s="2">
        <f>IFERROR(VLOOKUP(Tabla2[[#This Row],[Client]],Inflow_Outflow!A:O,12,FALSE),"")</f>
        <v>6</v>
      </c>
      <c r="AB1157" s="2">
        <f>IFERROR(VLOOKUP(Tabla2[[#This Row],[Client]],Inflow_Outflow!A:O,13,FALSE),"")</f>
        <v>2</v>
      </c>
      <c r="AC1157" s="2">
        <f>IFERROR(VLOOKUP(Tabla2[[#This Row],[Client]],Inflow_Outflow!A:O,14,FALSE),"")</f>
        <v>0</v>
      </c>
      <c r="AD1157" s="2">
        <f>IFERROR(VLOOKUP(Tabla2[[#This Row],[Client]],Inflow_Outflow!A:O,15,FALSE),"")</f>
        <v>4</v>
      </c>
      <c r="AE1157" s="2" t="str">
        <f>IFERROR(VLOOKUP(Tabla2[[#This Row],[Client]],Sales_Revenues!A:G,2,FALSE),"")</f>
        <v/>
      </c>
      <c r="AF1157" s="2" t="str">
        <f>IFERROR(VLOOKUP(Tabla2[[#This Row],[Client]],Sales_Revenues!A:G,3,FALSE),"")</f>
        <v/>
      </c>
      <c r="AG1157" s="2" t="str">
        <f>IFERROR(VLOOKUP(Tabla2[[#This Row],[Client]],Sales_Revenues!A:G,4,FALSE),"")</f>
        <v/>
      </c>
      <c r="AH1157" s="2" t="str">
        <f>IFERROR(VLOOKUP(Tabla2[[#This Row],[Client]],Sales_Revenues!A:G,5,FALSE),"")</f>
        <v/>
      </c>
      <c r="AI1157" s="2" t="str">
        <f>IFERROR(VLOOKUP(Tabla2[[#This Row],[Client]],Sales_Revenues!A:G,6,FALSE),"")</f>
        <v/>
      </c>
      <c r="AJ1157" s="2" t="str">
        <f>IFERROR(VLOOKUP(Tabla2[[#This Row],[Client]],Sales_Revenues!A:G,7,FALSE),"")</f>
        <v/>
      </c>
    </row>
    <row r="1158" spans="1:36">
      <c r="A1158">
        <v>1157</v>
      </c>
      <c r="B1158">
        <v>1</v>
      </c>
      <c r="C1158">
        <v>1</v>
      </c>
      <c r="E1158">
        <v>1</v>
      </c>
      <c r="F1158">
        <v>1</v>
      </c>
      <c r="H1158">
        <v>8214.6649999999991</v>
      </c>
      <c r="I1158">
        <v>86661.138214285718</v>
      </c>
      <c r="J1158" t="s">
        <v>38</v>
      </c>
      <c r="K1158">
        <v>0</v>
      </c>
      <c r="L1158">
        <v>1.4285714285714286</v>
      </c>
      <c r="M1158" t="s">
        <v>38</v>
      </c>
      <c r="N1158" t="str">
        <f>IFERROR(VLOOKUP(Tabla2[[#This Row],[Client]],Soc_Dem!A:D,2,FALSE),"")</f>
        <v>F</v>
      </c>
      <c r="O1158">
        <f>IFERROR(VLOOKUP(Tabla2[[#This Row],[Client]],Soc_Dem!A:D,3,FALSE),"")</f>
        <v>71</v>
      </c>
      <c r="P1158">
        <f>IFERROR(VLOOKUP(Tabla2[[#This Row],[Client]],Soc_Dem!A:D,4,FALSE),"")</f>
        <v>171</v>
      </c>
      <c r="Q1158" s="2">
        <f>IFERROR(VLOOKUP(Tabla2[[#This Row],[Client]],Inflow_Outflow!A:O,2,FALSE),"")</f>
        <v>1849.1260714285713</v>
      </c>
      <c r="R1158" s="2">
        <f>IFERROR(VLOOKUP(Tabla2[[#This Row],[Client]],Inflow_Outflow!A:O,3,FALSE),"")</f>
        <v>1696.1324999999999</v>
      </c>
      <c r="S1158" s="2">
        <f>IFERROR(VLOOKUP(Tabla2[[#This Row],[Client]],Inflow_Outflow!A:O,4,FALSE),"")</f>
        <v>16</v>
      </c>
      <c r="T1158" s="2">
        <f>IFERROR(VLOOKUP(Tabla2[[#This Row],[Client]],Inflow_Outflow!A:O,5,FALSE),"")</f>
        <v>10</v>
      </c>
      <c r="U1158" s="2">
        <f>IFERROR(VLOOKUP(Tabla2[[#This Row],[Client]],Inflow_Outflow!A:O,6,FALSE),"")</f>
        <v>3103.2671428571425</v>
      </c>
      <c r="V1158" s="2">
        <f>IFERROR(VLOOKUP(Tabla2[[#This Row],[Client]],Inflow_Outflow!A:O,7,FALSE),"")</f>
        <v>2210.8057142857142</v>
      </c>
      <c r="W1158" s="2">
        <f>IFERROR(VLOOKUP(Tabla2[[#This Row],[Client]],Inflow_Outflow!A:O,8,FALSE),"")</f>
        <v>678.57142857142856</v>
      </c>
      <c r="X1158" s="2">
        <f>IFERROR(VLOOKUP(Tabla2[[#This Row],[Client]],Inflow_Outflow!A:O,9,FALSE),"")</f>
        <v>661.70607142857148</v>
      </c>
      <c r="Y1158" s="2">
        <f>IFERROR(VLOOKUP(Tabla2[[#This Row],[Client]],Inflow_Outflow!A:O,10,FALSE),"")</f>
        <v>736.28571428571433</v>
      </c>
      <c r="Z1158" s="2">
        <f>IFERROR(VLOOKUP(Tabla2[[#This Row],[Client]],Inflow_Outflow!A:O,11,FALSE),"")</f>
        <v>87</v>
      </c>
      <c r="AA1158" s="2">
        <f>IFERROR(VLOOKUP(Tabla2[[#This Row],[Client]],Inflow_Outflow!A:O,12,FALSE),"")</f>
        <v>75</v>
      </c>
      <c r="AB1158" s="2">
        <f>IFERROR(VLOOKUP(Tabla2[[#This Row],[Client]],Inflow_Outflow!A:O,13,FALSE),"")</f>
        <v>16</v>
      </c>
      <c r="AC1158" s="2">
        <f>IFERROR(VLOOKUP(Tabla2[[#This Row],[Client]],Inflow_Outflow!A:O,14,FALSE),"")</f>
        <v>31</v>
      </c>
      <c r="AD1158" s="2">
        <f>IFERROR(VLOOKUP(Tabla2[[#This Row],[Client]],Inflow_Outflow!A:O,15,FALSE),"")</f>
        <v>16</v>
      </c>
      <c r="AE1158" s="2">
        <f>IFERROR(VLOOKUP(Tabla2[[#This Row],[Client]],Sales_Revenues!A:G,2,FALSE),"")</f>
        <v>0</v>
      </c>
      <c r="AF1158" s="2">
        <f>IFERROR(VLOOKUP(Tabla2[[#This Row],[Client]],Sales_Revenues!A:G,3,FALSE),"")</f>
        <v>0</v>
      </c>
      <c r="AG1158" s="2">
        <f>IFERROR(VLOOKUP(Tabla2[[#This Row],[Client]],Sales_Revenues!A:G,4,FALSE),"")</f>
        <v>0</v>
      </c>
      <c r="AH1158" s="2">
        <f>IFERROR(VLOOKUP(Tabla2[[#This Row],[Client]],Sales_Revenues!A:G,5,FALSE),"")</f>
        <v>0</v>
      </c>
      <c r="AI1158" s="2">
        <f>IFERROR(VLOOKUP(Tabla2[[#This Row],[Client]],Sales_Revenues!A:G,6,FALSE),"")</f>
        <v>0</v>
      </c>
      <c r="AJ1158" s="2">
        <f>IFERROR(VLOOKUP(Tabla2[[#This Row],[Client]],Sales_Revenues!A:G,7,FALSE),"")</f>
        <v>0</v>
      </c>
    </row>
    <row r="1159" spans="1:36">
      <c r="A1159">
        <v>1158</v>
      </c>
      <c r="B1159">
        <v>1</v>
      </c>
      <c r="C1159">
        <v>1</v>
      </c>
      <c r="E1159">
        <v>1</v>
      </c>
      <c r="H1159">
        <v>7.1428571428571432</v>
      </c>
      <c r="I1159">
        <v>3684.8639285714285</v>
      </c>
      <c r="J1159" t="s">
        <v>38</v>
      </c>
      <c r="K1159">
        <v>0</v>
      </c>
      <c r="L1159" t="s">
        <v>38</v>
      </c>
      <c r="M1159" t="s">
        <v>38</v>
      </c>
      <c r="N1159" t="str">
        <f>IFERROR(VLOOKUP(Tabla2[[#This Row],[Client]],Soc_Dem!A:D,2,FALSE),"")</f>
        <v>F</v>
      </c>
      <c r="O1159">
        <f>IFERROR(VLOOKUP(Tabla2[[#This Row],[Client]],Soc_Dem!A:D,3,FALSE),"")</f>
        <v>33</v>
      </c>
      <c r="P1159">
        <f>IFERROR(VLOOKUP(Tabla2[[#This Row],[Client]],Soc_Dem!A:D,4,FALSE),"")</f>
        <v>0</v>
      </c>
      <c r="Q1159" s="2">
        <f>IFERROR(VLOOKUP(Tabla2[[#This Row],[Client]],Inflow_Outflow!A:O,2,FALSE),"")</f>
        <v>4396.2071428571426</v>
      </c>
      <c r="R1159" s="2">
        <f>IFERROR(VLOOKUP(Tabla2[[#This Row],[Client]],Inflow_Outflow!A:O,3,FALSE),"")</f>
        <v>4272.8057142857142</v>
      </c>
      <c r="S1159" s="2">
        <f>IFERROR(VLOOKUP(Tabla2[[#This Row],[Client]],Inflow_Outflow!A:O,4,FALSE),"")</f>
        <v>7</v>
      </c>
      <c r="T1159" s="2">
        <f>IFERROR(VLOOKUP(Tabla2[[#This Row],[Client]],Inflow_Outflow!A:O,5,FALSE),"")</f>
        <v>5</v>
      </c>
      <c r="U1159" s="2">
        <f>IFERROR(VLOOKUP(Tabla2[[#This Row],[Client]],Inflow_Outflow!A:O,6,FALSE),"")</f>
        <v>6316.8</v>
      </c>
      <c r="V1159" s="2">
        <f>IFERROR(VLOOKUP(Tabla2[[#This Row],[Client]],Inflow_Outflow!A:O,7,FALSE),"")</f>
        <v>4945.8399999999992</v>
      </c>
      <c r="W1159" s="2">
        <f>IFERROR(VLOOKUP(Tabla2[[#This Row],[Client]],Inflow_Outflow!A:O,8,FALSE),"")</f>
        <v>1250</v>
      </c>
      <c r="X1159" s="2">
        <f>IFERROR(VLOOKUP(Tabla2[[#This Row],[Client]],Inflow_Outflow!A:O,9,FALSE),"")</f>
        <v>0</v>
      </c>
      <c r="Y1159" s="2">
        <f>IFERROR(VLOOKUP(Tabla2[[#This Row],[Client]],Inflow_Outflow!A:O,10,FALSE),"")</f>
        <v>3468.272857142857</v>
      </c>
      <c r="Z1159" s="2">
        <f>IFERROR(VLOOKUP(Tabla2[[#This Row],[Client]],Inflow_Outflow!A:O,11,FALSE),"")</f>
        <v>21</v>
      </c>
      <c r="AA1159" s="2">
        <f>IFERROR(VLOOKUP(Tabla2[[#This Row],[Client]],Inflow_Outflow!A:O,12,FALSE),"")</f>
        <v>19</v>
      </c>
      <c r="AB1159" s="2">
        <f>IFERROR(VLOOKUP(Tabla2[[#This Row],[Client]],Inflow_Outflow!A:O,13,FALSE),"")</f>
        <v>1</v>
      </c>
      <c r="AC1159" s="2">
        <f>IFERROR(VLOOKUP(Tabla2[[#This Row],[Client]],Inflow_Outflow!A:O,14,FALSE),"")</f>
        <v>0</v>
      </c>
      <c r="AD1159" s="2">
        <f>IFERROR(VLOOKUP(Tabla2[[#This Row],[Client]],Inflow_Outflow!A:O,15,FALSE),"")</f>
        <v>15</v>
      </c>
      <c r="AE1159" s="2">
        <f>IFERROR(VLOOKUP(Tabla2[[#This Row],[Client]],Sales_Revenues!A:G,2,FALSE),"")</f>
        <v>1</v>
      </c>
      <c r="AF1159" s="2">
        <f>IFERROR(VLOOKUP(Tabla2[[#This Row],[Client]],Sales_Revenues!A:G,3,FALSE),"")</f>
        <v>0</v>
      </c>
      <c r="AG1159" s="2">
        <f>IFERROR(VLOOKUP(Tabla2[[#This Row],[Client]],Sales_Revenues!A:G,4,FALSE),"")</f>
        <v>0</v>
      </c>
      <c r="AH1159" s="2">
        <f>IFERROR(VLOOKUP(Tabla2[[#This Row],[Client]],Sales_Revenues!A:G,5,FALSE),"")</f>
        <v>1.65625</v>
      </c>
      <c r="AI1159" s="2">
        <f>IFERROR(VLOOKUP(Tabla2[[#This Row],[Client]],Sales_Revenues!A:G,6,FALSE),"")</f>
        <v>0</v>
      </c>
      <c r="AJ1159" s="2">
        <f>IFERROR(VLOOKUP(Tabla2[[#This Row],[Client]],Sales_Revenues!A:G,7,FALSE),"")</f>
        <v>0</v>
      </c>
    </row>
    <row r="1160" spans="1:36">
      <c r="A1160">
        <v>1159</v>
      </c>
      <c r="B1160">
        <v>1</v>
      </c>
      <c r="C1160">
        <v>1</v>
      </c>
      <c r="H1160">
        <v>467.1382142857143</v>
      </c>
      <c r="I1160">
        <v>21.534285714285716</v>
      </c>
      <c r="J1160" t="s">
        <v>38</v>
      </c>
      <c r="K1160" t="s">
        <v>38</v>
      </c>
      <c r="L1160" t="s">
        <v>38</v>
      </c>
      <c r="M1160" t="s">
        <v>38</v>
      </c>
      <c r="N1160" t="str">
        <f>IFERROR(VLOOKUP(Tabla2[[#This Row],[Client]],Soc_Dem!A:D,2,FALSE),"")</f>
        <v>F</v>
      </c>
      <c r="O1160">
        <f>IFERROR(VLOOKUP(Tabla2[[#This Row],[Client]],Soc_Dem!A:D,3,FALSE),"")</f>
        <v>33</v>
      </c>
      <c r="P1160">
        <f>IFERROR(VLOOKUP(Tabla2[[#This Row],[Client]],Soc_Dem!A:D,4,FALSE),"")</f>
        <v>128</v>
      </c>
      <c r="Q1160" s="2">
        <f>IFERROR(VLOOKUP(Tabla2[[#This Row],[Client]],Inflow_Outflow!A:O,2,FALSE),"")</f>
        <v>2501.0460714285714</v>
      </c>
      <c r="R1160" s="2">
        <f>IFERROR(VLOOKUP(Tabla2[[#This Row],[Client]],Inflow_Outflow!A:O,3,FALSE),"")</f>
        <v>2500.002857142857</v>
      </c>
      <c r="S1160" s="2">
        <f>IFERROR(VLOOKUP(Tabla2[[#This Row],[Client]],Inflow_Outflow!A:O,4,FALSE),"")</f>
        <v>7</v>
      </c>
      <c r="T1160" s="2">
        <f>IFERROR(VLOOKUP(Tabla2[[#This Row],[Client]],Inflow_Outflow!A:O,5,FALSE),"")</f>
        <v>6</v>
      </c>
      <c r="U1160" s="2">
        <f>IFERROR(VLOOKUP(Tabla2[[#This Row],[Client]],Inflow_Outflow!A:O,6,FALSE),"")</f>
        <v>4964.9642857142853</v>
      </c>
      <c r="V1160" s="2">
        <f>IFERROR(VLOOKUP(Tabla2[[#This Row],[Client]],Inflow_Outflow!A:O,7,FALSE),"")</f>
        <v>2464.9642857142858</v>
      </c>
      <c r="W1160" s="2">
        <f>IFERROR(VLOOKUP(Tabla2[[#This Row],[Client]],Inflow_Outflow!A:O,8,FALSE),"")</f>
        <v>1250</v>
      </c>
      <c r="X1160" s="2">
        <f>IFERROR(VLOOKUP(Tabla2[[#This Row],[Client]],Inflow_Outflow!A:O,9,FALSE),"")</f>
        <v>0</v>
      </c>
      <c r="Y1160" s="2">
        <f>IFERROR(VLOOKUP(Tabla2[[#This Row],[Client]],Inflow_Outflow!A:O,10,FALSE),"")</f>
        <v>1211.3928571428571</v>
      </c>
      <c r="Z1160" s="2">
        <f>IFERROR(VLOOKUP(Tabla2[[#This Row],[Client]],Inflow_Outflow!A:O,11,FALSE),"")</f>
        <v>25</v>
      </c>
      <c r="AA1160" s="2">
        <f>IFERROR(VLOOKUP(Tabla2[[#This Row],[Client]],Inflow_Outflow!A:O,12,FALSE),"")</f>
        <v>20</v>
      </c>
      <c r="AB1160" s="2">
        <f>IFERROR(VLOOKUP(Tabla2[[#This Row],[Client]],Inflow_Outflow!A:O,13,FALSE),"")</f>
        <v>5</v>
      </c>
      <c r="AC1160" s="2">
        <f>IFERROR(VLOOKUP(Tabla2[[#This Row],[Client]],Inflow_Outflow!A:O,14,FALSE),"")</f>
        <v>0</v>
      </c>
      <c r="AD1160" s="2">
        <f>IFERROR(VLOOKUP(Tabla2[[#This Row],[Client]],Inflow_Outflow!A:O,15,FALSE),"")</f>
        <v>11</v>
      </c>
      <c r="AE1160" s="2">
        <f>IFERROR(VLOOKUP(Tabla2[[#This Row],[Client]],Sales_Revenues!A:G,2,FALSE),"")</f>
        <v>0</v>
      </c>
      <c r="AF1160" s="2">
        <f>IFERROR(VLOOKUP(Tabla2[[#This Row],[Client]],Sales_Revenues!A:G,3,FALSE),"")</f>
        <v>1</v>
      </c>
      <c r="AG1160" s="2">
        <f>IFERROR(VLOOKUP(Tabla2[[#This Row],[Client]],Sales_Revenues!A:G,4,FALSE),"")</f>
        <v>1</v>
      </c>
      <c r="AH1160" s="2">
        <f>IFERROR(VLOOKUP(Tabla2[[#This Row],[Client]],Sales_Revenues!A:G,5,FALSE),"")</f>
        <v>0</v>
      </c>
      <c r="AI1160" s="2">
        <f>IFERROR(VLOOKUP(Tabla2[[#This Row],[Client]],Sales_Revenues!A:G,6,FALSE),"")</f>
        <v>0.89392857142857152</v>
      </c>
      <c r="AJ1160" s="2">
        <f>IFERROR(VLOOKUP(Tabla2[[#This Row],[Client]],Sales_Revenues!A:G,7,FALSE),"")</f>
        <v>4.8307142857142855</v>
      </c>
    </row>
    <row r="1161" spans="1:36">
      <c r="A1161">
        <v>1160</v>
      </c>
      <c r="B1161">
        <v>1</v>
      </c>
      <c r="E1161">
        <v>1</v>
      </c>
      <c r="G1161">
        <v>1</v>
      </c>
      <c r="H1161">
        <v>2723.980357142857</v>
      </c>
      <c r="I1161" t="s">
        <v>38</v>
      </c>
      <c r="J1161" t="s">
        <v>38</v>
      </c>
      <c r="K1161">
        <v>0</v>
      </c>
      <c r="L1161" t="s">
        <v>38</v>
      </c>
      <c r="M1161">
        <v>4239.8775000000005</v>
      </c>
      <c r="N1161" t="str">
        <f>IFERROR(VLOOKUP(Tabla2[[#This Row],[Client]],Soc_Dem!A:D,2,FALSE),"")</f>
        <v>M</v>
      </c>
      <c r="O1161">
        <f>IFERROR(VLOOKUP(Tabla2[[#This Row],[Client]],Soc_Dem!A:D,3,FALSE),"")</f>
        <v>19</v>
      </c>
      <c r="P1161">
        <f>IFERROR(VLOOKUP(Tabla2[[#This Row],[Client]],Soc_Dem!A:D,4,FALSE),"")</f>
        <v>260</v>
      </c>
      <c r="Q1161" s="2">
        <f>IFERROR(VLOOKUP(Tabla2[[#This Row],[Client]],Inflow_Outflow!A:O,2,FALSE),"")</f>
        <v>884.59285714285704</v>
      </c>
      <c r="R1161" s="2">
        <f>IFERROR(VLOOKUP(Tabla2[[#This Row],[Client]],Inflow_Outflow!A:O,3,FALSE),"")</f>
        <v>865.29714285714283</v>
      </c>
      <c r="S1161" s="2">
        <f>IFERROR(VLOOKUP(Tabla2[[#This Row],[Client]],Inflow_Outflow!A:O,4,FALSE),"")</f>
        <v>3</v>
      </c>
      <c r="T1161" s="2">
        <f>IFERROR(VLOOKUP(Tabla2[[#This Row],[Client]],Inflow_Outflow!A:O,5,FALSE),"")</f>
        <v>2</v>
      </c>
      <c r="U1161" s="2">
        <f>IFERROR(VLOOKUP(Tabla2[[#This Row],[Client]],Inflow_Outflow!A:O,6,FALSE),"")</f>
        <v>929.51785714285711</v>
      </c>
      <c r="V1161" s="2">
        <f>IFERROR(VLOOKUP(Tabla2[[#This Row],[Client]],Inflow_Outflow!A:O,7,FALSE),"")</f>
        <v>925.625</v>
      </c>
      <c r="W1161" s="2">
        <f>IFERROR(VLOOKUP(Tabla2[[#This Row],[Client]],Inflow_Outflow!A:O,8,FALSE),"")</f>
        <v>285.71428571428572</v>
      </c>
      <c r="X1161" s="2">
        <f>IFERROR(VLOOKUP(Tabla2[[#This Row],[Client]],Inflow_Outflow!A:O,9,FALSE),"")</f>
        <v>190.81428571428572</v>
      </c>
      <c r="Y1161" s="2">
        <f>IFERROR(VLOOKUP(Tabla2[[#This Row],[Client]],Inflow_Outflow!A:O,10,FALSE),"")</f>
        <v>178.64285714285714</v>
      </c>
      <c r="Z1161" s="2">
        <f>IFERROR(VLOOKUP(Tabla2[[#This Row],[Client]],Inflow_Outflow!A:O,11,FALSE),"")</f>
        <v>28</v>
      </c>
      <c r="AA1161" s="2">
        <f>IFERROR(VLOOKUP(Tabla2[[#This Row],[Client]],Inflow_Outflow!A:O,12,FALSE),"")</f>
        <v>26</v>
      </c>
      <c r="AB1161" s="2">
        <f>IFERROR(VLOOKUP(Tabla2[[#This Row],[Client]],Inflow_Outflow!A:O,13,FALSE),"")</f>
        <v>3</v>
      </c>
      <c r="AC1161" s="2">
        <f>IFERROR(VLOOKUP(Tabla2[[#This Row],[Client]],Inflow_Outflow!A:O,14,FALSE),"")</f>
        <v>9</v>
      </c>
      <c r="AD1161" s="2">
        <f>IFERROR(VLOOKUP(Tabla2[[#This Row],[Client]],Inflow_Outflow!A:O,15,FALSE),"")</f>
        <v>7</v>
      </c>
      <c r="AE1161" s="2">
        <f>IFERROR(VLOOKUP(Tabla2[[#This Row],[Client]],Sales_Revenues!A:G,2,FALSE),"")</f>
        <v>0</v>
      </c>
      <c r="AF1161" s="2">
        <f>IFERROR(VLOOKUP(Tabla2[[#This Row],[Client]],Sales_Revenues!A:G,3,FALSE),"")</f>
        <v>1</v>
      </c>
      <c r="AG1161" s="2">
        <f>IFERROR(VLOOKUP(Tabla2[[#This Row],[Client]],Sales_Revenues!A:G,4,FALSE),"")</f>
        <v>1</v>
      </c>
      <c r="AH1161" s="2">
        <f>IFERROR(VLOOKUP(Tabla2[[#This Row],[Client]],Sales_Revenues!A:G,5,FALSE),"")</f>
        <v>0</v>
      </c>
      <c r="AI1161" s="2">
        <f>IFERROR(VLOOKUP(Tabla2[[#This Row],[Client]],Sales_Revenues!A:G,6,FALSE),"")</f>
        <v>0.8571428571428571</v>
      </c>
      <c r="AJ1161" s="2">
        <f>IFERROR(VLOOKUP(Tabla2[[#This Row],[Client]],Sales_Revenues!A:G,7,FALSE),"")</f>
        <v>17.993214285714284</v>
      </c>
    </row>
    <row r="1162" spans="1:36">
      <c r="A1162">
        <v>1161</v>
      </c>
      <c r="B1162">
        <v>1</v>
      </c>
      <c r="C1162">
        <v>1</v>
      </c>
      <c r="H1162">
        <v>602.1117857142857</v>
      </c>
      <c r="I1162">
        <v>5384.0864285714288</v>
      </c>
      <c r="J1162" t="s">
        <v>38</v>
      </c>
      <c r="K1162" t="s">
        <v>38</v>
      </c>
      <c r="L1162" t="s">
        <v>38</v>
      </c>
      <c r="M1162" t="s">
        <v>38</v>
      </c>
      <c r="N1162" t="str">
        <f>IFERROR(VLOOKUP(Tabla2[[#This Row],[Client]],Soc_Dem!A:D,2,FALSE),"")</f>
        <v>F</v>
      </c>
      <c r="O1162">
        <f>IFERROR(VLOOKUP(Tabla2[[#This Row],[Client]],Soc_Dem!A:D,3,FALSE),"")</f>
        <v>22</v>
      </c>
      <c r="P1162">
        <f>IFERROR(VLOOKUP(Tabla2[[#This Row],[Client]],Soc_Dem!A:D,4,FALSE),"")</f>
        <v>103</v>
      </c>
      <c r="Q1162" s="2">
        <f>IFERROR(VLOOKUP(Tabla2[[#This Row],[Client]],Inflow_Outflow!A:O,2,FALSE),"")</f>
        <v>143.5732142857143</v>
      </c>
      <c r="R1162" s="2">
        <f>IFERROR(VLOOKUP(Tabla2[[#This Row],[Client]],Inflow_Outflow!A:O,3,FALSE),"")</f>
        <v>143.04071428571427</v>
      </c>
      <c r="S1162" s="2">
        <f>IFERROR(VLOOKUP(Tabla2[[#This Row],[Client]],Inflow_Outflow!A:O,4,FALSE),"")</f>
        <v>3</v>
      </c>
      <c r="T1162" s="2">
        <f>IFERROR(VLOOKUP(Tabla2[[#This Row],[Client]],Inflow_Outflow!A:O,5,FALSE),"")</f>
        <v>2</v>
      </c>
      <c r="U1162" s="2">
        <f>IFERROR(VLOOKUP(Tabla2[[#This Row],[Client]],Inflow_Outflow!A:O,6,FALSE),"")</f>
        <v>53.571428571428569</v>
      </c>
      <c r="V1162" s="2">
        <f>IFERROR(VLOOKUP(Tabla2[[#This Row],[Client]],Inflow_Outflow!A:O,7,FALSE),"")</f>
        <v>53.571428571428569</v>
      </c>
      <c r="W1162" s="2">
        <f>IFERROR(VLOOKUP(Tabla2[[#This Row],[Client]],Inflow_Outflow!A:O,8,FALSE),"")</f>
        <v>53.571428571428569</v>
      </c>
      <c r="X1162" s="2">
        <f>IFERROR(VLOOKUP(Tabla2[[#This Row],[Client]],Inflow_Outflow!A:O,9,FALSE),"")</f>
        <v>0</v>
      </c>
      <c r="Y1162" s="2">
        <f>IFERROR(VLOOKUP(Tabla2[[#This Row],[Client]],Inflow_Outflow!A:O,10,FALSE),"")</f>
        <v>0</v>
      </c>
      <c r="Z1162" s="2">
        <f>IFERROR(VLOOKUP(Tabla2[[#This Row],[Client]],Inflow_Outflow!A:O,11,FALSE),"")</f>
        <v>1</v>
      </c>
      <c r="AA1162" s="2">
        <f>IFERROR(VLOOKUP(Tabla2[[#This Row],[Client]],Inflow_Outflow!A:O,12,FALSE),"")</f>
        <v>1</v>
      </c>
      <c r="AB1162" s="2">
        <f>IFERROR(VLOOKUP(Tabla2[[#This Row],[Client]],Inflow_Outflow!A:O,13,FALSE),"")</f>
        <v>1</v>
      </c>
      <c r="AC1162" s="2">
        <f>IFERROR(VLOOKUP(Tabla2[[#This Row],[Client]],Inflow_Outflow!A:O,14,FALSE),"")</f>
        <v>0</v>
      </c>
      <c r="AD1162" s="2">
        <f>IFERROR(VLOOKUP(Tabla2[[#This Row],[Client]],Inflow_Outflow!A:O,15,FALSE),"")</f>
        <v>0</v>
      </c>
      <c r="AE1162" s="2">
        <f>IFERROR(VLOOKUP(Tabla2[[#This Row],[Client]],Sales_Revenues!A:G,2,FALSE),"")</f>
        <v>0</v>
      </c>
      <c r="AF1162" s="2">
        <f>IFERROR(VLOOKUP(Tabla2[[#This Row],[Client]],Sales_Revenues!A:G,3,FALSE),"")</f>
        <v>0</v>
      </c>
      <c r="AG1162" s="2">
        <f>IFERROR(VLOOKUP(Tabla2[[#This Row],[Client]],Sales_Revenues!A:G,4,FALSE),"")</f>
        <v>0</v>
      </c>
      <c r="AH1162" s="2">
        <f>IFERROR(VLOOKUP(Tabla2[[#This Row],[Client]],Sales_Revenues!A:G,5,FALSE),"")</f>
        <v>0</v>
      </c>
      <c r="AI1162" s="2">
        <f>IFERROR(VLOOKUP(Tabla2[[#This Row],[Client]],Sales_Revenues!A:G,6,FALSE),"")</f>
        <v>0</v>
      </c>
      <c r="AJ1162" s="2">
        <f>IFERROR(VLOOKUP(Tabla2[[#This Row],[Client]],Sales_Revenues!A:G,7,FALSE),"")</f>
        <v>0</v>
      </c>
    </row>
    <row r="1163" spans="1:36">
      <c r="A1163">
        <v>1162</v>
      </c>
      <c r="B1163">
        <v>1</v>
      </c>
      <c r="H1163">
        <v>71.601785714285711</v>
      </c>
      <c r="I1163" t="s">
        <v>38</v>
      </c>
      <c r="J1163" t="s">
        <v>38</v>
      </c>
      <c r="K1163" t="s">
        <v>38</v>
      </c>
      <c r="L1163" t="s">
        <v>38</v>
      </c>
      <c r="M1163" t="s">
        <v>38</v>
      </c>
      <c r="N1163" t="str">
        <f>IFERROR(VLOOKUP(Tabla2[[#This Row],[Client]],Soc_Dem!A:D,2,FALSE),"")</f>
        <v>F</v>
      </c>
      <c r="O1163">
        <f>IFERROR(VLOOKUP(Tabla2[[#This Row],[Client]],Soc_Dem!A:D,3,FALSE),"")</f>
        <v>30</v>
      </c>
      <c r="P1163">
        <f>IFERROR(VLOOKUP(Tabla2[[#This Row],[Client]],Soc_Dem!A:D,4,FALSE),"")</f>
        <v>9</v>
      </c>
      <c r="Q1163" s="2">
        <f>IFERROR(VLOOKUP(Tabla2[[#This Row],[Client]],Inflow_Outflow!A:O,2,FALSE),"")</f>
        <v>585.71500000000003</v>
      </c>
      <c r="R1163" s="2">
        <f>IFERROR(VLOOKUP(Tabla2[[#This Row],[Client]],Inflow_Outflow!A:O,3,FALSE),"")</f>
        <v>585.71500000000003</v>
      </c>
      <c r="S1163" s="2">
        <f>IFERROR(VLOOKUP(Tabla2[[#This Row],[Client]],Inflow_Outflow!A:O,4,FALSE),"")</f>
        <v>5</v>
      </c>
      <c r="T1163" s="2">
        <f>IFERROR(VLOOKUP(Tabla2[[#This Row],[Client]],Inflow_Outflow!A:O,5,FALSE),"")</f>
        <v>5</v>
      </c>
      <c r="U1163" s="2">
        <f>IFERROR(VLOOKUP(Tabla2[[#This Row],[Client]],Inflow_Outflow!A:O,6,FALSE),"")</f>
        <v>375.19642857142856</v>
      </c>
      <c r="V1163" s="2">
        <f>IFERROR(VLOOKUP(Tabla2[[#This Row],[Client]],Inflow_Outflow!A:O,7,FALSE),"")</f>
        <v>375.19642857142856</v>
      </c>
      <c r="W1163" s="2">
        <f>IFERROR(VLOOKUP(Tabla2[[#This Row],[Client]],Inflow_Outflow!A:O,8,FALSE),"")</f>
        <v>228.57142857142858</v>
      </c>
      <c r="X1163" s="2">
        <f>IFERROR(VLOOKUP(Tabla2[[#This Row],[Client]],Inflow_Outflow!A:O,9,FALSE),"")</f>
        <v>49.303571428571431</v>
      </c>
      <c r="Y1163" s="2">
        <f>IFERROR(VLOOKUP(Tabla2[[#This Row],[Client]],Inflow_Outflow!A:O,10,FALSE),"")</f>
        <v>93.571428571428569</v>
      </c>
      <c r="Z1163" s="2">
        <f>IFERROR(VLOOKUP(Tabla2[[#This Row],[Client]],Inflow_Outflow!A:O,11,FALSE),"")</f>
        <v>23</v>
      </c>
      <c r="AA1163" s="2">
        <f>IFERROR(VLOOKUP(Tabla2[[#This Row],[Client]],Inflow_Outflow!A:O,12,FALSE),"")</f>
        <v>23</v>
      </c>
      <c r="AB1163" s="2">
        <f>IFERROR(VLOOKUP(Tabla2[[#This Row],[Client]],Inflow_Outflow!A:O,13,FALSE),"")</f>
        <v>8</v>
      </c>
      <c r="AC1163" s="2">
        <f>IFERROR(VLOOKUP(Tabla2[[#This Row],[Client]],Inflow_Outflow!A:O,14,FALSE),"")</f>
        <v>9</v>
      </c>
      <c r="AD1163" s="2">
        <f>IFERROR(VLOOKUP(Tabla2[[#This Row],[Client]],Inflow_Outflow!A:O,15,FALSE),"")</f>
        <v>3</v>
      </c>
      <c r="AE1163" s="2" t="str">
        <f>IFERROR(VLOOKUP(Tabla2[[#This Row],[Client]],Sales_Revenues!A:G,2,FALSE),"")</f>
        <v/>
      </c>
      <c r="AF1163" s="2" t="str">
        <f>IFERROR(VLOOKUP(Tabla2[[#This Row],[Client]],Sales_Revenues!A:G,3,FALSE),"")</f>
        <v/>
      </c>
      <c r="AG1163" s="2" t="str">
        <f>IFERROR(VLOOKUP(Tabla2[[#This Row],[Client]],Sales_Revenues!A:G,4,FALSE),"")</f>
        <v/>
      </c>
      <c r="AH1163" s="2" t="str">
        <f>IFERROR(VLOOKUP(Tabla2[[#This Row],[Client]],Sales_Revenues!A:G,5,FALSE),"")</f>
        <v/>
      </c>
      <c r="AI1163" s="2" t="str">
        <f>IFERROR(VLOOKUP(Tabla2[[#This Row],[Client]],Sales_Revenues!A:G,6,FALSE),"")</f>
        <v/>
      </c>
      <c r="AJ1163" s="2" t="str">
        <f>IFERROR(VLOOKUP(Tabla2[[#This Row],[Client]],Sales_Revenues!A:G,7,FALSE),"")</f>
        <v/>
      </c>
    </row>
    <row r="1164" spans="1:36">
      <c r="A1164">
        <v>1163</v>
      </c>
      <c r="B1164">
        <v>1</v>
      </c>
      <c r="H1164">
        <v>4143.0435714285713</v>
      </c>
      <c r="I1164" t="s">
        <v>38</v>
      </c>
      <c r="J1164" t="s">
        <v>38</v>
      </c>
      <c r="K1164" t="s">
        <v>38</v>
      </c>
      <c r="L1164" t="s">
        <v>38</v>
      </c>
      <c r="M1164" t="s">
        <v>38</v>
      </c>
      <c r="N1164" t="str">
        <f>IFERROR(VLOOKUP(Tabla2[[#This Row],[Client]],Soc_Dem!A:D,2,FALSE),"")</f>
        <v>M</v>
      </c>
      <c r="O1164">
        <f>IFERROR(VLOOKUP(Tabla2[[#This Row],[Client]],Soc_Dem!A:D,3,FALSE),"")</f>
        <v>36</v>
      </c>
      <c r="P1164">
        <f>IFERROR(VLOOKUP(Tabla2[[#This Row],[Client]],Soc_Dem!A:D,4,FALSE),"")</f>
        <v>152</v>
      </c>
      <c r="Q1164" s="2">
        <f>IFERROR(VLOOKUP(Tabla2[[#This Row],[Client]],Inflow_Outflow!A:O,2,FALSE),"")</f>
        <v>657.16142857142859</v>
      </c>
      <c r="R1164" s="2">
        <f>IFERROR(VLOOKUP(Tabla2[[#This Row],[Client]],Inflow_Outflow!A:O,3,FALSE),"")</f>
        <v>657.16142857142859</v>
      </c>
      <c r="S1164" s="2">
        <f>IFERROR(VLOOKUP(Tabla2[[#This Row],[Client]],Inflow_Outflow!A:O,4,FALSE),"")</f>
        <v>3</v>
      </c>
      <c r="T1164" s="2">
        <f>IFERROR(VLOOKUP(Tabla2[[#This Row],[Client]],Inflow_Outflow!A:O,5,FALSE),"")</f>
        <v>3</v>
      </c>
      <c r="U1164" s="2">
        <f>IFERROR(VLOOKUP(Tabla2[[#This Row],[Client]],Inflow_Outflow!A:O,6,FALSE),"")</f>
        <v>728.98214285714289</v>
      </c>
      <c r="V1164" s="2">
        <f>IFERROR(VLOOKUP(Tabla2[[#This Row],[Client]],Inflow_Outflow!A:O,7,FALSE),"")</f>
        <v>728.98214285714289</v>
      </c>
      <c r="W1164" s="2">
        <f>IFERROR(VLOOKUP(Tabla2[[#This Row],[Client]],Inflow_Outflow!A:O,8,FALSE),"")</f>
        <v>321.42857142857144</v>
      </c>
      <c r="X1164" s="2">
        <f>IFERROR(VLOOKUP(Tabla2[[#This Row],[Client]],Inflow_Outflow!A:O,9,FALSE),"")</f>
        <v>26.232142857142858</v>
      </c>
      <c r="Y1164" s="2">
        <f>IFERROR(VLOOKUP(Tabla2[[#This Row],[Client]],Inflow_Outflow!A:O,10,FALSE),"")</f>
        <v>368.53571428571428</v>
      </c>
      <c r="Z1164" s="2">
        <f>IFERROR(VLOOKUP(Tabla2[[#This Row],[Client]],Inflow_Outflow!A:O,11,FALSE),"")</f>
        <v>9</v>
      </c>
      <c r="AA1164" s="2">
        <f>IFERROR(VLOOKUP(Tabla2[[#This Row],[Client]],Inflow_Outflow!A:O,12,FALSE),"")</f>
        <v>9</v>
      </c>
      <c r="AB1164" s="2">
        <f>IFERROR(VLOOKUP(Tabla2[[#This Row],[Client]],Inflow_Outflow!A:O,13,FALSE),"")</f>
        <v>2</v>
      </c>
      <c r="AC1164" s="2">
        <f>IFERROR(VLOOKUP(Tabla2[[#This Row],[Client]],Inflow_Outflow!A:O,14,FALSE),"")</f>
        <v>3</v>
      </c>
      <c r="AD1164" s="2">
        <f>IFERROR(VLOOKUP(Tabla2[[#This Row],[Client]],Inflow_Outflow!A:O,15,FALSE),"")</f>
        <v>2</v>
      </c>
      <c r="AE1164" s="2">
        <f>IFERROR(VLOOKUP(Tabla2[[#This Row],[Client]],Sales_Revenues!A:G,2,FALSE),"")</f>
        <v>0</v>
      </c>
      <c r="AF1164" s="2">
        <f>IFERROR(VLOOKUP(Tabla2[[#This Row],[Client]],Sales_Revenues!A:G,3,FALSE),"")</f>
        <v>1</v>
      </c>
      <c r="AG1164" s="2">
        <f>IFERROR(VLOOKUP(Tabla2[[#This Row],[Client]],Sales_Revenues!A:G,4,FALSE),"")</f>
        <v>1</v>
      </c>
      <c r="AH1164" s="2">
        <f>IFERROR(VLOOKUP(Tabla2[[#This Row],[Client]],Sales_Revenues!A:G,5,FALSE),"")</f>
        <v>0</v>
      </c>
      <c r="AI1164" s="2">
        <f>IFERROR(VLOOKUP(Tabla2[[#This Row],[Client]],Sales_Revenues!A:G,6,FALSE),"")</f>
        <v>7.6428571428571432</v>
      </c>
      <c r="AJ1164" s="2">
        <f>IFERROR(VLOOKUP(Tabla2[[#This Row],[Client]],Sales_Revenues!A:G,7,FALSE),"")</f>
        <v>7.6349999999999998</v>
      </c>
    </row>
    <row r="1165" spans="1:36">
      <c r="A1165">
        <v>1164</v>
      </c>
      <c r="B1165">
        <v>1</v>
      </c>
      <c r="H1165">
        <v>2.9089285714285715</v>
      </c>
      <c r="I1165" t="s">
        <v>38</v>
      </c>
      <c r="J1165" t="s">
        <v>38</v>
      </c>
      <c r="K1165" t="s">
        <v>38</v>
      </c>
      <c r="L1165" t="s">
        <v>38</v>
      </c>
      <c r="M1165" t="s">
        <v>38</v>
      </c>
      <c r="N1165" t="str">
        <f>IFERROR(VLOOKUP(Tabla2[[#This Row],[Client]],Soc_Dem!A:D,2,FALSE),"")</f>
        <v>F</v>
      </c>
      <c r="O1165">
        <f>IFERROR(VLOOKUP(Tabla2[[#This Row],[Client]],Soc_Dem!A:D,3,FALSE),"")</f>
        <v>69</v>
      </c>
      <c r="P1165">
        <f>IFERROR(VLOOKUP(Tabla2[[#This Row],[Client]],Soc_Dem!A:D,4,FALSE),"")</f>
        <v>168</v>
      </c>
      <c r="Q1165" s="2">
        <f>IFERROR(VLOOKUP(Tabla2[[#This Row],[Client]],Inflow_Outflow!A:O,2,FALSE),"")</f>
        <v>635.21785714285704</v>
      </c>
      <c r="R1165" s="2">
        <f>IFERROR(VLOOKUP(Tabla2[[#This Row],[Client]],Inflow_Outflow!A:O,3,FALSE),"")</f>
        <v>635.21785714285704</v>
      </c>
      <c r="S1165" s="2">
        <f>IFERROR(VLOOKUP(Tabla2[[#This Row],[Client]],Inflow_Outflow!A:O,4,FALSE),"")</f>
        <v>2</v>
      </c>
      <c r="T1165" s="2">
        <f>IFERROR(VLOOKUP(Tabla2[[#This Row],[Client]],Inflow_Outflow!A:O,5,FALSE),"")</f>
        <v>2</v>
      </c>
      <c r="U1165" s="2">
        <f>IFERROR(VLOOKUP(Tabla2[[#This Row],[Client]],Inflow_Outflow!A:O,6,FALSE),"")</f>
        <v>1128.7464285714286</v>
      </c>
      <c r="V1165" s="2">
        <f>IFERROR(VLOOKUP(Tabla2[[#This Row],[Client]],Inflow_Outflow!A:O,7,FALSE),"")</f>
        <v>1128.7464285714286</v>
      </c>
      <c r="W1165" s="2">
        <f>IFERROR(VLOOKUP(Tabla2[[#This Row],[Client]],Inflow_Outflow!A:O,8,FALSE),"")</f>
        <v>342.85714285714283</v>
      </c>
      <c r="X1165" s="2">
        <f>IFERROR(VLOOKUP(Tabla2[[#This Row],[Client]],Inflow_Outflow!A:O,9,FALSE),"")</f>
        <v>34.710714285714282</v>
      </c>
      <c r="Y1165" s="2">
        <f>IFERROR(VLOOKUP(Tabla2[[#This Row],[Client]],Inflow_Outflow!A:O,10,FALSE),"")</f>
        <v>748.46428571428567</v>
      </c>
      <c r="Z1165" s="2">
        <f>IFERROR(VLOOKUP(Tabla2[[#This Row],[Client]],Inflow_Outflow!A:O,11,FALSE),"")</f>
        <v>14</v>
      </c>
      <c r="AA1165" s="2">
        <f>IFERROR(VLOOKUP(Tabla2[[#This Row],[Client]],Inflow_Outflow!A:O,12,FALSE),"")</f>
        <v>14</v>
      </c>
      <c r="AB1165" s="2">
        <f>IFERROR(VLOOKUP(Tabla2[[#This Row],[Client]],Inflow_Outflow!A:O,13,FALSE),"")</f>
        <v>2</v>
      </c>
      <c r="AC1165" s="2">
        <f>IFERROR(VLOOKUP(Tabla2[[#This Row],[Client]],Inflow_Outflow!A:O,14,FALSE),"")</f>
        <v>2</v>
      </c>
      <c r="AD1165" s="2">
        <f>IFERROR(VLOOKUP(Tabla2[[#This Row],[Client]],Inflow_Outflow!A:O,15,FALSE),"")</f>
        <v>9</v>
      </c>
      <c r="AE1165" s="2">
        <f>IFERROR(VLOOKUP(Tabla2[[#This Row],[Client]],Sales_Revenues!A:G,2,FALSE),"")</f>
        <v>0</v>
      </c>
      <c r="AF1165" s="2">
        <f>IFERROR(VLOOKUP(Tabla2[[#This Row],[Client]],Sales_Revenues!A:G,3,FALSE),"")</f>
        <v>0</v>
      </c>
      <c r="AG1165" s="2">
        <f>IFERROR(VLOOKUP(Tabla2[[#This Row],[Client]],Sales_Revenues!A:G,4,FALSE),"")</f>
        <v>0</v>
      </c>
      <c r="AH1165" s="2">
        <f>IFERROR(VLOOKUP(Tabla2[[#This Row],[Client]],Sales_Revenues!A:G,5,FALSE),"")</f>
        <v>0</v>
      </c>
      <c r="AI1165" s="2">
        <f>IFERROR(VLOOKUP(Tabla2[[#This Row],[Client]],Sales_Revenues!A:G,6,FALSE),"")</f>
        <v>0</v>
      </c>
      <c r="AJ1165" s="2">
        <f>IFERROR(VLOOKUP(Tabla2[[#This Row],[Client]],Sales_Revenues!A:G,7,FALSE),"")</f>
        <v>0</v>
      </c>
    </row>
    <row r="1166" spans="1:36">
      <c r="A1166">
        <v>1165</v>
      </c>
      <c r="B1166">
        <v>1</v>
      </c>
      <c r="H1166">
        <v>19180.76607142857</v>
      </c>
      <c r="I1166" t="s">
        <v>38</v>
      </c>
      <c r="J1166" t="s">
        <v>38</v>
      </c>
      <c r="K1166" t="s">
        <v>38</v>
      </c>
      <c r="L1166" t="s">
        <v>38</v>
      </c>
      <c r="M1166" t="s">
        <v>38</v>
      </c>
      <c r="N1166" t="str">
        <f>IFERROR(VLOOKUP(Tabla2[[#This Row],[Client]],Soc_Dem!A:D,2,FALSE),"")</f>
        <v>F</v>
      </c>
      <c r="O1166">
        <f>IFERROR(VLOOKUP(Tabla2[[#This Row],[Client]],Soc_Dem!A:D,3,FALSE),"")</f>
        <v>21</v>
      </c>
      <c r="P1166">
        <f>IFERROR(VLOOKUP(Tabla2[[#This Row],[Client]],Soc_Dem!A:D,4,FALSE),"")</f>
        <v>73</v>
      </c>
      <c r="Q1166" s="2">
        <f>IFERROR(VLOOKUP(Tabla2[[#This Row],[Client]],Inflow_Outflow!A:O,2,FALSE),"")</f>
        <v>385.71607142857141</v>
      </c>
      <c r="R1166" s="2">
        <f>IFERROR(VLOOKUP(Tabla2[[#This Row],[Client]],Inflow_Outflow!A:O,3,FALSE),"")</f>
        <v>385.71607142857141</v>
      </c>
      <c r="S1166" s="2">
        <f>IFERROR(VLOOKUP(Tabla2[[#This Row],[Client]],Inflow_Outflow!A:O,4,FALSE),"")</f>
        <v>3</v>
      </c>
      <c r="T1166" s="2">
        <f>IFERROR(VLOOKUP(Tabla2[[#This Row],[Client]],Inflow_Outflow!A:O,5,FALSE),"")</f>
        <v>3</v>
      </c>
      <c r="U1166" s="2">
        <f>IFERROR(VLOOKUP(Tabla2[[#This Row],[Client]],Inflow_Outflow!A:O,6,FALSE),"")</f>
        <v>343.74821428571431</v>
      </c>
      <c r="V1166" s="2">
        <f>IFERROR(VLOOKUP(Tabla2[[#This Row],[Client]],Inflow_Outflow!A:O,7,FALSE),"")</f>
        <v>343.74821428571431</v>
      </c>
      <c r="W1166" s="2">
        <f>IFERROR(VLOOKUP(Tabla2[[#This Row],[Client]],Inflow_Outflow!A:O,8,FALSE),"")</f>
        <v>78.571428571428569</v>
      </c>
      <c r="X1166" s="2">
        <f>IFERROR(VLOOKUP(Tabla2[[#This Row],[Client]],Inflow_Outflow!A:O,9,FALSE),"")</f>
        <v>93.748214285714283</v>
      </c>
      <c r="Y1166" s="2">
        <f>IFERROR(VLOOKUP(Tabla2[[#This Row],[Client]],Inflow_Outflow!A:O,10,FALSE),"")</f>
        <v>171.42857142857142</v>
      </c>
      <c r="Z1166" s="2">
        <f>IFERROR(VLOOKUP(Tabla2[[#This Row],[Client]],Inflow_Outflow!A:O,11,FALSE),"")</f>
        <v>22</v>
      </c>
      <c r="AA1166" s="2">
        <f>IFERROR(VLOOKUP(Tabla2[[#This Row],[Client]],Inflow_Outflow!A:O,12,FALSE),"")</f>
        <v>22</v>
      </c>
      <c r="AB1166" s="2">
        <f>IFERROR(VLOOKUP(Tabla2[[#This Row],[Client]],Inflow_Outflow!A:O,13,FALSE),"")</f>
        <v>6</v>
      </c>
      <c r="AC1166" s="2">
        <f>IFERROR(VLOOKUP(Tabla2[[#This Row],[Client]],Inflow_Outflow!A:O,14,FALSE),"")</f>
        <v>13</v>
      </c>
      <c r="AD1166" s="2">
        <f>IFERROR(VLOOKUP(Tabla2[[#This Row],[Client]],Inflow_Outflow!A:O,15,FALSE),"")</f>
        <v>3</v>
      </c>
      <c r="AE1166" s="2">
        <f>IFERROR(VLOOKUP(Tabla2[[#This Row],[Client]],Sales_Revenues!A:G,2,FALSE),"")</f>
        <v>0</v>
      </c>
      <c r="AF1166" s="2">
        <f>IFERROR(VLOOKUP(Tabla2[[#This Row],[Client]],Sales_Revenues!A:G,3,FALSE),"")</f>
        <v>1</v>
      </c>
      <c r="AG1166" s="2">
        <f>IFERROR(VLOOKUP(Tabla2[[#This Row],[Client]],Sales_Revenues!A:G,4,FALSE),"")</f>
        <v>0</v>
      </c>
      <c r="AH1166" s="2">
        <f>IFERROR(VLOOKUP(Tabla2[[#This Row],[Client]],Sales_Revenues!A:G,5,FALSE),"")</f>
        <v>0</v>
      </c>
      <c r="AI1166" s="2">
        <f>IFERROR(VLOOKUP(Tabla2[[#This Row],[Client]],Sales_Revenues!A:G,6,FALSE),"")</f>
        <v>3.8214285714285716</v>
      </c>
      <c r="AJ1166" s="2">
        <f>IFERROR(VLOOKUP(Tabla2[[#This Row],[Client]],Sales_Revenues!A:G,7,FALSE),"")</f>
        <v>0</v>
      </c>
    </row>
    <row r="1167" spans="1:36">
      <c r="A1167">
        <v>1166</v>
      </c>
      <c r="B1167">
        <v>1</v>
      </c>
      <c r="H1167">
        <v>1780.1528571428571</v>
      </c>
      <c r="I1167" t="s">
        <v>38</v>
      </c>
      <c r="J1167" t="s">
        <v>38</v>
      </c>
      <c r="K1167" t="s">
        <v>38</v>
      </c>
      <c r="L1167" t="s">
        <v>38</v>
      </c>
      <c r="M1167" t="s">
        <v>38</v>
      </c>
      <c r="N1167" t="str">
        <f>IFERROR(VLOOKUP(Tabla2[[#This Row],[Client]],Soc_Dem!A:D,2,FALSE),"")</f>
        <v>F</v>
      </c>
      <c r="O1167">
        <f>IFERROR(VLOOKUP(Tabla2[[#This Row],[Client]],Soc_Dem!A:D,3,FALSE),"")</f>
        <v>77</v>
      </c>
      <c r="P1167">
        <f>IFERROR(VLOOKUP(Tabla2[[#This Row],[Client]],Soc_Dem!A:D,4,FALSE),"")</f>
        <v>79</v>
      </c>
      <c r="Q1167" s="2">
        <f>IFERROR(VLOOKUP(Tabla2[[#This Row],[Client]],Inflow_Outflow!A:O,2,FALSE),"")</f>
        <v>1142.8625</v>
      </c>
      <c r="R1167" s="2">
        <f>IFERROR(VLOOKUP(Tabla2[[#This Row],[Client]],Inflow_Outflow!A:O,3,FALSE),"")</f>
        <v>1142.8625</v>
      </c>
      <c r="S1167" s="2">
        <f>IFERROR(VLOOKUP(Tabla2[[#This Row],[Client]],Inflow_Outflow!A:O,4,FALSE),"")</f>
        <v>4</v>
      </c>
      <c r="T1167" s="2">
        <f>IFERROR(VLOOKUP(Tabla2[[#This Row],[Client]],Inflow_Outflow!A:O,5,FALSE),"")</f>
        <v>4</v>
      </c>
      <c r="U1167" s="2">
        <f>IFERROR(VLOOKUP(Tabla2[[#This Row],[Client]],Inflow_Outflow!A:O,6,FALSE),"")</f>
        <v>692.17857142857144</v>
      </c>
      <c r="V1167" s="2">
        <f>IFERROR(VLOOKUP(Tabla2[[#This Row],[Client]],Inflow_Outflow!A:O,7,FALSE),"")</f>
        <v>692.17857142857144</v>
      </c>
      <c r="W1167" s="2">
        <f>IFERROR(VLOOKUP(Tabla2[[#This Row],[Client]],Inflow_Outflow!A:O,8,FALSE),"")</f>
        <v>0</v>
      </c>
      <c r="X1167" s="2">
        <f>IFERROR(VLOOKUP(Tabla2[[#This Row],[Client]],Inflow_Outflow!A:O,9,FALSE),"")</f>
        <v>0</v>
      </c>
      <c r="Y1167" s="2">
        <f>IFERROR(VLOOKUP(Tabla2[[#This Row],[Client]],Inflow_Outflow!A:O,10,FALSE),"")</f>
        <v>688.57142857142856</v>
      </c>
      <c r="Z1167" s="2">
        <f>IFERROR(VLOOKUP(Tabla2[[#This Row],[Client]],Inflow_Outflow!A:O,11,FALSE),"")</f>
        <v>13</v>
      </c>
      <c r="AA1167" s="2">
        <f>IFERROR(VLOOKUP(Tabla2[[#This Row],[Client]],Inflow_Outflow!A:O,12,FALSE),"")</f>
        <v>13</v>
      </c>
      <c r="AB1167" s="2">
        <f>IFERROR(VLOOKUP(Tabla2[[#This Row],[Client]],Inflow_Outflow!A:O,13,FALSE),"")</f>
        <v>0</v>
      </c>
      <c r="AC1167" s="2">
        <f>IFERROR(VLOOKUP(Tabla2[[#This Row],[Client]],Inflow_Outflow!A:O,14,FALSE),"")</f>
        <v>0</v>
      </c>
      <c r="AD1167" s="2">
        <f>IFERROR(VLOOKUP(Tabla2[[#This Row],[Client]],Inflow_Outflow!A:O,15,FALSE),"")</f>
        <v>12</v>
      </c>
      <c r="AE1167" s="2">
        <f>IFERROR(VLOOKUP(Tabla2[[#This Row],[Client]],Sales_Revenues!A:G,2,FALSE),"")</f>
        <v>1</v>
      </c>
      <c r="AF1167" s="2">
        <f>IFERROR(VLOOKUP(Tabla2[[#This Row],[Client]],Sales_Revenues!A:G,3,FALSE),"")</f>
        <v>0</v>
      </c>
      <c r="AG1167" s="2">
        <f>IFERROR(VLOOKUP(Tabla2[[#This Row],[Client]],Sales_Revenues!A:G,4,FALSE),"")</f>
        <v>0</v>
      </c>
      <c r="AH1167" s="2">
        <f>IFERROR(VLOOKUP(Tabla2[[#This Row],[Client]],Sales_Revenues!A:G,5,FALSE),"")</f>
        <v>0.31982142857142859</v>
      </c>
      <c r="AI1167" s="2">
        <f>IFERROR(VLOOKUP(Tabla2[[#This Row],[Client]],Sales_Revenues!A:G,6,FALSE),"")</f>
        <v>0</v>
      </c>
      <c r="AJ1167" s="2">
        <f>IFERROR(VLOOKUP(Tabla2[[#This Row],[Client]],Sales_Revenues!A:G,7,FALSE),"")</f>
        <v>0</v>
      </c>
    </row>
    <row r="1168" spans="1:36">
      <c r="A1168">
        <v>1167</v>
      </c>
      <c r="B1168">
        <v>1</v>
      </c>
      <c r="C1168">
        <v>1</v>
      </c>
      <c r="E1168">
        <v>1</v>
      </c>
      <c r="H1168">
        <v>213.06857142857143</v>
      </c>
      <c r="I1168">
        <v>3877.4642857142858</v>
      </c>
      <c r="J1168" t="s">
        <v>38</v>
      </c>
      <c r="K1168">
        <v>0</v>
      </c>
      <c r="L1168" t="s">
        <v>38</v>
      </c>
      <c r="M1168" t="s">
        <v>38</v>
      </c>
      <c r="N1168" t="str">
        <f>IFERROR(VLOOKUP(Tabla2[[#This Row],[Client]],Soc_Dem!A:D,2,FALSE),"")</f>
        <v>F</v>
      </c>
      <c r="O1168">
        <f>IFERROR(VLOOKUP(Tabla2[[#This Row],[Client]],Soc_Dem!A:D,3,FALSE),"")</f>
        <v>53</v>
      </c>
      <c r="P1168">
        <f>IFERROR(VLOOKUP(Tabla2[[#This Row],[Client]],Soc_Dem!A:D,4,FALSE),"")</f>
        <v>53</v>
      </c>
      <c r="Q1168" s="2">
        <f>IFERROR(VLOOKUP(Tabla2[[#This Row],[Client]],Inflow_Outflow!A:O,2,FALSE),"")</f>
        <v>1161.5360714285714</v>
      </c>
      <c r="R1168" s="2">
        <f>IFERROR(VLOOKUP(Tabla2[[#This Row],[Client]],Inflow_Outflow!A:O,3,FALSE),"")</f>
        <v>1160.8703571428571</v>
      </c>
      <c r="S1168" s="2">
        <f>IFERROR(VLOOKUP(Tabla2[[#This Row],[Client]],Inflow_Outflow!A:O,4,FALSE),"")</f>
        <v>4</v>
      </c>
      <c r="T1168" s="2">
        <f>IFERROR(VLOOKUP(Tabla2[[#This Row],[Client]],Inflow_Outflow!A:O,5,FALSE),"")</f>
        <v>3</v>
      </c>
      <c r="U1168" s="2">
        <f>IFERROR(VLOOKUP(Tabla2[[#This Row],[Client]],Inflow_Outflow!A:O,6,FALSE),"")</f>
        <v>699.57821428571424</v>
      </c>
      <c r="V1168" s="2">
        <f>IFERROR(VLOOKUP(Tabla2[[#This Row],[Client]],Inflow_Outflow!A:O,7,FALSE),"")</f>
        <v>699.57821428571424</v>
      </c>
      <c r="W1168" s="2">
        <f>IFERROR(VLOOKUP(Tabla2[[#This Row],[Client]],Inflow_Outflow!A:O,8,FALSE),"")</f>
        <v>178.57142857142858</v>
      </c>
      <c r="X1168" s="2">
        <f>IFERROR(VLOOKUP(Tabla2[[#This Row],[Client]],Inflow_Outflow!A:O,9,FALSE),"")</f>
        <v>65.649642857142865</v>
      </c>
      <c r="Y1168" s="2">
        <f>IFERROR(VLOOKUP(Tabla2[[#This Row],[Client]],Inflow_Outflow!A:O,10,FALSE),"")</f>
        <v>455.25</v>
      </c>
      <c r="Z1168" s="2">
        <f>IFERROR(VLOOKUP(Tabla2[[#This Row],[Client]],Inflow_Outflow!A:O,11,FALSE),"")</f>
        <v>14</v>
      </c>
      <c r="AA1168" s="2">
        <f>IFERROR(VLOOKUP(Tabla2[[#This Row],[Client]],Inflow_Outflow!A:O,12,FALSE),"")</f>
        <v>14</v>
      </c>
      <c r="AB1168" s="2">
        <f>IFERROR(VLOOKUP(Tabla2[[#This Row],[Client]],Inflow_Outflow!A:O,13,FALSE),"")</f>
        <v>1</v>
      </c>
      <c r="AC1168" s="2">
        <f>IFERROR(VLOOKUP(Tabla2[[#This Row],[Client]],Inflow_Outflow!A:O,14,FALSE),"")</f>
        <v>1</v>
      </c>
      <c r="AD1168" s="2">
        <f>IFERROR(VLOOKUP(Tabla2[[#This Row],[Client]],Inflow_Outflow!A:O,15,FALSE),"")</f>
        <v>11</v>
      </c>
      <c r="AE1168" s="2">
        <f>IFERROR(VLOOKUP(Tabla2[[#This Row],[Client]],Sales_Revenues!A:G,2,FALSE),"")</f>
        <v>0</v>
      </c>
      <c r="AF1168" s="2">
        <f>IFERROR(VLOOKUP(Tabla2[[#This Row],[Client]],Sales_Revenues!A:G,3,FALSE),"")</f>
        <v>1</v>
      </c>
      <c r="AG1168" s="2">
        <f>IFERROR(VLOOKUP(Tabla2[[#This Row],[Client]],Sales_Revenues!A:G,4,FALSE),"")</f>
        <v>0</v>
      </c>
      <c r="AH1168" s="2">
        <f>IFERROR(VLOOKUP(Tabla2[[#This Row],[Client]],Sales_Revenues!A:G,5,FALSE),"")</f>
        <v>0</v>
      </c>
      <c r="AI1168" s="2">
        <f>IFERROR(VLOOKUP(Tabla2[[#This Row],[Client]],Sales_Revenues!A:G,6,FALSE),"")</f>
        <v>2.1428571428571428</v>
      </c>
      <c r="AJ1168" s="2">
        <f>IFERROR(VLOOKUP(Tabla2[[#This Row],[Client]],Sales_Revenues!A:G,7,FALSE),"")</f>
        <v>0</v>
      </c>
    </row>
    <row r="1169" spans="1:36">
      <c r="A1169">
        <v>1168</v>
      </c>
      <c r="B1169">
        <v>1</v>
      </c>
      <c r="C1169">
        <v>1</v>
      </c>
      <c r="E1169">
        <v>1</v>
      </c>
      <c r="F1169">
        <v>1</v>
      </c>
      <c r="H1169">
        <v>5308.6449999999995</v>
      </c>
      <c r="I1169">
        <v>23934.508214285714</v>
      </c>
      <c r="J1169" t="s">
        <v>38</v>
      </c>
      <c r="K1169">
        <v>0</v>
      </c>
      <c r="L1169">
        <v>0</v>
      </c>
      <c r="M1169" t="s">
        <v>38</v>
      </c>
      <c r="N1169" t="str">
        <f>IFERROR(VLOOKUP(Tabla2[[#This Row],[Client]],Soc_Dem!A:D,2,FALSE),"")</f>
        <v>F</v>
      </c>
      <c r="O1169">
        <f>IFERROR(VLOOKUP(Tabla2[[#This Row],[Client]],Soc_Dem!A:D,3,FALSE),"")</f>
        <v>85</v>
      </c>
      <c r="P1169">
        <f>IFERROR(VLOOKUP(Tabla2[[#This Row],[Client]],Soc_Dem!A:D,4,FALSE),"")</f>
        <v>205</v>
      </c>
      <c r="Q1169" s="2">
        <f>IFERROR(VLOOKUP(Tabla2[[#This Row],[Client]],Inflow_Outflow!A:O,2,FALSE),"")</f>
        <v>2298.9228571428571</v>
      </c>
      <c r="R1169" s="2">
        <f>IFERROR(VLOOKUP(Tabla2[[#This Row],[Client]],Inflow_Outflow!A:O,3,FALSE),"")</f>
        <v>1974.2225000000001</v>
      </c>
      <c r="S1169" s="2">
        <f>IFERROR(VLOOKUP(Tabla2[[#This Row],[Client]],Inflow_Outflow!A:O,4,FALSE),"")</f>
        <v>9</v>
      </c>
      <c r="T1169" s="2">
        <f>IFERROR(VLOOKUP(Tabla2[[#This Row],[Client]],Inflow_Outflow!A:O,5,FALSE),"")</f>
        <v>4</v>
      </c>
      <c r="U1169" s="2">
        <f>IFERROR(VLOOKUP(Tabla2[[#This Row],[Client]],Inflow_Outflow!A:O,6,FALSE),"")</f>
        <v>1814.2689285714284</v>
      </c>
      <c r="V1169" s="2">
        <f>IFERROR(VLOOKUP(Tabla2[[#This Row],[Client]],Inflow_Outflow!A:O,7,FALSE),"")</f>
        <v>1474.0010714285713</v>
      </c>
      <c r="W1169" s="2">
        <f>IFERROR(VLOOKUP(Tabla2[[#This Row],[Client]],Inflow_Outflow!A:O,8,FALSE),"")</f>
        <v>535.71428571428567</v>
      </c>
      <c r="X1169" s="2">
        <f>IFERROR(VLOOKUP(Tabla2[[#This Row],[Client]],Inflow_Outflow!A:O,9,FALSE),"")</f>
        <v>336.74321428571426</v>
      </c>
      <c r="Y1169" s="2">
        <f>IFERROR(VLOOKUP(Tabla2[[#This Row],[Client]],Inflow_Outflow!A:O,10,FALSE),"")</f>
        <v>609.45357142857142</v>
      </c>
      <c r="Z1169" s="2">
        <f>IFERROR(VLOOKUP(Tabla2[[#This Row],[Client]],Inflow_Outflow!A:O,11,FALSE),"")</f>
        <v>37</v>
      </c>
      <c r="AA1169" s="2">
        <f>IFERROR(VLOOKUP(Tabla2[[#This Row],[Client]],Inflow_Outflow!A:O,12,FALSE),"")</f>
        <v>19</v>
      </c>
      <c r="AB1169" s="2">
        <f>IFERROR(VLOOKUP(Tabla2[[#This Row],[Client]],Inflow_Outflow!A:O,13,FALSE),"")</f>
        <v>3</v>
      </c>
      <c r="AC1169" s="2">
        <f>IFERROR(VLOOKUP(Tabla2[[#This Row],[Client]],Inflow_Outflow!A:O,14,FALSE),"")</f>
        <v>15</v>
      </c>
      <c r="AD1169" s="2">
        <f>IFERROR(VLOOKUP(Tabla2[[#This Row],[Client]],Inflow_Outflow!A:O,15,FALSE),"")</f>
        <v>12</v>
      </c>
      <c r="AE1169" s="2">
        <f>IFERROR(VLOOKUP(Tabla2[[#This Row],[Client]],Sales_Revenues!A:G,2,FALSE),"")</f>
        <v>0</v>
      </c>
      <c r="AF1169" s="2">
        <f>IFERROR(VLOOKUP(Tabla2[[#This Row],[Client]],Sales_Revenues!A:G,3,FALSE),"")</f>
        <v>0</v>
      </c>
      <c r="AG1169" s="2">
        <f>IFERROR(VLOOKUP(Tabla2[[#This Row],[Client]],Sales_Revenues!A:G,4,FALSE),"")</f>
        <v>0</v>
      </c>
      <c r="AH1169" s="2">
        <f>IFERROR(VLOOKUP(Tabla2[[#This Row],[Client]],Sales_Revenues!A:G,5,FALSE),"")</f>
        <v>0</v>
      </c>
      <c r="AI1169" s="2">
        <f>IFERROR(VLOOKUP(Tabla2[[#This Row],[Client]],Sales_Revenues!A:G,6,FALSE),"")</f>
        <v>0</v>
      </c>
      <c r="AJ1169" s="2">
        <f>IFERROR(VLOOKUP(Tabla2[[#This Row],[Client]],Sales_Revenues!A:G,7,FALSE),"")</f>
        <v>0</v>
      </c>
    </row>
    <row r="1170" spans="1:36">
      <c r="A1170">
        <v>1169</v>
      </c>
      <c r="B1170">
        <v>1</v>
      </c>
      <c r="H1170">
        <v>1824.0400000000002</v>
      </c>
      <c r="I1170" t="s">
        <v>38</v>
      </c>
      <c r="J1170" t="s">
        <v>38</v>
      </c>
      <c r="K1170" t="s">
        <v>38</v>
      </c>
      <c r="L1170" t="s">
        <v>38</v>
      </c>
      <c r="M1170" t="s">
        <v>38</v>
      </c>
      <c r="N1170" t="str">
        <f>IFERROR(VLOOKUP(Tabla2[[#This Row],[Client]],Soc_Dem!A:D,2,FALSE),"")</f>
        <v>F</v>
      </c>
      <c r="O1170">
        <f>IFERROR(VLOOKUP(Tabla2[[#This Row],[Client]],Soc_Dem!A:D,3,FALSE),"")</f>
        <v>6</v>
      </c>
      <c r="P1170">
        <f>IFERROR(VLOOKUP(Tabla2[[#This Row],[Client]],Soc_Dem!A:D,4,FALSE),"")</f>
        <v>172</v>
      </c>
      <c r="Q1170" s="2">
        <f>IFERROR(VLOOKUP(Tabla2[[#This Row],[Client]],Inflow_Outflow!A:O,2,FALSE),"")</f>
        <v>655.21285714285716</v>
      </c>
      <c r="R1170" s="2">
        <f>IFERROR(VLOOKUP(Tabla2[[#This Row],[Client]],Inflow_Outflow!A:O,3,FALSE),"")</f>
        <v>655.21285714285716</v>
      </c>
      <c r="S1170" s="2">
        <f>IFERROR(VLOOKUP(Tabla2[[#This Row],[Client]],Inflow_Outflow!A:O,4,FALSE),"")</f>
        <v>2</v>
      </c>
      <c r="T1170" s="2">
        <f>IFERROR(VLOOKUP(Tabla2[[#This Row],[Client]],Inflow_Outflow!A:O,5,FALSE),"")</f>
        <v>2</v>
      </c>
      <c r="U1170" s="2">
        <f>IFERROR(VLOOKUP(Tabla2[[#This Row],[Client]],Inflow_Outflow!A:O,6,FALSE),"")</f>
        <v>691.85357142857151</v>
      </c>
      <c r="V1170" s="2">
        <f>IFERROR(VLOOKUP(Tabla2[[#This Row],[Client]],Inflow_Outflow!A:O,7,FALSE),"")</f>
        <v>691.85357142857151</v>
      </c>
      <c r="W1170" s="2">
        <f>IFERROR(VLOOKUP(Tabla2[[#This Row],[Client]],Inflow_Outflow!A:O,8,FALSE),"")</f>
        <v>500</v>
      </c>
      <c r="X1170" s="2">
        <f>IFERROR(VLOOKUP(Tabla2[[#This Row],[Client]],Inflow_Outflow!A:O,9,FALSE),"")</f>
        <v>189.88928571428571</v>
      </c>
      <c r="Y1170" s="2">
        <f>IFERROR(VLOOKUP(Tabla2[[#This Row],[Client]],Inflow_Outflow!A:O,10,FALSE),"")</f>
        <v>0</v>
      </c>
      <c r="Z1170" s="2">
        <f>IFERROR(VLOOKUP(Tabla2[[#This Row],[Client]],Inflow_Outflow!A:O,11,FALSE),"")</f>
        <v>9</v>
      </c>
      <c r="AA1170" s="2">
        <f>IFERROR(VLOOKUP(Tabla2[[#This Row],[Client]],Inflow_Outflow!A:O,12,FALSE),"")</f>
        <v>9</v>
      </c>
      <c r="AB1170" s="2">
        <f>IFERROR(VLOOKUP(Tabla2[[#This Row],[Client]],Inflow_Outflow!A:O,13,FALSE),"")</f>
        <v>1</v>
      </c>
      <c r="AC1170" s="2">
        <f>IFERROR(VLOOKUP(Tabla2[[#This Row],[Client]],Inflow_Outflow!A:O,14,FALSE),"")</f>
        <v>7</v>
      </c>
      <c r="AD1170" s="2">
        <f>IFERROR(VLOOKUP(Tabla2[[#This Row],[Client]],Inflow_Outflow!A:O,15,FALSE),"")</f>
        <v>0</v>
      </c>
      <c r="AE1170" s="2">
        <f>IFERROR(VLOOKUP(Tabla2[[#This Row],[Client]],Sales_Revenues!A:G,2,FALSE),"")</f>
        <v>1</v>
      </c>
      <c r="AF1170" s="2">
        <f>IFERROR(VLOOKUP(Tabla2[[#This Row],[Client]],Sales_Revenues!A:G,3,FALSE),"")</f>
        <v>1</v>
      </c>
      <c r="AG1170" s="2">
        <f>IFERROR(VLOOKUP(Tabla2[[#This Row],[Client]],Sales_Revenues!A:G,4,FALSE),"")</f>
        <v>1</v>
      </c>
      <c r="AH1170" s="2">
        <f>IFERROR(VLOOKUP(Tabla2[[#This Row],[Client]],Sales_Revenues!A:G,5,FALSE),"")</f>
        <v>2.4619642857142856</v>
      </c>
      <c r="AI1170" s="2">
        <f>IFERROR(VLOOKUP(Tabla2[[#This Row],[Client]],Sales_Revenues!A:G,6,FALSE),"")</f>
        <v>5.1703571428571431</v>
      </c>
      <c r="AJ1170" s="2">
        <f>IFERROR(VLOOKUP(Tabla2[[#This Row],[Client]],Sales_Revenues!A:G,7,FALSE),"")</f>
        <v>46.392857142857146</v>
      </c>
    </row>
    <row r="1171" spans="1:36">
      <c r="A1171">
        <v>1170</v>
      </c>
      <c r="B1171">
        <v>1</v>
      </c>
      <c r="C1171">
        <v>1</v>
      </c>
      <c r="H1171">
        <v>1845.1207142857143</v>
      </c>
      <c r="I1171">
        <v>45528.441785714291</v>
      </c>
      <c r="J1171" t="s">
        <v>38</v>
      </c>
      <c r="K1171" t="s">
        <v>38</v>
      </c>
      <c r="L1171" t="s">
        <v>38</v>
      </c>
      <c r="M1171" t="s">
        <v>38</v>
      </c>
      <c r="N1171" t="str">
        <f>IFERROR(VLOOKUP(Tabla2[[#This Row],[Client]],Soc_Dem!A:D,2,FALSE),"")</f>
        <v>M</v>
      </c>
      <c r="O1171">
        <f>IFERROR(VLOOKUP(Tabla2[[#This Row],[Client]],Soc_Dem!A:D,3,FALSE),"")</f>
        <v>28</v>
      </c>
      <c r="P1171">
        <f>IFERROR(VLOOKUP(Tabla2[[#This Row],[Client]],Soc_Dem!A:D,4,FALSE),"")</f>
        <v>68</v>
      </c>
      <c r="Q1171" s="2">
        <f>IFERROR(VLOOKUP(Tabla2[[#This Row],[Client]],Inflow_Outflow!A:O,2,FALSE),"")</f>
        <v>866.27750000000003</v>
      </c>
      <c r="R1171" s="2">
        <f>IFERROR(VLOOKUP(Tabla2[[#This Row],[Client]],Inflow_Outflow!A:O,3,FALSE),"")</f>
        <v>865.75142857142862</v>
      </c>
      <c r="S1171" s="2">
        <f>IFERROR(VLOOKUP(Tabla2[[#This Row],[Client]],Inflow_Outflow!A:O,4,FALSE),"")</f>
        <v>4</v>
      </c>
      <c r="T1171" s="2">
        <f>IFERROR(VLOOKUP(Tabla2[[#This Row],[Client]],Inflow_Outflow!A:O,5,FALSE),"")</f>
        <v>3</v>
      </c>
      <c r="U1171" s="2">
        <f>IFERROR(VLOOKUP(Tabla2[[#This Row],[Client]],Inflow_Outflow!A:O,6,FALSE),"")</f>
        <v>752.28571428571433</v>
      </c>
      <c r="V1171" s="2">
        <f>IFERROR(VLOOKUP(Tabla2[[#This Row],[Client]],Inflow_Outflow!A:O,7,FALSE),"")</f>
        <v>752.28571428571433</v>
      </c>
      <c r="W1171" s="2">
        <f>IFERROR(VLOOKUP(Tabla2[[#This Row],[Client]],Inflow_Outflow!A:O,8,FALSE),"")</f>
        <v>107.14285714285714</v>
      </c>
      <c r="X1171" s="2">
        <f>IFERROR(VLOOKUP(Tabla2[[#This Row],[Client]],Inflow_Outflow!A:O,9,FALSE),"")</f>
        <v>0</v>
      </c>
      <c r="Y1171" s="2">
        <f>IFERROR(VLOOKUP(Tabla2[[#This Row],[Client]],Inflow_Outflow!A:O,10,FALSE),"")</f>
        <v>642.85714285714289</v>
      </c>
      <c r="Z1171" s="2">
        <f>IFERROR(VLOOKUP(Tabla2[[#This Row],[Client]],Inflow_Outflow!A:O,11,FALSE),"")</f>
        <v>8</v>
      </c>
      <c r="AA1171" s="2">
        <f>IFERROR(VLOOKUP(Tabla2[[#This Row],[Client]],Inflow_Outflow!A:O,12,FALSE),"")</f>
        <v>8</v>
      </c>
      <c r="AB1171" s="2">
        <f>IFERROR(VLOOKUP(Tabla2[[#This Row],[Client]],Inflow_Outflow!A:O,13,FALSE),"")</f>
        <v>3</v>
      </c>
      <c r="AC1171" s="2">
        <f>IFERROR(VLOOKUP(Tabla2[[#This Row],[Client]],Inflow_Outflow!A:O,14,FALSE),"")</f>
        <v>0</v>
      </c>
      <c r="AD1171" s="2">
        <f>IFERROR(VLOOKUP(Tabla2[[#This Row],[Client]],Inflow_Outflow!A:O,15,FALSE),"")</f>
        <v>3</v>
      </c>
      <c r="AE1171" s="2">
        <f>IFERROR(VLOOKUP(Tabla2[[#This Row],[Client]],Sales_Revenues!A:G,2,FALSE),"")</f>
        <v>0</v>
      </c>
      <c r="AF1171" s="2">
        <f>IFERROR(VLOOKUP(Tabla2[[#This Row],[Client]],Sales_Revenues!A:G,3,FALSE),"")</f>
        <v>1</v>
      </c>
      <c r="AG1171" s="2">
        <f>IFERROR(VLOOKUP(Tabla2[[#This Row],[Client]],Sales_Revenues!A:G,4,FALSE),"")</f>
        <v>0</v>
      </c>
      <c r="AH1171" s="2">
        <f>IFERROR(VLOOKUP(Tabla2[[#This Row],[Client]],Sales_Revenues!A:G,5,FALSE),"")</f>
        <v>0</v>
      </c>
      <c r="AI1171" s="2">
        <f>IFERROR(VLOOKUP(Tabla2[[#This Row],[Client]],Sales_Revenues!A:G,6,FALSE),"")</f>
        <v>0.89392857142857152</v>
      </c>
      <c r="AJ1171" s="2">
        <f>IFERROR(VLOOKUP(Tabla2[[#This Row],[Client]],Sales_Revenues!A:G,7,FALSE),"")</f>
        <v>0</v>
      </c>
    </row>
    <row r="1172" spans="1:36">
      <c r="A1172">
        <v>1171</v>
      </c>
      <c r="B1172">
        <v>1</v>
      </c>
      <c r="H1172">
        <v>5.6325000000000003</v>
      </c>
      <c r="I1172" t="s">
        <v>38</v>
      </c>
      <c r="J1172" t="s">
        <v>38</v>
      </c>
      <c r="K1172" t="s">
        <v>38</v>
      </c>
      <c r="L1172" t="s">
        <v>38</v>
      </c>
      <c r="M1172" t="s">
        <v>38</v>
      </c>
      <c r="N1172" t="str">
        <f>IFERROR(VLOOKUP(Tabla2[[#This Row],[Client]],Soc_Dem!A:D,2,FALSE),"")</f>
        <v>F</v>
      </c>
      <c r="O1172">
        <f>IFERROR(VLOOKUP(Tabla2[[#This Row],[Client]],Soc_Dem!A:D,3,FALSE),"")</f>
        <v>27</v>
      </c>
      <c r="P1172">
        <f>IFERROR(VLOOKUP(Tabla2[[#This Row],[Client]],Soc_Dem!A:D,4,FALSE),"")</f>
        <v>119</v>
      </c>
      <c r="Q1172" s="2">
        <f>IFERROR(VLOOKUP(Tabla2[[#This Row],[Client]],Inflow_Outflow!A:O,2,FALSE),"")</f>
        <v>515.78785714285709</v>
      </c>
      <c r="R1172" s="2">
        <f>IFERROR(VLOOKUP(Tabla2[[#This Row],[Client]],Inflow_Outflow!A:O,3,FALSE),"")</f>
        <v>515.78785714285709</v>
      </c>
      <c r="S1172" s="2">
        <f>IFERROR(VLOOKUP(Tabla2[[#This Row],[Client]],Inflow_Outflow!A:O,4,FALSE),"")</f>
        <v>4</v>
      </c>
      <c r="T1172" s="2">
        <f>IFERROR(VLOOKUP(Tabla2[[#This Row],[Client]],Inflow_Outflow!A:O,5,FALSE),"")</f>
        <v>4</v>
      </c>
      <c r="U1172" s="2">
        <f>IFERROR(VLOOKUP(Tabla2[[#This Row],[Client]],Inflow_Outflow!A:O,6,FALSE),"")</f>
        <v>421.82142857142856</v>
      </c>
      <c r="V1172" s="2">
        <f>IFERROR(VLOOKUP(Tabla2[[#This Row],[Client]],Inflow_Outflow!A:O,7,FALSE),"")</f>
        <v>421.82142857142856</v>
      </c>
      <c r="W1172" s="2">
        <f>IFERROR(VLOOKUP(Tabla2[[#This Row],[Client]],Inflow_Outflow!A:O,8,FALSE),"")</f>
        <v>60.714285714285715</v>
      </c>
      <c r="X1172" s="2">
        <f>IFERROR(VLOOKUP(Tabla2[[#This Row],[Client]],Inflow_Outflow!A:O,9,FALSE),"")</f>
        <v>238.89285714285714</v>
      </c>
      <c r="Y1172" s="2">
        <f>IFERROR(VLOOKUP(Tabla2[[#This Row],[Client]],Inflow_Outflow!A:O,10,FALSE),"")</f>
        <v>121.78571428571429</v>
      </c>
      <c r="Z1172" s="2">
        <f>IFERROR(VLOOKUP(Tabla2[[#This Row],[Client]],Inflow_Outflow!A:O,11,FALSE),"")</f>
        <v>10</v>
      </c>
      <c r="AA1172" s="2">
        <f>IFERROR(VLOOKUP(Tabla2[[#This Row],[Client]],Inflow_Outflow!A:O,12,FALSE),"")</f>
        <v>10</v>
      </c>
      <c r="AB1172" s="2">
        <f>IFERROR(VLOOKUP(Tabla2[[#This Row],[Client]],Inflow_Outflow!A:O,13,FALSE),"")</f>
        <v>2</v>
      </c>
      <c r="AC1172" s="2">
        <f>IFERROR(VLOOKUP(Tabla2[[#This Row],[Client]],Inflow_Outflow!A:O,14,FALSE),"")</f>
        <v>3</v>
      </c>
      <c r="AD1172" s="2">
        <f>IFERROR(VLOOKUP(Tabla2[[#This Row],[Client]],Inflow_Outflow!A:O,15,FALSE),"")</f>
        <v>4</v>
      </c>
      <c r="AE1172" s="2">
        <f>IFERROR(VLOOKUP(Tabla2[[#This Row],[Client]],Sales_Revenues!A:G,2,FALSE),"")</f>
        <v>0</v>
      </c>
      <c r="AF1172" s="2">
        <f>IFERROR(VLOOKUP(Tabla2[[#This Row],[Client]],Sales_Revenues!A:G,3,FALSE),"")</f>
        <v>0</v>
      </c>
      <c r="AG1172" s="2">
        <f>IFERROR(VLOOKUP(Tabla2[[#This Row],[Client]],Sales_Revenues!A:G,4,FALSE),"")</f>
        <v>0</v>
      </c>
      <c r="AH1172" s="2">
        <f>IFERROR(VLOOKUP(Tabla2[[#This Row],[Client]],Sales_Revenues!A:G,5,FALSE),"")</f>
        <v>0</v>
      </c>
      <c r="AI1172" s="2">
        <f>IFERROR(VLOOKUP(Tabla2[[#This Row],[Client]],Sales_Revenues!A:G,6,FALSE),"")</f>
        <v>0</v>
      </c>
      <c r="AJ1172" s="2">
        <f>IFERROR(VLOOKUP(Tabla2[[#This Row],[Client]],Sales_Revenues!A:G,7,FALSE),"")</f>
        <v>0</v>
      </c>
    </row>
    <row r="1173" spans="1:36">
      <c r="A1173">
        <v>1172</v>
      </c>
      <c r="B1173">
        <v>1</v>
      </c>
      <c r="C1173">
        <v>1</v>
      </c>
      <c r="D1173">
        <v>1</v>
      </c>
      <c r="H1173">
        <v>2175.2410714285716</v>
      </c>
      <c r="I1173">
        <v>81.879642857142855</v>
      </c>
      <c r="J1173">
        <v>20497.158928571425</v>
      </c>
      <c r="K1173" t="s">
        <v>38</v>
      </c>
      <c r="L1173" t="s">
        <v>38</v>
      </c>
      <c r="M1173" t="s">
        <v>38</v>
      </c>
      <c r="N1173" t="str">
        <f>IFERROR(VLOOKUP(Tabla2[[#This Row],[Client]],Soc_Dem!A:D,2,FALSE),"")</f>
        <v>F</v>
      </c>
      <c r="O1173">
        <f>IFERROR(VLOOKUP(Tabla2[[#This Row],[Client]],Soc_Dem!A:D,3,FALSE),"")</f>
        <v>11</v>
      </c>
      <c r="P1173">
        <f>IFERROR(VLOOKUP(Tabla2[[#This Row],[Client]],Soc_Dem!A:D,4,FALSE),"")</f>
        <v>49</v>
      </c>
      <c r="Q1173" s="2">
        <f>IFERROR(VLOOKUP(Tabla2[[#This Row],[Client]],Inflow_Outflow!A:O,2,FALSE),"")</f>
        <v>344.90107142857141</v>
      </c>
      <c r="R1173" s="2">
        <f>IFERROR(VLOOKUP(Tabla2[[#This Row],[Client]],Inflow_Outflow!A:O,3,FALSE),"")</f>
        <v>338.25214285714281</v>
      </c>
      <c r="S1173" s="2">
        <f>IFERROR(VLOOKUP(Tabla2[[#This Row],[Client]],Inflow_Outflow!A:O,4,FALSE),"")</f>
        <v>4</v>
      </c>
      <c r="T1173" s="2">
        <f>IFERROR(VLOOKUP(Tabla2[[#This Row],[Client]],Inflow_Outflow!A:O,5,FALSE),"")</f>
        <v>2</v>
      </c>
      <c r="U1173" s="2">
        <f>IFERROR(VLOOKUP(Tabla2[[#This Row],[Client]],Inflow_Outflow!A:O,6,FALSE),"")</f>
        <v>399.25</v>
      </c>
      <c r="V1173" s="2">
        <f>IFERROR(VLOOKUP(Tabla2[[#This Row],[Client]],Inflow_Outflow!A:O,7,FALSE),"")</f>
        <v>399.25</v>
      </c>
      <c r="W1173" s="2">
        <f>IFERROR(VLOOKUP(Tabla2[[#This Row],[Client]],Inflow_Outflow!A:O,8,FALSE),"")</f>
        <v>0</v>
      </c>
      <c r="X1173" s="2">
        <f>IFERROR(VLOOKUP(Tabla2[[#This Row],[Client]],Inflow_Outflow!A:O,9,FALSE),"")</f>
        <v>42.107142857142854</v>
      </c>
      <c r="Y1173" s="2">
        <f>IFERROR(VLOOKUP(Tabla2[[#This Row],[Client]],Inflow_Outflow!A:O,10,FALSE),"")</f>
        <v>357.14285714285717</v>
      </c>
      <c r="Z1173" s="2">
        <f>IFERROR(VLOOKUP(Tabla2[[#This Row],[Client]],Inflow_Outflow!A:O,11,FALSE),"")</f>
        <v>3</v>
      </c>
      <c r="AA1173" s="2">
        <f>IFERROR(VLOOKUP(Tabla2[[#This Row],[Client]],Inflow_Outflow!A:O,12,FALSE),"")</f>
        <v>3</v>
      </c>
      <c r="AB1173" s="2">
        <f>IFERROR(VLOOKUP(Tabla2[[#This Row],[Client]],Inflow_Outflow!A:O,13,FALSE),"")</f>
        <v>0</v>
      </c>
      <c r="AC1173" s="2">
        <f>IFERROR(VLOOKUP(Tabla2[[#This Row],[Client]],Inflow_Outflow!A:O,14,FALSE),"")</f>
        <v>1</v>
      </c>
      <c r="AD1173" s="2">
        <f>IFERROR(VLOOKUP(Tabla2[[#This Row],[Client]],Inflow_Outflow!A:O,15,FALSE),"")</f>
        <v>2</v>
      </c>
      <c r="AE1173" s="2" t="str">
        <f>IFERROR(VLOOKUP(Tabla2[[#This Row],[Client]],Sales_Revenues!A:G,2,FALSE),"")</f>
        <v/>
      </c>
      <c r="AF1173" s="2" t="str">
        <f>IFERROR(VLOOKUP(Tabla2[[#This Row],[Client]],Sales_Revenues!A:G,3,FALSE),"")</f>
        <v/>
      </c>
      <c r="AG1173" s="2" t="str">
        <f>IFERROR(VLOOKUP(Tabla2[[#This Row],[Client]],Sales_Revenues!A:G,4,FALSE),"")</f>
        <v/>
      </c>
      <c r="AH1173" s="2" t="str">
        <f>IFERROR(VLOOKUP(Tabla2[[#This Row],[Client]],Sales_Revenues!A:G,5,FALSE),"")</f>
        <v/>
      </c>
      <c r="AI1173" s="2" t="str">
        <f>IFERROR(VLOOKUP(Tabla2[[#This Row],[Client]],Sales_Revenues!A:G,6,FALSE),"")</f>
        <v/>
      </c>
      <c r="AJ1173" s="2" t="str">
        <f>IFERROR(VLOOKUP(Tabla2[[#This Row],[Client]],Sales_Revenues!A:G,7,FALSE),"")</f>
        <v/>
      </c>
    </row>
    <row r="1174" spans="1:36">
      <c r="A1174">
        <v>1173</v>
      </c>
      <c r="B1174">
        <v>1</v>
      </c>
      <c r="H1174">
        <v>2501.676071428571</v>
      </c>
      <c r="I1174" t="s">
        <v>38</v>
      </c>
      <c r="J1174" t="s">
        <v>38</v>
      </c>
      <c r="K1174" t="s">
        <v>38</v>
      </c>
      <c r="L1174" t="s">
        <v>38</v>
      </c>
      <c r="M1174" t="s">
        <v>38</v>
      </c>
      <c r="N1174" t="str">
        <f>IFERROR(VLOOKUP(Tabla2[[#This Row],[Client]],Soc_Dem!A:D,2,FALSE),"")</f>
        <v>F</v>
      </c>
      <c r="O1174">
        <f>IFERROR(VLOOKUP(Tabla2[[#This Row],[Client]],Soc_Dem!A:D,3,FALSE),"")</f>
        <v>35</v>
      </c>
      <c r="P1174">
        <f>IFERROR(VLOOKUP(Tabla2[[#This Row],[Client]],Soc_Dem!A:D,4,FALSE),"")</f>
        <v>65</v>
      </c>
      <c r="Q1174" s="2">
        <f>IFERROR(VLOOKUP(Tabla2[[#This Row],[Client]],Inflow_Outflow!A:O,2,FALSE),"")</f>
        <v>557.92892857142863</v>
      </c>
      <c r="R1174" s="2">
        <f>IFERROR(VLOOKUP(Tabla2[[#This Row],[Client]],Inflow_Outflow!A:O,3,FALSE),"")</f>
        <v>557.92892857142863</v>
      </c>
      <c r="S1174" s="2">
        <f>IFERROR(VLOOKUP(Tabla2[[#This Row],[Client]],Inflow_Outflow!A:O,4,FALSE),"")</f>
        <v>4</v>
      </c>
      <c r="T1174" s="2">
        <f>IFERROR(VLOOKUP(Tabla2[[#This Row],[Client]],Inflow_Outflow!A:O,5,FALSE),"")</f>
        <v>4</v>
      </c>
      <c r="U1174" s="2">
        <f>IFERROR(VLOOKUP(Tabla2[[#This Row],[Client]],Inflow_Outflow!A:O,6,FALSE),"")</f>
        <v>562.10714285714289</v>
      </c>
      <c r="V1174" s="2">
        <f>IFERROR(VLOOKUP(Tabla2[[#This Row],[Client]],Inflow_Outflow!A:O,7,FALSE),"")</f>
        <v>562.10714285714289</v>
      </c>
      <c r="W1174" s="2">
        <f>IFERROR(VLOOKUP(Tabla2[[#This Row],[Client]],Inflow_Outflow!A:O,8,FALSE),"")</f>
        <v>557.14285714285711</v>
      </c>
      <c r="X1174" s="2">
        <f>IFERROR(VLOOKUP(Tabla2[[#This Row],[Client]],Inflow_Outflow!A:O,9,FALSE),"")</f>
        <v>0</v>
      </c>
      <c r="Y1174" s="2">
        <f>IFERROR(VLOOKUP(Tabla2[[#This Row],[Client]],Inflow_Outflow!A:O,10,FALSE),"")</f>
        <v>0</v>
      </c>
      <c r="Z1174" s="2">
        <f>IFERROR(VLOOKUP(Tabla2[[#This Row],[Client]],Inflow_Outflow!A:O,11,FALSE),"")</f>
        <v>6</v>
      </c>
      <c r="AA1174" s="2">
        <f>IFERROR(VLOOKUP(Tabla2[[#This Row],[Client]],Inflow_Outflow!A:O,12,FALSE),"")</f>
        <v>6</v>
      </c>
      <c r="AB1174" s="2">
        <f>IFERROR(VLOOKUP(Tabla2[[#This Row],[Client]],Inflow_Outflow!A:O,13,FALSE),"")</f>
        <v>3</v>
      </c>
      <c r="AC1174" s="2">
        <f>IFERROR(VLOOKUP(Tabla2[[#This Row],[Client]],Inflow_Outflow!A:O,14,FALSE),"")</f>
        <v>0</v>
      </c>
      <c r="AD1174" s="2">
        <f>IFERROR(VLOOKUP(Tabla2[[#This Row],[Client]],Inflow_Outflow!A:O,15,FALSE),"")</f>
        <v>0</v>
      </c>
      <c r="AE1174" s="2" t="str">
        <f>IFERROR(VLOOKUP(Tabla2[[#This Row],[Client]],Sales_Revenues!A:G,2,FALSE),"")</f>
        <v/>
      </c>
      <c r="AF1174" s="2" t="str">
        <f>IFERROR(VLOOKUP(Tabla2[[#This Row],[Client]],Sales_Revenues!A:G,3,FALSE),"")</f>
        <v/>
      </c>
      <c r="AG1174" s="2" t="str">
        <f>IFERROR(VLOOKUP(Tabla2[[#This Row],[Client]],Sales_Revenues!A:G,4,FALSE),"")</f>
        <v/>
      </c>
      <c r="AH1174" s="2" t="str">
        <f>IFERROR(VLOOKUP(Tabla2[[#This Row],[Client]],Sales_Revenues!A:G,5,FALSE),"")</f>
        <v/>
      </c>
      <c r="AI1174" s="2" t="str">
        <f>IFERROR(VLOOKUP(Tabla2[[#This Row],[Client]],Sales_Revenues!A:G,6,FALSE),"")</f>
        <v/>
      </c>
      <c r="AJ1174" s="2" t="str">
        <f>IFERROR(VLOOKUP(Tabla2[[#This Row],[Client]],Sales_Revenues!A:G,7,FALSE),"")</f>
        <v/>
      </c>
    </row>
    <row r="1175" spans="1:36">
      <c r="A1175">
        <v>1174</v>
      </c>
      <c r="B1175">
        <v>1</v>
      </c>
      <c r="H1175">
        <v>1.522142857142857</v>
      </c>
      <c r="I1175" t="s">
        <v>38</v>
      </c>
      <c r="J1175" t="s">
        <v>38</v>
      </c>
      <c r="K1175" t="s">
        <v>38</v>
      </c>
      <c r="L1175" t="s">
        <v>38</v>
      </c>
      <c r="M1175" t="s">
        <v>38</v>
      </c>
      <c r="N1175" t="str">
        <f>IFERROR(VLOOKUP(Tabla2[[#This Row],[Client]],Soc_Dem!A:D,2,FALSE),"")</f>
        <v>F</v>
      </c>
      <c r="O1175">
        <f>IFERROR(VLOOKUP(Tabla2[[#This Row],[Client]],Soc_Dem!A:D,3,FALSE),"")</f>
        <v>59</v>
      </c>
      <c r="P1175">
        <f>IFERROR(VLOOKUP(Tabla2[[#This Row],[Client]],Soc_Dem!A:D,4,FALSE),"")</f>
        <v>35</v>
      </c>
      <c r="Q1175" s="2">
        <f>IFERROR(VLOOKUP(Tabla2[[#This Row],[Client]],Inflow_Outflow!A:O,2,FALSE),"")</f>
        <v>2115.8610714285714</v>
      </c>
      <c r="R1175" s="2">
        <f>IFERROR(VLOOKUP(Tabla2[[#This Row],[Client]],Inflow_Outflow!A:O,3,FALSE),"")</f>
        <v>2115.8610714285714</v>
      </c>
      <c r="S1175" s="2">
        <f>IFERROR(VLOOKUP(Tabla2[[#This Row],[Client]],Inflow_Outflow!A:O,4,FALSE),"")</f>
        <v>5</v>
      </c>
      <c r="T1175" s="2">
        <f>IFERROR(VLOOKUP(Tabla2[[#This Row],[Client]],Inflow_Outflow!A:O,5,FALSE),"")</f>
        <v>5</v>
      </c>
      <c r="U1175" s="2">
        <f>IFERROR(VLOOKUP(Tabla2[[#This Row],[Client]],Inflow_Outflow!A:O,6,FALSE),"")</f>
        <v>2243.7857142857142</v>
      </c>
      <c r="V1175" s="2">
        <f>IFERROR(VLOOKUP(Tabla2[[#This Row],[Client]],Inflow_Outflow!A:O,7,FALSE),"")</f>
        <v>2243.7857142857142</v>
      </c>
      <c r="W1175" s="2">
        <f>IFERROR(VLOOKUP(Tabla2[[#This Row],[Client]],Inflow_Outflow!A:O,8,FALSE),"")</f>
        <v>0</v>
      </c>
      <c r="X1175" s="2">
        <f>IFERROR(VLOOKUP(Tabla2[[#This Row],[Client]],Inflow_Outflow!A:O,9,FALSE),"")</f>
        <v>0</v>
      </c>
      <c r="Y1175" s="2">
        <f>IFERROR(VLOOKUP(Tabla2[[#This Row],[Client]],Inflow_Outflow!A:O,10,FALSE),"")</f>
        <v>2239.2857142857142</v>
      </c>
      <c r="Z1175" s="2">
        <f>IFERROR(VLOOKUP(Tabla2[[#This Row],[Client]],Inflow_Outflow!A:O,11,FALSE),"")</f>
        <v>12</v>
      </c>
      <c r="AA1175" s="2">
        <f>IFERROR(VLOOKUP(Tabla2[[#This Row],[Client]],Inflow_Outflow!A:O,12,FALSE),"")</f>
        <v>12</v>
      </c>
      <c r="AB1175" s="2">
        <f>IFERROR(VLOOKUP(Tabla2[[#This Row],[Client]],Inflow_Outflow!A:O,13,FALSE),"")</f>
        <v>0</v>
      </c>
      <c r="AC1175" s="2">
        <f>IFERROR(VLOOKUP(Tabla2[[#This Row],[Client]],Inflow_Outflow!A:O,14,FALSE),"")</f>
        <v>0</v>
      </c>
      <c r="AD1175" s="2">
        <f>IFERROR(VLOOKUP(Tabla2[[#This Row],[Client]],Inflow_Outflow!A:O,15,FALSE),"")</f>
        <v>10</v>
      </c>
      <c r="AE1175" s="2" t="str">
        <f>IFERROR(VLOOKUP(Tabla2[[#This Row],[Client]],Sales_Revenues!A:G,2,FALSE),"")</f>
        <v/>
      </c>
      <c r="AF1175" s="2" t="str">
        <f>IFERROR(VLOOKUP(Tabla2[[#This Row],[Client]],Sales_Revenues!A:G,3,FALSE),"")</f>
        <v/>
      </c>
      <c r="AG1175" s="2" t="str">
        <f>IFERROR(VLOOKUP(Tabla2[[#This Row],[Client]],Sales_Revenues!A:G,4,FALSE),"")</f>
        <v/>
      </c>
      <c r="AH1175" s="2" t="str">
        <f>IFERROR(VLOOKUP(Tabla2[[#This Row],[Client]],Sales_Revenues!A:G,5,FALSE),"")</f>
        <v/>
      </c>
      <c r="AI1175" s="2" t="str">
        <f>IFERROR(VLOOKUP(Tabla2[[#This Row],[Client]],Sales_Revenues!A:G,6,FALSE),"")</f>
        <v/>
      </c>
      <c r="AJ1175" s="2" t="str">
        <f>IFERROR(VLOOKUP(Tabla2[[#This Row],[Client]],Sales_Revenues!A:G,7,FALSE),"")</f>
        <v/>
      </c>
    </row>
    <row r="1176" spans="1:36">
      <c r="A1176">
        <v>1175</v>
      </c>
      <c r="B1176">
        <v>1</v>
      </c>
      <c r="H1176">
        <v>25428.111428571428</v>
      </c>
      <c r="I1176" t="s">
        <v>38</v>
      </c>
      <c r="J1176" t="s">
        <v>38</v>
      </c>
      <c r="K1176" t="s">
        <v>38</v>
      </c>
      <c r="L1176" t="s">
        <v>38</v>
      </c>
      <c r="M1176" t="s">
        <v>38</v>
      </c>
      <c r="N1176" t="str">
        <f>IFERROR(VLOOKUP(Tabla2[[#This Row],[Client]],Soc_Dem!A:D,2,FALSE),"")</f>
        <v>F</v>
      </c>
      <c r="O1176">
        <f>IFERROR(VLOOKUP(Tabla2[[#This Row],[Client]],Soc_Dem!A:D,3,FALSE),"")</f>
        <v>21</v>
      </c>
      <c r="P1176">
        <f>IFERROR(VLOOKUP(Tabla2[[#This Row],[Client]],Soc_Dem!A:D,4,FALSE),"")</f>
        <v>233</v>
      </c>
      <c r="Q1176" s="2">
        <f>IFERROR(VLOOKUP(Tabla2[[#This Row],[Client]],Inflow_Outflow!A:O,2,FALSE),"")</f>
        <v>527.92964285714288</v>
      </c>
      <c r="R1176" s="2">
        <f>IFERROR(VLOOKUP(Tabla2[[#This Row],[Client]],Inflow_Outflow!A:O,3,FALSE),"")</f>
        <v>527.92964285714288</v>
      </c>
      <c r="S1176" s="2">
        <f>IFERROR(VLOOKUP(Tabla2[[#This Row],[Client]],Inflow_Outflow!A:O,4,FALSE),"")</f>
        <v>3</v>
      </c>
      <c r="T1176" s="2">
        <f>IFERROR(VLOOKUP(Tabla2[[#This Row],[Client]],Inflow_Outflow!A:O,5,FALSE),"")</f>
        <v>3</v>
      </c>
      <c r="U1176" s="2">
        <f>IFERROR(VLOOKUP(Tabla2[[#This Row],[Client]],Inflow_Outflow!A:O,6,FALSE),"")</f>
        <v>887.81785714285718</v>
      </c>
      <c r="V1176" s="2">
        <f>IFERROR(VLOOKUP(Tabla2[[#This Row],[Client]],Inflow_Outflow!A:O,7,FALSE),"")</f>
        <v>887.81785714285718</v>
      </c>
      <c r="W1176" s="2">
        <f>IFERROR(VLOOKUP(Tabla2[[#This Row],[Client]],Inflow_Outflow!A:O,8,FALSE),"")</f>
        <v>635.71428571428567</v>
      </c>
      <c r="X1176" s="2">
        <f>IFERROR(VLOOKUP(Tabla2[[#This Row],[Client]],Inflow_Outflow!A:O,9,FALSE),"")</f>
        <v>27.103571428571428</v>
      </c>
      <c r="Y1176" s="2">
        <f>IFERROR(VLOOKUP(Tabla2[[#This Row],[Client]],Inflow_Outflow!A:O,10,FALSE),"")</f>
        <v>221.42857142857142</v>
      </c>
      <c r="Z1176" s="2">
        <f>IFERROR(VLOOKUP(Tabla2[[#This Row],[Client]],Inflow_Outflow!A:O,11,FALSE),"")</f>
        <v>14</v>
      </c>
      <c r="AA1176" s="2">
        <f>IFERROR(VLOOKUP(Tabla2[[#This Row],[Client]],Inflow_Outflow!A:O,12,FALSE),"")</f>
        <v>14</v>
      </c>
      <c r="AB1176" s="2">
        <f>IFERROR(VLOOKUP(Tabla2[[#This Row],[Client]],Inflow_Outflow!A:O,13,FALSE),"")</f>
        <v>7</v>
      </c>
      <c r="AC1176" s="2">
        <f>IFERROR(VLOOKUP(Tabla2[[#This Row],[Client]],Inflow_Outflow!A:O,14,FALSE),"")</f>
        <v>3</v>
      </c>
      <c r="AD1176" s="2">
        <f>IFERROR(VLOOKUP(Tabla2[[#This Row],[Client]],Inflow_Outflow!A:O,15,FALSE),"")</f>
        <v>3</v>
      </c>
      <c r="AE1176" s="2">
        <f>IFERROR(VLOOKUP(Tabla2[[#This Row],[Client]],Sales_Revenues!A:G,2,FALSE),"")</f>
        <v>1</v>
      </c>
      <c r="AF1176" s="2">
        <f>IFERROR(VLOOKUP(Tabla2[[#This Row],[Client]],Sales_Revenues!A:G,3,FALSE),"")</f>
        <v>1</v>
      </c>
      <c r="AG1176" s="2">
        <f>IFERROR(VLOOKUP(Tabla2[[#This Row],[Client]],Sales_Revenues!A:G,4,FALSE),"")</f>
        <v>1</v>
      </c>
      <c r="AH1176" s="2">
        <f>IFERROR(VLOOKUP(Tabla2[[#This Row],[Client]],Sales_Revenues!A:G,5,FALSE),"")</f>
        <v>7.8928571428571432</v>
      </c>
      <c r="AI1176" s="2">
        <f>IFERROR(VLOOKUP(Tabla2[[#This Row],[Client]],Sales_Revenues!A:G,6,FALSE),"")</f>
        <v>5.1796428571428574</v>
      </c>
      <c r="AJ1176" s="2">
        <f>IFERROR(VLOOKUP(Tabla2[[#This Row],[Client]],Sales_Revenues!A:G,7,FALSE),"")</f>
        <v>12.785714285714286</v>
      </c>
    </row>
    <row r="1177" spans="1:36">
      <c r="A1177">
        <v>1176</v>
      </c>
      <c r="B1177">
        <v>1</v>
      </c>
      <c r="H1177">
        <v>9325.0203571428574</v>
      </c>
      <c r="I1177" t="s">
        <v>38</v>
      </c>
      <c r="J1177" t="s">
        <v>38</v>
      </c>
      <c r="K1177" t="s">
        <v>38</v>
      </c>
      <c r="L1177" t="s">
        <v>38</v>
      </c>
      <c r="M1177" t="s">
        <v>38</v>
      </c>
      <c r="N1177" t="str">
        <f>IFERROR(VLOOKUP(Tabla2[[#This Row],[Client]],Soc_Dem!A:D,2,FALSE),"")</f>
        <v>M</v>
      </c>
      <c r="O1177">
        <f>IFERROR(VLOOKUP(Tabla2[[#This Row],[Client]],Soc_Dem!A:D,3,FALSE),"")</f>
        <v>14</v>
      </c>
      <c r="P1177">
        <f>IFERROR(VLOOKUP(Tabla2[[#This Row],[Client]],Soc_Dem!A:D,4,FALSE),"")</f>
        <v>19</v>
      </c>
      <c r="Q1177" s="2">
        <f>IFERROR(VLOOKUP(Tabla2[[#This Row],[Client]],Inflow_Outflow!A:O,2,FALSE),"")</f>
        <v>84.107500000000002</v>
      </c>
      <c r="R1177" s="2">
        <f>IFERROR(VLOOKUP(Tabla2[[#This Row],[Client]],Inflow_Outflow!A:O,3,FALSE),"")</f>
        <v>84.107500000000002</v>
      </c>
      <c r="S1177" s="2">
        <f>IFERROR(VLOOKUP(Tabla2[[#This Row],[Client]],Inflow_Outflow!A:O,4,FALSE),"")</f>
        <v>2</v>
      </c>
      <c r="T1177" s="2">
        <f>IFERROR(VLOOKUP(Tabla2[[#This Row],[Client]],Inflow_Outflow!A:O,5,FALSE),"")</f>
        <v>2</v>
      </c>
      <c r="U1177" s="2">
        <f>IFERROR(VLOOKUP(Tabla2[[#This Row],[Client]],Inflow_Outflow!A:O,6,FALSE),"")</f>
        <v>133.39285714285714</v>
      </c>
      <c r="V1177" s="2">
        <f>IFERROR(VLOOKUP(Tabla2[[#This Row],[Client]],Inflow_Outflow!A:O,7,FALSE),"")</f>
        <v>133.39285714285714</v>
      </c>
      <c r="W1177" s="2">
        <f>IFERROR(VLOOKUP(Tabla2[[#This Row],[Client]],Inflow_Outflow!A:O,8,FALSE),"")</f>
        <v>0</v>
      </c>
      <c r="X1177" s="2">
        <f>IFERROR(VLOOKUP(Tabla2[[#This Row],[Client]],Inflow_Outflow!A:O,9,FALSE),"")</f>
        <v>0</v>
      </c>
      <c r="Y1177" s="2">
        <f>IFERROR(VLOOKUP(Tabla2[[#This Row],[Client]],Inflow_Outflow!A:O,10,FALSE),"")</f>
        <v>0</v>
      </c>
      <c r="Z1177" s="2">
        <f>IFERROR(VLOOKUP(Tabla2[[#This Row],[Client]],Inflow_Outflow!A:O,11,FALSE),"")</f>
        <v>4</v>
      </c>
      <c r="AA1177" s="2">
        <f>IFERROR(VLOOKUP(Tabla2[[#This Row],[Client]],Inflow_Outflow!A:O,12,FALSE),"")</f>
        <v>4</v>
      </c>
      <c r="AB1177" s="2">
        <f>IFERROR(VLOOKUP(Tabla2[[#This Row],[Client]],Inflow_Outflow!A:O,13,FALSE),"")</f>
        <v>0</v>
      </c>
      <c r="AC1177" s="2">
        <f>IFERROR(VLOOKUP(Tabla2[[#This Row],[Client]],Inflow_Outflow!A:O,14,FALSE),"")</f>
        <v>0</v>
      </c>
      <c r="AD1177" s="2">
        <f>IFERROR(VLOOKUP(Tabla2[[#This Row],[Client]],Inflow_Outflow!A:O,15,FALSE),"")</f>
        <v>0</v>
      </c>
      <c r="AE1177" s="2" t="str">
        <f>IFERROR(VLOOKUP(Tabla2[[#This Row],[Client]],Sales_Revenues!A:G,2,FALSE),"")</f>
        <v/>
      </c>
      <c r="AF1177" s="2" t="str">
        <f>IFERROR(VLOOKUP(Tabla2[[#This Row],[Client]],Sales_Revenues!A:G,3,FALSE),"")</f>
        <v/>
      </c>
      <c r="AG1177" s="2" t="str">
        <f>IFERROR(VLOOKUP(Tabla2[[#This Row],[Client]],Sales_Revenues!A:G,4,FALSE),"")</f>
        <v/>
      </c>
      <c r="AH1177" s="2" t="str">
        <f>IFERROR(VLOOKUP(Tabla2[[#This Row],[Client]],Sales_Revenues!A:G,5,FALSE),"")</f>
        <v/>
      </c>
      <c r="AI1177" s="2" t="str">
        <f>IFERROR(VLOOKUP(Tabla2[[#This Row],[Client]],Sales_Revenues!A:G,6,FALSE),"")</f>
        <v/>
      </c>
      <c r="AJ1177" s="2" t="str">
        <f>IFERROR(VLOOKUP(Tabla2[[#This Row],[Client]],Sales_Revenues!A:G,7,FALSE),"")</f>
        <v/>
      </c>
    </row>
    <row r="1178" spans="1:36">
      <c r="A1178">
        <v>1177</v>
      </c>
      <c r="B1178">
        <v>1</v>
      </c>
      <c r="H1178">
        <v>5320.3532142857148</v>
      </c>
      <c r="I1178" t="s">
        <v>38</v>
      </c>
      <c r="J1178" t="s">
        <v>38</v>
      </c>
      <c r="K1178" t="s">
        <v>38</v>
      </c>
      <c r="L1178" t="s">
        <v>38</v>
      </c>
      <c r="M1178" t="s">
        <v>38</v>
      </c>
      <c r="N1178" t="str">
        <f>IFERROR(VLOOKUP(Tabla2[[#This Row],[Client]],Soc_Dem!A:D,2,FALSE),"")</f>
        <v>F</v>
      </c>
      <c r="O1178">
        <f>IFERROR(VLOOKUP(Tabla2[[#This Row],[Client]],Soc_Dem!A:D,3,FALSE),"")</f>
        <v>42</v>
      </c>
      <c r="P1178">
        <f>IFERROR(VLOOKUP(Tabla2[[#This Row],[Client]],Soc_Dem!A:D,4,FALSE),"")</f>
        <v>149</v>
      </c>
      <c r="Q1178" s="2">
        <f>IFERROR(VLOOKUP(Tabla2[[#This Row],[Client]],Inflow_Outflow!A:O,2,FALSE),"")</f>
        <v>8209.6242857142861</v>
      </c>
      <c r="R1178" s="2">
        <f>IFERROR(VLOOKUP(Tabla2[[#This Row],[Client]],Inflow_Outflow!A:O,3,FALSE),"")</f>
        <v>8209.6242857142861</v>
      </c>
      <c r="S1178" s="2">
        <f>IFERROR(VLOOKUP(Tabla2[[#This Row],[Client]],Inflow_Outflow!A:O,4,FALSE),"")</f>
        <v>9</v>
      </c>
      <c r="T1178" s="2">
        <f>IFERROR(VLOOKUP(Tabla2[[#This Row],[Client]],Inflow_Outflow!A:O,5,FALSE),"")</f>
        <v>9</v>
      </c>
      <c r="U1178" s="2">
        <f>IFERROR(VLOOKUP(Tabla2[[#This Row],[Client]],Inflow_Outflow!A:O,6,FALSE),"")</f>
        <v>6043.2039285714282</v>
      </c>
      <c r="V1178" s="2">
        <f>IFERROR(VLOOKUP(Tabla2[[#This Row],[Client]],Inflow_Outflow!A:O,7,FALSE),"")</f>
        <v>6043.2039285714282</v>
      </c>
      <c r="W1178" s="2">
        <f>IFERROR(VLOOKUP(Tabla2[[#This Row],[Client]],Inflow_Outflow!A:O,8,FALSE),"")</f>
        <v>1438.9607142857144</v>
      </c>
      <c r="X1178" s="2">
        <f>IFERROR(VLOOKUP(Tabla2[[#This Row],[Client]],Inflow_Outflow!A:O,9,FALSE),"")</f>
        <v>1624.5903571428571</v>
      </c>
      <c r="Y1178" s="2">
        <f>IFERROR(VLOOKUP(Tabla2[[#This Row],[Client]],Inflow_Outflow!A:O,10,FALSE),"")</f>
        <v>2950.75</v>
      </c>
      <c r="Z1178" s="2">
        <f>IFERROR(VLOOKUP(Tabla2[[#This Row],[Client]],Inflow_Outflow!A:O,11,FALSE),"")</f>
        <v>75</v>
      </c>
      <c r="AA1178" s="2">
        <f>IFERROR(VLOOKUP(Tabla2[[#This Row],[Client]],Inflow_Outflow!A:O,12,FALSE),"")</f>
        <v>75</v>
      </c>
      <c r="AB1178" s="2">
        <f>IFERROR(VLOOKUP(Tabla2[[#This Row],[Client]],Inflow_Outflow!A:O,13,FALSE),"")</f>
        <v>12</v>
      </c>
      <c r="AC1178" s="2">
        <f>IFERROR(VLOOKUP(Tabla2[[#This Row],[Client]],Inflow_Outflow!A:O,14,FALSE),"")</f>
        <v>37</v>
      </c>
      <c r="AD1178" s="2">
        <f>IFERROR(VLOOKUP(Tabla2[[#This Row],[Client]],Inflow_Outflow!A:O,15,FALSE),"")</f>
        <v>15</v>
      </c>
      <c r="AE1178" s="2">
        <f>IFERROR(VLOOKUP(Tabla2[[#This Row],[Client]],Sales_Revenues!A:G,2,FALSE),"")</f>
        <v>0</v>
      </c>
      <c r="AF1178" s="2">
        <f>IFERROR(VLOOKUP(Tabla2[[#This Row],[Client]],Sales_Revenues!A:G,3,FALSE),"")</f>
        <v>0</v>
      </c>
      <c r="AG1178" s="2">
        <f>IFERROR(VLOOKUP(Tabla2[[#This Row],[Client]],Sales_Revenues!A:G,4,FALSE),"")</f>
        <v>1</v>
      </c>
      <c r="AH1178" s="2">
        <f>IFERROR(VLOOKUP(Tabla2[[#This Row],[Client]],Sales_Revenues!A:G,5,FALSE),"")</f>
        <v>0</v>
      </c>
      <c r="AI1178" s="2">
        <f>IFERROR(VLOOKUP(Tabla2[[#This Row],[Client]],Sales_Revenues!A:G,6,FALSE),"")</f>
        <v>0</v>
      </c>
      <c r="AJ1178" s="2">
        <f>IFERROR(VLOOKUP(Tabla2[[#This Row],[Client]],Sales_Revenues!A:G,7,FALSE),"")</f>
        <v>15.071428571428571</v>
      </c>
    </row>
    <row r="1179" spans="1:36">
      <c r="A1179">
        <v>1178</v>
      </c>
      <c r="B1179">
        <v>1</v>
      </c>
      <c r="C1179">
        <v>1</v>
      </c>
      <c r="H1179">
        <v>38.045000000000002</v>
      </c>
      <c r="I1179">
        <v>40400.516428571427</v>
      </c>
      <c r="J1179" t="s">
        <v>38</v>
      </c>
      <c r="K1179" t="s">
        <v>38</v>
      </c>
      <c r="L1179" t="s">
        <v>38</v>
      </c>
      <c r="M1179" t="s">
        <v>38</v>
      </c>
      <c r="N1179" t="str">
        <f>IFERROR(VLOOKUP(Tabla2[[#This Row],[Client]],Soc_Dem!A:D,2,FALSE),"")</f>
        <v>M</v>
      </c>
      <c r="O1179">
        <f>IFERROR(VLOOKUP(Tabla2[[#This Row],[Client]],Soc_Dem!A:D,3,FALSE),"")</f>
        <v>69</v>
      </c>
      <c r="P1179">
        <f>IFERROR(VLOOKUP(Tabla2[[#This Row],[Client]],Soc_Dem!A:D,4,FALSE),"")</f>
        <v>152</v>
      </c>
      <c r="Q1179" s="2">
        <f>IFERROR(VLOOKUP(Tabla2[[#This Row],[Client]],Inflow_Outflow!A:O,2,FALSE),"")</f>
        <v>692.89178571428579</v>
      </c>
      <c r="R1179" s="2">
        <f>IFERROR(VLOOKUP(Tabla2[[#This Row],[Client]],Inflow_Outflow!A:O,3,FALSE),"")</f>
        <v>632.14428571428573</v>
      </c>
      <c r="S1179" s="2">
        <f>IFERROR(VLOOKUP(Tabla2[[#This Row],[Client]],Inflow_Outflow!A:O,4,FALSE),"")</f>
        <v>10</v>
      </c>
      <c r="T1179" s="2">
        <f>IFERROR(VLOOKUP(Tabla2[[#This Row],[Client]],Inflow_Outflow!A:O,5,FALSE),"")</f>
        <v>7</v>
      </c>
      <c r="U1179" s="2">
        <f>IFERROR(VLOOKUP(Tabla2[[#This Row],[Client]],Inflow_Outflow!A:O,6,FALSE),"")</f>
        <v>391.86892857142857</v>
      </c>
      <c r="V1179" s="2">
        <f>IFERROR(VLOOKUP(Tabla2[[#This Row],[Client]],Inflow_Outflow!A:O,7,FALSE),"")</f>
        <v>391.86892857142857</v>
      </c>
      <c r="W1179" s="2">
        <f>IFERROR(VLOOKUP(Tabla2[[#This Row],[Client]],Inflow_Outflow!A:O,8,FALSE),"")</f>
        <v>0</v>
      </c>
      <c r="X1179" s="2">
        <f>IFERROR(VLOOKUP(Tabla2[[#This Row],[Client]],Inflow_Outflow!A:O,9,FALSE),"")</f>
        <v>0</v>
      </c>
      <c r="Y1179" s="2">
        <f>IFERROR(VLOOKUP(Tabla2[[#This Row],[Client]],Inflow_Outflow!A:O,10,FALSE),"")</f>
        <v>386.10714285714283</v>
      </c>
      <c r="Z1179" s="2">
        <f>IFERROR(VLOOKUP(Tabla2[[#This Row],[Client]],Inflow_Outflow!A:O,11,FALSE),"")</f>
        <v>18</v>
      </c>
      <c r="AA1179" s="2">
        <f>IFERROR(VLOOKUP(Tabla2[[#This Row],[Client]],Inflow_Outflow!A:O,12,FALSE),"")</f>
        <v>18</v>
      </c>
      <c r="AB1179" s="2">
        <f>IFERROR(VLOOKUP(Tabla2[[#This Row],[Client]],Inflow_Outflow!A:O,13,FALSE),"")</f>
        <v>0</v>
      </c>
      <c r="AC1179" s="2">
        <f>IFERROR(VLOOKUP(Tabla2[[#This Row],[Client]],Inflow_Outflow!A:O,14,FALSE),"")</f>
        <v>0</v>
      </c>
      <c r="AD1179" s="2">
        <f>IFERROR(VLOOKUP(Tabla2[[#This Row],[Client]],Inflow_Outflow!A:O,15,FALSE),"")</f>
        <v>15</v>
      </c>
      <c r="AE1179" s="2">
        <f>IFERROR(VLOOKUP(Tabla2[[#This Row],[Client]],Sales_Revenues!A:G,2,FALSE),"")</f>
        <v>0</v>
      </c>
      <c r="AF1179" s="2">
        <f>IFERROR(VLOOKUP(Tabla2[[#This Row],[Client]],Sales_Revenues!A:G,3,FALSE),"")</f>
        <v>1</v>
      </c>
      <c r="AG1179" s="2">
        <f>IFERROR(VLOOKUP(Tabla2[[#This Row],[Client]],Sales_Revenues!A:G,4,FALSE),"")</f>
        <v>0</v>
      </c>
      <c r="AH1179" s="2">
        <f>IFERROR(VLOOKUP(Tabla2[[#This Row],[Client]],Sales_Revenues!A:G,5,FALSE),"")</f>
        <v>0</v>
      </c>
      <c r="AI1179" s="2">
        <f>IFERROR(VLOOKUP(Tabla2[[#This Row],[Client]],Sales_Revenues!A:G,6,FALSE),"")</f>
        <v>3.0714285714285716</v>
      </c>
      <c r="AJ1179" s="2">
        <f>IFERROR(VLOOKUP(Tabla2[[#This Row],[Client]],Sales_Revenues!A:G,7,FALSE),"")</f>
        <v>0</v>
      </c>
    </row>
    <row r="1180" spans="1:36">
      <c r="A1180">
        <v>1179</v>
      </c>
      <c r="B1180">
        <v>1</v>
      </c>
      <c r="E1180">
        <v>1</v>
      </c>
      <c r="G1180">
        <v>1</v>
      </c>
      <c r="H1180">
        <v>3.5714285714285714E-4</v>
      </c>
      <c r="I1180" t="s">
        <v>38</v>
      </c>
      <c r="J1180" t="s">
        <v>38</v>
      </c>
      <c r="K1180">
        <v>0</v>
      </c>
      <c r="L1180" t="s">
        <v>38</v>
      </c>
      <c r="M1180">
        <v>2190.5910714285715</v>
      </c>
      <c r="N1180" t="str">
        <f>IFERROR(VLOOKUP(Tabla2[[#This Row],[Client]],Soc_Dem!A:D,2,FALSE),"")</f>
        <v>M</v>
      </c>
      <c r="O1180">
        <f>IFERROR(VLOOKUP(Tabla2[[#This Row],[Client]],Soc_Dem!A:D,3,FALSE),"")</f>
        <v>68</v>
      </c>
      <c r="P1180">
        <f>IFERROR(VLOOKUP(Tabla2[[#This Row],[Client]],Soc_Dem!A:D,4,FALSE),"")</f>
        <v>177</v>
      </c>
      <c r="Q1180" s="2">
        <f>IFERROR(VLOOKUP(Tabla2[[#This Row],[Client]],Inflow_Outflow!A:O,2,FALSE),"")</f>
        <v>3125.2357142857145</v>
      </c>
      <c r="R1180" s="2">
        <f>IFERROR(VLOOKUP(Tabla2[[#This Row],[Client]],Inflow_Outflow!A:O,3,FALSE),"")</f>
        <v>2350.9142857142861</v>
      </c>
      <c r="S1180" s="2">
        <f>IFERROR(VLOOKUP(Tabla2[[#This Row],[Client]],Inflow_Outflow!A:O,4,FALSE),"")</f>
        <v>37</v>
      </c>
      <c r="T1180" s="2">
        <f>IFERROR(VLOOKUP(Tabla2[[#This Row],[Client]],Inflow_Outflow!A:O,5,FALSE),"")</f>
        <v>32</v>
      </c>
      <c r="U1180" s="2">
        <f>IFERROR(VLOOKUP(Tabla2[[#This Row],[Client]],Inflow_Outflow!A:O,6,FALSE),"")</f>
        <v>3188.3992857142853</v>
      </c>
      <c r="V1180" s="2">
        <f>IFERROR(VLOOKUP(Tabla2[[#This Row],[Client]],Inflow_Outflow!A:O,7,FALSE),"")</f>
        <v>2350.9142857142861</v>
      </c>
      <c r="W1180" s="2">
        <f>IFERROR(VLOOKUP(Tabla2[[#This Row],[Client]],Inflow_Outflow!A:O,8,FALSE),"")</f>
        <v>428.57142857142856</v>
      </c>
      <c r="X1180" s="2">
        <f>IFERROR(VLOOKUP(Tabla2[[#This Row],[Client]],Inflow_Outflow!A:O,9,FALSE),"")</f>
        <v>162.2607142857143</v>
      </c>
      <c r="Y1180" s="2">
        <f>IFERROR(VLOOKUP(Tabla2[[#This Row],[Client]],Inflow_Outflow!A:O,10,FALSE),"")</f>
        <v>970.64285714285711</v>
      </c>
      <c r="Z1180" s="2">
        <f>IFERROR(VLOOKUP(Tabla2[[#This Row],[Client]],Inflow_Outflow!A:O,11,FALSE),"")</f>
        <v>66</v>
      </c>
      <c r="AA1180" s="2">
        <f>IFERROR(VLOOKUP(Tabla2[[#This Row],[Client]],Inflow_Outflow!A:O,12,FALSE),"")</f>
        <v>37</v>
      </c>
      <c r="AB1180" s="2">
        <f>IFERROR(VLOOKUP(Tabla2[[#This Row],[Client]],Inflow_Outflow!A:O,13,FALSE),"")</f>
        <v>6</v>
      </c>
      <c r="AC1180" s="2">
        <f>IFERROR(VLOOKUP(Tabla2[[#This Row],[Client]],Inflow_Outflow!A:O,14,FALSE),"")</f>
        <v>7</v>
      </c>
      <c r="AD1180" s="2">
        <f>IFERROR(VLOOKUP(Tabla2[[#This Row],[Client]],Inflow_Outflow!A:O,15,FALSE),"")</f>
        <v>17</v>
      </c>
      <c r="AE1180" s="2">
        <f>IFERROR(VLOOKUP(Tabla2[[#This Row],[Client]],Sales_Revenues!A:G,2,FALSE),"")</f>
        <v>0</v>
      </c>
      <c r="AF1180" s="2">
        <f>IFERROR(VLOOKUP(Tabla2[[#This Row],[Client]],Sales_Revenues!A:G,3,FALSE),"")</f>
        <v>0</v>
      </c>
      <c r="AG1180" s="2">
        <f>IFERROR(VLOOKUP(Tabla2[[#This Row],[Client]],Sales_Revenues!A:G,4,FALSE),"")</f>
        <v>1</v>
      </c>
      <c r="AH1180" s="2">
        <f>IFERROR(VLOOKUP(Tabla2[[#This Row],[Client]],Sales_Revenues!A:G,5,FALSE),"")</f>
        <v>0</v>
      </c>
      <c r="AI1180" s="2">
        <f>IFERROR(VLOOKUP(Tabla2[[#This Row],[Client]],Sales_Revenues!A:G,6,FALSE),"")</f>
        <v>0</v>
      </c>
      <c r="AJ1180" s="2">
        <f>IFERROR(VLOOKUP(Tabla2[[#This Row],[Client]],Sales_Revenues!A:G,7,FALSE),"")</f>
        <v>15.785714285714286</v>
      </c>
    </row>
    <row r="1181" spans="1:36">
      <c r="A1181">
        <v>1180</v>
      </c>
      <c r="B1181">
        <v>1</v>
      </c>
      <c r="F1181">
        <v>1</v>
      </c>
      <c r="G1181">
        <v>1</v>
      </c>
      <c r="H1181">
        <v>18364.818571428572</v>
      </c>
      <c r="I1181" t="s">
        <v>38</v>
      </c>
      <c r="J1181" t="s">
        <v>38</v>
      </c>
      <c r="K1181" t="s">
        <v>38</v>
      </c>
      <c r="L1181">
        <v>119.84285714285714</v>
      </c>
      <c r="M1181">
        <v>1361.0182142857143</v>
      </c>
      <c r="N1181" t="str">
        <f>IFERROR(VLOOKUP(Tabla2[[#This Row],[Client]],Soc_Dem!A:D,2,FALSE),"")</f>
        <v>F</v>
      </c>
      <c r="O1181">
        <f>IFERROR(VLOOKUP(Tabla2[[#This Row],[Client]],Soc_Dem!A:D,3,FALSE),"")</f>
        <v>18</v>
      </c>
      <c r="P1181">
        <f>IFERROR(VLOOKUP(Tabla2[[#This Row],[Client]],Soc_Dem!A:D,4,FALSE),"")</f>
        <v>150</v>
      </c>
      <c r="Q1181" s="2">
        <f>IFERROR(VLOOKUP(Tabla2[[#This Row],[Client]],Inflow_Outflow!A:O,2,FALSE),"")</f>
        <v>1209.1714285714286</v>
      </c>
      <c r="R1181" s="2">
        <f>IFERROR(VLOOKUP(Tabla2[[#This Row],[Client]],Inflow_Outflow!A:O,3,FALSE),"")</f>
        <v>1068.6242857142856</v>
      </c>
      <c r="S1181" s="2">
        <f>IFERROR(VLOOKUP(Tabla2[[#This Row],[Client]],Inflow_Outflow!A:O,4,FALSE),"")</f>
        <v>11</v>
      </c>
      <c r="T1181" s="2">
        <f>IFERROR(VLOOKUP(Tabla2[[#This Row],[Client]],Inflow_Outflow!A:O,5,FALSE),"")</f>
        <v>6</v>
      </c>
      <c r="U1181" s="2">
        <f>IFERROR(VLOOKUP(Tabla2[[#This Row],[Client]],Inflow_Outflow!A:O,6,FALSE),"")</f>
        <v>1582.9696428571428</v>
      </c>
      <c r="V1181" s="2">
        <f>IFERROR(VLOOKUP(Tabla2[[#This Row],[Client]],Inflow_Outflow!A:O,7,FALSE),"")</f>
        <v>1569.3625</v>
      </c>
      <c r="W1181" s="2">
        <f>IFERROR(VLOOKUP(Tabla2[[#This Row],[Client]],Inflow_Outflow!A:O,8,FALSE),"")</f>
        <v>364.28571428571428</v>
      </c>
      <c r="X1181" s="2">
        <f>IFERROR(VLOOKUP(Tabla2[[#This Row],[Client]],Inflow_Outflow!A:O,9,FALSE),"")</f>
        <v>389.24821428571431</v>
      </c>
      <c r="Y1181" s="2">
        <f>IFERROR(VLOOKUP(Tabla2[[#This Row],[Client]],Inflow_Outflow!A:O,10,FALSE),"")</f>
        <v>615.7928571428572</v>
      </c>
      <c r="Z1181" s="2">
        <f>IFERROR(VLOOKUP(Tabla2[[#This Row],[Client]],Inflow_Outflow!A:O,11,FALSE),"")</f>
        <v>50</v>
      </c>
      <c r="AA1181" s="2">
        <f>IFERROR(VLOOKUP(Tabla2[[#This Row],[Client]],Inflow_Outflow!A:O,12,FALSE),"")</f>
        <v>44</v>
      </c>
      <c r="AB1181" s="2">
        <f>IFERROR(VLOOKUP(Tabla2[[#This Row],[Client]],Inflow_Outflow!A:O,13,FALSE),"")</f>
        <v>5</v>
      </c>
      <c r="AC1181" s="2">
        <f>IFERROR(VLOOKUP(Tabla2[[#This Row],[Client]],Inflow_Outflow!A:O,14,FALSE),"")</f>
        <v>23</v>
      </c>
      <c r="AD1181" s="2">
        <f>IFERROR(VLOOKUP(Tabla2[[#This Row],[Client]],Inflow_Outflow!A:O,15,FALSE),"")</f>
        <v>11</v>
      </c>
      <c r="AE1181" s="2">
        <f>IFERROR(VLOOKUP(Tabla2[[#This Row],[Client]],Sales_Revenues!A:G,2,FALSE),"")</f>
        <v>0</v>
      </c>
      <c r="AF1181" s="2">
        <f>IFERROR(VLOOKUP(Tabla2[[#This Row],[Client]],Sales_Revenues!A:G,3,FALSE),"")</f>
        <v>0</v>
      </c>
      <c r="AG1181" s="2">
        <f>IFERROR(VLOOKUP(Tabla2[[#This Row],[Client]],Sales_Revenues!A:G,4,FALSE),"")</f>
        <v>0</v>
      </c>
      <c r="AH1181" s="2">
        <f>IFERROR(VLOOKUP(Tabla2[[#This Row],[Client]],Sales_Revenues!A:G,5,FALSE),"")</f>
        <v>0</v>
      </c>
      <c r="AI1181" s="2">
        <f>IFERROR(VLOOKUP(Tabla2[[#This Row],[Client]],Sales_Revenues!A:G,6,FALSE),"")</f>
        <v>0</v>
      </c>
      <c r="AJ1181" s="2">
        <f>IFERROR(VLOOKUP(Tabla2[[#This Row],[Client]],Sales_Revenues!A:G,7,FALSE),"")</f>
        <v>0</v>
      </c>
    </row>
    <row r="1182" spans="1:36">
      <c r="A1182">
        <v>1181</v>
      </c>
      <c r="B1182">
        <v>1</v>
      </c>
      <c r="D1182">
        <v>8</v>
      </c>
      <c r="H1182">
        <v>1329.4950000000001</v>
      </c>
      <c r="I1182" t="s">
        <v>38</v>
      </c>
      <c r="J1182">
        <v>0</v>
      </c>
      <c r="K1182" t="s">
        <v>38</v>
      </c>
      <c r="L1182" t="s">
        <v>38</v>
      </c>
      <c r="M1182" t="s">
        <v>38</v>
      </c>
      <c r="N1182" t="str">
        <f>IFERROR(VLOOKUP(Tabla2[[#This Row],[Client]],Soc_Dem!A:D,2,FALSE),"")</f>
        <v>F</v>
      </c>
      <c r="O1182">
        <f>IFERROR(VLOOKUP(Tabla2[[#This Row],[Client]],Soc_Dem!A:D,3,FALSE),"")</f>
        <v>66</v>
      </c>
      <c r="P1182">
        <f>IFERROR(VLOOKUP(Tabla2[[#This Row],[Client]],Soc_Dem!A:D,4,FALSE),"")</f>
        <v>32</v>
      </c>
      <c r="Q1182" s="2">
        <f>IFERROR(VLOOKUP(Tabla2[[#This Row],[Client]],Inflow_Outflow!A:O,2,FALSE),"")</f>
        <v>59.184285714285714</v>
      </c>
      <c r="R1182" s="2">
        <f>IFERROR(VLOOKUP(Tabla2[[#This Row],[Client]],Inflow_Outflow!A:O,3,FALSE),"")</f>
        <v>59.184285714285714</v>
      </c>
      <c r="S1182" s="2">
        <f>IFERROR(VLOOKUP(Tabla2[[#This Row],[Client]],Inflow_Outflow!A:O,4,FALSE),"")</f>
        <v>2</v>
      </c>
      <c r="T1182" s="2">
        <f>IFERROR(VLOOKUP(Tabla2[[#This Row],[Client]],Inflow_Outflow!A:O,5,FALSE),"")</f>
        <v>2</v>
      </c>
      <c r="U1182" s="2">
        <f>IFERROR(VLOOKUP(Tabla2[[#This Row],[Client]],Inflow_Outflow!A:O,6,FALSE),"")</f>
        <v>10.642857142857142</v>
      </c>
      <c r="V1182" s="2">
        <f>IFERROR(VLOOKUP(Tabla2[[#This Row],[Client]],Inflow_Outflow!A:O,7,FALSE),"")</f>
        <v>10.642857142857142</v>
      </c>
      <c r="W1182" s="2">
        <f>IFERROR(VLOOKUP(Tabla2[[#This Row],[Client]],Inflow_Outflow!A:O,8,FALSE),"")</f>
        <v>0</v>
      </c>
      <c r="X1182" s="2">
        <f>IFERROR(VLOOKUP(Tabla2[[#This Row],[Client]],Inflow_Outflow!A:O,9,FALSE),"")</f>
        <v>10.642857142857142</v>
      </c>
      <c r="Y1182" s="2">
        <f>IFERROR(VLOOKUP(Tabla2[[#This Row],[Client]],Inflow_Outflow!A:O,10,FALSE),"")</f>
        <v>0</v>
      </c>
      <c r="Z1182" s="2">
        <f>IFERROR(VLOOKUP(Tabla2[[#This Row],[Client]],Inflow_Outflow!A:O,11,FALSE),"")</f>
        <v>1</v>
      </c>
      <c r="AA1182" s="2">
        <f>IFERROR(VLOOKUP(Tabla2[[#This Row],[Client]],Inflow_Outflow!A:O,12,FALSE),"")</f>
        <v>1</v>
      </c>
      <c r="AB1182" s="2">
        <f>IFERROR(VLOOKUP(Tabla2[[#This Row],[Client]],Inflow_Outflow!A:O,13,FALSE),"")</f>
        <v>0</v>
      </c>
      <c r="AC1182" s="2">
        <f>IFERROR(VLOOKUP(Tabla2[[#This Row],[Client]],Inflow_Outflow!A:O,14,FALSE),"")</f>
        <v>1</v>
      </c>
      <c r="AD1182" s="2">
        <f>IFERROR(VLOOKUP(Tabla2[[#This Row],[Client]],Inflow_Outflow!A:O,15,FALSE),"")</f>
        <v>0</v>
      </c>
      <c r="AE1182" s="2" t="str">
        <f>IFERROR(VLOOKUP(Tabla2[[#This Row],[Client]],Sales_Revenues!A:G,2,FALSE),"")</f>
        <v/>
      </c>
      <c r="AF1182" s="2" t="str">
        <f>IFERROR(VLOOKUP(Tabla2[[#This Row],[Client]],Sales_Revenues!A:G,3,FALSE),"")</f>
        <v/>
      </c>
      <c r="AG1182" s="2" t="str">
        <f>IFERROR(VLOOKUP(Tabla2[[#This Row],[Client]],Sales_Revenues!A:G,4,FALSE),"")</f>
        <v/>
      </c>
      <c r="AH1182" s="2" t="str">
        <f>IFERROR(VLOOKUP(Tabla2[[#This Row],[Client]],Sales_Revenues!A:G,5,FALSE),"")</f>
        <v/>
      </c>
      <c r="AI1182" s="2" t="str">
        <f>IFERROR(VLOOKUP(Tabla2[[#This Row],[Client]],Sales_Revenues!A:G,6,FALSE),"")</f>
        <v/>
      </c>
      <c r="AJ1182" s="2" t="str">
        <f>IFERROR(VLOOKUP(Tabla2[[#This Row],[Client]],Sales_Revenues!A:G,7,FALSE),"")</f>
        <v/>
      </c>
    </row>
    <row r="1183" spans="1:36">
      <c r="A1183">
        <v>1182</v>
      </c>
      <c r="B1183">
        <v>1</v>
      </c>
      <c r="E1183">
        <v>1</v>
      </c>
      <c r="F1183">
        <v>1</v>
      </c>
      <c r="H1183">
        <v>3044.5989285714286</v>
      </c>
      <c r="I1183" t="s">
        <v>38</v>
      </c>
      <c r="J1183" t="s">
        <v>38</v>
      </c>
      <c r="K1183">
        <v>0</v>
      </c>
      <c r="L1183">
        <v>512.79999999999995</v>
      </c>
      <c r="M1183" t="s">
        <v>38</v>
      </c>
      <c r="N1183" t="str">
        <f>IFERROR(VLOOKUP(Tabla2[[#This Row],[Client]],Soc_Dem!A:D,2,FALSE),"")</f>
        <v>M</v>
      </c>
      <c r="O1183">
        <f>IFERROR(VLOOKUP(Tabla2[[#This Row],[Client]],Soc_Dem!A:D,3,FALSE),"")</f>
        <v>47</v>
      </c>
      <c r="P1183">
        <f>IFERROR(VLOOKUP(Tabla2[[#This Row],[Client]],Soc_Dem!A:D,4,FALSE),"")</f>
        <v>86</v>
      </c>
      <c r="Q1183" s="2">
        <f>IFERROR(VLOOKUP(Tabla2[[#This Row],[Client]],Inflow_Outflow!A:O,2,FALSE),"")</f>
        <v>2450.1746428571428</v>
      </c>
      <c r="R1183" s="2">
        <f>IFERROR(VLOOKUP(Tabla2[[#This Row],[Client]],Inflow_Outflow!A:O,3,FALSE),"")</f>
        <v>1928.6564285714285</v>
      </c>
      <c r="S1183" s="2">
        <f>IFERROR(VLOOKUP(Tabla2[[#This Row],[Client]],Inflow_Outflow!A:O,4,FALSE),"")</f>
        <v>13</v>
      </c>
      <c r="T1183" s="2">
        <f>IFERROR(VLOOKUP(Tabla2[[#This Row],[Client]],Inflow_Outflow!A:O,5,FALSE),"")</f>
        <v>7</v>
      </c>
      <c r="U1183" s="2">
        <f>IFERROR(VLOOKUP(Tabla2[[#This Row],[Client]],Inflow_Outflow!A:O,6,FALSE),"")</f>
        <v>2266.7289285714287</v>
      </c>
      <c r="V1183" s="2">
        <f>IFERROR(VLOOKUP(Tabla2[[#This Row],[Client]],Inflow_Outflow!A:O,7,FALSE),"")</f>
        <v>1787.4875</v>
      </c>
      <c r="W1183" s="2">
        <f>IFERROR(VLOOKUP(Tabla2[[#This Row],[Client]],Inflow_Outflow!A:O,8,FALSE),"")</f>
        <v>89.285714285714292</v>
      </c>
      <c r="X1183" s="2">
        <f>IFERROR(VLOOKUP(Tabla2[[#This Row],[Client]],Inflow_Outflow!A:O,9,FALSE),"")</f>
        <v>753.81964285714287</v>
      </c>
      <c r="Y1183" s="2">
        <f>IFERROR(VLOOKUP(Tabla2[[#This Row],[Client]],Inflow_Outflow!A:O,10,FALSE),"")</f>
        <v>911.28821428571428</v>
      </c>
      <c r="Z1183" s="2">
        <f>IFERROR(VLOOKUP(Tabla2[[#This Row],[Client]],Inflow_Outflow!A:O,11,FALSE),"")</f>
        <v>53</v>
      </c>
      <c r="AA1183" s="2">
        <f>IFERROR(VLOOKUP(Tabla2[[#This Row],[Client]],Inflow_Outflow!A:O,12,FALSE),"")</f>
        <v>18</v>
      </c>
      <c r="AB1183" s="2">
        <f>IFERROR(VLOOKUP(Tabla2[[#This Row],[Client]],Inflow_Outflow!A:O,13,FALSE),"")</f>
        <v>1</v>
      </c>
      <c r="AC1183" s="2">
        <f>IFERROR(VLOOKUP(Tabla2[[#This Row],[Client]],Inflow_Outflow!A:O,14,FALSE),"")</f>
        <v>34</v>
      </c>
      <c r="AD1183" s="2">
        <f>IFERROR(VLOOKUP(Tabla2[[#This Row],[Client]],Inflow_Outflow!A:O,15,FALSE),"")</f>
        <v>13</v>
      </c>
      <c r="AE1183" s="2">
        <f>IFERROR(VLOOKUP(Tabla2[[#This Row],[Client]],Sales_Revenues!A:G,2,FALSE),"")</f>
        <v>1</v>
      </c>
      <c r="AF1183" s="2">
        <f>IFERROR(VLOOKUP(Tabla2[[#This Row],[Client]],Sales_Revenues!A:G,3,FALSE),"")</f>
        <v>0</v>
      </c>
      <c r="AG1183" s="2">
        <f>IFERROR(VLOOKUP(Tabla2[[#This Row],[Client]],Sales_Revenues!A:G,4,FALSE),"")</f>
        <v>0</v>
      </c>
      <c r="AH1183" s="2">
        <f>IFERROR(VLOOKUP(Tabla2[[#This Row],[Client]],Sales_Revenues!A:G,5,FALSE),"")</f>
        <v>6.9973214285714294</v>
      </c>
      <c r="AI1183" s="2">
        <f>IFERROR(VLOOKUP(Tabla2[[#This Row],[Client]],Sales_Revenues!A:G,6,FALSE),"")</f>
        <v>0</v>
      </c>
      <c r="AJ1183" s="2">
        <f>IFERROR(VLOOKUP(Tabla2[[#This Row],[Client]],Sales_Revenues!A:G,7,FALSE),"")</f>
        <v>0</v>
      </c>
    </row>
    <row r="1184" spans="1:36">
      <c r="A1184">
        <v>1183</v>
      </c>
      <c r="B1184">
        <v>1</v>
      </c>
      <c r="C1184">
        <v>1</v>
      </c>
      <c r="D1184">
        <v>5</v>
      </c>
      <c r="H1184">
        <v>623.46857142857141</v>
      </c>
      <c r="I1184">
        <v>84.356428571428566</v>
      </c>
      <c r="J1184">
        <v>208.59678571428572</v>
      </c>
      <c r="K1184" t="s">
        <v>38</v>
      </c>
      <c r="L1184" t="s">
        <v>38</v>
      </c>
      <c r="M1184" t="s">
        <v>38</v>
      </c>
      <c r="N1184" t="str">
        <f>IFERROR(VLOOKUP(Tabla2[[#This Row],[Client]],Soc_Dem!A:D,2,FALSE),"")</f>
        <v>M</v>
      </c>
      <c r="O1184">
        <f>IFERROR(VLOOKUP(Tabla2[[#This Row],[Client]],Soc_Dem!A:D,3,FALSE),"")</f>
        <v>58</v>
      </c>
      <c r="P1184">
        <f>IFERROR(VLOOKUP(Tabla2[[#This Row],[Client]],Soc_Dem!A:D,4,FALSE),"")</f>
        <v>235</v>
      </c>
      <c r="Q1184" s="2">
        <f>IFERROR(VLOOKUP(Tabla2[[#This Row],[Client]],Inflow_Outflow!A:O,2,FALSE),"")</f>
        <v>509.11571428571426</v>
      </c>
      <c r="R1184" s="2">
        <f>IFERROR(VLOOKUP(Tabla2[[#This Row],[Client]],Inflow_Outflow!A:O,3,FALSE),"")</f>
        <v>484.83964285714285</v>
      </c>
      <c r="S1184" s="2">
        <f>IFERROR(VLOOKUP(Tabla2[[#This Row],[Client]],Inflow_Outflow!A:O,4,FALSE),"")</f>
        <v>6</v>
      </c>
      <c r="T1184" s="2">
        <f>IFERROR(VLOOKUP(Tabla2[[#This Row],[Client]],Inflow_Outflow!A:O,5,FALSE),"")</f>
        <v>3</v>
      </c>
      <c r="U1184" s="2">
        <f>IFERROR(VLOOKUP(Tabla2[[#This Row],[Client]],Inflow_Outflow!A:O,6,FALSE),"")</f>
        <v>149.56714285714287</v>
      </c>
      <c r="V1184" s="2">
        <f>IFERROR(VLOOKUP(Tabla2[[#This Row],[Client]],Inflow_Outflow!A:O,7,FALSE),"")</f>
        <v>149.56714285714287</v>
      </c>
      <c r="W1184" s="2">
        <f>IFERROR(VLOOKUP(Tabla2[[#This Row],[Client]],Inflow_Outflow!A:O,8,FALSE),"")</f>
        <v>0</v>
      </c>
      <c r="X1184" s="2">
        <f>IFERROR(VLOOKUP(Tabla2[[#This Row],[Client]],Inflow_Outflow!A:O,9,FALSE),"")</f>
        <v>0</v>
      </c>
      <c r="Y1184" s="2">
        <f>IFERROR(VLOOKUP(Tabla2[[#This Row],[Client]],Inflow_Outflow!A:O,10,FALSE),"")</f>
        <v>133.14285714285714</v>
      </c>
      <c r="Z1184" s="2">
        <f>IFERROR(VLOOKUP(Tabla2[[#This Row],[Client]],Inflow_Outflow!A:O,11,FALSE),"")</f>
        <v>6</v>
      </c>
      <c r="AA1184" s="2">
        <f>IFERROR(VLOOKUP(Tabla2[[#This Row],[Client]],Inflow_Outflow!A:O,12,FALSE),"")</f>
        <v>6</v>
      </c>
      <c r="AB1184" s="2">
        <f>IFERROR(VLOOKUP(Tabla2[[#This Row],[Client]],Inflow_Outflow!A:O,13,FALSE),"")</f>
        <v>0</v>
      </c>
      <c r="AC1184" s="2">
        <f>IFERROR(VLOOKUP(Tabla2[[#This Row],[Client]],Inflow_Outflow!A:O,14,FALSE),"")</f>
        <v>0</v>
      </c>
      <c r="AD1184" s="2">
        <f>IFERROR(VLOOKUP(Tabla2[[#This Row],[Client]],Inflow_Outflow!A:O,15,FALSE),"")</f>
        <v>3</v>
      </c>
      <c r="AE1184" s="2" t="str">
        <f>IFERROR(VLOOKUP(Tabla2[[#This Row],[Client]],Sales_Revenues!A:G,2,FALSE),"")</f>
        <v/>
      </c>
      <c r="AF1184" s="2" t="str">
        <f>IFERROR(VLOOKUP(Tabla2[[#This Row],[Client]],Sales_Revenues!A:G,3,FALSE),"")</f>
        <v/>
      </c>
      <c r="AG1184" s="2" t="str">
        <f>IFERROR(VLOOKUP(Tabla2[[#This Row],[Client]],Sales_Revenues!A:G,4,FALSE),"")</f>
        <v/>
      </c>
      <c r="AH1184" s="2" t="str">
        <f>IFERROR(VLOOKUP(Tabla2[[#This Row],[Client]],Sales_Revenues!A:G,5,FALSE),"")</f>
        <v/>
      </c>
      <c r="AI1184" s="2" t="str">
        <f>IFERROR(VLOOKUP(Tabla2[[#This Row],[Client]],Sales_Revenues!A:G,6,FALSE),"")</f>
        <v/>
      </c>
      <c r="AJ1184" s="2" t="str">
        <f>IFERROR(VLOOKUP(Tabla2[[#This Row],[Client]],Sales_Revenues!A:G,7,FALSE),"")</f>
        <v/>
      </c>
    </row>
    <row r="1185" spans="1:36">
      <c r="A1185">
        <v>1184</v>
      </c>
      <c r="B1185">
        <v>1</v>
      </c>
      <c r="D1185">
        <v>1</v>
      </c>
      <c r="E1185">
        <v>1</v>
      </c>
      <c r="H1185">
        <v>2282.5242857142857</v>
      </c>
      <c r="I1185" t="s">
        <v>38</v>
      </c>
      <c r="J1185">
        <v>0</v>
      </c>
      <c r="K1185">
        <v>793.67107142857151</v>
      </c>
      <c r="L1185" t="s">
        <v>38</v>
      </c>
      <c r="M1185" t="s">
        <v>38</v>
      </c>
      <c r="N1185" t="str">
        <f>IFERROR(VLOOKUP(Tabla2[[#This Row],[Client]],Soc_Dem!A:D,2,FALSE),"")</f>
        <v>F</v>
      </c>
      <c r="O1185">
        <f>IFERROR(VLOOKUP(Tabla2[[#This Row],[Client]],Soc_Dem!A:D,3,FALSE),"")</f>
        <v>28</v>
      </c>
      <c r="P1185">
        <f>IFERROR(VLOOKUP(Tabla2[[#This Row],[Client]],Soc_Dem!A:D,4,FALSE),"")</f>
        <v>80</v>
      </c>
      <c r="Q1185" s="2">
        <f>IFERROR(VLOOKUP(Tabla2[[#This Row],[Client]],Inflow_Outflow!A:O,2,FALSE),"")</f>
        <v>2921.6928571428571</v>
      </c>
      <c r="R1185" s="2">
        <f>IFERROR(VLOOKUP(Tabla2[[#This Row],[Client]],Inflow_Outflow!A:O,3,FALSE),"")</f>
        <v>2042.0078571428571</v>
      </c>
      <c r="S1185" s="2">
        <f>IFERROR(VLOOKUP(Tabla2[[#This Row],[Client]],Inflow_Outflow!A:O,4,FALSE),"")</f>
        <v>8</v>
      </c>
      <c r="T1185" s="2">
        <f>IFERROR(VLOOKUP(Tabla2[[#This Row],[Client]],Inflow_Outflow!A:O,5,FALSE),"")</f>
        <v>3</v>
      </c>
      <c r="U1185" s="2">
        <f>IFERROR(VLOOKUP(Tabla2[[#This Row],[Client]],Inflow_Outflow!A:O,6,FALSE),"")</f>
        <v>3113.4360714285717</v>
      </c>
      <c r="V1185" s="2">
        <f>IFERROR(VLOOKUP(Tabla2[[#This Row],[Client]],Inflow_Outflow!A:O,7,FALSE),"")</f>
        <v>2042</v>
      </c>
      <c r="W1185" s="2">
        <f>IFERROR(VLOOKUP(Tabla2[[#This Row],[Client]],Inflow_Outflow!A:O,8,FALSE),"")</f>
        <v>0</v>
      </c>
      <c r="X1185" s="2">
        <f>IFERROR(VLOOKUP(Tabla2[[#This Row],[Client]],Inflow_Outflow!A:O,9,FALSE),"")</f>
        <v>0</v>
      </c>
      <c r="Y1185" s="2">
        <f>IFERROR(VLOOKUP(Tabla2[[#This Row],[Client]],Inflow_Outflow!A:O,10,FALSE),"")</f>
        <v>1162.3214285714287</v>
      </c>
      <c r="Z1185" s="2">
        <f>IFERROR(VLOOKUP(Tabla2[[#This Row],[Client]],Inflow_Outflow!A:O,11,FALSE),"")</f>
        <v>9</v>
      </c>
      <c r="AA1185" s="2">
        <f>IFERROR(VLOOKUP(Tabla2[[#This Row],[Client]],Inflow_Outflow!A:O,12,FALSE),"")</f>
        <v>4</v>
      </c>
      <c r="AB1185" s="2">
        <f>IFERROR(VLOOKUP(Tabla2[[#This Row],[Client]],Inflow_Outflow!A:O,13,FALSE),"")</f>
        <v>0</v>
      </c>
      <c r="AC1185" s="2">
        <f>IFERROR(VLOOKUP(Tabla2[[#This Row],[Client]],Inflow_Outflow!A:O,14,FALSE),"")</f>
        <v>0</v>
      </c>
      <c r="AD1185" s="2">
        <f>IFERROR(VLOOKUP(Tabla2[[#This Row],[Client]],Inflow_Outflow!A:O,15,FALSE),"")</f>
        <v>3</v>
      </c>
      <c r="AE1185" s="2">
        <f>IFERROR(VLOOKUP(Tabla2[[#This Row],[Client]],Sales_Revenues!A:G,2,FALSE),"")</f>
        <v>0</v>
      </c>
      <c r="AF1185" s="2">
        <f>IFERROR(VLOOKUP(Tabla2[[#This Row],[Client]],Sales_Revenues!A:G,3,FALSE),"")</f>
        <v>0</v>
      </c>
      <c r="AG1185" s="2">
        <f>IFERROR(VLOOKUP(Tabla2[[#This Row],[Client]],Sales_Revenues!A:G,4,FALSE),"")</f>
        <v>0</v>
      </c>
      <c r="AH1185" s="2">
        <f>IFERROR(VLOOKUP(Tabla2[[#This Row],[Client]],Sales_Revenues!A:G,5,FALSE),"")</f>
        <v>0</v>
      </c>
      <c r="AI1185" s="2">
        <f>IFERROR(VLOOKUP(Tabla2[[#This Row],[Client]],Sales_Revenues!A:G,6,FALSE),"")</f>
        <v>0</v>
      </c>
      <c r="AJ1185" s="2">
        <f>IFERROR(VLOOKUP(Tabla2[[#This Row],[Client]],Sales_Revenues!A:G,7,FALSE),"")</f>
        <v>0</v>
      </c>
    </row>
    <row r="1186" spans="1:36">
      <c r="A1186">
        <v>1185</v>
      </c>
      <c r="B1186">
        <v>2</v>
      </c>
      <c r="H1186">
        <v>0</v>
      </c>
      <c r="I1186" t="s">
        <v>38</v>
      </c>
      <c r="J1186" t="s">
        <v>38</v>
      </c>
      <c r="K1186" t="s">
        <v>38</v>
      </c>
      <c r="L1186" t="s">
        <v>38</v>
      </c>
      <c r="M1186" t="s">
        <v>38</v>
      </c>
      <c r="N1186" t="str">
        <f>IFERROR(VLOOKUP(Tabla2[[#This Row],[Client]],Soc_Dem!A:D,2,FALSE),"")</f>
        <v>M</v>
      </c>
      <c r="O1186">
        <f>IFERROR(VLOOKUP(Tabla2[[#This Row],[Client]],Soc_Dem!A:D,3,FALSE),"")</f>
        <v>33</v>
      </c>
      <c r="P1186">
        <f>IFERROR(VLOOKUP(Tabla2[[#This Row],[Client]],Soc_Dem!A:D,4,FALSE),"")</f>
        <v>84</v>
      </c>
      <c r="Q1186" s="2">
        <f>IFERROR(VLOOKUP(Tabla2[[#This Row],[Client]],Inflow_Outflow!A:O,2,FALSE),"")</f>
        <v>714.31214285714293</v>
      </c>
      <c r="R1186" s="2">
        <f>IFERROR(VLOOKUP(Tabla2[[#This Row],[Client]],Inflow_Outflow!A:O,3,FALSE),"")</f>
        <v>714.31214285714293</v>
      </c>
      <c r="S1186" s="2">
        <f>IFERROR(VLOOKUP(Tabla2[[#This Row],[Client]],Inflow_Outflow!A:O,4,FALSE),"")</f>
        <v>2</v>
      </c>
      <c r="T1186" s="2">
        <f>IFERROR(VLOOKUP(Tabla2[[#This Row],[Client]],Inflow_Outflow!A:O,5,FALSE),"")</f>
        <v>2</v>
      </c>
      <c r="U1186" s="2">
        <f>IFERROR(VLOOKUP(Tabla2[[#This Row],[Client]],Inflow_Outflow!A:O,6,FALSE),"")</f>
        <v>482.80714285714288</v>
      </c>
      <c r="V1186" s="2">
        <f>IFERROR(VLOOKUP(Tabla2[[#This Row],[Client]],Inflow_Outflow!A:O,7,FALSE),"")</f>
        <v>482.80714285714288</v>
      </c>
      <c r="W1186" s="2">
        <f>IFERROR(VLOOKUP(Tabla2[[#This Row],[Client]],Inflow_Outflow!A:O,8,FALSE),"")</f>
        <v>178.57142857142858</v>
      </c>
      <c r="X1186" s="2">
        <f>IFERROR(VLOOKUP(Tabla2[[#This Row],[Client]],Inflow_Outflow!A:O,9,FALSE),"")</f>
        <v>28.342857142857145</v>
      </c>
      <c r="Y1186" s="2">
        <f>IFERROR(VLOOKUP(Tabla2[[#This Row],[Client]],Inflow_Outflow!A:O,10,FALSE),"")</f>
        <v>273.17857142857144</v>
      </c>
      <c r="Z1186" s="2">
        <f>IFERROR(VLOOKUP(Tabla2[[#This Row],[Client]],Inflow_Outflow!A:O,11,FALSE),"")</f>
        <v>8</v>
      </c>
      <c r="AA1186" s="2">
        <f>IFERROR(VLOOKUP(Tabla2[[#This Row],[Client]],Inflow_Outflow!A:O,12,FALSE),"")</f>
        <v>8</v>
      </c>
      <c r="AB1186" s="2">
        <f>IFERROR(VLOOKUP(Tabla2[[#This Row],[Client]],Inflow_Outflow!A:O,13,FALSE),"")</f>
        <v>1</v>
      </c>
      <c r="AC1186" s="2">
        <f>IFERROR(VLOOKUP(Tabla2[[#This Row],[Client]],Inflow_Outflow!A:O,14,FALSE),"")</f>
        <v>1</v>
      </c>
      <c r="AD1186" s="2">
        <f>IFERROR(VLOOKUP(Tabla2[[#This Row],[Client]],Inflow_Outflow!A:O,15,FALSE),"")</f>
        <v>5</v>
      </c>
      <c r="AE1186" s="2" t="str">
        <f>IFERROR(VLOOKUP(Tabla2[[#This Row],[Client]],Sales_Revenues!A:G,2,FALSE),"")</f>
        <v/>
      </c>
      <c r="AF1186" s="2" t="str">
        <f>IFERROR(VLOOKUP(Tabla2[[#This Row],[Client]],Sales_Revenues!A:G,3,FALSE),"")</f>
        <v/>
      </c>
      <c r="AG1186" s="2" t="str">
        <f>IFERROR(VLOOKUP(Tabla2[[#This Row],[Client]],Sales_Revenues!A:G,4,FALSE),"")</f>
        <v/>
      </c>
      <c r="AH1186" s="2" t="str">
        <f>IFERROR(VLOOKUP(Tabla2[[#This Row],[Client]],Sales_Revenues!A:G,5,FALSE),"")</f>
        <v/>
      </c>
      <c r="AI1186" s="2" t="str">
        <f>IFERROR(VLOOKUP(Tabla2[[#This Row],[Client]],Sales_Revenues!A:G,6,FALSE),"")</f>
        <v/>
      </c>
      <c r="AJ1186" s="2" t="str">
        <f>IFERROR(VLOOKUP(Tabla2[[#This Row],[Client]],Sales_Revenues!A:G,7,FALSE),"")</f>
        <v/>
      </c>
    </row>
    <row r="1187" spans="1:36">
      <c r="A1187">
        <v>1186</v>
      </c>
      <c r="B1187">
        <v>1</v>
      </c>
      <c r="H1187">
        <v>3307.4124999999999</v>
      </c>
      <c r="I1187" t="s">
        <v>38</v>
      </c>
      <c r="J1187" t="s">
        <v>38</v>
      </c>
      <c r="K1187" t="s">
        <v>38</v>
      </c>
      <c r="L1187" t="s">
        <v>38</v>
      </c>
      <c r="M1187" t="s">
        <v>38</v>
      </c>
      <c r="N1187" t="str">
        <f>IFERROR(VLOOKUP(Tabla2[[#This Row],[Client]],Soc_Dem!A:D,2,FALSE),"")</f>
        <v>F</v>
      </c>
      <c r="O1187">
        <f>IFERROR(VLOOKUP(Tabla2[[#This Row],[Client]],Soc_Dem!A:D,3,FALSE),"")</f>
        <v>45</v>
      </c>
      <c r="P1187">
        <f>IFERROR(VLOOKUP(Tabla2[[#This Row],[Client]],Soc_Dem!A:D,4,FALSE),"")</f>
        <v>173</v>
      </c>
      <c r="Q1187" s="2">
        <f>IFERROR(VLOOKUP(Tabla2[[#This Row],[Client]],Inflow_Outflow!A:O,2,FALSE),"")</f>
        <v>1285.75</v>
      </c>
      <c r="R1187" s="2">
        <f>IFERROR(VLOOKUP(Tabla2[[#This Row],[Client]],Inflow_Outflow!A:O,3,FALSE),"")</f>
        <v>1285.75</v>
      </c>
      <c r="S1187" s="2">
        <f>IFERROR(VLOOKUP(Tabla2[[#This Row],[Client]],Inflow_Outflow!A:O,4,FALSE),"")</f>
        <v>4</v>
      </c>
      <c r="T1187" s="2">
        <f>IFERROR(VLOOKUP(Tabla2[[#This Row],[Client]],Inflow_Outflow!A:O,5,FALSE),"")</f>
        <v>4</v>
      </c>
      <c r="U1187" s="2">
        <f>IFERROR(VLOOKUP(Tabla2[[#This Row],[Client]],Inflow_Outflow!A:O,6,FALSE),"")</f>
        <v>2028.2082142857143</v>
      </c>
      <c r="V1187" s="2">
        <f>IFERROR(VLOOKUP(Tabla2[[#This Row],[Client]],Inflow_Outflow!A:O,7,FALSE),"")</f>
        <v>2028.2082142857143</v>
      </c>
      <c r="W1187" s="2">
        <f>IFERROR(VLOOKUP(Tabla2[[#This Row],[Client]],Inflow_Outflow!A:O,8,FALSE),"")</f>
        <v>692.11857142857139</v>
      </c>
      <c r="X1187" s="2">
        <f>IFERROR(VLOOKUP(Tabla2[[#This Row],[Client]],Inflow_Outflow!A:O,9,FALSE),"")</f>
        <v>1318.3442857142857</v>
      </c>
      <c r="Y1187" s="2">
        <f>IFERROR(VLOOKUP(Tabla2[[#This Row],[Client]],Inflow_Outflow!A:O,10,FALSE),"")</f>
        <v>0</v>
      </c>
      <c r="Z1187" s="2">
        <f>IFERROR(VLOOKUP(Tabla2[[#This Row],[Client]],Inflow_Outflow!A:O,11,FALSE),"")</f>
        <v>23</v>
      </c>
      <c r="AA1187" s="2">
        <f>IFERROR(VLOOKUP(Tabla2[[#This Row],[Client]],Inflow_Outflow!A:O,12,FALSE),"")</f>
        <v>23</v>
      </c>
      <c r="AB1187" s="2">
        <f>IFERROR(VLOOKUP(Tabla2[[#This Row],[Client]],Inflow_Outflow!A:O,13,FALSE),"")</f>
        <v>5</v>
      </c>
      <c r="AC1187" s="2">
        <f>IFERROR(VLOOKUP(Tabla2[[#This Row],[Client]],Inflow_Outflow!A:O,14,FALSE),"")</f>
        <v>13</v>
      </c>
      <c r="AD1187" s="2">
        <f>IFERROR(VLOOKUP(Tabla2[[#This Row],[Client]],Inflow_Outflow!A:O,15,FALSE),"")</f>
        <v>0</v>
      </c>
      <c r="AE1187" s="2" t="str">
        <f>IFERROR(VLOOKUP(Tabla2[[#This Row],[Client]],Sales_Revenues!A:G,2,FALSE),"")</f>
        <v/>
      </c>
      <c r="AF1187" s="2" t="str">
        <f>IFERROR(VLOOKUP(Tabla2[[#This Row],[Client]],Sales_Revenues!A:G,3,FALSE),"")</f>
        <v/>
      </c>
      <c r="AG1187" s="2" t="str">
        <f>IFERROR(VLOOKUP(Tabla2[[#This Row],[Client]],Sales_Revenues!A:G,4,FALSE),"")</f>
        <v/>
      </c>
      <c r="AH1187" s="2" t="str">
        <f>IFERROR(VLOOKUP(Tabla2[[#This Row],[Client]],Sales_Revenues!A:G,5,FALSE),"")</f>
        <v/>
      </c>
      <c r="AI1187" s="2" t="str">
        <f>IFERROR(VLOOKUP(Tabla2[[#This Row],[Client]],Sales_Revenues!A:G,6,FALSE),"")</f>
        <v/>
      </c>
      <c r="AJ1187" s="2" t="str">
        <f>IFERROR(VLOOKUP(Tabla2[[#This Row],[Client]],Sales_Revenues!A:G,7,FALSE),"")</f>
        <v/>
      </c>
    </row>
    <row r="1188" spans="1:36">
      <c r="A1188">
        <v>1187</v>
      </c>
      <c r="B1188">
        <v>1</v>
      </c>
      <c r="H1188">
        <v>10.77</v>
      </c>
      <c r="I1188" t="s">
        <v>38</v>
      </c>
      <c r="J1188" t="s">
        <v>38</v>
      </c>
      <c r="K1188" t="s">
        <v>38</v>
      </c>
      <c r="L1188" t="s">
        <v>38</v>
      </c>
      <c r="M1188" t="s">
        <v>38</v>
      </c>
      <c r="N1188" t="str">
        <f>IFERROR(VLOOKUP(Tabla2[[#This Row],[Client]],Soc_Dem!A:D,2,FALSE),"")</f>
        <v>M</v>
      </c>
      <c r="O1188">
        <f>IFERROR(VLOOKUP(Tabla2[[#This Row],[Client]],Soc_Dem!A:D,3,FALSE),"")</f>
        <v>57</v>
      </c>
      <c r="P1188">
        <f>IFERROR(VLOOKUP(Tabla2[[#This Row],[Client]],Soc_Dem!A:D,4,FALSE),"")</f>
        <v>52</v>
      </c>
      <c r="Q1188" s="2">
        <f>IFERROR(VLOOKUP(Tabla2[[#This Row],[Client]],Inflow_Outflow!A:O,2,FALSE),"")</f>
        <v>376.14357142857142</v>
      </c>
      <c r="R1188" s="2">
        <f>IFERROR(VLOOKUP(Tabla2[[#This Row],[Client]],Inflow_Outflow!A:O,3,FALSE),"")</f>
        <v>376.14357142857142</v>
      </c>
      <c r="S1188" s="2">
        <f>IFERROR(VLOOKUP(Tabla2[[#This Row],[Client]],Inflow_Outflow!A:O,4,FALSE),"")</f>
        <v>3</v>
      </c>
      <c r="T1188" s="2">
        <f>IFERROR(VLOOKUP(Tabla2[[#This Row],[Client]],Inflow_Outflow!A:O,5,FALSE),"")</f>
        <v>3</v>
      </c>
      <c r="U1188" s="2">
        <f>IFERROR(VLOOKUP(Tabla2[[#This Row],[Client]],Inflow_Outflow!A:O,6,FALSE),"")</f>
        <v>1372.7778571428571</v>
      </c>
      <c r="V1188" s="2">
        <f>IFERROR(VLOOKUP(Tabla2[[#This Row],[Client]],Inflow_Outflow!A:O,7,FALSE),"")</f>
        <v>1372.7778571428571</v>
      </c>
      <c r="W1188" s="2">
        <f>IFERROR(VLOOKUP(Tabla2[[#This Row],[Client]],Inflow_Outflow!A:O,8,FALSE),"")</f>
        <v>135.71428571428572</v>
      </c>
      <c r="X1188" s="2">
        <f>IFERROR(VLOOKUP(Tabla2[[#This Row],[Client]],Inflow_Outflow!A:O,9,FALSE),"")</f>
        <v>771.20642857142855</v>
      </c>
      <c r="Y1188" s="2">
        <f>IFERROR(VLOOKUP(Tabla2[[#This Row],[Client]],Inflow_Outflow!A:O,10,FALSE),"")</f>
        <v>462.35714285714283</v>
      </c>
      <c r="Z1188" s="2">
        <f>IFERROR(VLOOKUP(Tabla2[[#This Row],[Client]],Inflow_Outflow!A:O,11,FALSE),"")</f>
        <v>53</v>
      </c>
      <c r="AA1188" s="2">
        <f>IFERROR(VLOOKUP(Tabla2[[#This Row],[Client]],Inflow_Outflow!A:O,12,FALSE),"")</f>
        <v>53</v>
      </c>
      <c r="AB1188" s="2">
        <f>IFERROR(VLOOKUP(Tabla2[[#This Row],[Client]],Inflow_Outflow!A:O,13,FALSE),"")</f>
        <v>2</v>
      </c>
      <c r="AC1188" s="2">
        <f>IFERROR(VLOOKUP(Tabla2[[#This Row],[Client]],Inflow_Outflow!A:O,14,FALSE),"")</f>
        <v>39</v>
      </c>
      <c r="AD1188" s="2">
        <f>IFERROR(VLOOKUP(Tabla2[[#This Row],[Client]],Inflow_Outflow!A:O,15,FALSE),"")</f>
        <v>11</v>
      </c>
      <c r="AE1188" s="2" t="str">
        <f>IFERROR(VLOOKUP(Tabla2[[#This Row],[Client]],Sales_Revenues!A:G,2,FALSE),"")</f>
        <v/>
      </c>
      <c r="AF1188" s="2" t="str">
        <f>IFERROR(VLOOKUP(Tabla2[[#This Row],[Client]],Sales_Revenues!A:G,3,FALSE),"")</f>
        <v/>
      </c>
      <c r="AG1188" s="2" t="str">
        <f>IFERROR(VLOOKUP(Tabla2[[#This Row],[Client]],Sales_Revenues!A:G,4,FALSE),"")</f>
        <v/>
      </c>
      <c r="AH1188" s="2" t="str">
        <f>IFERROR(VLOOKUP(Tabla2[[#This Row],[Client]],Sales_Revenues!A:G,5,FALSE),"")</f>
        <v/>
      </c>
      <c r="AI1188" s="2" t="str">
        <f>IFERROR(VLOOKUP(Tabla2[[#This Row],[Client]],Sales_Revenues!A:G,6,FALSE),"")</f>
        <v/>
      </c>
      <c r="AJ1188" s="2" t="str">
        <f>IFERROR(VLOOKUP(Tabla2[[#This Row],[Client]],Sales_Revenues!A:G,7,FALSE),"")</f>
        <v/>
      </c>
    </row>
    <row r="1189" spans="1:36">
      <c r="A1189">
        <v>1188</v>
      </c>
      <c r="B1189">
        <v>1</v>
      </c>
      <c r="C1189">
        <v>1</v>
      </c>
      <c r="D1189">
        <v>1</v>
      </c>
      <c r="E1189">
        <v>1</v>
      </c>
      <c r="H1189">
        <v>28.838214285714287</v>
      </c>
      <c r="I1189">
        <v>2236.0314285714285</v>
      </c>
      <c r="J1189">
        <v>39221.834999999999</v>
      </c>
      <c r="K1189">
        <v>0</v>
      </c>
      <c r="L1189" t="s">
        <v>38</v>
      </c>
      <c r="M1189" t="s">
        <v>38</v>
      </c>
      <c r="N1189" t="str">
        <f>IFERROR(VLOOKUP(Tabla2[[#This Row],[Client]],Soc_Dem!A:D,2,FALSE),"")</f>
        <v>M</v>
      </c>
      <c r="O1189">
        <f>IFERROR(VLOOKUP(Tabla2[[#This Row],[Client]],Soc_Dem!A:D,3,FALSE),"")</f>
        <v>67</v>
      </c>
      <c r="P1189">
        <f>IFERROR(VLOOKUP(Tabla2[[#This Row],[Client]],Soc_Dem!A:D,4,FALSE),"")</f>
        <v>28</v>
      </c>
      <c r="Q1189" s="2">
        <f>IFERROR(VLOOKUP(Tabla2[[#This Row],[Client]],Inflow_Outflow!A:O,2,FALSE),"")</f>
        <v>1587.7614285714285</v>
      </c>
      <c r="R1189" s="2">
        <f>IFERROR(VLOOKUP(Tabla2[[#This Row],[Client]],Inflow_Outflow!A:O,3,FALSE),"")</f>
        <v>1586.8085714285714</v>
      </c>
      <c r="S1189" s="2">
        <f>IFERROR(VLOOKUP(Tabla2[[#This Row],[Client]],Inflow_Outflow!A:O,4,FALSE),"")</f>
        <v>9</v>
      </c>
      <c r="T1189" s="2">
        <f>IFERROR(VLOOKUP(Tabla2[[#This Row],[Client]],Inflow_Outflow!A:O,5,FALSE),"")</f>
        <v>7</v>
      </c>
      <c r="U1189" s="2">
        <f>IFERROR(VLOOKUP(Tabla2[[#This Row],[Client]],Inflow_Outflow!A:O,6,FALSE),"")</f>
        <v>2606.6360714285715</v>
      </c>
      <c r="V1189" s="2">
        <f>IFERROR(VLOOKUP(Tabla2[[#This Row],[Client]],Inflow_Outflow!A:O,7,FALSE),"")</f>
        <v>2453.3339285714287</v>
      </c>
      <c r="W1189" s="2">
        <f>IFERROR(VLOOKUP(Tabla2[[#This Row],[Client]],Inflow_Outflow!A:O,8,FALSE),"")</f>
        <v>250</v>
      </c>
      <c r="X1189" s="2">
        <f>IFERROR(VLOOKUP(Tabla2[[#This Row],[Client]],Inflow_Outflow!A:O,9,FALSE),"")</f>
        <v>215.875</v>
      </c>
      <c r="Y1189" s="2">
        <f>IFERROR(VLOOKUP(Tabla2[[#This Row],[Client]],Inflow_Outflow!A:O,10,FALSE),"")</f>
        <v>1795.3571428571429</v>
      </c>
      <c r="Z1189" s="2">
        <f>IFERROR(VLOOKUP(Tabla2[[#This Row],[Client]],Inflow_Outflow!A:O,11,FALSE),"")</f>
        <v>35</v>
      </c>
      <c r="AA1189" s="2">
        <f>IFERROR(VLOOKUP(Tabla2[[#This Row],[Client]],Inflow_Outflow!A:O,12,FALSE),"")</f>
        <v>31</v>
      </c>
      <c r="AB1189" s="2">
        <f>IFERROR(VLOOKUP(Tabla2[[#This Row],[Client]],Inflow_Outflow!A:O,13,FALSE),"")</f>
        <v>3</v>
      </c>
      <c r="AC1189" s="2">
        <f>IFERROR(VLOOKUP(Tabla2[[#This Row],[Client]],Inflow_Outflow!A:O,14,FALSE),"")</f>
        <v>10</v>
      </c>
      <c r="AD1189" s="2">
        <f>IFERROR(VLOOKUP(Tabla2[[#This Row],[Client]],Inflow_Outflow!A:O,15,FALSE),"")</f>
        <v>12</v>
      </c>
      <c r="AE1189" s="2">
        <f>IFERROR(VLOOKUP(Tabla2[[#This Row],[Client]],Sales_Revenues!A:G,2,FALSE),"")</f>
        <v>0</v>
      </c>
      <c r="AF1189" s="2">
        <f>IFERROR(VLOOKUP(Tabla2[[#This Row],[Client]],Sales_Revenues!A:G,3,FALSE),"")</f>
        <v>0</v>
      </c>
      <c r="AG1189" s="2">
        <f>IFERROR(VLOOKUP(Tabla2[[#This Row],[Client]],Sales_Revenues!A:G,4,FALSE),"")</f>
        <v>0</v>
      </c>
      <c r="AH1189" s="2">
        <f>IFERROR(VLOOKUP(Tabla2[[#This Row],[Client]],Sales_Revenues!A:G,5,FALSE),"")</f>
        <v>0</v>
      </c>
      <c r="AI1189" s="2">
        <f>IFERROR(VLOOKUP(Tabla2[[#This Row],[Client]],Sales_Revenues!A:G,6,FALSE),"")</f>
        <v>0</v>
      </c>
      <c r="AJ1189" s="2">
        <f>IFERROR(VLOOKUP(Tabla2[[#This Row],[Client]],Sales_Revenues!A:G,7,FALSE),"")</f>
        <v>0</v>
      </c>
    </row>
    <row r="1190" spans="1:36">
      <c r="A1190">
        <v>1189</v>
      </c>
      <c r="B1190">
        <v>1</v>
      </c>
      <c r="C1190">
        <v>1</v>
      </c>
      <c r="H1190">
        <v>48.986785714285716</v>
      </c>
      <c r="I1190">
        <v>8421.0046428571422</v>
      </c>
      <c r="J1190" t="s">
        <v>38</v>
      </c>
      <c r="K1190" t="s">
        <v>38</v>
      </c>
      <c r="L1190" t="s">
        <v>38</v>
      </c>
      <c r="M1190" t="s">
        <v>38</v>
      </c>
      <c r="N1190" t="str">
        <f>IFERROR(VLOOKUP(Tabla2[[#This Row],[Client]],Soc_Dem!A:D,2,FALSE),"")</f>
        <v>M</v>
      </c>
      <c r="O1190">
        <f>IFERROR(VLOOKUP(Tabla2[[#This Row],[Client]],Soc_Dem!A:D,3,FALSE),"")</f>
        <v>33</v>
      </c>
      <c r="P1190">
        <f>IFERROR(VLOOKUP(Tabla2[[#This Row],[Client]],Soc_Dem!A:D,4,FALSE),"")</f>
        <v>83</v>
      </c>
      <c r="Q1190" s="2">
        <f>IFERROR(VLOOKUP(Tabla2[[#This Row],[Client]],Inflow_Outflow!A:O,2,FALSE),"")</f>
        <v>324.36607142857144</v>
      </c>
      <c r="R1190" s="2">
        <f>IFERROR(VLOOKUP(Tabla2[[#This Row],[Client]],Inflow_Outflow!A:O,3,FALSE),"")</f>
        <v>323.26249999999999</v>
      </c>
      <c r="S1190" s="2">
        <f>IFERROR(VLOOKUP(Tabla2[[#This Row],[Client]],Inflow_Outflow!A:O,4,FALSE),"")</f>
        <v>3</v>
      </c>
      <c r="T1190" s="2">
        <f>IFERROR(VLOOKUP(Tabla2[[#This Row],[Client]],Inflow_Outflow!A:O,5,FALSE),"")</f>
        <v>2</v>
      </c>
      <c r="U1190" s="2">
        <f>IFERROR(VLOOKUP(Tabla2[[#This Row],[Client]],Inflow_Outflow!A:O,6,FALSE),"")</f>
        <v>233.46428571428572</v>
      </c>
      <c r="V1190" s="2">
        <f>IFERROR(VLOOKUP(Tabla2[[#This Row],[Client]],Inflow_Outflow!A:O,7,FALSE),"")</f>
        <v>233.46428571428572</v>
      </c>
      <c r="W1190" s="2">
        <f>IFERROR(VLOOKUP(Tabla2[[#This Row],[Client]],Inflow_Outflow!A:O,8,FALSE),"")</f>
        <v>178.57142857142858</v>
      </c>
      <c r="X1190" s="2">
        <f>IFERROR(VLOOKUP(Tabla2[[#This Row],[Client]],Inflow_Outflow!A:O,9,FALSE),"")</f>
        <v>0</v>
      </c>
      <c r="Y1190" s="2">
        <f>IFERROR(VLOOKUP(Tabla2[[#This Row],[Client]],Inflow_Outflow!A:O,10,FALSE),"")</f>
        <v>53.571428571428569</v>
      </c>
      <c r="Z1190" s="2">
        <f>IFERROR(VLOOKUP(Tabla2[[#This Row],[Client]],Inflow_Outflow!A:O,11,FALSE),"")</f>
        <v>4</v>
      </c>
      <c r="AA1190" s="2">
        <f>IFERROR(VLOOKUP(Tabla2[[#This Row],[Client]],Inflow_Outflow!A:O,12,FALSE),"")</f>
        <v>4</v>
      </c>
      <c r="AB1190" s="2">
        <f>IFERROR(VLOOKUP(Tabla2[[#This Row],[Client]],Inflow_Outflow!A:O,13,FALSE),"")</f>
        <v>1</v>
      </c>
      <c r="AC1190" s="2">
        <f>IFERROR(VLOOKUP(Tabla2[[#This Row],[Client]],Inflow_Outflow!A:O,14,FALSE),"")</f>
        <v>0</v>
      </c>
      <c r="AD1190" s="2">
        <f>IFERROR(VLOOKUP(Tabla2[[#This Row],[Client]],Inflow_Outflow!A:O,15,FALSE),"")</f>
        <v>1</v>
      </c>
      <c r="AE1190" s="2">
        <f>IFERROR(VLOOKUP(Tabla2[[#This Row],[Client]],Sales_Revenues!A:G,2,FALSE),"")</f>
        <v>0</v>
      </c>
      <c r="AF1190" s="2">
        <f>IFERROR(VLOOKUP(Tabla2[[#This Row],[Client]],Sales_Revenues!A:G,3,FALSE),"")</f>
        <v>0</v>
      </c>
      <c r="AG1190" s="2">
        <f>IFERROR(VLOOKUP(Tabla2[[#This Row],[Client]],Sales_Revenues!A:G,4,FALSE),"")</f>
        <v>0</v>
      </c>
      <c r="AH1190" s="2">
        <f>IFERROR(VLOOKUP(Tabla2[[#This Row],[Client]],Sales_Revenues!A:G,5,FALSE),"")</f>
        <v>0</v>
      </c>
      <c r="AI1190" s="2">
        <f>IFERROR(VLOOKUP(Tabla2[[#This Row],[Client]],Sales_Revenues!A:G,6,FALSE),"")</f>
        <v>0</v>
      </c>
      <c r="AJ1190" s="2">
        <f>IFERROR(VLOOKUP(Tabla2[[#This Row],[Client]],Sales_Revenues!A:G,7,FALSE),"")</f>
        <v>0</v>
      </c>
    </row>
    <row r="1191" spans="1:36">
      <c r="A1191">
        <v>1190</v>
      </c>
      <c r="B1191">
        <v>1</v>
      </c>
      <c r="H1191">
        <v>53.385714285714286</v>
      </c>
      <c r="I1191" t="s">
        <v>38</v>
      </c>
      <c r="J1191" t="s">
        <v>38</v>
      </c>
      <c r="K1191" t="s">
        <v>38</v>
      </c>
      <c r="L1191" t="s">
        <v>38</v>
      </c>
      <c r="M1191" t="s">
        <v>38</v>
      </c>
      <c r="N1191" t="str">
        <f>IFERROR(VLOOKUP(Tabla2[[#This Row],[Client]],Soc_Dem!A:D,2,FALSE),"")</f>
        <v>F</v>
      </c>
      <c r="O1191">
        <f>IFERROR(VLOOKUP(Tabla2[[#This Row],[Client]],Soc_Dem!A:D,3,FALSE),"")</f>
        <v>26</v>
      </c>
      <c r="P1191">
        <f>IFERROR(VLOOKUP(Tabla2[[#This Row],[Client]],Soc_Dem!A:D,4,FALSE),"")</f>
        <v>64</v>
      </c>
      <c r="Q1191" s="2">
        <f>IFERROR(VLOOKUP(Tabla2[[#This Row],[Client]],Inflow_Outflow!A:O,2,FALSE),"")</f>
        <v>575.00035714285718</v>
      </c>
      <c r="R1191" s="2">
        <f>IFERROR(VLOOKUP(Tabla2[[#This Row],[Client]],Inflow_Outflow!A:O,3,FALSE),"")</f>
        <v>575.00035714285718</v>
      </c>
      <c r="S1191" s="2">
        <f>IFERROR(VLOOKUP(Tabla2[[#This Row],[Client]],Inflow_Outflow!A:O,4,FALSE),"")</f>
        <v>9</v>
      </c>
      <c r="T1191" s="2">
        <f>IFERROR(VLOOKUP(Tabla2[[#This Row],[Client]],Inflow_Outflow!A:O,5,FALSE),"")</f>
        <v>9</v>
      </c>
      <c r="U1191" s="2">
        <f>IFERROR(VLOOKUP(Tabla2[[#This Row],[Client]],Inflow_Outflow!A:O,6,FALSE),"")</f>
        <v>575</v>
      </c>
      <c r="V1191" s="2">
        <f>IFERROR(VLOOKUP(Tabla2[[#This Row],[Client]],Inflow_Outflow!A:O,7,FALSE),"")</f>
        <v>575</v>
      </c>
      <c r="W1191" s="2">
        <f>IFERROR(VLOOKUP(Tabla2[[#This Row],[Client]],Inflow_Outflow!A:O,8,FALSE),"")</f>
        <v>575</v>
      </c>
      <c r="X1191" s="2">
        <f>IFERROR(VLOOKUP(Tabla2[[#This Row],[Client]],Inflow_Outflow!A:O,9,FALSE),"")</f>
        <v>0</v>
      </c>
      <c r="Y1191" s="2">
        <f>IFERROR(VLOOKUP(Tabla2[[#This Row],[Client]],Inflow_Outflow!A:O,10,FALSE),"")</f>
        <v>0</v>
      </c>
      <c r="Z1191" s="2">
        <f>IFERROR(VLOOKUP(Tabla2[[#This Row],[Client]],Inflow_Outflow!A:O,11,FALSE),"")</f>
        <v>8</v>
      </c>
      <c r="AA1191" s="2">
        <f>IFERROR(VLOOKUP(Tabla2[[#This Row],[Client]],Inflow_Outflow!A:O,12,FALSE),"")</f>
        <v>8</v>
      </c>
      <c r="AB1191" s="2">
        <f>IFERROR(VLOOKUP(Tabla2[[#This Row],[Client]],Inflow_Outflow!A:O,13,FALSE),"")</f>
        <v>8</v>
      </c>
      <c r="AC1191" s="2">
        <f>IFERROR(VLOOKUP(Tabla2[[#This Row],[Client]],Inflow_Outflow!A:O,14,FALSE),"")</f>
        <v>0</v>
      </c>
      <c r="AD1191" s="2">
        <f>IFERROR(VLOOKUP(Tabla2[[#This Row],[Client]],Inflow_Outflow!A:O,15,FALSE),"")</f>
        <v>0</v>
      </c>
      <c r="AE1191" s="2">
        <f>IFERROR(VLOOKUP(Tabla2[[#This Row],[Client]],Sales_Revenues!A:G,2,FALSE),"")</f>
        <v>0</v>
      </c>
      <c r="AF1191" s="2">
        <f>IFERROR(VLOOKUP(Tabla2[[#This Row],[Client]],Sales_Revenues!A:G,3,FALSE),"")</f>
        <v>0</v>
      </c>
      <c r="AG1191" s="2">
        <f>IFERROR(VLOOKUP(Tabla2[[#This Row],[Client]],Sales_Revenues!A:G,4,FALSE),"")</f>
        <v>1</v>
      </c>
      <c r="AH1191" s="2">
        <f>IFERROR(VLOOKUP(Tabla2[[#This Row],[Client]],Sales_Revenues!A:G,5,FALSE),"")</f>
        <v>0</v>
      </c>
      <c r="AI1191" s="2">
        <f>IFERROR(VLOOKUP(Tabla2[[#This Row],[Client]],Sales_Revenues!A:G,6,FALSE),"")</f>
        <v>0</v>
      </c>
      <c r="AJ1191" s="2">
        <f>IFERROR(VLOOKUP(Tabla2[[#This Row],[Client]],Sales_Revenues!A:G,7,FALSE),"")</f>
        <v>4.512142857142857</v>
      </c>
    </row>
    <row r="1192" spans="1:36">
      <c r="A1192">
        <v>1191</v>
      </c>
      <c r="B1192">
        <v>1</v>
      </c>
      <c r="C1192">
        <v>1</v>
      </c>
      <c r="F1192">
        <v>1</v>
      </c>
      <c r="H1192">
        <v>907.08535714285711</v>
      </c>
      <c r="I1192">
        <v>638.66285714285721</v>
      </c>
      <c r="J1192" t="s">
        <v>38</v>
      </c>
      <c r="K1192" t="s">
        <v>38</v>
      </c>
      <c r="L1192">
        <v>283.80928571428569</v>
      </c>
      <c r="M1192" t="s">
        <v>38</v>
      </c>
      <c r="N1192" t="str">
        <f>IFERROR(VLOOKUP(Tabla2[[#This Row],[Client]],Soc_Dem!A:D,2,FALSE),"")</f>
        <v>M</v>
      </c>
      <c r="O1192">
        <f>IFERROR(VLOOKUP(Tabla2[[#This Row],[Client]],Soc_Dem!A:D,3,FALSE),"")</f>
        <v>69</v>
      </c>
      <c r="P1192">
        <f>IFERROR(VLOOKUP(Tabla2[[#This Row],[Client]],Soc_Dem!A:D,4,FALSE),"")</f>
        <v>46</v>
      </c>
      <c r="Q1192" s="2">
        <f>IFERROR(VLOOKUP(Tabla2[[#This Row],[Client]],Inflow_Outflow!A:O,2,FALSE),"")</f>
        <v>797.81678571428563</v>
      </c>
      <c r="R1192" s="2">
        <f>IFERROR(VLOOKUP(Tabla2[[#This Row],[Client]],Inflow_Outflow!A:O,3,FALSE),"")</f>
        <v>729.4671428571429</v>
      </c>
      <c r="S1192" s="2">
        <f>IFERROR(VLOOKUP(Tabla2[[#This Row],[Client]],Inflow_Outflow!A:O,4,FALSE),"")</f>
        <v>7</v>
      </c>
      <c r="T1192" s="2">
        <f>IFERROR(VLOOKUP(Tabla2[[#This Row],[Client]],Inflow_Outflow!A:O,5,FALSE),"")</f>
        <v>2</v>
      </c>
      <c r="U1192" s="2">
        <f>IFERROR(VLOOKUP(Tabla2[[#This Row],[Client]],Inflow_Outflow!A:O,6,FALSE),"")</f>
        <v>409.91321428571428</v>
      </c>
      <c r="V1192" s="2">
        <f>IFERROR(VLOOKUP(Tabla2[[#This Row],[Client]],Inflow_Outflow!A:O,7,FALSE),"")</f>
        <v>389.22642857142858</v>
      </c>
      <c r="W1192" s="2">
        <f>IFERROR(VLOOKUP(Tabla2[[#This Row],[Client]],Inflow_Outflow!A:O,8,FALSE),"")</f>
        <v>300</v>
      </c>
      <c r="X1192" s="2">
        <f>IFERROR(VLOOKUP(Tabla2[[#This Row],[Client]],Inflow_Outflow!A:O,9,FALSE),"")</f>
        <v>0</v>
      </c>
      <c r="Y1192" s="2">
        <f>IFERROR(VLOOKUP(Tabla2[[#This Row],[Client]],Inflow_Outflow!A:O,10,FALSE),"")</f>
        <v>39.785714285714285</v>
      </c>
      <c r="Z1192" s="2">
        <f>IFERROR(VLOOKUP(Tabla2[[#This Row],[Client]],Inflow_Outflow!A:O,11,FALSE),"")</f>
        <v>19</v>
      </c>
      <c r="AA1192" s="2">
        <f>IFERROR(VLOOKUP(Tabla2[[#This Row],[Client]],Inflow_Outflow!A:O,12,FALSE),"")</f>
        <v>14</v>
      </c>
      <c r="AB1192" s="2">
        <f>IFERROR(VLOOKUP(Tabla2[[#This Row],[Client]],Inflow_Outflow!A:O,13,FALSE),"")</f>
        <v>7</v>
      </c>
      <c r="AC1192" s="2">
        <f>IFERROR(VLOOKUP(Tabla2[[#This Row],[Client]],Inflow_Outflow!A:O,14,FALSE),"")</f>
        <v>0</v>
      </c>
      <c r="AD1192" s="2">
        <f>IFERROR(VLOOKUP(Tabla2[[#This Row],[Client]],Inflow_Outflow!A:O,15,FALSE),"")</f>
        <v>3</v>
      </c>
      <c r="AE1192" s="2">
        <f>IFERROR(VLOOKUP(Tabla2[[#This Row],[Client]],Sales_Revenues!A:G,2,FALSE),"")</f>
        <v>0</v>
      </c>
      <c r="AF1192" s="2">
        <f>IFERROR(VLOOKUP(Tabla2[[#This Row],[Client]],Sales_Revenues!A:G,3,FALSE),"")</f>
        <v>1</v>
      </c>
      <c r="AG1192" s="2">
        <f>IFERROR(VLOOKUP(Tabla2[[#This Row],[Client]],Sales_Revenues!A:G,4,FALSE),"")</f>
        <v>1</v>
      </c>
      <c r="AH1192" s="2">
        <f>IFERROR(VLOOKUP(Tabla2[[#This Row],[Client]],Sales_Revenues!A:G,5,FALSE),"")</f>
        <v>0</v>
      </c>
      <c r="AI1192" s="2">
        <f>IFERROR(VLOOKUP(Tabla2[[#This Row],[Client]],Sales_Revenues!A:G,6,FALSE),"")</f>
        <v>0.21428571428571427</v>
      </c>
      <c r="AJ1192" s="2">
        <f>IFERROR(VLOOKUP(Tabla2[[#This Row],[Client]],Sales_Revenues!A:G,7,FALSE),"")</f>
        <v>18.382857142857144</v>
      </c>
    </row>
    <row r="1193" spans="1:36">
      <c r="A1193">
        <v>1192</v>
      </c>
      <c r="B1193">
        <v>1</v>
      </c>
      <c r="C1193">
        <v>1</v>
      </c>
      <c r="D1193">
        <v>7</v>
      </c>
      <c r="H1193">
        <v>2789.3424999999997</v>
      </c>
      <c r="I1193">
        <v>10566.784285714286</v>
      </c>
      <c r="J1193">
        <v>11171.428571428571</v>
      </c>
      <c r="K1193" t="s">
        <v>38</v>
      </c>
      <c r="L1193" t="s">
        <v>38</v>
      </c>
      <c r="M1193" t="s">
        <v>38</v>
      </c>
      <c r="N1193" t="str">
        <f>IFERROR(VLOOKUP(Tabla2[[#This Row],[Client]],Soc_Dem!A:D,2,FALSE),"")</f>
        <v>M</v>
      </c>
      <c r="O1193">
        <f>IFERROR(VLOOKUP(Tabla2[[#This Row],[Client]],Soc_Dem!A:D,3,FALSE),"")</f>
        <v>25</v>
      </c>
      <c r="P1193">
        <f>IFERROR(VLOOKUP(Tabla2[[#This Row],[Client]],Soc_Dem!A:D,4,FALSE),"")</f>
        <v>109</v>
      </c>
      <c r="Q1193" s="2">
        <f>IFERROR(VLOOKUP(Tabla2[[#This Row],[Client]],Inflow_Outflow!A:O,2,FALSE),"")</f>
        <v>4048.0014285714283</v>
      </c>
      <c r="R1193" s="2">
        <f>IFERROR(VLOOKUP(Tabla2[[#This Row],[Client]],Inflow_Outflow!A:O,3,FALSE),"")</f>
        <v>4034.6942857142858</v>
      </c>
      <c r="S1193" s="2">
        <f>IFERROR(VLOOKUP(Tabla2[[#This Row],[Client]],Inflow_Outflow!A:O,4,FALSE),"")</f>
        <v>9</v>
      </c>
      <c r="T1193" s="2">
        <f>IFERROR(VLOOKUP(Tabla2[[#This Row],[Client]],Inflow_Outflow!A:O,5,FALSE),"")</f>
        <v>6</v>
      </c>
      <c r="U1193" s="2">
        <f>IFERROR(VLOOKUP(Tabla2[[#This Row],[Client]],Inflow_Outflow!A:O,6,FALSE),"")</f>
        <v>4063.6807142857142</v>
      </c>
      <c r="V1193" s="2">
        <f>IFERROR(VLOOKUP(Tabla2[[#This Row],[Client]],Inflow_Outflow!A:O,7,FALSE),"")</f>
        <v>4063.6807142857142</v>
      </c>
      <c r="W1193" s="2">
        <f>IFERROR(VLOOKUP(Tabla2[[#This Row],[Client]],Inflow_Outflow!A:O,8,FALSE),"")</f>
        <v>2203.5714285714284</v>
      </c>
      <c r="X1193" s="2">
        <f>IFERROR(VLOOKUP(Tabla2[[#This Row],[Client]],Inflow_Outflow!A:O,9,FALSE),"")</f>
        <v>70.966785714285706</v>
      </c>
      <c r="Y1193" s="2">
        <f>IFERROR(VLOOKUP(Tabla2[[#This Row],[Client]],Inflow_Outflow!A:O,10,FALSE),"")</f>
        <v>1786.6424999999999</v>
      </c>
      <c r="Z1193" s="2">
        <f>IFERROR(VLOOKUP(Tabla2[[#This Row],[Client]],Inflow_Outflow!A:O,11,FALSE),"")</f>
        <v>25</v>
      </c>
      <c r="AA1193" s="2">
        <f>IFERROR(VLOOKUP(Tabla2[[#This Row],[Client]],Inflow_Outflow!A:O,12,FALSE),"")</f>
        <v>25</v>
      </c>
      <c r="AB1193" s="2">
        <f>IFERROR(VLOOKUP(Tabla2[[#This Row],[Client]],Inflow_Outflow!A:O,13,FALSE),"")</f>
        <v>5</v>
      </c>
      <c r="AC1193" s="2">
        <f>IFERROR(VLOOKUP(Tabla2[[#This Row],[Client]],Inflow_Outflow!A:O,14,FALSE),"")</f>
        <v>6</v>
      </c>
      <c r="AD1193" s="2">
        <f>IFERROR(VLOOKUP(Tabla2[[#This Row],[Client]],Inflow_Outflow!A:O,15,FALSE),"")</f>
        <v>12</v>
      </c>
      <c r="AE1193" s="2" t="str">
        <f>IFERROR(VLOOKUP(Tabla2[[#This Row],[Client]],Sales_Revenues!A:G,2,FALSE),"")</f>
        <v/>
      </c>
      <c r="AF1193" s="2" t="str">
        <f>IFERROR(VLOOKUP(Tabla2[[#This Row],[Client]],Sales_Revenues!A:G,3,FALSE),"")</f>
        <v/>
      </c>
      <c r="AG1193" s="2" t="str">
        <f>IFERROR(VLOOKUP(Tabla2[[#This Row],[Client]],Sales_Revenues!A:G,4,FALSE),"")</f>
        <v/>
      </c>
      <c r="AH1193" s="2" t="str">
        <f>IFERROR(VLOOKUP(Tabla2[[#This Row],[Client]],Sales_Revenues!A:G,5,FALSE),"")</f>
        <v/>
      </c>
      <c r="AI1193" s="2" t="str">
        <f>IFERROR(VLOOKUP(Tabla2[[#This Row],[Client]],Sales_Revenues!A:G,6,FALSE),"")</f>
        <v/>
      </c>
      <c r="AJ1193" s="2" t="str">
        <f>IFERROR(VLOOKUP(Tabla2[[#This Row],[Client]],Sales_Revenues!A:G,7,FALSE),"")</f>
        <v/>
      </c>
    </row>
    <row r="1194" spans="1:36">
      <c r="A1194">
        <v>1193</v>
      </c>
      <c r="B1194">
        <v>2</v>
      </c>
      <c r="E1194">
        <v>1</v>
      </c>
      <c r="H1194">
        <v>4180.6975000000002</v>
      </c>
      <c r="I1194" t="s">
        <v>38</v>
      </c>
      <c r="J1194" t="s">
        <v>38</v>
      </c>
      <c r="K1194">
        <v>0</v>
      </c>
      <c r="L1194" t="s">
        <v>38</v>
      </c>
      <c r="M1194" t="s">
        <v>38</v>
      </c>
      <c r="N1194" t="str">
        <f>IFERROR(VLOOKUP(Tabla2[[#This Row],[Client]],Soc_Dem!A:D,2,FALSE),"")</f>
        <v>M</v>
      </c>
      <c r="O1194">
        <f>IFERROR(VLOOKUP(Tabla2[[#This Row],[Client]],Soc_Dem!A:D,3,FALSE),"")</f>
        <v>48</v>
      </c>
      <c r="P1194">
        <f>IFERROR(VLOOKUP(Tabla2[[#This Row],[Client]],Soc_Dem!A:D,4,FALSE),"")</f>
        <v>16</v>
      </c>
      <c r="Q1194" s="2">
        <f>IFERROR(VLOOKUP(Tabla2[[#This Row],[Client]],Inflow_Outflow!A:O,2,FALSE),"")</f>
        <v>1442.837857142857</v>
      </c>
      <c r="R1194" s="2">
        <f>IFERROR(VLOOKUP(Tabla2[[#This Row],[Client]],Inflow_Outflow!A:O,3,FALSE),"")</f>
        <v>1151.6528571428571</v>
      </c>
      <c r="S1194" s="2">
        <f>IFERROR(VLOOKUP(Tabla2[[#This Row],[Client]],Inflow_Outflow!A:O,4,FALSE),"")</f>
        <v>23</v>
      </c>
      <c r="T1194" s="2">
        <f>IFERROR(VLOOKUP(Tabla2[[#This Row],[Client]],Inflow_Outflow!A:O,5,FALSE),"")</f>
        <v>21</v>
      </c>
      <c r="U1194" s="2">
        <f>IFERROR(VLOOKUP(Tabla2[[#This Row],[Client]],Inflow_Outflow!A:O,6,FALSE),"")</f>
        <v>1661.2010714285714</v>
      </c>
      <c r="V1194" s="2">
        <f>IFERROR(VLOOKUP(Tabla2[[#This Row],[Client]],Inflow_Outflow!A:O,7,FALSE),"")</f>
        <v>1207.9064285714285</v>
      </c>
      <c r="W1194" s="2">
        <f>IFERROR(VLOOKUP(Tabla2[[#This Row],[Client]],Inflow_Outflow!A:O,8,FALSE),"")</f>
        <v>507.14285714285717</v>
      </c>
      <c r="X1194" s="2">
        <f>IFERROR(VLOOKUP(Tabla2[[#This Row],[Client]],Inflow_Outflow!A:O,9,FALSE),"")</f>
        <v>331.15000000000003</v>
      </c>
      <c r="Y1194" s="2">
        <f>IFERROR(VLOOKUP(Tabla2[[#This Row],[Client]],Inflow_Outflow!A:O,10,FALSE),"")</f>
        <v>75.178571428571431</v>
      </c>
      <c r="Z1194" s="2">
        <f>IFERROR(VLOOKUP(Tabla2[[#This Row],[Client]],Inflow_Outflow!A:O,11,FALSE),"")</f>
        <v>55</v>
      </c>
      <c r="AA1194" s="2">
        <f>IFERROR(VLOOKUP(Tabla2[[#This Row],[Client]],Inflow_Outflow!A:O,12,FALSE),"")</f>
        <v>36</v>
      </c>
      <c r="AB1194" s="2">
        <f>IFERROR(VLOOKUP(Tabla2[[#This Row],[Client]],Inflow_Outflow!A:O,13,FALSE),"")</f>
        <v>6</v>
      </c>
      <c r="AC1194" s="2">
        <f>IFERROR(VLOOKUP(Tabla2[[#This Row],[Client]],Inflow_Outflow!A:O,14,FALSE),"")</f>
        <v>21</v>
      </c>
      <c r="AD1194" s="2">
        <f>IFERROR(VLOOKUP(Tabla2[[#This Row],[Client]],Inflow_Outflow!A:O,15,FALSE),"")</f>
        <v>2</v>
      </c>
      <c r="AE1194" s="2">
        <f>IFERROR(VLOOKUP(Tabla2[[#This Row],[Client]],Sales_Revenues!A:G,2,FALSE),"")</f>
        <v>0</v>
      </c>
      <c r="AF1194" s="2">
        <f>IFERROR(VLOOKUP(Tabla2[[#This Row],[Client]],Sales_Revenues!A:G,3,FALSE),"")</f>
        <v>0</v>
      </c>
      <c r="AG1194" s="2">
        <f>IFERROR(VLOOKUP(Tabla2[[#This Row],[Client]],Sales_Revenues!A:G,4,FALSE),"")</f>
        <v>0</v>
      </c>
      <c r="AH1194" s="2">
        <f>IFERROR(VLOOKUP(Tabla2[[#This Row],[Client]],Sales_Revenues!A:G,5,FALSE),"")</f>
        <v>0</v>
      </c>
      <c r="AI1194" s="2">
        <f>IFERROR(VLOOKUP(Tabla2[[#This Row],[Client]],Sales_Revenues!A:G,6,FALSE),"")</f>
        <v>0</v>
      </c>
      <c r="AJ1194" s="2">
        <f>IFERROR(VLOOKUP(Tabla2[[#This Row],[Client]],Sales_Revenues!A:G,7,FALSE),"")</f>
        <v>0</v>
      </c>
    </row>
    <row r="1195" spans="1:36">
      <c r="A1195">
        <v>1194</v>
      </c>
      <c r="B1195">
        <v>1</v>
      </c>
      <c r="H1195">
        <v>4.6703571428571431</v>
      </c>
      <c r="I1195" t="s">
        <v>38</v>
      </c>
      <c r="J1195" t="s">
        <v>38</v>
      </c>
      <c r="K1195" t="s">
        <v>38</v>
      </c>
      <c r="L1195" t="s">
        <v>38</v>
      </c>
      <c r="M1195" t="s">
        <v>38</v>
      </c>
      <c r="N1195" t="str">
        <f>IFERROR(VLOOKUP(Tabla2[[#This Row],[Client]],Soc_Dem!A:D,2,FALSE),"")</f>
        <v>F</v>
      </c>
      <c r="O1195">
        <f>IFERROR(VLOOKUP(Tabla2[[#This Row],[Client]],Soc_Dem!A:D,3,FALSE),"")</f>
        <v>32</v>
      </c>
      <c r="P1195">
        <f>IFERROR(VLOOKUP(Tabla2[[#This Row],[Client]],Soc_Dem!A:D,4,FALSE),"")</f>
        <v>149</v>
      </c>
      <c r="Q1195" s="2">
        <f>IFERROR(VLOOKUP(Tabla2[[#This Row],[Client]],Inflow_Outflow!A:O,2,FALSE),"")</f>
        <v>160.71535714285713</v>
      </c>
      <c r="R1195" s="2">
        <f>IFERROR(VLOOKUP(Tabla2[[#This Row],[Client]],Inflow_Outflow!A:O,3,FALSE),"")</f>
        <v>160.71535714285713</v>
      </c>
      <c r="S1195" s="2">
        <f>IFERROR(VLOOKUP(Tabla2[[#This Row],[Client]],Inflow_Outflow!A:O,4,FALSE),"")</f>
        <v>2</v>
      </c>
      <c r="T1195" s="2">
        <f>IFERROR(VLOOKUP(Tabla2[[#This Row],[Client]],Inflow_Outflow!A:O,5,FALSE),"")</f>
        <v>2</v>
      </c>
      <c r="U1195" s="2">
        <f>IFERROR(VLOOKUP(Tabla2[[#This Row],[Client]],Inflow_Outflow!A:O,6,FALSE),"")</f>
        <v>142.85714285714286</v>
      </c>
      <c r="V1195" s="2">
        <f>IFERROR(VLOOKUP(Tabla2[[#This Row],[Client]],Inflow_Outflow!A:O,7,FALSE),"")</f>
        <v>142.85714285714286</v>
      </c>
      <c r="W1195" s="2">
        <f>IFERROR(VLOOKUP(Tabla2[[#This Row],[Client]],Inflow_Outflow!A:O,8,FALSE),"")</f>
        <v>142.85714285714286</v>
      </c>
      <c r="X1195" s="2">
        <f>IFERROR(VLOOKUP(Tabla2[[#This Row],[Client]],Inflow_Outflow!A:O,9,FALSE),"")</f>
        <v>0</v>
      </c>
      <c r="Y1195" s="2">
        <f>IFERROR(VLOOKUP(Tabla2[[#This Row],[Client]],Inflow_Outflow!A:O,10,FALSE),"")</f>
        <v>0</v>
      </c>
      <c r="Z1195" s="2">
        <f>IFERROR(VLOOKUP(Tabla2[[#This Row],[Client]],Inflow_Outflow!A:O,11,FALSE),"")</f>
        <v>1</v>
      </c>
      <c r="AA1195" s="2">
        <f>IFERROR(VLOOKUP(Tabla2[[#This Row],[Client]],Inflow_Outflow!A:O,12,FALSE),"")</f>
        <v>1</v>
      </c>
      <c r="AB1195" s="2">
        <f>IFERROR(VLOOKUP(Tabla2[[#This Row],[Client]],Inflow_Outflow!A:O,13,FALSE),"")</f>
        <v>1</v>
      </c>
      <c r="AC1195" s="2">
        <f>IFERROR(VLOOKUP(Tabla2[[#This Row],[Client]],Inflow_Outflow!A:O,14,FALSE),"")</f>
        <v>0</v>
      </c>
      <c r="AD1195" s="2">
        <f>IFERROR(VLOOKUP(Tabla2[[#This Row],[Client]],Inflow_Outflow!A:O,15,FALSE),"")</f>
        <v>0</v>
      </c>
      <c r="AE1195" s="2" t="str">
        <f>IFERROR(VLOOKUP(Tabla2[[#This Row],[Client]],Sales_Revenues!A:G,2,FALSE),"")</f>
        <v/>
      </c>
      <c r="AF1195" s="2" t="str">
        <f>IFERROR(VLOOKUP(Tabla2[[#This Row],[Client]],Sales_Revenues!A:G,3,FALSE),"")</f>
        <v/>
      </c>
      <c r="AG1195" s="2" t="str">
        <f>IFERROR(VLOOKUP(Tabla2[[#This Row],[Client]],Sales_Revenues!A:G,4,FALSE),"")</f>
        <v/>
      </c>
      <c r="AH1195" s="2" t="str">
        <f>IFERROR(VLOOKUP(Tabla2[[#This Row],[Client]],Sales_Revenues!A:G,5,FALSE),"")</f>
        <v/>
      </c>
      <c r="AI1195" s="2" t="str">
        <f>IFERROR(VLOOKUP(Tabla2[[#This Row],[Client]],Sales_Revenues!A:G,6,FALSE),"")</f>
        <v/>
      </c>
      <c r="AJ1195" s="2" t="str">
        <f>IFERROR(VLOOKUP(Tabla2[[#This Row],[Client]],Sales_Revenues!A:G,7,FALSE),"")</f>
        <v/>
      </c>
    </row>
    <row r="1196" spans="1:36">
      <c r="A1196">
        <v>1195</v>
      </c>
      <c r="B1196">
        <v>1</v>
      </c>
      <c r="E1196">
        <v>1</v>
      </c>
      <c r="H1196">
        <v>120.15178571428571</v>
      </c>
      <c r="I1196" t="s">
        <v>38</v>
      </c>
      <c r="J1196" t="s">
        <v>38</v>
      </c>
      <c r="K1196">
        <v>0</v>
      </c>
      <c r="L1196" t="s">
        <v>38</v>
      </c>
      <c r="M1196" t="s">
        <v>38</v>
      </c>
      <c r="N1196" t="str">
        <f>IFERROR(VLOOKUP(Tabla2[[#This Row],[Client]],Soc_Dem!A:D,2,FALSE),"")</f>
        <v>M</v>
      </c>
      <c r="O1196">
        <f>IFERROR(VLOOKUP(Tabla2[[#This Row],[Client]],Soc_Dem!A:D,3,FALSE),"")</f>
        <v>68</v>
      </c>
      <c r="P1196">
        <f>IFERROR(VLOOKUP(Tabla2[[#This Row],[Client]],Soc_Dem!A:D,4,FALSE),"")</f>
        <v>200</v>
      </c>
      <c r="Q1196" s="2">
        <f>IFERROR(VLOOKUP(Tabla2[[#This Row],[Client]],Inflow_Outflow!A:O,2,FALSE),"")</f>
        <v>1227.0417857142857</v>
      </c>
      <c r="R1196" s="2">
        <f>IFERROR(VLOOKUP(Tabla2[[#This Row],[Client]],Inflow_Outflow!A:O,3,FALSE),"")</f>
        <v>1227.0417857142857</v>
      </c>
      <c r="S1196" s="2">
        <f>IFERROR(VLOOKUP(Tabla2[[#This Row],[Client]],Inflow_Outflow!A:O,4,FALSE),"")</f>
        <v>2</v>
      </c>
      <c r="T1196" s="2">
        <f>IFERROR(VLOOKUP(Tabla2[[#This Row],[Client]],Inflow_Outflow!A:O,5,FALSE),"")</f>
        <v>2</v>
      </c>
      <c r="U1196" s="2">
        <f>IFERROR(VLOOKUP(Tabla2[[#This Row],[Client]],Inflow_Outflow!A:O,6,FALSE),"")</f>
        <v>1094.6739285714286</v>
      </c>
      <c r="V1196" s="2">
        <f>IFERROR(VLOOKUP(Tabla2[[#This Row],[Client]],Inflow_Outflow!A:O,7,FALSE),"")</f>
        <v>1094.6739285714286</v>
      </c>
      <c r="W1196" s="2">
        <f>IFERROR(VLOOKUP(Tabla2[[#This Row],[Client]],Inflow_Outflow!A:O,8,FALSE),"")</f>
        <v>357.14285714285717</v>
      </c>
      <c r="X1196" s="2">
        <f>IFERROR(VLOOKUP(Tabla2[[#This Row],[Client]],Inflow_Outflow!A:O,9,FALSE),"")</f>
        <v>330.85250000000002</v>
      </c>
      <c r="Y1196" s="2">
        <f>IFERROR(VLOOKUP(Tabla2[[#This Row],[Client]],Inflow_Outflow!A:O,10,FALSE),"")</f>
        <v>401.57142857142856</v>
      </c>
      <c r="Z1196" s="2">
        <f>IFERROR(VLOOKUP(Tabla2[[#This Row],[Client]],Inflow_Outflow!A:O,11,FALSE),"")</f>
        <v>30</v>
      </c>
      <c r="AA1196" s="2">
        <f>IFERROR(VLOOKUP(Tabla2[[#This Row],[Client]],Inflow_Outflow!A:O,12,FALSE),"")</f>
        <v>30</v>
      </c>
      <c r="AB1196" s="2">
        <f>IFERROR(VLOOKUP(Tabla2[[#This Row],[Client]],Inflow_Outflow!A:O,13,FALSE),"")</f>
        <v>1</v>
      </c>
      <c r="AC1196" s="2">
        <f>IFERROR(VLOOKUP(Tabla2[[#This Row],[Client]],Inflow_Outflow!A:O,14,FALSE),"")</f>
        <v>16</v>
      </c>
      <c r="AD1196" s="2">
        <f>IFERROR(VLOOKUP(Tabla2[[#This Row],[Client]],Inflow_Outflow!A:O,15,FALSE),"")</f>
        <v>11</v>
      </c>
      <c r="AE1196" s="2">
        <f>IFERROR(VLOOKUP(Tabla2[[#This Row],[Client]],Sales_Revenues!A:G,2,FALSE),"")</f>
        <v>0</v>
      </c>
      <c r="AF1196" s="2">
        <f>IFERROR(VLOOKUP(Tabla2[[#This Row],[Client]],Sales_Revenues!A:G,3,FALSE),"")</f>
        <v>0</v>
      </c>
      <c r="AG1196" s="2">
        <f>IFERROR(VLOOKUP(Tabla2[[#This Row],[Client]],Sales_Revenues!A:G,4,FALSE),"")</f>
        <v>1</v>
      </c>
      <c r="AH1196" s="2">
        <f>IFERROR(VLOOKUP(Tabla2[[#This Row],[Client]],Sales_Revenues!A:G,5,FALSE),"")</f>
        <v>0</v>
      </c>
      <c r="AI1196" s="2">
        <f>IFERROR(VLOOKUP(Tabla2[[#This Row],[Client]],Sales_Revenues!A:G,6,FALSE),"")</f>
        <v>0</v>
      </c>
      <c r="AJ1196" s="2">
        <f>IFERROR(VLOOKUP(Tabla2[[#This Row],[Client]],Sales_Revenues!A:G,7,FALSE),"")</f>
        <v>3.3214285714285716</v>
      </c>
    </row>
    <row r="1197" spans="1:36">
      <c r="A1197">
        <v>1196</v>
      </c>
      <c r="B1197">
        <v>1</v>
      </c>
      <c r="H1197">
        <v>3405.2428571428572</v>
      </c>
      <c r="I1197" t="s">
        <v>38</v>
      </c>
      <c r="J1197" t="s">
        <v>38</v>
      </c>
      <c r="K1197" t="s">
        <v>38</v>
      </c>
      <c r="L1197" t="s">
        <v>38</v>
      </c>
      <c r="M1197" t="s">
        <v>38</v>
      </c>
      <c r="N1197" t="str">
        <f>IFERROR(VLOOKUP(Tabla2[[#This Row],[Client]],Soc_Dem!A:D,2,FALSE),"")</f>
        <v>M</v>
      </c>
      <c r="O1197">
        <f>IFERROR(VLOOKUP(Tabla2[[#This Row],[Client]],Soc_Dem!A:D,3,FALSE),"")</f>
        <v>20</v>
      </c>
      <c r="P1197">
        <f>IFERROR(VLOOKUP(Tabla2[[#This Row],[Client]],Soc_Dem!A:D,4,FALSE),"")</f>
        <v>183</v>
      </c>
      <c r="Q1197" s="2">
        <f>IFERROR(VLOOKUP(Tabla2[[#This Row],[Client]],Inflow_Outflow!A:O,2,FALSE),"")</f>
        <v>5.2142857142857144E-2</v>
      </c>
      <c r="R1197" s="2">
        <f>IFERROR(VLOOKUP(Tabla2[[#This Row],[Client]],Inflow_Outflow!A:O,3,FALSE),"")</f>
        <v>5.2142857142857144E-2</v>
      </c>
      <c r="S1197" s="2">
        <f>IFERROR(VLOOKUP(Tabla2[[#This Row],[Client]],Inflow_Outflow!A:O,4,FALSE),"")</f>
        <v>1</v>
      </c>
      <c r="T1197" s="2">
        <f>IFERROR(VLOOKUP(Tabla2[[#This Row],[Client]],Inflow_Outflow!A:O,5,FALSE),"")</f>
        <v>1</v>
      </c>
      <c r="U1197" s="2">
        <f>IFERROR(VLOOKUP(Tabla2[[#This Row],[Client]],Inflow_Outflow!A:O,6,FALSE),"")</f>
        <v>0.8928571428571429</v>
      </c>
      <c r="V1197" s="2">
        <f>IFERROR(VLOOKUP(Tabla2[[#This Row],[Client]],Inflow_Outflow!A:O,7,FALSE),"")</f>
        <v>0.8928571428571429</v>
      </c>
      <c r="W1197" s="2">
        <f>IFERROR(VLOOKUP(Tabla2[[#This Row],[Client]],Inflow_Outflow!A:O,8,FALSE),"")</f>
        <v>0</v>
      </c>
      <c r="X1197" s="2">
        <f>IFERROR(VLOOKUP(Tabla2[[#This Row],[Client]],Inflow_Outflow!A:O,9,FALSE),"")</f>
        <v>0</v>
      </c>
      <c r="Y1197" s="2">
        <f>IFERROR(VLOOKUP(Tabla2[[#This Row],[Client]],Inflow_Outflow!A:O,10,FALSE),"")</f>
        <v>0</v>
      </c>
      <c r="Z1197" s="2">
        <f>IFERROR(VLOOKUP(Tabla2[[#This Row],[Client]],Inflow_Outflow!A:O,11,FALSE),"")</f>
        <v>1</v>
      </c>
      <c r="AA1197" s="2">
        <f>IFERROR(VLOOKUP(Tabla2[[#This Row],[Client]],Inflow_Outflow!A:O,12,FALSE),"")</f>
        <v>1</v>
      </c>
      <c r="AB1197" s="2">
        <f>IFERROR(VLOOKUP(Tabla2[[#This Row],[Client]],Inflow_Outflow!A:O,13,FALSE),"")</f>
        <v>0</v>
      </c>
      <c r="AC1197" s="2">
        <f>IFERROR(VLOOKUP(Tabla2[[#This Row],[Client]],Inflow_Outflow!A:O,14,FALSE),"")</f>
        <v>0</v>
      </c>
      <c r="AD1197" s="2">
        <f>IFERROR(VLOOKUP(Tabla2[[#This Row],[Client]],Inflow_Outflow!A:O,15,FALSE),"")</f>
        <v>0</v>
      </c>
      <c r="AE1197" s="2">
        <f>IFERROR(VLOOKUP(Tabla2[[#This Row],[Client]],Sales_Revenues!A:G,2,FALSE),"")</f>
        <v>0</v>
      </c>
      <c r="AF1197" s="2">
        <f>IFERROR(VLOOKUP(Tabla2[[#This Row],[Client]],Sales_Revenues!A:G,3,FALSE),"")</f>
        <v>0</v>
      </c>
      <c r="AG1197" s="2">
        <f>IFERROR(VLOOKUP(Tabla2[[#This Row],[Client]],Sales_Revenues!A:G,4,FALSE),"")</f>
        <v>1</v>
      </c>
      <c r="AH1197" s="2">
        <f>IFERROR(VLOOKUP(Tabla2[[#This Row],[Client]],Sales_Revenues!A:G,5,FALSE),"")</f>
        <v>0</v>
      </c>
      <c r="AI1197" s="2">
        <f>IFERROR(VLOOKUP(Tabla2[[#This Row],[Client]],Sales_Revenues!A:G,6,FALSE),"")</f>
        <v>0</v>
      </c>
      <c r="AJ1197" s="2">
        <f>IFERROR(VLOOKUP(Tabla2[[#This Row],[Client]],Sales_Revenues!A:G,7,FALSE),"")</f>
        <v>17.662500000000001</v>
      </c>
    </row>
    <row r="1198" spans="1:36">
      <c r="A1198">
        <v>1197</v>
      </c>
      <c r="B1198">
        <v>1</v>
      </c>
      <c r="H1198">
        <v>320.05</v>
      </c>
      <c r="I1198" t="s">
        <v>38</v>
      </c>
      <c r="J1198" t="s">
        <v>38</v>
      </c>
      <c r="K1198" t="s">
        <v>38</v>
      </c>
      <c r="L1198" t="s">
        <v>38</v>
      </c>
      <c r="M1198" t="s">
        <v>38</v>
      </c>
      <c r="N1198" t="str">
        <f>IFERROR(VLOOKUP(Tabla2[[#This Row],[Client]],Soc_Dem!A:D,2,FALSE),"")</f>
        <v>F</v>
      </c>
      <c r="O1198">
        <f>IFERROR(VLOOKUP(Tabla2[[#This Row],[Client]],Soc_Dem!A:D,3,FALSE),"")</f>
        <v>62</v>
      </c>
      <c r="P1198">
        <f>IFERROR(VLOOKUP(Tabla2[[#This Row],[Client]],Soc_Dem!A:D,4,FALSE),"")</f>
        <v>36</v>
      </c>
      <c r="Q1198" s="2">
        <f>IFERROR(VLOOKUP(Tabla2[[#This Row],[Client]],Inflow_Outflow!A:O,2,FALSE),"")</f>
        <v>1.0714285714285715E-3</v>
      </c>
      <c r="R1198" s="2">
        <f>IFERROR(VLOOKUP(Tabla2[[#This Row],[Client]],Inflow_Outflow!A:O,3,FALSE),"")</f>
        <v>1.0714285714285715E-3</v>
      </c>
      <c r="S1198" s="2">
        <f>IFERROR(VLOOKUP(Tabla2[[#This Row],[Client]],Inflow_Outflow!A:O,4,FALSE),"")</f>
        <v>1</v>
      </c>
      <c r="T1198" s="2">
        <f>IFERROR(VLOOKUP(Tabla2[[#This Row],[Client]],Inflow_Outflow!A:O,5,FALSE),"")</f>
        <v>1</v>
      </c>
      <c r="U1198" s="2">
        <f>IFERROR(VLOOKUP(Tabla2[[#This Row],[Client]],Inflow_Outflow!A:O,6,FALSE),"")</f>
        <v>3.3928571428571428</v>
      </c>
      <c r="V1198" s="2">
        <f>IFERROR(VLOOKUP(Tabla2[[#This Row],[Client]],Inflow_Outflow!A:O,7,FALSE),"")</f>
        <v>3.3928571428571428</v>
      </c>
      <c r="W1198" s="2">
        <f>IFERROR(VLOOKUP(Tabla2[[#This Row],[Client]],Inflow_Outflow!A:O,8,FALSE),"")</f>
        <v>0</v>
      </c>
      <c r="X1198" s="2">
        <f>IFERROR(VLOOKUP(Tabla2[[#This Row],[Client]],Inflow_Outflow!A:O,9,FALSE),"")</f>
        <v>0</v>
      </c>
      <c r="Y1198" s="2">
        <f>IFERROR(VLOOKUP(Tabla2[[#This Row],[Client]],Inflow_Outflow!A:O,10,FALSE),"")</f>
        <v>0</v>
      </c>
      <c r="Z1198" s="2">
        <f>IFERROR(VLOOKUP(Tabla2[[#This Row],[Client]],Inflow_Outflow!A:O,11,FALSE),"")</f>
        <v>1</v>
      </c>
      <c r="AA1198" s="2">
        <f>IFERROR(VLOOKUP(Tabla2[[#This Row],[Client]],Inflow_Outflow!A:O,12,FALSE),"")</f>
        <v>1</v>
      </c>
      <c r="AB1198" s="2">
        <f>IFERROR(VLOOKUP(Tabla2[[#This Row],[Client]],Inflow_Outflow!A:O,13,FALSE),"")</f>
        <v>0</v>
      </c>
      <c r="AC1198" s="2">
        <f>IFERROR(VLOOKUP(Tabla2[[#This Row],[Client]],Inflow_Outflow!A:O,14,FALSE),"")</f>
        <v>0</v>
      </c>
      <c r="AD1198" s="2">
        <f>IFERROR(VLOOKUP(Tabla2[[#This Row],[Client]],Inflow_Outflow!A:O,15,FALSE),"")</f>
        <v>0</v>
      </c>
      <c r="AE1198" s="2">
        <f>IFERROR(VLOOKUP(Tabla2[[#This Row],[Client]],Sales_Revenues!A:G,2,FALSE),"")</f>
        <v>0</v>
      </c>
      <c r="AF1198" s="2">
        <f>IFERROR(VLOOKUP(Tabla2[[#This Row],[Client]],Sales_Revenues!A:G,3,FALSE),"")</f>
        <v>0</v>
      </c>
      <c r="AG1198" s="2">
        <f>IFERROR(VLOOKUP(Tabla2[[#This Row],[Client]],Sales_Revenues!A:G,4,FALSE),"")</f>
        <v>0</v>
      </c>
      <c r="AH1198" s="2">
        <f>IFERROR(VLOOKUP(Tabla2[[#This Row],[Client]],Sales_Revenues!A:G,5,FALSE),"")</f>
        <v>0</v>
      </c>
      <c r="AI1198" s="2">
        <f>IFERROR(VLOOKUP(Tabla2[[#This Row],[Client]],Sales_Revenues!A:G,6,FALSE),"")</f>
        <v>0</v>
      </c>
      <c r="AJ1198" s="2">
        <f>IFERROR(VLOOKUP(Tabla2[[#This Row],[Client]],Sales_Revenues!A:G,7,FALSE),"")</f>
        <v>0</v>
      </c>
    </row>
    <row r="1199" spans="1:36">
      <c r="A1199">
        <v>1198</v>
      </c>
      <c r="B1199">
        <v>1</v>
      </c>
      <c r="H1199">
        <v>3378.41</v>
      </c>
      <c r="I1199" t="s">
        <v>38</v>
      </c>
      <c r="J1199" t="s">
        <v>38</v>
      </c>
      <c r="K1199" t="s">
        <v>38</v>
      </c>
      <c r="L1199" t="s">
        <v>38</v>
      </c>
      <c r="M1199" t="s">
        <v>38</v>
      </c>
      <c r="N1199" t="str">
        <f>IFERROR(VLOOKUP(Tabla2[[#This Row],[Client]],Soc_Dem!A:D,2,FALSE),"")</f>
        <v>M</v>
      </c>
      <c r="O1199">
        <f>IFERROR(VLOOKUP(Tabla2[[#This Row],[Client]],Soc_Dem!A:D,3,FALSE),"")</f>
        <v>34</v>
      </c>
      <c r="P1199">
        <f>IFERROR(VLOOKUP(Tabla2[[#This Row],[Client]],Soc_Dem!A:D,4,FALSE),"")</f>
        <v>144</v>
      </c>
      <c r="Q1199" s="2">
        <f>IFERROR(VLOOKUP(Tabla2[[#This Row],[Client]],Inflow_Outflow!A:O,2,FALSE),"")</f>
        <v>512.53107142857141</v>
      </c>
      <c r="R1199" s="2">
        <f>IFERROR(VLOOKUP(Tabla2[[#This Row],[Client]],Inflow_Outflow!A:O,3,FALSE),"")</f>
        <v>512.53107142857141</v>
      </c>
      <c r="S1199" s="2">
        <f>IFERROR(VLOOKUP(Tabla2[[#This Row],[Client]],Inflow_Outflow!A:O,4,FALSE),"")</f>
        <v>5</v>
      </c>
      <c r="T1199" s="2">
        <f>IFERROR(VLOOKUP(Tabla2[[#This Row],[Client]],Inflow_Outflow!A:O,5,FALSE),"")</f>
        <v>5</v>
      </c>
      <c r="U1199" s="2">
        <f>IFERROR(VLOOKUP(Tabla2[[#This Row],[Client]],Inflow_Outflow!A:O,6,FALSE),"")</f>
        <v>662.75714285714287</v>
      </c>
      <c r="V1199" s="2">
        <f>IFERROR(VLOOKUP(Tabla2[[#This Row],[Client]],Inflow_Outflow!A:O,7,FALSE),"")</f>
        <v>662.75714285714287</v>
      </c>
      <c r="W1199" s="2">
        <f>IFERROR(VLOOKUP(Tabla2[[#This Row],[Client]],Inflow_Outflow!A:O,8,FALSE),"")</f>
        <v>535.71428571428567</v>
      </c>
      <c r="X1199" s="2">
        <f>IFERROR(VLOOKUP(Tabla2[[#This Row],[Client]],Inflow_Outflow!A:O,9,FALSE),"")</f>
        <v>22.328571428571429</v>
      </c>
      <c r="Y1199" s="2">
        <f>IFERROR(VLOOKUP(Tabla2[[#This Row],[Client]],Inflow_Outflow!A:O,10,FALSE),"")</f>
        <v>100.82142857142857</v>
      </c>
      <c r="Z1199" s="2">
        <f>IFERROR(VLOOKUP(Tabla2[[#This Row],[Client]],Inflow_Outflow!A:O,11,FALSE),"")</f>
        <v>15</v>
      </c>
      <c r="AA1199" s="2">
        <f>IFERROR(VLOOKUP(Tabla2[[#This Row],[Client]],Inflow_Outflow!A:O,12,FALSE),"")</f>
        <v>15</v>
      </c>
      <c r="AB1199" s="2">
        <f>IFERROR(VLOOKUP(Tabla2[[#This Row],[Client]],Inflow_Outflow!A:O,13,FALSE),"")</f>
        <v>5</v>
      </c>
      <c r="AC1199" s="2">
        <f>IFERROR(VLOOKUP(Tabla2[[#This Row],[Client]],Inflow_Outflow!A:O,14,FALSE),"")</f>
        <v>1</v>
      </c>
      <c r="AD1199" s="2">
        <f>IFERROR(VLOOKUP(Tabla2[[#This Row],[Client]],Inflow_Outflow!A:O,15,FALSE),"")</f>
        <v>5</v>
      </c>
      <c r="AE1199" s="2">
        <f>IFERROR(VLOOKUP(Tabla2[[#This Row],[Client]],Sales_Revenues!A:G,2,FALSE),"")</f>
        <v>0</v>
      </c>
      <c r="AF1199" s="2">
        <f>IFERROR(VLOOKUP(Tabla2[[#This Row],[Client]],Sales_Revenues!A:G,3,FALSE),"")</f>
        <v>0</v>
      </c>
      <c r="AG1199" s="2">
        <f>IFERROR(VLOOKUP(Tabla2[[#This Row],[Client]],Sales_Revenues!A:G,4,FALSE),"")</f>
        <v>0</v>
      </c>
      <c r="AH1199" s="2">
        <f>IFERROR(VLOOKUP(Tabla2[[#This Row],[Client]],Sales_Revenues!A:G,5,FALSE),"")</f>
        <v>0</v>
      </c>
      <c r="AI1199" s="2">
        <f>IFERROR(VLOOKUP(Tabla2[[#This Row],[Client]],Sales_Revenues!A:G,6,FALSE),"")</f>
        <v>0</v>
      </c>
      <c r="AJ1199" s="2">
        <f>IFERROR(VLOOKUP(Tabla2[[#This Row],[Client]],Sales_Revenues!A:G,7,FALSE),"")</f>
        <v>0</v>
      </c>
    </row>
    <row r="1200" spans="1:36">
      <c r="A1200">
        <v>1199</v>
      </c>
      <c r="B1200">
        <v>1</v>
      </c>
      <c r="H1200">
        <v>0</v>
      </c>
      <c r="I1200" t="s">
        <v>38</v>
      </c>
      <c r="J1200" t="s">
        <v>38</v>
      </c>
      <c r="K1200" t="s">
        <v>38</v>
      </c>
      <c r="L1200" t="s">
        <v>38</v>
      </c>
      <c r="M1200" t="s">
        <v>38</v>
      </c>
      <c r="N1200" t="str">
        <f>IFERROR(VLOOKUP(Tabla2[[#This Row],[Client]],Soc_Dem!A:D,2,FALSE),"")</f>
        <v>F</v>
      </c>
      <c r="O1200">
        <f>IFERROR(VLOOKUP(Tabla2[[#This Row],[Client]],Soc_Dem!A:D,3,FALSE),"")</f>
        <v>73</v>
      </c>
      <c r="P1200">
        <f>IFERROR(VLOOKUP(Tabla2[[#This Row],[Client]],Soc_Dem!A:D,4,FALSE),"")</f>
        <v>178</v>
      </c>
      <c r="Q1200" s="2" t="str">
        <f>IFERROR(VLOOKUP(Tabla2[[#This Row],[Client]],Inflow_Outflow!A:O,2,FALSE),"")</f>
        <v/>
      </c>
      <c r="R1200" s="2" t="str">
        <f>IFERROR(VLOOKUP(Tabla2[[#This Row],[Client]],Inflow_Outflow!A:O,3,FALSE),"")</f>
        <v/>
      </c>
      <c r="S1200" s="2" t="str">
        <f>IFERROR(VLOOKUP(Tabla2[[#This Row],[Client]],Inflow_Outflow!A:O,4,FALSE),"")</f>
        <v/>
      </c>
      <c r="T1200" s="2" t="str">
        <f>IFERROR(VLOOKUP(Tabla2[[#This Row],[Client]],Inflow_Outflow!A:O,5,FALSE),"")</f>
        <v/>
      </c>
      <c r="U1200" s="2" t="str">
        <f>IFERROR(VLOOKUP(Tabla2[[#This Row],[Client]],Inflow_Outflow!A:O,6,FALSE),"")</f>
        <v/>
      </c>
      <c r="V1200" s="2" t="str">
        <f>IFERROR(VLOOKUP(Tabla2[[#This Row],[Client]],Inflow_Outflow!A:O,7,FALSE),"")</f>
        <v/>
      </c>
      <c r="W1200" s="2" t="str">
        <f>IFERROR(VLOOKUP(Tabla2[[#This Row],[Client]],Inflow_Outflow!A:O,8,FALSE),"")</f>
        <v/>
      </c>
      <c r="X1200" s="2" t="str">
        <f>IFERROR(VLOOKUP(Tabla2[[#This Row],[Client]],Inflow_Outflow!A:O,9,FALSE),"")</f>
        <v/>
      </c>
      <c r="Y1200" s="2" t="str">
        <f>IFERROR(VLOOKUP(Tabla2[[#This Row],[Client]],Inflow_Outflow!A:O,10,FALSE),"")</f>
        <v/>
      </c>
      <c r="Z1200" s="2" t="str">
        <f>IFERROR(VLOOKUP(Tabla2[[#This Row],[Client]],Inflow_Outflow!A:O,11,FALSE),"")</f>
        <v/>
      </c>
      <c r="AA1200" s="2" t="str">
        <f>IFERROR(VLOOKUP(Tabla2[[#This Row],[Client]],Inflow_Outflow!A:O,12,FALSE),"")</f>
        <v/>
      </c>
      <c r="AB1200" s="2" t="str">
        <f>IFERROR(VLOOKUP(Tabla2[[#This Row],[Client]],Inflow_Outflow!A:O,13,FALSE),"")</f>
        <v/>
      </c>
      <c r="AC1200" s="2" t="str">
        <f>IFERROR(VLOOKUP(Tabla2[[#This Row],[Client]],Inflow_Outflow!A:O,14,FALSE),"")</f>
        <v/>
      </c>
      <c r="AD1200" s="2" t="str">
        <f>IFERROR(VLOOKUP(Tabla2[[#This Row],[Client]],Inflow_Outflow!A:O,15,FALSE),"")</f>
        <v/>
      </c>
      <c r="AE1200" s="2">
        <f>IFERROR(VLOOKUP(Tabla2[[#This Row],[Client]],Sales_Revenues!A:G,2,FALSE),"")</f>
        <v>0</v>
      </c>
      <c r="AF1200" s="2">
        <f>IFERROR(VLOOKUP(Tabla2[[#This Row],[Client]],Sales_Revenues!A:G,3,FALSE),"")</f>
        <v>1</v>
      </c>
      <c r="AG1200" s="2">
        <f>IFERROR(VLOOKUP(Tabla2[[#This Row],[Client]],Sales_Revenues!A:G,4,FALSE),"")</f>
        <v>0</v>
      </c>
      <c r="AH1200" s="2">
        <f>IFERROR(VLOOKUP(Tabla2[[#This Row],[Client]],Sales_Revenues!A:G,5,FALSE),"")</f>
        <v>0</v>
      </c>
      <c r="AI1200" s="2">
        <f>IFERROR(VLOOKUP(Tabla2[[#This Row],[Client]],Sales_Revenues!A:G,6,FALSE),"")</f>
        <v>5.8928571428571432</v>
      </c>
      <c r="AJ1200" s="2">
        <f>IFERROR(VLOOKUP(Tabla2[[#This Row],[Client]],Sales_Revenues!A:G,7,FALSE),"")</f>
        <v>0</v>
      </c>
    </row>
    <row r="1201" spans="1:36">
      <c r="A1201">
        <v>1200</v>
      </c>
      <c r="B1201">
        <v>1</v>
      </c>
      <c r="C1201">
        <v>1</v>
      </c>
      <c r="D1201">
        <v>2</v>
      </c>
      <c r="E1201">
        <v>1</v>
      </c>
      <c r="F1201">
        <v>1</v>
      </c>
      <c r="H1201">
        <v>2137.8975</v>
      </c>
      <c r="I1201">
        <v>6841.3146428571426</v>
      </c>
      <c r="J1201">
        <v>71428.571428571435</v>
      </c>
      <c r="K1201">
        <v>0</v>
      </c>
      <c r="L1201">
        <v>2.3571428571428572</v>
      </c>
      <c r="M1201" t="s">
        <v>38</v>
      </c>
      <c r="N1201" t="str">
        <f>IFERROR(VLOOKUP(Tabla2[[#This Row],[Client]],Soc_Dem!A:D,2,FALSE),"")</f>
        <v>F</v>
      </c>
      <c r="O1201">
        <f>IFERROR(VLOOKUP(Tabla2[[#This Row],[Client]],Soc_Dem!A:D,3,FALSE),"")</f>
        <v>50</v>
      </c>
      <c r="P1201">
        <f>IFERROR(VLOOKUP(Tabla2[[#This Row],[Client]],Soc_Dem!A:D,4,FALSE),"")</f>
        <v>81</v>
      </c>
      <c r="Q1201" s="2">
        <f>IFERROR(VLOOKUP(Tabla2[[#This Row],[Client]],Inflow_Outflow!A:O,2,FALSE),"")</f>
        <v>2621.3525</v>
      </c>
      <c r="R1201" s="2">
        <f>IFERROR(VLOOKUP(Tabla2[[#This Row],[Client]],Inflow_Outflow!A:O,3,FALSE),"")</f>
        <v>1872.0553571428572</v>
      </c>
      <c r="S1201" s="2">
        <f>IFERROR(VLOOKUP(Tabla2[[#This Row],[Client]],Inflow_Outflow!A:O,4,FALSE),"")</f>
        <v>33</v>
      </c>
      <c r="T1201" s="2">
        <f>IFERROR(VLOOKUP(Tabla2[[#This Row],[Client]],Inflow_Outflow!A:O,5,FALSE),"")</f>
        <v>23</v>
      </c>
      <c r="U1201" s="2">
        <f>IFERROR(VLOOKUP(Tabla2[[#This Row],[Client]],Inflow_Outflow!A:O,6,FALSE),"")</f>
        <v>3043.3957142857143</v>
      </c>
      <c r="V1201" s="2">
        <f>IFERROR(VLOOKUP(Tabla2[[#This Row],[Client]],Inflow_Outflow!A:O,7,FALSE),"")</f>
        <v>1872.0553571428572</v>
      </c>
      <c r="W1201" s="2">
        <f>IFERROR(VLOOKUP(Tabla2[[#This Row],[Client]],Inflow_Outflow!A:O,8,FALSE),"")</f>
        <v>392.85714285714283</v>
      </c>
      <c r="X1201" s="2">
        <f>IFERROR(VLOOKUP(Tabla2[[#This Row],[Client]],Inflow_Outflow!A:O,9,FALSE),"")</f>
        <v>315.09107142857141</v>
      </c>
      <c r="Y1201" s="2">
        <f>IFERROR(VLOOKUP(Tabla2[[#This Row],[Client]],Inflow_Outflow!A:O,10,FALSE),"")</f>
        <v>53.035714285714285</v>
      </c>
      <c r="Z1201" s="2">
        <f>IFERROR(VLOOKUP(Tabla2[[#This Row],[Client]],Inflow_Outflow!A:O,11,FALSE),"")</f>
        <v>51</v>
      </c>
      <c r="AA1201" s="2">
        <f>IFERROR(VLOOKUP(Tabla2[[#This Row],[Client]],Inflow_Outflow!A:O,12,FALSE),"")</f>
        <v>28</v>
      </c>
      <c r="AB1201" s="2">
        <f>IFERROR(VLOOKUP(Tabla2[[#This Row],[Client]],Inflow_Outflow!A:O,13,FALSE),"")</f>
        <v>6</v>
      </c>
      <c r="AC1201" s="2">
        <f>IFERROR(VLOOKUP(Tabla2[[#This Row],[Client]],Inflow_Outflow!A:O,14,FALSE),"")</f>
        <v>9</v>
      </c>
      <c r="AD1201" s="2">
        <f>IFERROR(VLOOKUP(Tabla2[[#This Row],[Client]],Inflow_Outflow!A:O,15,FALSE),"")</f>
        <v>5</v>
      </c>
      <c r="AE1201" s="2" t="str">
        <f>IFERROR(VLOOKUP(Tabla2[[#This Row],[Client]],Sales_Revenues!A:G,2,FALSE),"")</f>
        <v/>
      </c>
      <c r="AF1201" s="2" t="str">
        <f>IFERROR(VLOOKUP(Tabla2[[#This Row],[Client]],Sales_Revenues!A:G,3,FALSE),"")</f>
        <v/>
      </c>
      <c r="AG1201" s="2" t="str">
        <f>IFERROR(VLOOKUP(Tabla2[[#This Row],[Client]],Sales_Revenues!A:G,4,FALSE),"")</f>
        <v/>
      </c>
      <c r="AH1201" s="2" t="str">
        <f>IFERROR(VLOOKUP(Tabla2[[#This Row],[Client]],Sales_Revenues!A:G,5,FALSE),"")</f>
        <v/>
      </c>
      <c r="AI1201" s="2" t="str">
        <f>IFERROR(VLOOKUP(Tabla2[[#This Row],[Client]],Sales_Revenues!A:G,6,FALSE),"")</f>
        <v/>
      </c>
      <c r="AJ1201" s="2" t="str">
        <f>IFERROR(VLOOKUP(Tabla2[[#This Row],[Client]],Sales_Revenues!A:G,7,FALSE),"")</f>
        <v/>
      </c>
    </row>
    <row r="1202" spans="1:36">
      <c r="A1202">
        <v>1201</v>
      </c>
      <c r="B1202">
        <v>2</v>
      </c>
      <c r="E1202">
        <v>1</v>
      </c>
      <c r="H1202">
        <v>115.46428571428571</v>
      </c>
      <c r="I1202" t="s">
        <v>38</v>
      </c>
      <c r="J1202" t="s">
        <v>38</v>
      </c>
      <c r="K1202">
        <v>0</v>
      </c>
      <c r="L1202" t="s">
        <v>38</v>
      </c>
      <c r="M1202" t="s">
        <v>38</v>
      </c>
      <c r="N1202" t="str">
        <f>IFERROR(VLOOKUP(Tabla2[[#This Row],[Client]],Soc_Dem!A:D,2,FALSE),"")</f>
        <v>F</v>
      </c>
      <c r="O1202">
        <f>IFERROR(VLOOKUP(Tabla2[[#This Row],[Client]],Soc_Dem!A:D,3,FALSE),"")</f>
        <v>61</v>
      </c>
      <c r="P1202">
        <f>IFERROR(VLOOKUP(Tabla2[[#This Row],[Client]],Soc_Dem!A:D,4,FALSE),"")</f>
        <v>132</v>
      </c>
      <c r="Q1202" s="2">
        <f>IFERROR(VLOOKUP(Tabla2[[#This Row],[Client]],Inflow_Outflow!A:O,2,FALSE),"")</f>
        <v>955.32607142857148</v>
      </c>
      <c r="R1202" s="2">
        <f>IFERROR(VLOOKUP(Tabla2[[#This Row],[Client]],Inflow_Outflow!A:O,3,FALSE),"")</f>
        <v>955.32607142857148</v>
      </c>
      <c r="S1202" s="2">
        <f>IFERROR(VLOOKUP(Tabla2[[#This Row],[Client]],Inflow_Outflow!A:O,4,FALSE),"")</f>
        <v>5</v>
      </c>
      <c r="T1202" s="2">
        <f>IFERROR(VLOOKUP(Tabla2[[#This Row],[Client]],Inflow_Outflow!A:O,5,FALSE),"")</f>
        <v>5</v>
      </c>
      <c r="U1202" s="2">
        <f>IFERROR(VLOOKUP(Tabla2[[#This Row],[Client]],Inflow_Outflow!A:O,6,FALSE),"")</f>
        <v>955.24571428571437</v>
      </c>
      <c r="V1202" s="2">
        <f>IFERROR(VLOOKUP(Tabla2[[#This Row],[Client]],Inflow_Outflow!A:O,7,FALSE),"")</f>
        <v>955.24571428571437</v>
      </c>
      <c r="W1202" s="2">
        <f>IFERROR(VLOOKUP(Tabla2[[#This Row],[Client]],Inflow_Outflow!A:O,8,FALSE),"")</f>
        <v>160.71428571428572</v>
      </c>
      <c r="X1202" s="2">
        <f>IFERROR(VLOOKUP(Tabla2[[#This Row],[Client]],Inflow_Outflow!A:O,9,FALSE),"")</f>
        <v>321.68142857142857</v>
      </c>
      <c r="Y1202" s="2">
        <f>IFERROR(VLOOKUP(Tabla2[[#This Row],[Client]],Inflow_Outflow!A:O,10,FALSE),"")</f>
        <v>264.82142857142856</v>
      </c>
      <c r="Z1202" s="2">
        <f>IFERROR(VLOOKUP(Tabla2[[#This Row],[Client]],Inflow_Outflow!A:O,11,FALSE),"")</f>
        <v>22</v>
      </c>
      <c r="AA1202" s="2">
        <f>IFERROR(VLOOKUP(Tabla2[[#This Row],[Client]],Inflow_Outflow!A:O,12,FALSE),"")</f>
        <v>22</v>
      </c>
      <c r="AB1202" s="2">
        <f>IFERROR(VLOOKUP(Tabla2[[#This Row],[Client]],Inflow_Outflow!A:O,13,FALSE),"")</f>
        <v>1</v>
      </c>
      <c r="AC1202" s="2">
        <f>IFERROR(VLOOKUP(Tabla2[[#This Row],[Client]],Inflow_Outflow!A:O,14,FALSE),"")</f>
        <v>12</v>
      </c>
      <c r="AD1202" s="2">
        <f>IFERROR(VLOOKUP(Tabla2[[#This Row],[Client]],Inflow_Outflow!A:O,15,FALSE),"")</f>
        <v>6</v>
      </c>
      <c r="AE1202" s="2" t="str">
        <f>IFERROR(VLOOKUP(Tabla2[[#This Row],[Client]],Sales_Revenues!A:G,2,FALSE),"")</f>
        <v/>
      </c>
      <c r="AF1202" s="2" t="str">
        <f>IFERROR(VLOOKUP(Tabla2[[#This Row],[Client]],Sales_Revenues!A:G,3,FALSE),"")</f>
        <v/>
      </c>
      <c r="AG1202" s="2" t="str">
        <f>IFERROR(VLOOKUP(Tabla2[[#This Row],[Client]],Sales_Revenues!A:G,4,FALSE),"")</f>
        <v/>
      </c>
      <c r="AH1202" s="2" t="str">
        <f>IFERROR(VLOOKUP(Tabla2[[#This Row],[Client]],Sales_Revenues!A:G,5,FALSE),"")</f>
        <v/>
      </c>
      <c r="AI1202" s="2" t="str">
        <f>IFERROR(VLOOKUP(Tabla2[[#This Row],[Client]],Sales_Revenues!A:G,6,FALSE),"")</f>
        <v/>
      </c>
      <c r="AJ1202" s="2" t="str">
        <f>IFERROR(VLOOKUP(Tabla2[[#This Row],[Client]],Sales_Revenues!A:G,7,FALSE),"")</f>
        <v/>
      </c>
    </row>
    <row r="1203" spans="1:36">
      <c r="A1203">
        <v>1202</v>
      </c>
      <c r="B1203">
        <v>3</v>
      </c>
      <c r="H1203">
        <v>1500.8082142857143</v>
      </c>
      <c r="I1203" t="s">
        <v>38</v>
      </c>
      <c r="J1203" t="s">
        <v>38</v>
      </c>
      <c r="K1203" t="s">
        <v>38</v>
      </c>
      <c r="L1203" t="s">
        <v>38</v>
      </c>
      <c r="M1203" t="s">
        <v>38</v>
      </c>
      <c r="N1203" t="str">
        <f>IFERROR(VLOOKUP(Tabla2[[#This Row],[Client]],Soc_Dem!A:D,2,FALSE),"")</f>
        <v>M</v>
      </c>
      <c r="O1203">
        <f>IFERROR(VLOOKUP(Tabla2[[#This Row],[Client]],Soc_Dem!A:D,3,FALSE),"")</f>
        <v>74</v>
      </c>
      <c r="P1203">
        <f>IFERROR(VLOOKUP(Tabla2[[#This Row],[Client]],Soc_Dem!A:D,4,FALSE),"")</f>
        <v>62</v>
      </c>
      <c r="Q1203" s="2">
        <f>IFERROR(VLOOKUP(Tabla2[[#This Row],[Client]],Inflow_Outflow!A:O,2,FALSE),"")</f>
        <v>196.44499999999999</v>
      </c>
      <c r="R1203" s="2">
        <f>IFERROR(VLOOKUP(Tabla2[[#This Row],[Client]],Inflow_Outflow!A:O,3,FALSE),"")</f>
        <v>196.44499999999999</v>
      </c>
      <c r="S1203" s="2">
        <f>IFERROR(VLOOKUP(Tabla2[[#This Row],[Client]],Inflow_Outflow!A:O,4,FALSE),"")</f>
        <v>2</v>
      </c>
      <c r="T1203" s="2">
        <f>IFERROR(VLOOKUP(Tabla2[[#This Row],[Client]],Inflow_Outflow!A:O,5,FALSE),"")</f>
        <v>2</v>
      </c>
      <c r="U1203" s="2">
        <f>IFERROR(VLOOKUP(Tabla2[[#This Row],[Client]],Inflow_Outflow!A:O,6,FALSE),"")</f>
        <v>53.571428571428569</v>
      </c>
      <c r="V1203" s="2">
        <f>IFERROR(VLOOKUP(Tabla2[[#This Row],[Client]],Inflow_Outflow!A:O,7,FALSE),"")</f>
        <v>53.571428571428569</v>
      </c>
      <c r="W1203" s="2">
        <f>IFERROR(VLOOKUP(Tabla2[[#This Row],[Client]],Inflow_Outflow!A:O,8,FALSE),"")</f>
        <v>0</v>
      </c>
      <c r="X1203" s="2">
        <f>IFERROR(VLOOKUP(Tabla2[[#This Row],[Client]],Inflow_Outflow!A:O,9,FALSE),"")</f>
        <v>44.142857142857146</v>
      </c>
      <c r="Y1203" s="2">
        <f>IFERROR(VLOOKUP(Tabla2[[#This Row],[Client]],Inflow_Outflow!A:O,10,FALSE),"")</f>
        <v>7.4642857142857144</v>
      </c>
      <c r="Z1203" s="2">
        <f>IFERROR(VLOOKUP(Tabla2[[#This Row],[Client]],Inflow_Outflow!A:O,11,FALSE),"")</f>
        <v>4</v>
      </c>
      <c r="AA1203" s="2">
        <f>IFERROR(VLOOKUP(Tabla2[[#This Row],[Client]],Inflow_Outflow!A:O,12,FALSE),"")</f>
        <v>4</v>
      </c>
      <c r="AB1203" s="2">
        <f>IFERROR(VLOOKUP(Tabla2[[#This Row],[Client]],Inflow_Outflow!A:O,13,FALSE),"")</f>
        <v>0</v>
      </c>
      <c r="AC1203" s="2">
        <f>IFERROR(VLOOKUP(Tabla2[[#This Row],[Client]],Inflow_Outflow!A:O,14,FALSE),"")</f>
        <v>1</v>
      </c>
      <c r="AD1203" s="2">
        <f>IFERROR(VLOOKUP(Tabla2[[#This Row],[Client]],Inflow_Outflow!A:O,15,FALSE),"")</f>
        <v>2</v>
      </c>
      <c r="AE1203" s="2">
        <f>IFERROR(VLOOKUP(Tabla2[[#This Row],[Client]],Sales_Revenues!A:G,2,FALSE),"")</f>
        <v>0</v>
      </c>
      <c r="AF1203" s="2">
        <f>IFERROR(VLOOKUP(Tabla2[[#This Row],[Client]],Sales_Revenues!A:G,3,FALSE),"")</f>
        <v>0</v>
      </c>
      <c r="AG1203" s="2">
        <f>IFERROR(VLOOKUP(Tabla2[[#This Row],[Client]],Sales_Revenues!A:G,4,FALSE),"")</f>
        <v>0</v>
      </c>
      <c r="AH1203" s="2">
        <f>IFERROR(VLOOKUP(Tabla2[[#This Row],[Client]],Sales_Revenues!A:G,5,FALSE),"")</f>
        <v>0</v>
      </c>
      <c r="AI1203" s="2">
        <f>IFERROR(VLOOKUP(Tabla2[[#This Row],[Client]],Sales_Revenues!A:G,6,FALSE),"")</f>
        <v>0</v>
      </c>
      <c r="AJ1203" s="2">
        <f>IFERROR(VLOOKUP(Tabla2[[#This Row],[Client]],Sales_Revenues!A:G,7,FALSE),"")</f>
        <v>0</v>
      </c>
    </row>
    <row r="1204" spans="1:36">
      <c r="A1204">
        <v>1203</v>
      </c>
      <c r="B1204">
        <v>1</v>
      </c>
      <c r="H1204">
        <v>35.145357142857144</v>
      </c>
      <c r="I1204" t="s">
        <v>38</v>
      </c>
      <c r="J1204" t="s">
        <v>38</v>
      </c>
      <c r="K1204" t="s">
        <v>38</v>
      </c>
      <c r="L1204" t="s">
        <v>38</v>
      </c>
      <c r="M1204" t="s">
        <v>38</v>
      </c>
      <c r="N1204" t="str">
        <f>IFERROR(VLOOKUP(Tabla2[[#This Row],[Client]],Soc_Dem!A:D,2,FALSE),"")</f>
        <v>F</v>
      </c>
      <c r="O1204">
        <f>IFERROR(VLOOKUP(Tabla2[[#This Row],[Client]],Soc_Dem!A:D,3,FALSE),"")</f>
        <v>45</v>
      </c>
      <c r="P1204">
        <f>IFERROR(VLOOKUP(Tabla2[[#This Row],[Client]],Soc_Dem!A:D,4,FALSE),"")</f>
        <v>174</v>
      </c>
      <c r="Q1204" s="2" t="str">
        <f>IFERROR(VLOOKUP(Tabla2[[#This Row],[Client]],Inflow_Outflow!A:O,2,FALSE),"")</f>
        <v/>
      </c>
      <c r="R1204" s="2" t="str">
        <f>IFERROR(VLOOKUP(Tabla2[[#This Row],[Client]],Inflow_Outflow!A:O,3,FALSE),"")</f>
        <v/>
      </c>
      <c r="S1204" s="2" t="str">
        <f>IFERROR(VLOOKUP(Tabla2[[#This Row],[Client]],Inflow_Outflow!A:O,4,FALSE),"")</f>
        <v/>
      </c>
      <c r="T1204" s="2" t="str">
        <f>IFERROR(VLOOKUP(Tabla2[[#This Row],[Client]],Inflow_Outflow!A:O,5,FALSE),"")</f>
        <v/>
      </c>
      <c r="U1204" s="2" t="str">
        <f>IFERROR(VLOOKUP(Tabla2[[#This Row],[Client]],Inflow_Outflow!A:O,6,FALSE),"")</f>
        <v/>
      </c>
      <c r="V1204" s="2" t="str">
        <f>IFERROR(VLOOKUP(Tabla2[[#This Row],[Client]],Inflow_Outflow!A:O,7,FALSE),"")</f>
        <v/>
      </c>
      <c r="W1204" s="2" t="str">
        <f>IFERROR(VLOOKUP(Tabla2[[#This Row],[Client]],Inflow_Outflow!A:O,8,FALSE),"")</f>
        <v/>
      </c>
      <c r="X1204" s="2" t="str">
        <f>IFERROR(VLOOKUP(Tabla2[[#This Row],[Client]],Inflow_Outflow!A:O,9,FALSE),"")</f>
        <v/>
      </c>
      <c r="Y1204" s="2" t="str">
        <f>IFERROR(VLOOKUP(Tabla2[[#This Row],[Client]],Inflow_Outflow!A:O,10,FALSE),"")</f>
        <v/>
      </c>
      <c r="Z1204" s="2" t="str">
        <f>IFERROR(VLOOKUP(Tabla2[[#This Row],[Client]],Inflow_Outflow!A:O,11,FALSE),"")</f>
        <v/>
      </c>
      <c r="AA1204" s="2" t="str">
        <f>IFERROR(VLOOKUP(Tabla2[[#This Row],[Client]],Inflow_Outflow!A:O,12,FALSE),"")</f>
        <v/>
      </c>
      <c r="AB1204" s="2" t="str">
        <f>IFERROR(VLOOKUP(Tabla2[[#This Row],[Client]],Inflow_Outflow!A:O,13,FALSE),"")</f>
        <v/>
      </c>
      <c r="AC1204" s="2" t="str">
        <f>IFERROR(VLOOKUP(Tabla2[[#This Row],[Client]],Inflow_Outflow!A:O,14,FALSE),"")</f>
        <v/>
      </c>
      <c r="AD1204" s="2" t="str">
        <f>IFERROR(VLOOKUP(Tabla2[[#This Row],[Client]],Inflow_Outflow!A:O,15,FALSE),"")</f>
        <v/>
      </c>
      <c r="AE1204" s="2">
        <f>IFERROR(VLOOKUP(Tabla2[[#This Row],[Client]],Sales_Revenues!A:G,2,FALSE),"")</f>
        <v>0</v>
      </c>
      <c r="AF1204" s="2">
        <f>IFERROR(VLOOKUP(Tabla2[[#This Row],[Client]],Sales_Revenues!A:G,3,FALSE),"")</f>
        <v>0</v>
      </c>
      <c r="AG1204" s="2">
        <f>IFERROR(VLOOKUP(Tabla2[[#This Row],[Client]],Sales_Revenues!A:G,4,FALSE),"")</f>
        <v>0</v>
      </c>
      <c r="AH1204" s="2">
        <f>IFERROR(VLOOKUP(Tabla2[[#This Row],[Client]],Sales_Revenues!A:G,5,FALSE),"")</f>
        <v>0</v>
      </c>
      <c r="AI1204" s="2">
        <f>IFERROR(VLOOKUP(Tabla2[[#This Row],[Client]],Sales_Revenues!A:G,6,FALSE),"")</f>
        <v>0</v>
      </c>
      <c r="AJ1204" s="2">
        <f>IFERROR(VLOOKUP(Tabla2[[#This Row],[Client]],Sales_Revenues!A:G,7,FALSE),"")</f>
        <v>0</v>
      </c>
    </row>
    <row r="1205" spans="1:36">
      <c r="A1205">
        <v>1204</v>
      </c>
      <c r="B1205">
        <v>1</v>
      </c>
      <c r="H1205">
        <v>147.31785714285712</v>
      </c>
      <c r="I1205" t="s">
        <v>38</v>
      </c>
      <c r="J1205" t="s">
        <v>38</v>
      </c>
      <c r="K1205" t="s">
        <v>38</v>
      </c>
      <c r="L1205" t="s">
        <v>38</v>
      </c>
      <c r="M1205" t="s">
        <v>38</v>
      </c>
      <c r="N1205" t="str">
        <f>IFERROR(VLOOKUP(Tabla2[[#This Row],[Client]],Soc_Dem!A:D,2,FALSE),"")</f>
        <v>F</v>
      </c>
      <c r="O1205">
        <f>IFERROR(VLOOKUP(Tabla2[[#This Row],[Client]],Soc_Dem!A:D,3,FALSE),"")</f>
        <v>27</v>
      </c>
      <c r="P1205">
        <f>IFERROR(VLOOKUP(Tabla2[[#This Row],[Client]],Soc_Dem!A:D,4,FALSE),"")</f>
        <v>65</v>
      </c>
      <c r="Q1205" s="2">
        <f>IFERROR(VLOOKUP(Tabla2[[#This Row],[Client]],Inflow_Outflow!A:O,2,FALSE),"")</f>
        <v>2364.4335714285712</v>
      </c>
      <c r="R1205" s="2">
        <f>IFERROR(VLOOKUP(Tabla2[[#This Row],[Client]],Inflow_Outflow!A:O,3,FALSE),"")</f>
        <v>2364.4335714285712</v>
      </c>
      <c r="S1205" s="2">
        <f>IFERROR(VLOOKUP(Tabla2[[#This Row],[Client]],Inflow_Outflow!A:O,4,FALSE),"")</f>
        <v>9</v>
      </c>
      <c r="T1205" s="2">
        <f>IFERROR(VLOOKUP(Tabla2[[#This Row],[Client]],Inflow_Outflow!A:O,5,FALSE),"")</f>
        <v>9</v>
      </c>
      <c r="U1205" s="2">
        <f>IFERROR(VLOOKUP(Tabla2[[#This Row],[Client]],Inflow_Outflow!A:O,6,FALSE),"")</f>
        <v>2728.2632142857142</v>
      </c>
      <c r="V1205" s="2">
        <f>IFERROR(VLOOKUP(Tabla2[[#This Row],[Client]],Inflow_Outflow!A:O,7,FALSE),"")</f>
        <v>2728.2632142857142</v>
      </c>
      <c r="W1205" s="2">
        <f>IFERROR(VLOOKUP(Tabla2[[#This Row],[Client]],Inflow_Outflow!A:O,8,FALSE),"")</f>
        <v>592.85714285714289</v>
      </c>
      <c r="X1205" s="2">
        <f>IFERROR(VLOOKUP(Tabla2[[#This Row],[Client]],Inflow_Outflow!A:O,9,FALSE),"")</f>
        <v>503.5239285714286</v>
      </c>
      <c r="Y1205" s="2">
        <f>IFERROR(VLOOKUP(Tabla2[[#This Row],[Client]],Inflow_Outflow!A:O,10,FALSE),"")</f>
        <v>1075.2142857142858</v>
      </c>
      <c r="Z1205" s="2">
        <f>IFERROR(VLOOKUP(Tabla2[[#This Row],[Client]],Inflow_Outflow!A:O,11,FALSE),"")</f>
        <v>51</v>
      </c>
      <c r="AA1205" s="2">
        <f>IFERROR(VLOOKUP(Tabla2[[#This Row],[Client]],Inflow_Outflow!A:O,12,FALSE),"")</f>
        <v>51</v>
      </c>
      <c r="AB1205" s="2">
        <f>IFERROR(VLOOKUP(Tabla2[[#This Row],[Client]],Inflow_Outflow!A:O,13,FALSE),"")</f>
        <v>10</v>
      </c>
      <c r="AC1205" s="2">
        <f>IFERROR(VLOOKUP(Tabla2[[#This Row],[Client]],Inflow_Outflow!A:O,14,FALSE),"")</f>
        <v>18</v>
      </c>
      <c r="AD1205" s="2">
        <f>IFERROR(VLOOKUP(Tabla2[[#This Row],[Client]],Inflow_Outflow!A:O,15,FALSE),"")</f>
        <v>15</v>
      </c>
      <c r="AE1205" s="2" t="str">
        <f>IFERROR(VLOOKUP(Tabla2[[#This Row],[Client]],Sales_Revenues!A:G,2,FALSE),"")</f>
        <v/>
      </c>
      <c r="AF1205" s="2" t="str">
        <f>IFERROR(VLOOKUP(Tabla2[[#This Row],[Client]],Sales_Revenues!A:G,3,FALSE),"")</f>
        <v/>
      </c>
      <c r="AG1205" s="2" t="str">
        <f>IFERROR(VLOOKUP(Tabla2[[#This Row],[Client]],Sales_Revenues!A:G,4,FALSE),"")</f>
        <v/>
      </c>
      <c r="AH1205" s="2" t="str">
        <f>IFERROR(VLOOKUP(Tabla2[[#This Row],[Client]],Sales_Revenues!A:G,5,FALSE),"")</f>
        <v/>
      </c>
      <c r="AI1205" s="2" t="str">
        <f>IFERROR(VLOOKUP(Tabla2[[#This Row],[Client]],Sales_Revenues!A:G,6,FALSE),"")</f>
        <v/>
      </c>
      <c r="AJ1205" s="2" t="str">
        <f>IFERROR(VLOOKUP(Tabla2[[#This Row],[Client]],Sales_Revenues!A:G,7,FALSE),"")</f>
        <v/>
      </c>
    </row>
    <row r="1206" spans="1:36">
      <c r="A1206">
        <v>1205</v>
      </c>
      <c r="B1206">
        <v>1</v>
      </c>
      <c r="E1206">
        <v>1</v>
      </c>
      <c r="H1206">
        <v>628.3125</v>
      </c>
      <c r="I1206" t="s">
        <v>38</v>
      </c>
      <c r="J1206" t="s">
        <v>38</v>
      </c>
      <c r="K1206">
        <v>176.88535714285715</v>
      </c>
      <c r="L1206" t="s">
        <v>38</v>
      </c>
      <c r="M1206" t="s">
        <v>38</v>
      </c>
      <c r="N1206" t="str">
        <f>IFERROR(VLOOKUP(Tabla2[[#This Row],[Client]],Soc_Dem!A:D,2,FALSE),"")</f>
        <v>M</v>
      </c>
      <c r="O1206">
        <f>IFERROR(VLOOKUP(Tabla2[[#This Row],[Client]],Soc_Dem!A:D,3,FALSE),"")</f>
        <v>69</v>
      </c>
      <c r="P1206">
        <f>IFERROR(VLOOKUP(Tabla2[[#This Row],[Client]],Soc_Dem!A:D,4,FALSE),"")</f>
        <v>83</v>
      </c>
      <c r="Q1206" s="2">
        <f>IFERROR(VLOOKUP(Tabla2[[#This Row],[Client]],Inflow_Outflow!A:O,2,FALSE),"")</f>
        <v>365.08571428571429</v>
      </c>
      <c r="R1206" s="2">
        <f>IFERROR(VLOOKUP(Tabla2[[#This Row],[Client]],Inflow_Outflow!A:O,3,FALSE),"")</f>
        <v>365.08571428571429</v>
      </c>
      <c r="S1206" s="2">
        <f>IFERROR(VLOOKUP(Tabla2[[#This Row],[Client]],Inflow_Outflow!A:O,4,FALSE),"")</f>
        <v>3</v>
      </c>
      <c r="T1206" s="2">
        <f>IFERROR(VLOOKUP(Tabla2[[#This Row],[Client]],Inflow_Outflow!A:O,5,FALSE),"")</f>
        <v>3</v>
      </c>
      <c r="U1206" s="2">
        <f>IFERROR(VLOOKUP(Tabla2[[#This Row],[Client]],Inflow_Outflow!A:O,6,FALSE),"")</f>
        <v>387.43928571428569</v>
      </c>
      <c r="V1206" s="2">
        <f>IFERROR(VLOOKUP(Tabla2[[#This Row],[Client]],Inflow_Outflow!A:O,7,FALSE),"")</f>
        <v>387.43928571428569</v>
      </c>
      <c r="W1206" s="2">
        <f>IFERROR(VLOOKUP(Tabla2[[#This Row],[Client]],Inflow_Outflow!A:O,8,FALSE),"")</f>
        <v>160.71428571428572</v>
      </c>
      <c r="X1206" s="2">
        <f>IFERROR(VLOOKUP(Tabla2[[#This Row],[Client]],Inflow_Outflow!A:O,9,FALSE),"")</f>
        <v>27.832142857142856</v>
      </c>
      <c r="Y1206" s="2">
        <f>IFERROR(VLOOKUP(Tabla2[[#This Row],[Client]],Inflow_Outflow!A:O,10,FALSE),"")</f>
        <v>194.07142857142858</v>
      </c>
      <c r="Z1206" s="2">
        <f>IFERROR(VLOOKUP(Tabla2[[#This Row],[Client]],Inflow_Outflow!A:O,11,FALSE),"")</f>
        <v>13</v>
      </c>
      <c r="AA1206" s="2">
        <f>IFERROR(VLOOKUP(Tabla2[[#This Row],[Client]],Inflow_Outflow!A:O,12,FALSE),"")</f>
        <v>13</v>
      </c>
      <c r="AB1206" s="2">
        <f>IFERROR(VLOOKUP(Tabla2[[#This Row],[Client]],Inflow_Outflow!A:O,13,FALSE),"")</f>
        <v>5</v>
      </c>
      <c r="AC1206" s="2">
        <f>IFERROR(VLOOKUP(Tabla2[[#This Row],[Client]],Inflow_Outflow!A:O,14,FALSE),"")</f>
        <v>3</v>
      </c>
      <c r="AD1206" s="2">
        <f>IFERROR(VLOOKUP(Tabla2[[#This Row],[Client]],Inflow_Outflow!A:O,15,FALSE),"")</f>
        <v>4</v>
      </c>
      <c r="AE1206" s="2">
        <f>IFERROR(VLOOKUP(Tabla2[[#This Row],[Client]],Sales_Revenues!A:G,2,FALSE),"")</f>
        <v>0</v>
      </c>
      <c r="AF1206" s="2">
        <f>IFERROR(VLOOKUP(Tabla2[[#This Row],[Client]],Sales_Revenues!A:G,3,FALSE),"")</f>
        <v>1</v>
      </c>
      <c r="AG1206" s="2">
        <f>IFERROR(VLOOKUP(Tabla2[[#This Row],[Client]],Sales_Revenues!A:G,4,FALSE),"")</f>
        <v>0</v>
      </c>
      <c r="AH1206" s="2">
        <f>IFERROR(VLOOKUP(Tabla2[[#This Row],[Client]],Sales_Revenues!A:G,5,FALSE),"")</f>
        <v>0</v>
      </c>
      <c r="AI1206" s="2">
        <f>IFERROR(VLOOKUP(Tabla2[[#This Row],[Client]],Sales_Revenues!A:G,6,FALSE),"")</f>
        <v>12.765357142857143</v>
      </c>
      <c r="AJ1206" s="2">
        <f>IFERROR(VLOOKUP(Tabla2[[#This Row],[Client]],Sales_Revenues!A:G,7,FALSE),"")</f>
        <v>0</v>
      </c>
    </row>
    <row r="1207" spans="1:36">
      <c r="A1207">
        <v>1206</v>
      </c>
      <c r="B1207">
        <v>1</v>
      </c>
      <c r="H1207">
        <v>79.511785714285708</v>
      </c>
      <c r="I1207" t="s">
        <v>38</v>
      </c>
      <c r="J1207" t="s">
        <v>38</v>
      </c>
      <c r="K1207" t="s">
        <v>38</v>
      </c>
      <c r="L1207" t="s">
        <v>38</v>
      </c>
      <c r="M1207" t="s">
        <v>38</v>
      </c>
      <c r="N1207" t="str">
        <f>IFERROR(VLOOKUP(Tabla2[[#This Row],[Client]],Soc_Dem!A:D,2,FALSE),"")</f>
        <v>F</v>
      </c>
      <c r="O1207">
        <f>IFERROR(VLOOKUP(Tabla2[[#This Row],[Client]],Soc_Dem!A:D,3,FALSE),"")</f>
        <v>51</v>
      </c>
      <c r="P1207">
        <f>IFERROR(VLOOKUP(Tabla2[[#This Row],[Client]],Soc_Dem!A:D,4,FALSE),"")</f>
        <v>68</v>
      </c>
      <c r="Q1207" s="2">
        <f>IFERROR(VLOOKUP(Tabla2[[#This Row],[Client]],Inflow_Outflow!A:O,2,FALSE),"")</f>
        <v>1580.4357142857141</v>
      </c>
      <c r="R1207" s="2">
        <f>IFERROR(VLOOKUP(Tabla2[[#This Row],[Client]],Inflow_Outflow!A:O,3,FALSE),"")</f>
        <v>1580.4357142857141</v>
      </c>
      <c r="S1207" s="2">
        <f>IFERROR(VLOOKUP(Tabla2[[#This Row],[Client]],Inflow_Outflow!A:O,4,FALSE),"")</f>
        <v>4</v>
      </c>
      <c r="T1207" s="2">
        <f>IFERROR(VLOOKUP(Tabla2[[#This Row],[Client]],Inflow_Outflow!A:O,5,FALSE),"")</f>
        <v>4</v>
      </c>
      <c r="U1207" s="2">
        <f>IFERROR(VLOOKUP(Tabla2[[#This Row],[Client]],Inflow_Outflow!A:O,6,FALSE),"")</f>
        <v>714.28571428571433</v>
      </c>
      <c r="V1207" s="2">
        <f>IFERROR(VLOOKUP(Tabla2[[#This Row],[Client]],Inflow_Outflow!A:O,7,FALSE),"")</f>
        <v>714.28571428571433</v>
      </c>
      <c r="W1207" s="2">
        <f>IFERROR(VLOOKUP(Tabla2[[#This Row],[Client]],Inflow_Outflow!A:O,8,FALSE),"")</f>
        <v>714.28571428571433</v>
      </c>
      <c r="X1207" s="2">
        <f>IFERROR(VLOOKUP(Tabla2[[#This Row],[Client]],Inflow_Outflow!A:O,9,FALSE),"")</f>
        <v>0</v>
      </c>
      <c r="Y1207" s="2">
        <f>IFERROR(VLOOKUP(Tabla2[[#This Row],[Client]],Inflow_Outflow!A:O,10,FALSE),"")</f>
        <v>0</v>
      </c>
      <c r="Z1207" s="2">
        <f>IFERROR(VLOOKUP(Tabla2[[#This Row],[Client]],Inflow_Outflow!A:O,11,FALSE),"")</f>
        <v>3</v>
      </c>
      <c r="AA1207" s="2">
        <f>IFERROR(VLOOKUP(Tabla2[[#This Row],[Client]],Inflow_Outflow!A:O,12,FALSE),"")</f>
        <v>3</v>
      </c>
      <c r="AB1207" s="2">
        <f>IFERROR(VLOOKUP(Tabla2[[#This Row],[Client]],Inflow_Outflow!A:O,13,FALSE),"")</f>
        <v>3</v>
      </c>
      <c r="AC1207" s="2">
        <f>IFERROR(VLOOKUP(Tabla2[[#This Row],[Client]],Inflow_Outflow!A:O,14,FALSE),"")</f>
        <v>0</v>
      </c>
      <c r="AD1207" s="2">
        <f>IFERROR(VLOOKUP(Tabla2[[#This Row],[Client]],Inflow_Outflow!A:O,15,FALSE),"")</f>
        <v>0</v>
      </c>
      <c r="AE1207" s="2">
        <f>IFERROR(VLOOKUP(Tabla2[[#This Row],[Client]],Sales_Revenues!A:G,2,FALSE),"")</f>
        <v>1</v>
      </c>
      <c r="AF1207" s="2">
        <f>IFERROR(VLOOKUP(Tabla2[[#This Row],[Client]],Sales_Revenues!A:G,3,FALSE),"")</f>
        <v>0</v>
      </c>
      <c r="AG1207" s="2">
        <f>IFERROR(VLOOKUP(Tabla2[[#This Row],[Client]],Sales_Revenues!A:G,4,FALSE),"")</f>
        <v>0</v>
      </c>
      <c r="AH1207" s="2">
        <f>IFERROR(VLOOKUP(Tabla2[[#This Row],[Client]],Sales_Revenues!A:G,5,FALSE),"")</f>
        <v>22.165892857142858</v>
      </c>
      <c r="AI1207" s="2">
        <f>IFERROR(VLOOKUP(Tabla2[[#This Row],[Client]],Sales_Revenues!A:G,6,FALSE),"")</f>
        <v>0</v>
      </c>
      <c r="AJ1207" s="2">
        <f>IFERROR(VLOOKUP(Tabla2[[#This Row],[Client]],Sales_Revenues!A:G,7,FALSE),"")</f>
        <v>0</v>
      </c>
    </row>
    <row r="1208" spans="1:36">
      <c r="A1208">
        <v>1207</v>
      </c>
      <c r="B1208">
        <v>1</v>
      </c>
      <c r="C1208">
        <v>1</v>
      </c>
      <c r="D1208">
        <v>2</v>
      </c>
      <c r="F1208">
        <v>1</v>
      </c>
      <c r="H1208">
        <v>1347.8132142857141</v>
      </c>
      <c r="I1208">
        <v>5193.2532142857144</v>
      </c>
      <c r="J1208">
        <v>1445.1378571428572</v>
      </c>
      <c r="K1208" t="s">
        <v>38</v>
      </c>
      <c r="L1208">
        <v>318.50785714285712</v>
      </c>
      <c r="M1208" t="s">
        <v>38</v>
      </c>
      <c r="N1208" t="str">
        <f>IFERROR(VLOOKUP(Tabla2[[#This Row],[Client]],Soc_Dem!A:D,2,FALSE),"")</f>
        <v>F</v>
      </c>
      <c r="O1208">
        <f>IFERROR(VLOOKUP(Tabla2[[#This Row],[Client]],Soc_Dem!A:D,3,FALSE),"")</f>
        <v>31</v>
      </c>
      <c r="P1208">
        <f>IFERROR(VLOOKUP(Tabla2[[#This Row],[Client]],Soc_Dem!A:D,4,FALSE),"")</f>
        <v>71</v>
      </c>
      <c r="Q1208" s="2">
        <f>IFERROR(VLOOKUP(Tabla2[[#This Row],[Client]],Inflow_Outflow!A:O,2,FALSE),"")</f>
        <v>19807.070357142857</v>
      </c>
      <c r="R1208" s="2">
        <f>IFERROR(VLOOKUP(Tabla2[[#This Row],[Client]],Inflow_Outflow!A:O,3,FALSE),"")</f>
        <v>10145.921071428571</v>
      </c>
      <c r="S1208" s="2">
        <f>IFERROR(VLOOKUP(Tabla2[[#This Row],[Client]],Inflow_Outflow!A:O,4,FALSE),"")</f>
        <v>12</v>
      </c>
      <c r="T1208" s="2">
        <f>IFERROR(VLOOKUP(Tabla2[[#This Row],[Client]],Inflow_Outflow!A:O,5,FALSE),"")</f>
        <v>3</v>
      </c>
      <c r="U1208" s="2">
        <f>IFERROR(VLOOKUP(Tabla2[[#This Row],[Client]],Inflow_Outflow!A:O,6,FALSE),"")</f>
        <v>12354.775357142858</v>
      </c>
      <c r="V1208" s="2">
        <f>IFERROR(VLOOKUP(Tabla2[[#This Row],[Client]],Inflow_Outflow!A:O,7,FALSE),"")</f>
        <v>11843.873214285715</v>
      </c>
      <c r="W1208" s="2">
        <f>IFERROR(VLOOKUP(Tabla2[[#This Row],[Client]],Inflow_Outflow!A:O,8,FALSE),"")</f>
        <v>814.28571428571433</v>
      </c>
      <c r="X1208" s="2">
        <f>IFERROR(VLOOKUP(Tabla2[[#This Row],[Client]],Inflow_Outflow!A:O,9,FALSE),"")</f>
        <v>601.29857142857145</v>
      </c>
      <c r="Y1208" s="2">
        <f>IFERROR(VLOOKUP(Tabla2[[#This Row],[Client]],Inflow_Outflow!A:O,10,FALSE),"")</f>
        <v>1038.1071428571429</v>
      </c>
      <c r="Z1208" s="2">
        <f>IFERROR(VLOOKUP(Tabla2[[#This Row],[Client]],Inflow_Outflow!A:O,11,FALSE),"")</f>
        <v>52</v>
      </c>
      <c r="AA1208" s="2">
        <f>IFERROR(VLOOKUP(Tabla2[[#This Row],[Client]],Inflow_Outflow!A:O,12,FALSE),"")</f>
        <v>32</v>
      </c>
      <c r="AB1208" s="2">
        <f>IFERROR(VLOOKUP(Tabla2[[#This Row],[Client]],Inflow_Outflow!A:O,13,FALSE),"")</f>
        <v>4</v>
      </c>
      <c r="AC1208" s="2">
        <f>IFERROR(VLOOKUP(Tabla2[[#This Row],[Client]],Inflow_Outflow!A:O,14,FALSE),"")</f>
        <v>19</v>
      </c>
      <c r="AD1208" s="2">
        <f>IFERROR(VLOOKUP(Tabla2[[#This Row],[Client]],Inflow_Outflow!A:O,15,FALSE),"")</f>
        <v>20</v>
      </c>
      <c r="AE1208" s="2" t="str">
        <f>IFERROR(VLOOKUP(Tabla2[[#This Row],[Client]],Sales_Revenues!A:G,2,FALSE),"")</f>
        <v/>
      </c>
      <c r="AF1208" s="2" t="str">
        <f>IFERROR(VLOOKUP(Tabla2[[#This Row],[Client]],Sales_Revenues!A:G,3,FALSE),"")</f>
        <v/>
      </c>
      <c r="AG1208" s="2" t="str">
        <f>IFERROR(VLOOKUP(Tabla2[[#This Row],[Client]],Sales_Revenues!A:G,4,FALSE),"")</f>
        <v/>
      </c>
      <c r="AH1208" s="2" t="str">
        <f>IFERROR(VLOOKUP(Tabla2[[#This Row],[Client]],Sales_Revenues!A:G,5,FALSE),"")</f>
        <v/>
      </c>
      <c r="AI1208" s="2" t="str">
        <f>IFERROR(VLOOKUP(Tabla2[[#This Row],[Client]],Sales_Revenues!A:G,6,FALSE),"")</f>
        <v/>
      </c>
      <c r="AJ1208" s="2" t="str">
        <f>IFERROR(VLOOKUP(Tabla2[[#This Row],[Client]],Sales_Revenues!A:G,7,FALSE),"")</f>
        <v/>
      </c>
    </row>
    <row r="1209" spans="1:36">
      <c r="A1209">
        <v>1208</v>
      </c>
      <c r="B1209">
        <v>1</v>
      </c>
      <c r="H1209">
        <v>664.57821428571424</v>
      </c>
      <c r="I1209" t="s">
        <v>38</v>
      </c>
      <c r="J1209" t="s">
        <v>38</v>
      </c>
      <c r="K1209" t="s">
        <v>38</v>
      </c>
      <c r="L1209" t="s">
        <v>38</v>
      </c>
      <c r="M1209" t="s">
        <v>38</v>
      </c>
      <c r="N1209" t="str">
        <f>IFERROR(VLOOKUP(Tabla2[[#This Row],[Client]],Soc_Dem!A:D,2,FALSE),"")</f>
        <v>F</v>
      </c>
      <c r="O1209">
        <f>IFERROR(VLOOKUP(Tabla2[[#This Row],[Client]],Soc_Dem!A:D,3,FALSE),"")</f>
        <v>23</v>
      </c>
      <c r="P1209">
        <f>IFERROR(VLOOKUP(Tabla2[[#This Row],[Client]],Soc_Dem!A:D,4,FALSE),"")</f>
        <v>62</v>
      </c>
      <c r="Q1209" s="2">
        <f>IFERROR(VLOOKUP(Tabla2[[#This Row],[Client]],Inflow_Outflow!A:O,2,FALSE),"")</f>
        <v>844.85428571428565</v>
      </c>
      <c r="R1209" s="2">
        <f>IFERROR(VLOOKUP(Tabla2[[#This Row],[Client]],Inflow_Outflow!A:O,3,FALSE),"")</f>
        <v>844.85428571428565</v>
      </c>
      <c r="S1209" s="2">
        <f>IFERROR(VLOOKUP(Tabla2[[#This Row],[Client]],Inflow_Outflow!A:O,4,FALSE),"")</f>
        <v>3</v>
      </c>
      <c r="T1209" s="2">
        <f>IFERROR(VLOOKUP(Tabla2[[#This Row],[Client]],Inflow_Outflow!A:O,5,FALSE),"")</f>
        <v>3</v>
      </c>
      <c r="U1209" s="2">
        <f>IFERROR(VLOOKUP(Tabla2[[#This Row],[Client]],Inflow_Outflow!A:O,6,FALSE),"")</f>
        <v>376.25</v>
      </c>
      <c r="V1209" s="2">
        <f>IFERROR(VLOOKUP(Tabla2[[#This Row],[Client]],Inflow_Outflow!A:O,7,FALSE),"")</f>
        <v>376.25</v>
      </c>
      <c r="W1209" s="2">
        <f>IFERROR(VLOOKUP(Tabla2[[#This Row],[Client]],Inflow_Outflow!A:O,8,FALSE),"")</f>
        <v>178.57142857142858</v>
      </c>
      <c r="X1209" s="2">
        <f>IFERROR(VLOOKUP(Tabla2[[#This Row],[Client]],Inflow_Outflow!A:O,9,FALSE),"")</f>
        <v>0</v>
      </c>
      <c r="Y1209" s="2">
        <f>IFERROR(VLOOKUP(Tabla2[[#This Row],[Client]],Inflow_Outflow!A:O,10,FALSE),"")</f>
        <v>194.64285714285714</v>
      </c>
      <c r="Z1209" s="2">
        <f>IFERROR(VLOOKUP(Tabla2[[#This Row],[Client]],Inflow_Outflow!A:O,11,FALSE),"")</f>
        <v>7</v>
      </c>
      <c r="AA1209" s="2">
        <f>IFERROR(VLOOKUP(Tabla2[[#This Row],[Client]],Inflow_Outflow!A:O,12,FALSE),"")</f>
        <v>7</v>
      </c>
      <c r="AB1209" s="2">
        <f>IFERROR(VLOOKUP(Tabla2[[#This Row],[Client]],Inflow_Outflow!A:O,13,FALSE),"")</f>
        <v>1</v>
      </c>
      <c r="AC1209" s="2">
        <f>IFERROR(VLOOKUP(Tabla2[[#This Row],[Client]],Inflow_Outflow!A:O,14,FALSE),"")</f>
        <v>0</v>
      </c>
      <c r="AD1209" s="2">
        <f>IFERROR(VLOOKUP(Tabla2[[#This Row],[Client]],Inflow_Outflow!A:O,15,FALSE),"")</f>
        <v>5</v>
      </c>
      <c r="AE1209" s="2">
        <f>IFERROR(VLOOKUP(Tabla2[[#This Row],[Client]],Sales_Revenues!A:G,2,FALSE),"")</f>
        <v>0</v>
      </c>
      <c r="AF1209" s="2">
        <f>IFERROR(VLOOKUP(Tabla2[[#This Row],[Client]],Sales_Revenues!A:G,3,FALSE),"")</f>
        <v>0</v>
      </c>
      <c r="AG1209" s="2">
        <f>IFERROR(VLOOKUP(Tabla2[[#This Row],[Client]],Sales_Revenues!A:G,4,FALSE),"")</f>
        <v>0</v>
      </c>
      <c r="AH1209" s="2">
        <f>IFERROR(VLOOKUP(Tabla2[[#This Row],[Client]],Sales_Revenues!A:G,5,FALSE),"")</f>
        <v>0</v>
      </c>
      <c r="AI1209" s="2">
        <f>IFERROR(VLOOKUP(Tabla2[[#This Row],[Client]],Sales_Revenues!A:G,6,FALSE),"")</f>
        <v>0</v>
      </c>
      <c r="AJ1209" s="2">
        <f>IFERROR(VLOOKUP(Tabla2[[#This Row],[Client]],Sales_Revenues!A:G,7,FALSE),"")</f>
        <v>0</v>
      </c>
    </row>
    <row r="1210" spans="1:36">
      <c r="A1210">
        <v>1209</v>
      </c>
      <c r="B1210">
        <v>1</v>
      </c>
      <c r="H1210">
        <v>588.74107142857144</v>
      </c>
      <c r="I1210" t="s">
        <v>38</v>
      </c>
      <c r="J1210" t="s">
        <v>38</v>
      </c>
      <c r="K1210" t="s">
        <v>38</v>
      </c>
      <c r="L1210" t="s">
        <v>38</v>
      </c>
      <c r="M1210" t="s">
        <v>38</v>
      </c>
      <c r="N1210" t="str">
        <f>IFERROR(VLOOKUP(Tabla2[[#This Row],[Client]],Soc_Dem!A:D,2,FALSE),"")</f>
        <v>M</v>
      </c>
      <c r="O1210">
        <f>IFERROR(VLOOKUP(Tabla2[[#This Row],[Client]],Soc_Dem!A:D,3,FALSE),"")</f>
        <v>50</v>
      </c>
      <c r="P1210">
        <f>IFERROR(VLOOKUP(Tabla2[[#This Row],[Client]],Soc_Dem!A:D,4,FALSE),"")</f>
        <v>19</v>
      </c>
      <c r="Q1210" s="2">
        <f>IFERROR(VLOOKUP(Tabla2[[#This Row],[Client]],Inflow_Outflow!A:O,2,FALSE),"")</f>
        <v>1035.7157142857143</v>
      </c>
      <c r="R1210" s="2">
        <f>IFERROR(VLOOKUP(Tabla2[[#This Row],[Client]],Inflow_Outflow!A:O,3,FALSE),"")</f>
        <v>1035.7157142857143</v>
      </c>
      <c r="S1210" s="2">
        <f>IFERROR(VLOOKUP(Tabla2[[#This Row],[Client]],Inflow_Outflow!A:O,4,FALSE),"")</f>
        <v>2</v>
      </c>
      <c r="T1210" s="2">
        <f>IFERROR(VLOOKUP(Tabla2[[#This Row],[Client]],Inflow_Outflow!A:O,5,FALSE),"")</f>
        <v>2</v>
      </c>
      <c r="U1210" s="2">
        <f>IFERROR(VLOOKUP(Tabla2[[#This Row],[Client]],Inflow_Outflow!A:O,6,FALSE),"")</f>
        <v>1095.9321428571427</v>
      </c>
      <c r="V1210" s="2">
        <f>IFERROR(VLOOKUP(Tabla2[[#This Row],[Client]],Inflow_Outflow!A:O,7,FALSE),"")</f>
        <v>1095.9321428571427</v>
      </c>
      <c r="W1210" s="2">
        <f>IFERROR(VLOOKUP(Tabla2[[#This Row],[Client]],Inflow_Outflow!A:O,8,FALSE),"")</f>
        <v>0</v>
      </c>
      <c r="X1210" s="2">
        <f>IFERROR(VLOOKUP(Tabla2[[#This Row],[Client]],Inflow_Outflow!A:O,9,FALSE),"")</f>
        <v>0</v>
      </c>
      <c r="Y1210" s="2">
        <f>IFERROR(VLOOKUP(Tabla2[[#This Row],[Client]],Inflow_Outflow!A:O,10,FALSE),"")</f>
        <v>0</v>
      </c>
      <c r="Z1210" s="2">
        <f>IFERROR(VLOOKUP(Tabla2[[#This Row],[Client]],Inflow_Outflow!A:O,11,FALSE),"")</f>
        <v>2</v>
      </c>
      <c r="AA1210" s="2">
        <f>IFERROR(VLOOKUP(Tabla2[[#This Row],[Client]],Inflow_Outflow!A:O,12,FALSE),"")</f>
        <v>2</v>
      </c>
      <c r="AB1210" s="2">
        <f>IFERROR(VLOOKUP(Tabla2[[#This Row],[Client]],Inflow_Outflow!A:O,13,FALSE),"")</f>
        <v>0</v>
      </c>
      <c r="AC1210" s="2">
        <f>IFERROR(VLOOKUP(Tabla2[[#This Row],[Client]],Inflow_Outflow!A:O,14,FALSE),"")</f>
        <v>0</v>
      </c>
      <c r="AD1210" s="2">
        <f>IFERROR(VLOOKUP(Tabla2[[#This Row],[Client]],Inflow_Outflow!A:O,15,FALSE),"")</f>
        <v>0</v>
      </c>
      <c r="AE1210" s="2">
        <f>IFERROR(VLOOKUP(Tabla2[[#This Row],[Client]],Sales_Revenues!A:G,2,FALSE),"")</f>
        <v>0</v>
      </c>
      <c r="AF1210" s="2">
        <f>IFERROR(VLOOKUP(Tabla2[[#This Row],[Client]],Sales_Revenues!A:G,3,FALSE),"")</f>
        <v>0</v>
      </c>
      <c r="AG1210" s="2">
        <f>IFERROR(VLOOKUP(Tabla2[[#This Row],[Client]],Sales_Revenues!A:G,4,FALSE),"")</f>
        <v>1</v>
      </c>
      <c r="AH1210" s="2">
        <f>IFERROR(VLOOKUP(Tabla2[[#This Row],[Client]],Sales_Revenues!A:G,5,FALSE),"")</f>
        <v>0</v>
      </c>
      <c r="AI1210" s="2">
        <f>IFERROR(VLOOKUP(Tabla2[[#This Row],[Client]],Sales_Revenues!A:G,6,FALSE),"")</f>
        <v>0</v>
      </c>
      <c r="AJ1210" s="2">
        <f>IFERROR(VLOOKUP(Tabla2[[#This Row],[Client]],Sales_Revenues!A:G,7,FALSE),"")</f>
        <v>9.4285714285714288</v>
      </c>
    </row>
    <row r="1211" spans="1:36">
      <c r="A1211">
        <v>1210</v>
      </c>
      <c r="B1211">
        <v>1</v>
      </c>
      <c r="C1211">
        <v>1</v>
      </c>
      <c r="H1211">
        <v>2639.0267857142858</v>
      </c>
      <c r="I1211">
        <v>67.131428571428572</v>
      </c>
      <c r="J1211" t="s">
        <v>38</v>
      </c>
      <c r="K1211" t="s">
        <v>38</v>
      </c>
      <c r="L1211" t="s">
        <v>38</v>
      </c>
      <c r="M1211" t="s">
        <v>38</v>
      </c>
      <c r="N1211" t="str">
        <f>IFERROR(VLOOKUP(Tabla2[[#This Row],[Client]],Soc_Dem!A:D,2,FALSE),"")</f>
        <v>F</v>
      </c>
      <c r="O1211">
        <f>IFERROR(VLOOKUP(Tabla2[[#This Row],[Client]],Soc_Dem!A:D,3,FALSE),"")</f>
        <v>17</v>
      </c>
      <c r="P1211">
        <f>IFERROR(VLOOKUP(Tabla2[[#This Row],[Client]],Soc_Dem!A:D,4,FALSE),"")</f>
        <v>171</v>
      </c>
      <c r="Q1211" s="2">
        <f>IFERROR(VLOOKUP(Tabla2[[#This Row],[Client]],Inflow_Outflow!A:O,2,FALSE),"")</f>
        <v>1931.3603571428571</v>
      </c>
      <c r="R1211" s="2">
        <f>IFERROR(VLOOKUP(Tabla2[[#This Row],[Client]],Inflow_Outflow!A:O,3,FALSE),"")</f>
        <v>1756.5114285714285</v>
      </c>
      <c r="S1211" s="2">
        <f>IFERROR(VLOOKUP(Tabla2[[#This Row],[Client]],Inflow_Outflow!A:O,4,FALSE),"")</f>
        <v>6</v>
      </c>
      <c r="T1211" s="2">
        <f>IFERROR(VLOOKUP(Tabla2[[#This Row],[Client]],Inflow_Outflow!A:O,5,FALSE),"")</f>
        <v>4</v>
      </c>
      <c r="U1211" s="2">
        <f>IFERROR(VLOOKUP(Tabla2[[#This Row],[Client]],Inflow_Outflow!A:O,6,FALSE),"")</f>
        <v>891.80107142857139</v>
      </c>
      <c r="V1211" s="2">
        <f>IFERROR(VLOOKUP(Tabla2[[#This Row],[Client]],Inflow_Outflow!A:O,7,FALSE),"")</f>
        <v>891.80107142857139</v>
      </c>
      <c r="W1211" s="2">
        <f>IFERROR(VLOOKUP(Tabla2[[#This Row],[Client]],Inflow_Outflow!A:O,8,FALSE),"")</f>
        <v>0</v>
      </c>
      <c r="X1211" s="2">
        <f>IFERROR(VLOOKUP(Tabla2[[#This Row],[Client]],Inflow_Outflow!A:O,9,FALSE),"")</f>
        <v>526.76535714285717</v>
      </c>
      <c r="Y1211" s="2">
        <f>IFERROR(VLOOKUP(Tabla2[[#This Row],[Client]],Inflow_Outflow!A:O,10,FALSE),"")</f>
        <v>162.71428571428572</v>
      </c>
      <c r="Z1211" s="2">
        <f>IFERROR(VLOOKUP(Tabla2[[#This Row],[Client]],Inflow_Outflow!A:O,11,FALSE),"")</f>
        <v>11</v>
      </c>
      <c r="AA1211" s="2">
        <f>IFERROR(VLOOKUP(Tabla2[[#This Row],[Client]],Inflow_Outflow!A:O,12,FALSE),"")</f>
        <v>11</v>
      </c>
      <c r="AB1211" s="2">
        <f>IFERROR(VLOOKUP(Tabla2[[#This Row],[Client]],Inflow_Outflow!A:O,13,FALSE),"")</f>
        <v>0</v>
      </c>
      <c r="AC1211" s="2">
        <f>IFERROR(VLOOKUP(Tabla2[[#This Row],[Client]],Inflow_Outflow!A:O,14,FALSE),"")</f>
        <v>7</v>
      </c>
      <c r="AD1211" s="2">
        <f>IFERROR(VLOOKUP(Tabla2[[#This Row],[Client]],Inflow_Outflow!A:O,15,FALSE),"")</f>
        <v>1</v>
      </c>
      <c r="AE1211" s="2" t="str">
        <f>IFERROR(VLOOKUP(Tabla2[[#This Row],[Client]],Sales_Revenues!A:G,2,FALSE),"")</f>
        <v/>
      </c>
      <c r="AF1211" s="2" t="str">
        <f>IFERROR(VLOOKUP(Tabla2[[#This Row],[Client]],Sales_Revenues!A:G,3,FALSE),"")</f>
        <v/>
      </c>
      <c r="AG1211" s="2" t="str">
        <f>IFERROR(VLOOKUP(Tabla2[[#This Row],[Client]],Sales_Revenues!A:G,4,FALSE),"")</f>
        <v/>
      </c>
      <c r="AH1211" s="2" t="str">
        <f>IFERROR(VLOOKUP(Tabla2[[#This Row],[Client]],Sales_Revenues!A:G,5,FALSE),"")</f>
        <v/>
      </c>
      <c r="AI1211" s="2" t="str">
        <f>IFERROR(VLOOKUP(Tabla2[[#This Row],[Client]],Sales_Revenues!A:G,6,FALSE),"")</f>
        <v/>
      </c>
      <c r="AJ1211" s="2" t="str">
        <f>IFERROR(VLOOKUP(Tabla2[[#This Row],[Client]],Sales_Revenues!A:G,7,FALSE),"")</f>
        <v/>
      </c>
    </row>
    <row r="1212" spans="1:36">
      <c r="A1212">
        <v>1211</v>
      </c>
      <c r="B1212">
        <v>1</v>
      </c>
      <c r="E1212">
        <v>1</v>
      </c>
      <c r="F1212">
        <v>1</v>
      </c>
      <c r="H1212">
        <v>251.02714285714288</v>
      </c>
      <c r="I1212" t="s">
        <v>38</v>
      </c>
      <c r="J1212" t="s">
        <v>38</v>
      </c>
      <c r="K1212">
        <v>0</v>
      </c>
      <c r="L1212">
        <v>2.3571428571428572</v>
      </c>
      <c r="M1212" t="s">
        <v>38</v>
      </c>
      <c r="N1212" t="str">
        <f>IFERROR(VLOOKUP(Tabla2[[#This Row],[Client]],Soc_Dem!A:D,2,FALSE),"")</f>
        <v>M</v>
      </c>
      <c r="O1212">
        <f>IFERROR(VLOOKUP(Tabla2[[#This Row],[Client]],Soc_Dem!A:D,3,FALSE),"")</f>
        <v>6</v>
      </c>
      <c r="P1212">
        <f>IFERROR(VLOOKUP(Tabla2[[#This Row],[Client]],Soc_Dem!A:D,4,FALSE),"")</f>
        <v>61</v>
      </c>
      <c r="Q1212" s="2">
        <f>IFERROR(VLOOKUP(Tabla2[[#This Row],[Client]],Inflow_Outflow!A:O,2,FALSE),"")</f>
        <v>2171.7257142857143</v>
      </c>
      <c r="R1212" s="2">
        <f>IFERROR(VLOOKUP(Tabla2[[#This Row],[Client]],Inflow_Outflow!A:O,3,FALSE),"")</f>
        <v>1416.1964285714287</v>
      </c>
      <c r="S1212" s="2">
        <f>IFERROR(VLOOKUP(Tabla2[[#This Row],[Client]],Inflow_Outflow!A:O,4,FALSE),"")</f>
        <v>26</v>
      </c>
      <c r="T1212" s="2">
        <f>IFERROR(VLOOKUP(Tabla2[[#This Row],[Client]],Inflow_Outflow!A:O,5,FALSE),"")</f>
        <v>20</v>
      </c>
      <c r="U1212" s="2">
        <f>IFERROR(VLOOKUP(Tabla2[[#This Row],[Client]],Inflow_Outflow!A:O,6,FALSE),"")</f>
        <v>2217.144642857143</v>
      </c>
      <c r="V1212" s="2">
        <f>IFERROR(VLOOKUP(Tabla2[[#This Row],[Client]],Inflow_Outflow!A:O,7,FALSE),"")</f>
        <v>1401.8142857142859</v>
      </c>
      <c r="W1212" s="2">
        <f>IFERROR(VLOOKUP(Tabla2[[#This Row],[Client]],Inflow_Outflow!A:O,8,FALSE),"")</f>
        <v>178.57142857142858</v>
      </c>
      <c r="X1212" s="2">
        <f>IFERROR(VLOOKUP(Tabla2[[#This Row],[Client]],Inflow_Outflow!A:O,9,FALSE),"")</f>
        <v>103.27857142857144</v>
      </c>
      <c r="Y1212" s="2">
        <f>IFERROR(VLOOKUP(Tabla2[[#This Row],[Client]],Inflow_Outflow!A:O,10,FALSE),"")</f>
        <v>442.28357142857146</v>
      </c>
      <c r="Z1212" s="2">
        <f>IFERROR(VLOOKUP(Tabla2[[#This Row],[Client]],Inflow_Outflow!A:O,11,FALSE),"")</f>
        <v>45</v>
      </c>
      <c r="AA1212" s="2">
        <f>IFERROR(VLOOKUP(Tabla2[[#This Row],[Client]],Inflow_Outflow!A:O,12,FALSE),"")</f>
        <v>18</v>
      </c>
      <c r="AB1212" s="2">
        <f>IFERROR(VLOOKUP(Tabla2[[#This Row],[Client]],Inflow_Outflow!A:O,13,FALSE),"")</f>
        <v>5</v>
      </c>
      <c r="AC1212" s="2">
        <f>IFERROR(VLOOKUP(Tabla2[[#This Row],[Client]],Inflow_Outflow!A:O,14,FALSE),"")</f>
        <v>4</v>
      </c>
      <c r="AD1212" s="2">
        <f>IFERROR(VLOOKUP(Tabla2[[#This Row],[Client]],Inflow_Outflow!A:O,15,FALSE),"")</f>
        <v>6</v>
      </c>
      <c r="AE1212" s="2" t="str">
        <f>IFERROR(VLOOKUP(Tabla2[[#This Row],[Client]],Sales_Revenues!A:G,2,FALSE),"")</f>
        <v/>
      </c>
      <c r="AF1212" s="2" t="str">
        <f>IFERROR(VLOOKUP(Tabla2[[#This Row],[Client]],Sales_Revenues!A:G,3,FALSE),"")</f>
        <v/>
      </c>
      <c r="AG1212" s="2" t="str">
        <f>IFERROR(VLOOKUP(Tabla2[[#This Row],[Client]],Sales_Revenues!A:G,4,FALSE),"")</f>
        <v/>
      </c>
      <c r="AH1212" s="2" t="str">
        <f>IFERROR(VLOOKUP(Tabla2[[#This Row],[Client]],Sales_Revenues!A:G,5,FALSE),"")</f>
        <v/>
      </c>
      <c r="AI1212" s="2" t="str">
        <f>IFERROR(VLOOKUP(Tabla2[[#This Row],[Client]],Sales_Revenues!A:G,6,FALSE),"")</f>
        <v/>
      </c>
      <c r="AJ1212" s="2" t="str">
        <f>IFERROR(VLOOKUP(Tabla2[[#This Row],[Client]],Sales_Revenues!A:G,7,FALSE),"")</f>
        <v/>
      </c>
    </row>
    <row r="1213" spans="1:36">
      <c r="A1213">
        <v>1212</v>
      </c>
      <c r="B1213">
        <v>1</v>
      </c>
      <c r="E1213">
        <v>1</v>
      </c>
      <c r="H1213">
        <v>8.0871428571428563</v>
      </c>
      <c r="I1213" t="s">
        <v>38</v>
      </c>
      <c r="J1213" t="s">
        <v>38</v>
      </c>
      <c r="K1213">
        <v>0</v>
      </c>
      <c r="L1213" t="s">
        <v>38</v>
      </c>
      <c r="M1213" t="s">
        <v>38</v>
      </c>
      <c r="N1213" t="str">
        <f>IFERROR(VLOOKUP(Tabla2[[#This Row],[Client]],Soc_Dem!A:D,2,FALSE),"")</f>
        <v>M</v>
      </c>
      <c r="O1213">
        <f>IFERROR(VLOOKUP(Tabla2[[#This Row],[Client]],Soc_Dem!A:D,3,FALSE),"")</f>
        <v>32</v>
      </c>
      <c r="P1213">
        <f>IFERROR(VLOOKUP(Tabla2[[#This Row],[Client]],Soc_Dem!A:D,4,FALSE),"")</f>
        <v>198</v>
      </c>
      <c r="Q1213" s="2">
        <f>IFERROR(VLOOKUP(Tabla2[[#This Row],[Client]],Inflow_Outflow!A:O,2,FALSE),"")</f>
        <v>4107.1896428571426</v>
      </c>
      <c r="R1213" s="2">
        <f>IFERROR(VLOOKUP(Tabla2[[#This Row],[Client]],Inflow_Outflow!A:O,3,FALSE),"")</f>
        <v>4107.1896428571426</v>
      </c>
      <c r="S1213" s="2">
        <f>IFERROR(VLOOKUP(Tabla2[[#This Row],[Client]],Inflow_Outflow!A:O,4,FALSE),"")</f>
        <v>3</v>
      </c>
      <c r="T1213" s="2">
        <f>IFERROR(VLOOKUP(Tabla2[[#This Row],[Client]],Inflow_Outflow!A:O,5,FALSE),"")</f>
        <v>3</v>
      </c>
      <c r="U1213" s="2">
        <f>IFERROR(VLOOKUP(Tabla2[[#This Row],[Client]],Inflow_Outflow!A:O,6,FALSE),"")</f>
        <v>337.71071428571429</v>
      </c>
      <c r="V1213" s="2">
        <f>IFERROR(VLOOKUP(Tabla2[[#This Row],[Client]],Inflow_Outflow!A:O,7,FALSE),"")</f>
        <v>337.71071428571429</v>
      </c>
      <c r="W1213" s="2">
        <f>IFERROR(VLOOKUP(Tabla2[[#This Row],[Client]],Inflow_Outflow!A:O,8,FALSE),"")</f>
        <v>0</v>
      </c>
      <c r="X1213" s="2">
        <f>IFERROR(VLOOKUP(Tabla2[[#This Row],[Client]],Inflow_Outflow!A:O,9,FALSE),"")</f>
        <v>0</v>
      </c>
      <c r="Y1213" s="2">
        <f>IFERROR(VLOOKUP(Tabla2[[#This Row],[Client]],Inflow_Outflow!A:O,10,FALSE),"")</f>
        <v>0</v>
      </c>
      <c r="Z1213" s="2">
        <f>IFERROR(VLOOKUP(Tabla2[[#This Row],[Client]],Inflow_Outflow!A:O,11,FALSE),"")</f>
        <v>3</v>
      </c>
      <c r="AA1213" s="2">
        <f>IFERROR(VLOOKUP(Tabla2[[#This Row],[Client]],Inflow_Outflow!A:O,12,FALSE),"")</f>
        <v>3</v>
      </c>
      <c r="AB1213" s="2">
        <f>IFERROR(VLOOKUP(Tabla2[[#This Row],[Client]],Inflow_Outflow!A:O,13,FALSE),"")</f>
        <v>0</v>
      </c>
      <c r="AC1213" s="2">
        <f>IFERROR(VLOOKUP(Tabla2[[#This Row],[Client]],Inflow_Outflow!A:O,14,FALSE),"")</f>
        <v>0</v>
      </c>
      <c r="AD1213" s="2">
        <f>IFERROR(VLOOKUP(Tabla2[[#This Row],[Client]],Inflow_Outflow!A:O,15,FALSE),"")</f>
        <v>0</v>
      </c>
      <c r="AE1213" s="2">
        <f>IFERROR(VLOOKUP(Tabla2[[#This Row],[Client]],Sales_Revenues!A:G,2,FALSE),"")</f>
        <v>1</v>
      </c>
      <c r="AF1213" s="2">
        <f>IFERROR(VLOOKUP(Tabla2[[#This Row],[Client]],Sales_Revenues!A:G,3,FALSE),"")</f>
        <v>0</v>
      </c>
      <c r="AG1213" s="2">
        <f>IFERROR(VLOOKUP(Tabla2[[#This Row],[Client]],Sales_Revenues!A:G,4,FALSE),"")</f>
        <v>0</v>
      </c>
      <c r="AH1213" s="2">
        <f>IFERROR(VLOOKUP(Tabla2[[#This Row],[Client]],Sales_Revenues!A:G,5,FALSE),"")</f>
        <v>2.9992857142857146</v>
      </c>
      <c r="AI1213" s="2">
        <f>IFERROR(VLOOKUP(Tabla2[[#This Row],[Client]],Sales_Revenues!A:G,6,FALSE),"")</f>
        <v>0</v>
      </c>
      <c r="AJ1213" s="2">
        <f>IFERROR(VLOOKUP(Tabla2[[#This Row],[Client]],Sales_Revenues!A:G,7,FALSE),"")</f>
        <v>0</v>
      </c>
    </row>
    <row r="1214" spans="1:36">
      <c r="A1214">
        <v>1213</v>
      </c>
      <c r="B1214">
        <v>1</v>
      </c>
      <c r="E1214">
        <v>1</v>
      </c>
      <c r="H1214">
        <v>1615.3417857142856</v>
      </c>
      <c r="I1214" t="s">
        <v>38</v>
      </c>
      <c r="J1214" t="s">
        <v>38</v>
      </c>
      <c r="K1214">
        <v>0</v>
      </c>
      <c r="L1214" t="s">
        <v>38</v>
      </c>
      <c r="M1214" t="s">
        <v>38</v>
      </c>
      <c r="N1214" t="str">
        <f>IFERROR(VLOOKUP(Tabla2[[#This Row],[Client]],Soc_Dem!A:D,2,FALSE),"")</f>
        <v>M</v>
      </c>
      <c r="O1214">
        <f>IFERROR(VLOOKUP(Tabla2[[#This Row],[Client]],Soc_Dem!A:D,3,FALSE),"")</f>
        <v>36</v>
      </c>
      <c r="P1214">
        <f>IFERROR(VLOOKUP(Tabla2[[#This Row],[Client]],Soc_Dem!A:D,4,FALSE),"")</f>
        <v>152</v>
      </c>
      <c r="Q1214" s="2">
        <f>IFERROR(VLOOKUP(Tabla2[[#This Row],[Client]],Inflow_Outflow!A:O,2,FALSE),"")</f>
        <v>2035.0546428571429</v>
      </c>
      <c r="R1214" s="2">
        <f>IFERROR(VLOOKUP(Tabla2[[#This Row],[Client]],Inflow_Outflow!A:O,3,FALSE),"")</f>
        <v>2035.0546428571429</v>
      </c>
      <c r="S1214" s="2">
        <f>IFERROR(VLOOKUP(Tabla2[[#This Row],[Client]],Inflow_Outflow!A:O,4,FALSE),"")</f>
        <v>11</v>
      </c>
      <c r="T1214" s="2">
        <f>IFERROR(VLOOKUP(Tabla2[[#This Row],[Client]],Inflow_Outflow!A:O,5,FALSE),"")</f>
        <v>11</v>
      </c>
      <c r="U1214" s="2">
        <f>IFERROR(VLOOKUP(Tabla2[[#This Row],[Client]],Inflow_Outflow!A:O,6,FALSE),"")</f>
        <v>1494.7142857142858</v>
      </c>
      <c r="V1214" s="2">
        <f>IFERROR(VLOOKUP(Tabla2[[#This Row],[Client]],Inflow_Outflow!A:O,7,FALSE),"")</f>
        <v>1494.7142857142858</v>
      </c>
      <c r="W1214" s="2">
        <f>IFERROR(VLOOKUP(Tabla2[[#This Row],[Client]],Inflow_Outflow!A:O,8,FALSE),"")</f>
        <v>1285.7142857142858</v>
      </c>
      <c r="X1214" s="2">
        <f>IFERROR(VLOOKUP(Tabla2[[#This Row],[Client]],Inflow_Outflow!A:O,9,FALSE),"")</f>
        <v>0</v>
      </c>
      <c r="Y1214" s="2">
        <f>IFERROR(VLOOKUP(Tabla2[[#This Row],[Client]],Inflow_Outflow!A:O,10,FALSE),"")</f>
        <v>204.96428571428572</v>
      </c>
      <c r="Z1214" s="2">
        <f>IFERROR(VLOOKUP(Tabla2[[#This Row],[Client]],Inflow_Outflow!A:O,11,FALSE),"")</f>
        <v>17</v>
      </c>
      <c r="AA1214" s="2">
        <f>IFERROR(VLOOKUP(Tabla2[[#This Row],[Client]],Inflow_Outflow!A:O,12,FALSE),"")</f>
        <v>17</v>
      </c>
      <c r="AB1214" s="2">
        <f>IFERROR(VLOOKUP(Tabla2[[#This Row],[Client]],Inflow_Outflow!A:O,13,FALSE),"")</f>
        <v>8</v>
      </c>
      <c r="AC1214" s="2">
        <f>IFERROR(VLOOKUP(Tabla2[[#This Row],[Client]],Inflow_Outflow!A:O,14,FALSE),"")</f>
        <v>0</v>
      </c>
      <c r="AD1214" s="2">
        <f>IFERROR(VLOOKUP(Tabla2[[#This Row],[Client]],Inflow_Outflow!A:O,15,FALSE),"")</f>
        <v>5</v>
      </c>
      <c r="AE1214" s="2">
        <f>IFERROR(VLOOKUP(Tabla2[[#This Row],[Client]],Sales_Revenues!A:G,2,FALSE),"")</f>
        <v>0</v>
      </c>
      <c r="AF1214" s="2">
        <f>IFERROR(VLOOKUP(Tabla2[[#This Row],[Client]],Sales_Revenues!A:G,3,FALSE),"")</f>
        <v>1</v>
      </c>
      <c r="AG1214" s="2">
        <f>IFERROR(VLOOKUP(Tabla2[[#This Row],[Client]],Sales_Revenues!A:G,4,FALSE),"")</f>
        <v>0</v>
      </c>
      <c r="AH1214" s="2">
        <f>IFERROR(VLOOKUP(Tabla2[[#This Row],[Client]],Sales_Revenues!A:G,5,FALSE),"")</f>
        <v>0</v>
      </c>
      <c r="AI1214" s="2">
        <f>IFERROR(VLOOKUP(Tabla2[[#This Row],[Client]],Sales_Revenues!A:G,6,FALSE),"")</f>
        <v>2.3928571428571428</v>
      </c>
      <c r="AJ1214" s="2">
        <f>IFERROR(VLOOKUP(Tabla2[[#This Row],[Client]],Sales_Revenues!A:G,7,FALSE),"")</f>
        <v>0</v>
      </c>
    </row>
    <row r="1215" spans="1:36">
      <c r="A1215">
        <v>1214</v>
      </c>
      <c r="B1215">
        <v>2</v>
      </c>
      <c r="D1215">
        <v>2</v>
      </c>
      <c r="H1215">
        <v>2102.1614285714286</v>
      </c>
      <c r="I1215" t="s">
        <v>38</v>
      </c>
      <c r="J1215">
        <v>9584.6596428571411</v>
      </c>
      <c r="K1215" t="s">
        <v>38</v>
      </c>
      <c r="L1215" t="s">
        <v>38</v>
      </c>
      <c r="M1215" t="s">
        <v>38</v>
      </c>
      <c r="N1215" t="str">
        <f>IFERROR(VLOOKUP(Tabla2[[#This Row],[Client]],Soc_Dem!A:D,2,FALSE),"")</f>
        <v>F</v>
      </c>
      <c r="O1215">
        <f>IFERROR(VLOOKUP(Tabla2[[#This Row],[Client]],Soc_Dem!A:D,3,FALSE),"")</f>
        <v>41</v>
      </c>
      <c r="P1215">
        <f>IFERROR(VLOOKUP(Tabla2[[#This Row],[Client]],Soc_Dem!A:D,4,FALSE),"")</f>
        <v>19</v>
      </c>
      <c r="Q1215" s="2">
        <f>IFERROR(VLOOKUP(Tabla2[[#This Row],[Client]],Inflow_Outflow!A:O,2,FALSE),"")</f>
        <v>458.11714285714288</v>
      </c>
      <c r="R1215" s="2">
        <f>IFERROR(VLOOKUP(Tabla2[[#This Row],[Client]],Inflow_Outflow!A:O,3,FALSE),"")</f>
        <v>458.11714285714288</v>
      </c>
      <c r="S1215" s="2">
        <f>IFERROR(VLOOKUP(Tabla2[[#This Row],[Client]],Inflow_Outflow!A:O,4,FALSE),"")</f>
        <v>2</v>
      </c>
      <c r="T1215" s="2">
        <f>IFERROR(VLOOKUP(Tabla2[[#This Row],[Client]],Inflow_Outflow!A:O,5,FALSE),"")</f>
        <v>2</v>
      </c>
      <c r="U1215" s="2">
        <f>IFERROR(VLOOKUP(Tabla2[[#This Row],[Client]],Inflow_Outflow!A:O,6,FALSE),"")</f>
        <v>642.60714285714289</v>
      </c>
      <c r="V1215" s="2">
        <f>IFERROR(VLOOKUP(Tabla2[[#This Row],[Client]],Inflow_Outflow!A:O,7,FALSE),"")</f>
        <v>642.60714285714289</v>
      </c>
      <c r="W1215" s="2">
        <f>IFERROR(VLOOKUP(Tabla2[[#This Row],[Client]],Inflow_Outflow!A:O,8,FALSE),"")</f>
        <v>142.85714285714286</v>
      </c>
      <c r="X1215" s="2">
        <f>IFERROR(VLOOKUP(Tabla2[[#This Row],[Client]],Inflow_Outflow!A:O,9,FALSE),"")</f>
        <v>39.56071428571429</v>
      </c>
      <c r="Y1215" s="2">
        <f>IFERROR(VLOOKUP(Tabla2[[#This Row],[Client]],Inflow_Outflow!A:O,10,FALSE),"")</f>
        <v>260.82142857142856</v>
      </c>
      <c r="Z1215" s="2">
        <f>IFERROR(VLOOKUP(Tabla2[[#This Row],[Client]],Inflow_Outflow!A:O,11,FALSE),"")</f>
        <v>16</v>
      </c>
      <c r="AA1215" s="2">
        <f>IFERROR(VLOOKUP(Tabla2[[#This Row],[Client]],Inflow_Outflow!A:O,12,FALSE),"")</f>
        <v>16</v>
      </c>
      <c r="AB1215" s="2">
        <f>IFERROR(VLOOKUP(Tabla2[[#This Row],[Client]],Inflow_Outflow!A:O,13,FALSE),"")</f>
        <v>1</v>
      </c>
      <c r="AC1215" s="2">
        <f>IFERROR(VLOOKUP(Tabla2[[#This Row],[Client]],Inflow_Outflow!A:O,14,FALSE),"")</f>
        <v>2</v>
      </c>
      <c r="AD1215" s="2">
        <f>IFERROR(VLOOKUP(Tabla2[[#This Row],[Client]],Inflow_Outflow!A:O,15,FALSE),"")</f>
        <v>10</v>
      </c>
      <c r="AE1215" s="2">
        <f>IFERROR(VLOOKUP(Tabla2[[#This Row],[Client]],Sales_Revenues!A:G,2,FALSE),"")</f>
        <v>0</v>
      </c>
      <c r="AF1215" s="2">
        <f>IFERROR(VLOOKUP(Tabla2[[#This Row],[Client]],Sales_Revenues!A:G,3,FALSE),"")</f>
        <v>1</v>
      </c>
      <c r="AG1215" s="2">
        <f>IFERROR(VLOOKUP(Tabla2[[#This Row],[Client]],Sales_Revenues!A:G,4,FALSE),"")</f>
        <v>0</v>
      </c>
      <c r="AH1215" s="2">
        <f>IFERROR(VLOOKUP(Tabla2[[#This Row],[Client]],Sales_Revenues!A:G,5,FALSE),"")</f>
        <v>0</v>
      </c>
      <c r="AI1215" s="2">
        <f>IFERROR(VLOOKUP(Tabla2[[#This Row],[Client]],Sales_Revenues!A:G,6,FALSE),"")</f>
        <v>1.7857142857142858</v>
      </c>
      <c r="AJ1215" s="2">
        <f>IFERROR(VLOOKUP(Tabla2[[#This Row],[Client]],Sales_Revenues!A:G,7,FALSE),"")</f>
        <v>0</v>
      </c>
    </row>
    <row r="1216" spans="1:36">
      <c r="A1216">
        <v>1215</v>
      </c>
      <c r="B1216">
        <v>1</v>
      </c>
      <c r="H1216">
        <v>3079.511428571429</v>
      </c>
      <c r="I1216" t="s">
        <v>38</v>
      </c>
      <c r="J1216" t="s">
        <v>38</v>
      </c>
      <c r="K1216" t="s">
        <v>38</v>
      </c>
      <c r="L1216" t="s">
        <v>38</v>
      </c>
      <c r="M1216" t="s">
        <v>38</v>
      </c>
      <c r="N1216" t="str">
        <f>IFERROR(VLOOKUP(Tabla2[[#This Row],[Client]],Soc_Dem!A:D,2,FALSE),"")</f>
        <v>M</v>
      </c>
      <c r="O1216">
        <f>IFERROR(VLOOKUP(Tabla2[[#This Row],[Client]],Soc_Dem!A:D,3,FALSE),"")</f>
        <v>29</v>
      </c>
      <c r="P1216">
        <f>IFERROR(VLOOKUP(Tabla2[[#This Row],[Client]],Soc_Dem!A:D,4,FALSE),"")</f>
        <v>55</v>
      </c>
      <c r="Q1216" s="2">
        <f>IFERROR(VLOOKUP(Tabla2[[#This Row],[Client]],Inflow_Outflow!A:O,2,FALSE),"")</f>
        <v>887.54178571428565</v>
      </c>
      <c r="R1216" s="2">
        <f>IFERROR(VLOOKUP(Tabla2[[#This Row],[Client]],Inflow_Outflow!A:O,3,FALSE),"")</f>
        <v>887.54178571428565</v>
      </c>
      <c r="S1216" s="2">
        <f>IFERROR(VLOOKUP(Tabla2[[#This Row],[Client]],Inflow_Outflow!A:O,4,FALSE),"")</f>
        <v>4</v>
      </c>
      <c r="T1216" s="2">
        <f>IFERROR(VLOOKUP(Tabla2[[#This Row],[Client]],Inflow_Outflow!A:O,5,FALSE),"")</f>
        <v>4</v>
      </c>
      <c r="U1216" s="2">
        <f>IFERROR(VLOOKUP(Tabla2[[#This Row],[Client]],Inflow_Outflow!A:O,6,FALSE),"")</f>
        <v>1333.4321428571427</v>
      </c>
      <c r="V1216" s="2">
        <f>IFERROR(VLOOKUP(Tabla2[[#This Row],[Client]],Inflow_Outflow!A:O,7,FALSE),"")</f>
        <v>1333.4321428571427</v>
      </c>
      <c r="W1216" s="2">
        <f>IFERROR(VLOOKUP(Tabla2[[#This Row],[Client]],Inflow_Outflow!A:O,8,FALSE),"")</f>
        <v>571.42857142857144</v>
      </c>
      <c r="X1216" s="2">
        <f>IFERROR(VLOOKUP(Tabla2[[#This Row],[Client]],Inflow_Outflow!A:O,9,FALSE),"")</f>
        <v>111.21785714285714</v>
      </c>
      <c r="Y1216" s="2">
        <f>IFERROR(VLOOKUP(Tabla2[[#This Row],[Client]],Inflow_Outflow!A:O,10,FALSE),"")</f>
        <v>645.10714285714289</v>
      </c>
      <c r="Z1216" s="2">
        <f>IFERROR(VLOOKUP(Tabla2[[#This Row],[Client]],Inflow_Outflow!A:O,11,FALSE),"")</f>
        <v>17</v>
      </c>
      <c r="AA1216" s="2">
        <f>IFERROR(VLOOKUP(Tabla2[[#This Row],[Client]],Inflow_Outflow!A:O,12,FALSE),"")</f>
        <v>17</v>
      </c>
      <c r="AB1216" s="2">
        <f>IFERROR(VLOOKUP(Tabla2[[#This Row],[Client]],Inflow_Outflow!A:O,13,FALSE),"")</f>
        <v>4</v>
      </c>
      <c r="AC1216" s="2">
        <f>IFERROR(VLOOKUP(Tabla2[[#This Row],[Client]],Inflow_Outflow!A:O,14,FALSE),"")</f>
        <v>3</v>
      </c>
      <c r="AD1216" s="2">
        <f>IFERROR(VLOOKUP(Tabla2[[#This Row],[Client]],Inflow_Outflow!A:O,15,FALSE),"")</f>
        <v>6</v>
      </c>
      <c r="AE1216" s="2">
        <f>IFERROR(VLOOKUP(Tabla2[[#This Row],[Client]],Sales_Revenues!A:G,2,FALSE),"")</f>
        <v>0</v>
      </c>
      <c r="AF1216" s="2">
        <f>IFERROR(VLOOKUP(Tabla2[[#This Row],[Client]],Sales_Revenues!A:G,3,FALSE),"")</f>
        <v>0</v>
      </c>
      <c r="AG1216" s="2">
        <f>IFERROR(VLOOKUP(Tabla2[[#This Row],[Client]],Sales_Revenues!A:G,4,FALSE),"")</f>
        <v>0</v>
      </c>
      <c r="AH1216" s="2">
        <f>IFERROR(VLOOKUP(Tabla2[[#This Row],[Client]],Sales_Revenues!A:G,5,FALSE),"")</f>
        <v>0</v>
      </c>
      <c r="AI1216" s="2">
        <f>IFERROR(VLOOKUP(Tabla2[[#This Row],[Client]],Sales_Revenues!A:G,6,FALSE),"")</f>
        <v>0</v>
      </c>
      <c r="AJ1216" s="2">
        <f>IFERROR(VLOOKUP(Tabla2[[#This Row],[Client]],Sales_Revenues!A:G,7,FALSE),"")</f>
        <v>0</v>
      </c>
    </row>
    <row r="1217" spans="1:36">
      <c r="A1217">
        <v>1216</v>
      </c>
      <c r="B1217">
        <v>1</v>
      </c>
      <c r="G1217">
        <v>1</v>
      </c>
      <c r="H1217">
        <v>166.9182142857143</v>
      </c>
      <c r="I1217" t="s">
        <v>38</v>
      </c>
      <c r="J1217" t="s">
        <v>38</v>
      </c>
      <c r="K1217" t="s">
        <v>38</v>
      </c>
      <c r="L1217" t="s">
        <v>38</v>
      </c>
      <c r="M1217">
        <v>4202.2014285714286</v>
      </c>
      <c r="N1217" t="str">
        <f>IFERROR(VLOOKUP(Tabla2[[#This Row],[Client]],Soc_Dem!A:D,2,FALSE),"")</f>
        <v>F</v>
      </c>
      <c r="O1217">
        <f>IFERROR(VLOOKUP(Tabla2[[#This Row],[Client]],Soc_Dem!A:D,3,FALSE),"")</f>
        <v>61</v>
      </c>
      <c r="P1217">
        <f>IFERROR(VLOOKUP(Tabla2[[#This Row],[Client]],Soc_Dem!A:D,4,FALSE),"")</f>
        <v>8</v>
      </c>
      <c r="Q1217" s="2">
        <f>IFERROR(VLOOKUP(Tabla2[[#This Row],[Client]],Inflow_Outflow!A:O,2,FALSE),"")</f>
        <v>916.46678571428572</v>
      </c>
      <c r="R1217" s="2">
        <f>IFERROR(VLOOKUP(Tabla2[[#This Row],[Client]],Inflow_Outflow!A:O,3,FALSE),"")</f>
        <v>883.46607142857135</v>
      </c>
      <c r="S1217" s="2">
        <f>IFERROR(VLOOKUP(Tabla2[[#This Row],[Client]],Inflow_Outflow!A:O,4,FALSE),"")</f>
        <v>3</v>
      </c>
      <c r="T1217" s="2">
        <f>IFERROR(VLOOKUP(Tabla2[[#This Row],[Client]],Inflow_Outflow!A:O,5,FALSE),"")</f>
        <v>2</v>
      </c>
      <c r="U1217" s="2">
        <f>IFERROR(VLOOKUP(Tabla2[[#This Row],[Client]],Inflow_Outflow!A:O,6,FALSE),"")</f>
        <v>981.42785714285708</v>
      </c>
      <c r="V1217" s="2">
        <f>IFERROR(VLOOKUP(Tabla2[[#This Row],[Client]],Inflow_Outflow!A:O,7,FALSE),"")</f>
        <v>976.74928571428575</v>
      </c>
      <c r="W1217" s="2">
        <f>IFERROR(VLOOKUP(Tabla2[[#This Row],[Client]],Inflow_Outflow!A:O,8,FALSE),"")</f>
        <v>178.57142857142858</v>
      </c>
      <c r="X1217" s="2">
        <f>IFERROR(VLOOKUP(Tabla2[[#This Row],[Client]],Inflow_Outflow!A:O,9,FALSE),"")</f>
        <v>221.49571428571429</v>
      </c>
      <c r="Y1217" s="2">
        <f>IFERROR(VLOOKUP(Tabla2[[#This Row],[Client]],Inflow_Outflow!A:O,10,FALSE),"")</f>
        <v>355.32142857142856</v>
      </c>
      <c r="Z1217" s="2">
        <f>IFERROR(VLOOKUP(Tabla2[[#This Row],[Client]],Inflow_Outflow!A:O,11,FALSE),"")</f>
        <v>47</v>
      </c>
      <c r="AA1217" s="2">
        <f>IFERROR(VLOOKUP(Tabla2[[#This Row],[Client]],Inflow_Outflow!A:O,12,FALSE),"")</f>
        <v>45</v>
      </c>
      <c r="AB1217" s="2">
        <f>IFERROR(VLOOKUP(Tabla2[[#This Row],[Client]],Inflow_Outflow!A:O,13,FALSE),"")</f>
        <v>1</v>
      </c>
      <c r="AC1217" s="2">
        <f>IFERROR(VLOOKUP(Tabla2[[#This Row],[Client]],Inflow_Outflow!A:O,14,FALSE),"")</f>
        <v>30</v>
      </c>
      <c r="AD1217" s="2">
        <f>IFERROR(VLOOKUP(Tabla2[[#This Row],[Client]],Inflow_Outflow!A:O,15,FALSE),"")</f>
        <v>10</v>
      </c>
      <c r="AE1217" s="2">
        <f>IFERROR(VLOOKUP(Tabla2[[#This Row],[Client]],Sales_Revenues!A:G,2,FALSE),"")</f>
        <v>0</v>
      </c>
      <c r="AF1217" s="2">
        <f>IFERROR(VLOOKUP(Tabla2[[#This Row],[Client]],Sales_Revenues!A:G,3,FALSE),"")</f>
        <v>0</v>
      </c>
      <c r="AG1217" s="2">
        <f>IFERROR(VLOOKUP(Tabla2[[#This Row],[Client]],Sales_Revenues!A:G,4,FALSE),"")</f>
        <v>0</v>
      </c>
      <c r="AH1217" s="2">
        <f>IFERROR(VLOOKUP(Tabla2[[#This Row],[Client]],Sales_Revenues!A:G,5,FALSE),"")</f>
        <v>0</v>
      </c>
      <c r="AI1217" s="2">
        <f>IFERROR(VLOOKUP(Tabla2[[#This Row],[Client]],Sales_Revenues!A:G,6,FALSE),"")</f>
        <v>0</v>
      </c>
      <c r="AJ1217" s="2">
        <f>IFERROR(VLOOKUP(Tabla2[[#This Row],[Client]],Sales_Revenues!A:G,7,FALSE),"")</f>
        <v>0</v>
      </c>
    </row>
    <row r="1218" spans="1:36">
      <c r="A1218">
        <v>1217</v>
      </c>
      <c r="B1218">
        <v>1</v>
      </c>
      <c r="H1218">
        <v>6752.2446428571429</v>
      </c>
      <c r="I1218" t="s">
        <v>38</v>
      </c>
      <c r="J1218" t="s">
        <v>38</v>
      </c>
      <c r="K1218" t="s">
        <v>38</v>
      </c>
      <c r="L1218" t="s">
        <v>38</v>
      </c>
      <c r="M1218" t="s">
        <v>38</v>
      </c>
      <c r="N1218" t="str">
        <f>IFERROR(VLOOKUP(Tabla2[[#This Row],[Client]],Soc_Dem!A:D,2,FALSE),"")</f>
        <v>M</v>
      </c>
      <c r="O1218">
        <f>IFERROR(VLOOKUP(Tabla2[[#This Row],[Client]],Soc_Dem!A:D,3,FALSE),"")</f>
        <v>38</v>
      </c>
      <c r="P1218">
        <f>IFERROR(VLOOKUP(Tabla2[[#This Row],[Client]],Soc_Dem!A:D,4,FALSE),"")</f>
        <v>165</v>
      </c>
      <c r="Q1218" s="2">
        <f>IFERROR(VLOOKUP(Tabla2[[#This Row],[Client]],Inflow_Outflow!A:O,2,FALSE),"")</f>
        <v>2.142857142857143E-3</v>
      </c>
      <c r="R1218" s="2">
        <f>IFERROR(VLOOKUP(Tabla2[[#This Row],[Client]],Inflow_Outflow!A:O,3,FALSE),"")</f>
        <v>2.142857142857143E-3</v>
      </c>
      <c r="S1218" s="2">
        <f>IFERROR(VLOOKUP(Tabla2[[#This Row],[Client]],Inflow_Outflow!A:O,4,FALSE),"")</f>
        <v>1</v>
      </c>
      <c r="T1218" s="2">
        <f>IFERROR(VLOOKUP(Tabla2[[#This Row],[Client]],Inflow_Outflow!A:O,5,FALSE),"")</f>
        <v>1</v>
      </c>
      <c r="U1218" s="2">
        <f>IFERROR(VLOOKUP(Tabla2[[#This Row],[Client]],Inflow_Outflow!A:O,6,FALSE),"")</f>
        <v>714.28571428571433</v>
      </c>
      <c r="V1218" s="2">
        <f>IFERROR(VLOOKUP(Tabla2[[#This Row],[Client]],Inflow_Outflow!A:O,7,FALSE),"")</f>
        <v>714.28571428571433</v>
      </c>
      <c r="W1218" s="2">
        <f>IFERROR(VLOOKUP(Tabla2[[#This Row],[Client]],Inflow_Outflow!A:O,8,FALSE),"")</f>
        <v>0</v>
      </c>
      <c r="X1218" s="2">
        <f>IFERROR(VLOOKUP(Tabla2[[#This Row],[Client]],Inflow_Outflow!A:O,9,FALSE),"")</f>
        <v>0</v>
      </c>
      <c r="Y1218" s="2">
        <f>IFERROR(VLOOKUP(Tabla2[[#This Row],[Client]],Inflow_Outflow!A:O,10,FALSE),"")</f>
        <v>714.28571428571433</v>
      </c>
      <c r="Z1218" s="2">
        <f>IFERROR(VLOOKUP(Tabla2[[#This Row],[Client]],Inflow_Outflow!A:O,11,FALSE),"")</f>
        <v>1</v>
      </c>
      <c r="AA1218" s="2">
        <f>IFERROR(VLOOKUP(Tabla2[[#This Row],[Client]],Inflow_Outflow!A:O,12,FALSE),"")</f>
        <v>1</v>
      </c>
      <c r="AB1218" s="2">
        <f>IFERROR(VLOOKUP(Tabla2[[#This Row],[Client]],Inflow_Outflow!A:O,13,FALSE),"")</f>
        <v>0</v>
      </c>
      <c r="AC1218" s="2">
        <f>IFERROR(VLOOKUP(Tabla2[[#This Row],[Client]],Inflow_Outflow!A:O,14,FALSE),"")</f>
        <v>0</v>
      </c>
      <c r="AD1218" s="2">
        <f>IFERROR(VLOOKUP(Tabla2[[#This Row],[Client]],Inflow_Outflow!A:O,15,FALSE),"")</f>
        <v>1</v>
      </c>
      <c r="AE1218" s="2">
        <f>IFERROR(VLOOKUP(Tabla2[[#This Row],[Client]],Sales_Revenues!A:G,2,FALSE),"")</f>
        <v>0</v>
      </c>
      <c r="AF1218" s="2">
        <f>IFERROR(VLOOKUP(Tabla2[[#This Row],[Client]],Sales_Revenues!A:G,3,FALSE),"")</f>
        <v>0</v>
      </c>
      <c r="AG1218" s="2">
        <f>IFERROR(VLOOKUP(Tabla2[[#This Row],[Client]],Sales_Revenues!A:G,4,FALSE),"")</f>
        <v>0</v>
      </c>
      <c r="AH1218" s="2">
        <f>IFERROR(VLOOKUP(Tabla2[[#This Row],[Client]],Sales_Revenues!A:G,5,FALSE),"")</f>
        <v>0</v>
      </c>
      <c r="AI1218" s="2">
        <f>IFERROR(VLOOKUP(Tabla2[[#This Row],[Client]],Sales_Revenues!A:G,6,FALSE),"")</f>
        <v>0</v>
      </c>
      <c r="AJ1218" s="2">
        <f>IFERROR(VLOOKUP(Tabla2[[#This Row],[Client]],Sales_Revenues!A:G,7,FALSE),"")</f>
        <v>0</v>
      </c>
    </row>
    <row r="1219" spans="1:36">
      <c r="A1219">
        <v>1218</v>
      </c>
      <c r="B1219">
        <v>1</v>
      </c>
      <c r="C1219">
        <v>1</v>
      </c>
      <c r="H1219">
        <v>54.823928571428567</v>
      </c>
      <c r="I1219">
        <v>1584.6432142857143</v>
      </c>
      <c r="J1219" t="s">
        <v>38</v>
      </c>
      <c r="K1219" t="s">
        <v>38</v>
      </c>
      <c r="L1219" t="s">
        <v>38</v>
      </c>
      <c r="M1219" t="s">
        <v>38</v>
      </c>
      <c r="N1219" t="str">
        <f>IFERROR(VLOOKUP(Tabla2[[#This Row],[Client]],Soc_Dem!A:D,2,FALSE),"")</f>
        <v>F</v>
      </c>
      <c r="O1219">
        <f>IFERROR(VLOOKUP(Tabla2[[#This Row],[Client]],Soc_Dem!A:D,3,FALSE),"")</f>
        <v>36</v>
      </c>
      <c r="P1219">
        <f>IFERROR(VLOOKUP(Tabla2[[#This Row],[Client]],Soc_Dem!A:D,4,FALSE),"")</f>
        <v>49</v>
      </c>
      <c r="Q1219" s="2">
        <f>IFERROR(VLOOKUP(Tabla2[[#This Row],[Client]],Inflow_Outflow!A:O,2,FALSE),"")</f>
        <v>250.64892857142857</v>
      </c>
      <c r="R1219" s="2">
        <f>IFERROR(VLOOKUP(Tabla2[[#This Row],[Client]],Inflow_Outflow!A:O,3,FALSE),"")</f>
        <v>241.8342857142857</v>
      </c>
      <c r="S1219" s="2">
        <f>IFERROR(VLOOKUP(Tabla2[[#This Row],[Client]],Inflow_Outflow!A:O,4,FALSE),"")</f>
        <v>3</v>
      </c>
      <c r="T1219" s="2">
        <f>IFERROR(VLOOKUP(Tabla2[[#This Row],[Client]],Inflow_Outflow!A:O,5,FALSE),"")</f>
        <v>2</v>
      </c>
      <c r="U1219" s="2">
        <f>IFERROR(VLOOKUP(Tabla2[[#This Row],[Client]],Inflow_Outflow!A:O,6,FALSE),"")</f>
        <v>3220.5353571428573</v>
      </c>
      <c r="V1219" s="2">
        <f>IFERROR(VLOOKUP(Tabla2[[#This Row],[Client]],Inflow_Outflow!A:O,7,FALSE),"")</f>
        <v>6.2496428571428577</v>
      </c>
      <c r="W1219" s="2">
        <f>IFERROR(VLOOKUP(Tabla2[[#This Row],[Client]],Inflow_Outflow!A:O,8,FALSE),"")</f>
        <v>0</v>
      </c>
      <c r="X1219" s="2">
        <f>IFERROR(VLOOKUP(Tabla2[[#This Row],[Client]],Inflow_Outflow!A:O,9,FALSE),"")</f>
        <v>0</v>
      </c>
      <c r="Y1219" s="2">
        <f>IFERROR(VLOOKUP(Tabla2[[#This Row],[Client]],Inflow_Outflow!A:O,10,FALSE),"")</f>
        <v>3214.2857142857142</v>
      </c>
      <c r="Z1219" s="2">
        <f>IFERROR(VLOOKUP(Tabla2[[#This Row],[Client]],Inflow_Outflow!A:O,11,FALSE),"")</f>
        <v>5</v>
      </c>
      <c r="AA1219" s="2">
        <f>IFERROR(VLOOKUP(Tabla2[[#This Row],[Client]],Inflow_Outflow!A:O,12,FALSE),"")</f>
        <v>2</v>
      </c>
      <c r="AB1219" s="2">
        <f>IFERROR(VLOOKUP(Tabla2[[#This Row],[Client]],Inflow_Outflow!A:O,13,FALSE),"")</f>
        <v>0</v>
      </c>
      <c r="AC1219" s="2">
        <f>IFERROR(VLOOKUP(Tabla2[[#This Row],[Client]],Inflow_Outflow!A:O,14,FALSE),"")</f>
        <v>0</v>
      </c>
      <c r="AD1219" s="2">
        <f>IFERROR(VLOOKUP(Tabla2[[#This Row],[Client]],Inflow_Outflow!A:O,15,FALSE),"")</f>
        <v>3</v>
      </c>
      <c r="AE1219" s="2" t="str">
        <f>IFERROR(VLOOKUP(Tabla2[[#This Row],[Client]],Sales_Revenues!A:G,2,FALSE),"")</f>
        <v/>
      </c>
      <c r="AF1219" s="2" t="str">
        <f>IFERROR(VLOOKUP(Tabla2[[#This Row],[Client]],Sales_Revenues!A:G,3,FALSE),"")</f>
        <v/>
      </c>
      <c r="AG1219" s="2" t="str">
        <f>IFERROR(VLOOKUP(Tabla2[[#This Row],[Client]],Sales_Revenues!A:G,4,FALSE),"")</f>
        <v/>
      </c>
      <c r="AH1219" s="2" t="str">
        <f>IFERROR(VLOOKUP(Tabla2[[#This Row],[Client]],Sales_Revenues!A:G,5,FALSE),"")</f>
        <v/>
      </c>
      <c r="AI1219" s="2" t="str">
        <f>IFERROR(VLOOKUP(Tabla2[[#This Row],[Client]],Sales_Revenues!A:G,6,FALSE),"")</f>
        <v/>
      </c>
      <c r="AJ1219" s="2" t="str">
        <f>IFERROR(VLOOKUP(Tabla2[[#This Row],[Client]],Sales_Revenues!A:G,7,FALSE),"")</f>
        <v/>
      </c>
    </row>
    <row r="1220" spans="1:36">
      <c r="A1220">
        <v>1219</v>
      </c>
      <c r="B1220">
        <v>1</v>
      </c>
      <c r="H1220">
        <v>5164.2064285714287</v>
      </c>
      <c r="I1220" t="s">
        <v>38</v>
      </c>
      <c r="J1220" t="s">
        <v>38</v>
      </c>
      <c r="K1220" t="s">
        <v>38</v>
      </c>
      <c r="L1220" t="s">
        <v>38</v>
      </c>
      <c r="M1220" t="s">
        <v>38</v>
      </c>
      <c r="N1220" t="str">
        <f>IFERROR(VLOOKUP(Tabla2[[#This Row],[Client]],Soc_Dem!A:D,2,FALSE),"")</f>
        <v>M</v>
      </c>
      <c r="O1220">
        <f>IFERROR(VLOOKUP(Tabla2[[#This Row],[Client]],Soc_Dem!A:D,3,FALSE),"")</f>
        <v>33</v>
      </c>
      <c r="P1220">
        <f>IFERROR(VLOOKUP(Tabla2[[#This Row],[Client]],Soc_Dem!A:D,4,FALSE),"")</f>
        <v>19</v>
      </c>
      <c r="Q1220" s="2">
        <f>IFERROR(VLOOKUP(Tabla2[[#This Row],[Client]],Inflow_Outflow!A:O,2,FALSE),"")</f>
        <v>347.32214285714286</v>
      </c>
      <c r="R1220" s="2">
        <f>IFERROR(VLOOKUP(Tabla2[[#This Row],[Client]],Inflow_Outflow!A:O,3,FALSE),"")</f>
        <v>347.32214285714286</v>
      </c>
      <c r="S1220" s="2">
        <f>IFERROR(VLOOKUP(Tabla2[[#This Row],[Client]],Inflow_Outflow!A:O,4,FALSE),"")</f>
        <v>2</v>
      </c>
      <c r="T1220" s="2">
        <f>IFERROR(VLOOKUP(Tabla2[[#This Row],[Client]],Inflow_Outflow!A:O,5,FALSE),"")</f>
        <v>2</v>
      </c>
      <c r="U1220" s="2">
        <f>IFERROR(VLOOKUP(Tabla2[[#This Row],[Client]],Inflow_Outflow!A:O,6,FALSE),"")</f>
        <v>368.49285714285713</v>
      </c>
      <c r="V1220" s="2">
        <f>IFERROR(VLOOKUP(Tabla2[[#This Row],[Client]],Inflow_Outflow!A:O,7,FALSE),"")</f>
        <v>368.49285714285713</v>
      </c>
      <c r="W1220" s="2">
        <f>IFERROR(VLOOKUP(Tabla2[[#This Row],[Client]],Inflow_Outflow!A:O,8,FALSE),"")</f>
        <v>71.428571428571431</v>
      </c>
      <c r="X1220" s="2">
        <f>IFERROR(VLOOKUP(Tabla2[[#This Row],[Client]],Inflow_Outflow!A:O,9,FALSE),"")</f>
        <v>19.671428571428571</v>
      </c>
      <c r="Y1220" s="2">
        <f>IFERROR(VLOOKUP(Tabla2[[#This Row],[Client]],Inflow_Outflow!A:O,10,FALSE),"")</f>
        <v>246.32142857142858</v>
      </c>
      <c r="Z1220" s="2">
        <f>IFERROR(VLOOKUP(Tabla2[[#This Row],[Client]],Inflow_Outflow!A:O,11,FALSE),"")</f>
        <v>13</v>
      </c>
      <c r="AA1220" s="2">
        <f>IFERROR(VLOOKUP(Tabla2[[#This Row],[Client]],Inflow_Outflow!A:O,12,FALSE),"")</f>
        <v>13</v>
      </c>
      <c r="AB1220" s="2">
        <f>IFERROR(VLOOKUP(Tabla2[[#This Row],[Client]],Inflow_Outflow!A:O,13,FALSE),"")</f>
        <v>2</v>
      </c>
      <c r="AC1220" s="2">
        <f>IFERROR(VLOOKUP(Tabla2[[#This Row],[Client]],Inflow_Outflow!A:O,14,FALSE),"")</f>
        <v>3</v>
      </c>
      <c r="AD1220" s="2">
        <f>IFERROR(VLOOKUP(Tabla2[[#This Row],[Client]],Inflow_Outflow!A:O,15,FALSE),"")</f>
        <v>5</v>
      </c>
      <c r="AE1220" s="2">
        <f>IFERROR(VLOOKUP(Tabla2[[#This Row],[Client]],Sales_Revenues!A:G,2,FALSE),"")</f>
        <v>0</v>
      </c>
      <c r="AF1220" s="2">
        <f>IFERROR(VLOOKUP(Tabla2[[#This Row],[Client]],Sales_Revenues!A:G,3,FALSE),"")</f>
        <v>0</v>
      </c>
      <c r="AG1220" s="2">
        <f>IFERROR(VLOOKUP(Tabla2[[#This Row],[Client]],Sales_Revenues!A:G,4,FALSE),"")</f>
        <v>0</v>
      </c>
      <c r="AH1220" s="2">
        <f>IFERROR(VLOOKUP(Tabla2[[#This Row],[Client]],Sales_Revenues!A:G,5,FALSE),"")</f>
        <v>0</v>
      </c>
      <c r="AI1220" s="2">
        <f>IFERROR(VLOOKUP(Tabla2[[#This Row],[Client]],Sales_Revenues!A:G,6,FALSE),"")</f>
        <v>0</v>
      </c>
      <c r="AJ1220" s="2">
        <f>IFERROR(VLOOKUP(Tabla2[[#This Row],[Client]],Sales_Revenues!A:G,7,FALSE),"")</f>
        <v>0</v>
      </c>
    </row>
    <row r="1221" spans="1:36">
      <c r="A1221">
        <v>1220</v>
      </c>
      <c r="B1221">
        <v>1</v>
      </c>
      <c r="C1221">
        <v>1</v>
      </c>
      <c r="E1221">
        <v>1</v>
      </c>
      <c r="F1221">
        <v>1</v>
      </c>
      <c r="H1221">
        <v>1242.6432142857143</v>
      </c>
      <c r="I1221">
        <v>26851.724642857145</v>
      </c>
      <c r="J1221" t="s">
        <v>38</v>
      </c>
      <c r="K1221">
        <v>493.20749999999998</v>
      </c>
      <c r="L1221">
        <v>1.4285714285714286</v>
      </c>
      <c r="M1221" t="s">
        <v>38</v>
      </c>
      <c r="N1221" t="str">
        <f>IFERROR(VLOOKUP(Tabla2[[#This Row],[Client]],Soc_Dem!A:D,2,FALSE),"")</f>
        <v>M</v>
      </c>
      <c r="O1221">
        <f>IFERROR(VLOOKUP(Tabla2[[#This Row],[Client]],Soc_Dem!A:D,3,FALSE),"")</f>
        <v>28</v>
      </c>
      <c r="P1221">
        <f>IFERROR(VLOOKUP(Tabla2[[#This Row],[Client]],Soc_Dem!A:D,4,FALSE),"")</f>
        <v>53</v>
      </c>
      <c r="Q1221" s="2">
        <f>IFERROR(VLOOKUP(Tabla2[[#This Row],[Client]],Inflow_Outflow!A:O,2,FALSE),"")</f>
        <v>1324.3414285714284</v>
      </c>
      <c r="R1221" s="2">
        <f>IFERROR(VLOOKUP(Tabla2[[#This Row],[Client]],Inflow_Outflow!A:O,3,FALSE),"")</f>
        <v>966.5921428571429</v>
      </c>
      <c r="S1221" s="2">
        <f>IFERROR(VLOOKUP(Tabla2[[#This Row],[Client]],Inflow_Outflow!A:O,4,FALSE),"")</f>
        <v>39</v>
      </c>
      <c r="T1221" s="2">
        <f>IFERROR(VLOOKUP(Tabla2[[#This Row],[Client]],Inflow_Outflow!A:O,5,FALSE),"")</f>
        <v>33</v>
      </c>
      <c r="U1221" s="2">
        <f>IFERROR(VLOOKUP(Tabla2[[#This Row],[Client]],Inflow_Outflow!A:O,6,FALSE),"")</f>
        <v>1465.7285714285715</v>
      </c>
      <c r="V1221" s="2">
        <f>IFERROR(VLOOKUP(Tabla2[[#This Row],[Client]],Inflow_Outflow!A:O,7,FALSE),"")</f>
        <v>1001.2439285714287</v>
      </c>
      <c r="W1221" s="2">
        <f>IFERROR(VLOOKUP(Tabla2[[#This Row],[Client]],Inflow_Outflow!A:O,8,FALSE),"")</f>
        <v>371.42857142857144</v>
      </c>
      <c r="X1221" s="2">
        <f>IFERROR(VLOOKUP(Tabla2[[#This Row],[Client]],Inflow_Outflow!A:O,9,FALSE),"")</f>
        <v>122.82857142857142</v>
      </c>
      <c r="Y1221" s="2">
        <f>IFERROR(VLOOKUP(Tabla2[[#This Row],[Client]],Inflow_Outflow!A:O,10,FALSE),"")</f>
        <v>141.21428571428572</v>
      </c>
      <c r="Z1221" s="2">
        <f>IFERROR(VLOOKUP(Tabla2[[#This Row],[Client]],Inflow_Outflow!A:O,11,FALSE),"")</f>
        <v>73</v>
      </c>
      <c r="AA1221" s="2">
        <f>IFERROR(VLOOKUP(Tabla2[[#This Row],[Client]],Inflow_Outflow!A:O,12,FALSE),"")</f>
        <v>40</v>
      </c>
      <c r="AB1221" s="2">
        <f>IFERROR(VLOOKUP(Tabla2[[#This Row],[Client]],Inflow_Outflow!A:O,13,FALSE),"")</f>
        <v>12</v>
      </c>
      <c r="AC1221" s="2">
        <f>IFERROR(VLOOKUP(Tabla2[[#This Row],[Client]],Inflow_Outflow!A:O,14,FALSE),"")</f>
        <v>12</v>
      </c>
      <c r="AD1221" s="2">
        <f>IFERROR(VLOOKUP(Tabla2[[#This Row],[Client]],Inflow_Outflow!A:O,15,FALSE),"")</f>
        <v>4</v>
      </c>
      <c r="AE1221" s="2">
        <f>IFERROR(VLOOKUP(Tabla2[[#This Row],[Client]],Sales_Revenues!A:G,2,FALSE),"")</f>
        <v>1</v>
      </c>
      <c r="AF1221" s="2">
        <f>IFERROR(VLOOKUP(Tabla2[[#This Row],[Client]],Sales_Revenues!A:G,3,FALSE),"")</f>
        <v>0</v>
      </c>
      <c r="AG1221" s="2">
        <f>IFERROR(VLOOKUP(Tabla2[[#This Row],[Client]],Sales_Revenues!A:G,4,FALSE),"")</f>
        <v>1</v>
      </c>
      <c r="AH1221" s="2">
        <f>IFERROR(VLOOKUP(Tabla2[[#This Row],[Client]],Sales_Revenues!A:G,5,FALSE),"")</f>
        <v>4.9107142857142856</v>
      </c>
      <c r="AI1221" s="2">
        <f>IFERROR(VLOOKUP(Tabla2[[#This Row],[Client]],Sales_Revenues!A:G,6,FALSE),"")</f>
        <v>0</v>
      </c>
      <c r="AJ1221" s="2">
        <f>IFERROR(VLOOKUP(Tabla2[[#This Row],[Client]],Sales_Revenues!A:G,7,FALSE),"")</f>
        <v>4.2514285714285718</v>
      </c>
    </row>
    <row r="1222" spans="1:36">
      <c r="A1222">
        <v>1221</v>
      </c>
      <c r="B1222">
        <v>1</v>
      </c>
      <c r="E1222">
        <v>1</v>
      </c>
      <c r="H1222">
        <v>2577.3292857142856</v>
      </c>
      <c r="I1222" t="s">
        <v>38</v>
      </c>
      <c r="J1222" t="s">
        <v>38</v>
      </c>
      <c r="K1222">
        <v>0</v>
      </c>
      <c r="L1222" t="s">
        <v>38</v>
      </c>
      <c r="M1222" t="s">
        <v>38</v>
      </c>
      <c r="N1222" t="str">
        <f>IFERROR(VLOOKUP(Tabla2[[#This Row],[Client]],Soc_Dem!A:D,2,FALSE),"")</f>
        <v>M</v>
      </c>
      <c r="O1222">
        <f>IFERROR(VLOOKUP(Tabla2[[#This Row],[Client]],Soc_Dem!A:D,3,FALSE),"")</f>
        <v>86</v>
      </c>
      <c r="P1222">
        <f>IFERROR(VLOOKUP(Tabla2[[#This Row],[Client]],Soc_Dem!A:D,4,FALSE),"")</f>
        <v>17</v>
      </c>
      <c r="Q1222" s="2">
        <f>IFERROR(VLOOKUP(Tabla2[[#This Row],[Client]],Inflow_Outflow!A:O,2,FALSE),"")</f>
        <v>2524.2535714285718</v>
      </c>
      <c r="R1222" s="2">
        <f>IFERROR(VLOOKUP(Tabla2[[#This Row],[Client]],Inflow_Outflow!A:O,3,FALSE),"")</f>
        <v>1708.6857142857141</v>
      </c>
      <c r="S1222" s="2">
        <f>IFERROR(VLOOKUP(Tabla2[[#This Row],[Client]],Inflow_Outflow!A:O,4,FALSE),"")</f>
        <v>26</v>
      </c>
      <c r="T1222" s="2">
        <f>IFERROR(VLOOKUP(Tabla2[[#This Row],[Client]],Inflow_Outflow!A:O,5,FALSE),"")</f>
        <v>24</v>
      </c>
      <c r="U1222" s="2">
        <f>IFERROR(VLOOKUP(Tabla2[[#This Row],[Client]],Inflow_Outflow!A:O,6,FALSE),"")</f>
        <v>2611.1567857142859</v>
      </c>
      <c r="V1222" s="2">
        <f>IFERROR(VLOOKUP(Tabla2[[#This Row],[Client]],Inflow_Outflow!A:O,7,FALSE),"")</f>
        <v>1708.6857142857141</v>
      </c>
      <c r="W1222" s="2">
        <f>IFERROR(VLOOKUP(Tabla2[[#This Row],[Client]],Inflow_Outflow!A:O,8,FALSE),"")</f>
        <v>403.57142857142856</v>
      </c>
      <c r="X1222" s="2">
        <f>IFERROR(VLOOKUP(Tabla2[[#This Row],[Client]],Inflow_Outflow!A:O,9,FALSE),"")</f>
        <v>160.58214285714286</v>
      </c>
      <c r="Y1222" s="2">
        <f>IFERROR(VLOOKUP(Tabla2[[#This Row],[Client]],Inflow_Outflow!A:O,10,FALSE),"")</f>
        <v>306.21428571428572</v>
      </c>
      <c r="Z1222" s="2">
        <f>IFERROR(VLOOKUP(Tabla2[[#This Row],[Client]],Inflow_Outflow!A:O,11,FALSE),"")</f>
        <v>47</v>
      </c>
      <c r="AA1222" s="2">
        <f>IFERROR(VLOOKUP(Tabla2[[#This Row],[Client]],Inflow_Outflow!A:O,12,FALSE),"")</f>
        <v>25</v>
      </c>
      <c r="AB1222" s="2">
        <f>IFERROR(VLOOKUP(Tabla2[[#This Row],[Client]],Inflow_Outflow!A:O,13,FALSE),"")</f>
        <v>7</v>
      </c>
      <c r="AC1222" s="2">
        <f>IFERROR(VLOOKUP(Tabla2[[#This Row],[Client]],Inflow_Outflow!A:O,14,FALSE),"")</f>
        <v>3</v>
      </c>
      <c r="AD1222" s="2">
        <f>IFERROR(VLOOKUP(Tabla2[[#This Row],[Client]],Inflow_Outflow!A:O,15,FALSE),"")</f>
        <v>6</v>
      </c>
      <c r="AE1222" s="2">
        <f>IFERROR(VLOOKUP(Tabla2[[#This Row],[Client]],Sales_Revenues!A:G,2,FALSE),"")</f>
        <v>0</v>
      </c>
      <c r="AF1222" s="2">
        <f>IFERROR(VLOOKUP(Tabla2[[#This Row],[Client]],Sales_Revenues!A:G,3,FALSE),"")</f>
        <v>0</v>
      </c>
      <c r="AG1222" s="2">
        <f>IFERROR(VLOOKUP(Tabla2[[#This Row],[Client]],Sales_Revenues!A:G,4,FALSE),"")</f>
        <v>0</v>
      </c>
      <c r="AH1222" s="2">
        <f>IFERROR(VLOOKUP(Tabla2[[#This Row],[Client]],Sales_Revenues!A:G,5,FALSE),"")</f>
        <v>0</v>
      </c>
      <c r="AI1222" s="2">
        <f>IFERROR(VLOOKUP(Tabla2[[#This Row],[Client]],Sales_Revenues!A:G,6,FALSE),"")</f>
        <v>0</v>
      </c>
      <c r="AJ1222" s="2">
        <f>IFERROR(VLOOKUP(Tabla2[[#This Row],[Client]],Sales_Revenues!A:G,7,FALSE),"")</f>
        <v>0</v>
      </c>
    </row>
    <row r="1223" spans="1:36">
      <c r="A1223">
        <v>1222</v>
      </c>
      <c r="B1223">
        <v>1</v>
      </c>
      <c r="H1223">
        <v>21770.8125</v>
      </c>
      <c r="I1223" t="s">
        <v>38</v>
      </c>
      <c r="J1223" t="s">
        <v>38</v>
      </c>
      <c r="K1223" t="s">
        <v>38</v>
      </c>
      <c r="L1223" t="s">
        <v>38</v>
      </c>
      <c r="M1223" t="s">
        <v>38</v>
      </c>
      <c r="N1223" t="str">
        <f>IFERROR(VLOOKUP(Tabla2[[#This Row],[Client]],Soc_Dem!A:D,2,FALSE),"")</f>
        <v>F</v>
      </c>
      <c r="O1223">
        <f>IFERROR(VLOOKUP(Tabla2[[#This Row],[Client]],Soc_Dem!A:D,3,FALSE),"")</f>
        <v>21</v>
      </c>
      <c r="P1223">
        <f>IFERROR(VLOOKUP(Tabla2[[#This Row],[Client]],Soc_Dem!A:D,4,FALSE),"")</f>
        <v>39</v>
      </c>
      <c r="Q1223" s="2">
        <f>IFERROR(VLOOKUP(Tabla2[[#This Row],[Client]],Inflow_Outflow!A:O,2,FALSE),"")</f>
        <v>405.69071428571431</v>
      </c>
      <c r="R1223" s="2">
        <f>IFERROR(VLOOKUP(Tabla2[[#This Row],[Client]],Inflow_Outflow!A:O,3,FALSE),"")</f>
        <v>405.69071428571431</v>
      </c>
      <c r="S1223" s="2">
        <f>IFERROR(VLOOKUP(Tabla2[[#This Row],[Client]],Inflow_Outflow!A:O,4,FALSE),"")</f>
        <v>5</v>
      </c>
      <c r="T1223" s="2">
        <f>IFERROR(VLOOKUP(Tabla2[[#This Row],[Client]],Inflow_Outflow!A:O,5,FALSE),"")</f>
        <v>5</v>
      </c>
      <c r="U1223" s="2">
        <f>IFERROR(VLOOKUP(Tabla2[[#This Row],[Client]],Inflow_Outflow!A:O,6,FALSE),"")</f>
        <v>438.39964285714285</v>
      </c>
      <c r="V1223" s="2">
        <f>IFERROR(VLOOKUP(Tabla2[[#This Row],[Client]],Inflow_Outflow!A:O,7,FALSE),"")</f>
        <v>438.39964285714285</v>
      </c>
      <c r="W1223" s="2">
        <f>IFERROR(VLOOKUP(Tabla2[[#This Row],[Client]],Inflow_Outflow!A:O,8,FALSE),"")</f>
        <v>71.428571428571431</v>
      </c>
      <c r="X1223" s="2">
        <f>IFERROR(VLOOKUP(Tabla2[[#This Row],[Client]],Inflow_Outflow!A:O,9,FALSE),"")</f>
        <v>279.82857142857142</v>
      </c>
      <c r="Y1223" s="2">
        <f>IFERROR(VLOOKUP(Tabla2[[#This Row],[Client]],Inflow_Outflow!A:O,10,FALSE),"")</f>
        <v>83.749642857142845</v>
      </c>
      <c r="Z1223" s="2">
        <f>IFERROR(VLOOKUP(Tabla2[[#This Row],[Client]],Inflow_Outflow!A:O,11,FALSE),"")</f>
        <v>15</v>
      </c>
      <c r="AA1223" s="2">
        <f>IFERROR(VLOOKUP(Tabla2[[#This Row],[Client]],Inflow_Outflow!A:O,12,FALSE),"")</f>
        <v>15</v>
      </c>
      <c r="AB1223" s="2">
        <f>IFERROR(VLOOKUP(Tabla2[[#This Row],[Client]],Inflow_Outflow!A:O,13,FALSE),"")</f>
        <v>1</v>
      </c>
      <c r="AC1223" s="2">
        <f>IFERROR(VLOOKUP(Tabla2[[#This Row],[Client]],Inflow_Outflow!A:O,14,FALSE),"")</f>
        <v>7</v>
      </c>
      <c r="AD1223" s="2">
        <f>IFERROR(VLOOKUP(Tabla2[[#This Row],[Client]],Inflow_Outflow!A:O,15,FALSE),"")</f>
        <v>6</v>
      </c>
      <c r="AE1223" s="2" t="str">
        <f>IFERROR(VLOOKUP(Tabla2[[#This Row],[Client]],Sales_Revenues!A:G,2,FALSE),"")</f>
        <v/>
      </c>
      <c r="AF1223" s="2" t="str">
        <f>IFERROR(VLOOKUP(Tabla2[[#This Row],[Client]],Sales_Revenues!A:G,3,FALSE),"")</f>
        <v/>
      </c>
      <c r="AG1223" s="2" t="str">
        <f>IFERROR(VLOOKUP(Tabla2[[#This Row],[Client]],Sales_Revenues!A:G,4,FALSE),"")</f>
        <v/>
      </c>
      <c r="AH1223" s="2" t="str">
        <f>IFERROR(VLOOKUP(Tabla2[[#This Row],[Client]],Sales_Revenues!A:G,5,FALSE),"")</f>
        <v/>
      </c>
      <c r="AI1223" s="2" t="str">
        <f>IFERROR(VLOOKUP(Tabla2[[#This Row],[Client]],Sales_Revenues!A:G,6,FALSE),"")</f>
        <v/>
      </c>
      <c r="AJ1223" s="2" t="str">
        <f>IFERROR(VLOOKUP(Tabla2[[#This Row],[Client]],Sales_Revenues!A:G,7,FALSE),"")</f>
        <v/>
      </c>
    </row>
    <row r="1224" spans="1:36">
      <c r="A1224">
        <v>1223</v>
      </c>
      <c r="B1224">
        <v>1</v>
      </c>
      <c r="H1224">
        <v>143.31678571428571</v>
      </c>
      <c r="I1224" t="s">
        <v>38</v>
      </c>
      <c r="J1224" t="s">
        <v>38</v>
      </c>
      <c r="K1224" t="s">
        <v>38</v>
      </c>
      <c r="L1224" t="s">
        <v>38</v>
      </c>
      <c r="M1224" t="s">
        <v>38</v>
      </c>
      <c r="N1224" t="str">
        <f>IFERROR(VLOOKUP(Tabla2[[#This Row],[Client]],Soc_Dem!A:D,2,FALSE),"")</f>
        <v>F</v>
      </c>
      <c r="O1224">
        <f>IFERROR(VLOOKUP(Tabla2[[#This Row],[Client]],Soc_Dem!A:D,3,FALSE),"")</f>
        <v>44</v>
      </c>
      <c r="P1224">
        <f>IFERROR(VLOOKUP(Tabla2[[#This Row],[Client]],Soc_Dem!A:D,4,FALSE),"")</f>
        <v>0</v>
      </c>
      <c r="Q1224" s="2">
        <f>IFERROR(VLOOKUP(Tabla2[[#This Row],[Client]],Inflow_Outflow!A:O,2,FALSE),"")</f>
        <v>858.26035714285717</v>
      </c>
      <c r="R1224" s="2">
        <f>IFERROR(VLOOKUP(Tabla2[[#This Row],[Client]],Inflow_Outflow!A:O,3,FALSE),"")</f>
        <v>858.26035714285717</v>
      </c>
      <c r="S1224" s="2">
        <f>IFERROR(VLOOKUP(Tabla2[[#This Row],[Client]],Inflow_Outflow!A:O,4,FALSE),"")</f>
        <v>4</v>
      </c>
      <c r="T1224" s="2">
        <f>IFERROR(VLOOKUP(Tabla2[[#This Row],[Client]],Inflow_Outflow!A:O,5,FALSE),"")</f>
        <v>4</v>
      </c>
      <c r="U1224" s="2">
        <f>IFERROR(VLOOKUP(Tabla2[[#This Row],[Client]],Inflow_Outflow!A:O,6,FALSE),"")</f>
        <v>760.60357142857151</v>
      </c>
      <c r="V1224" s="2">
        <f>IFERROR(VLOOKUP(Tabla2[[#This Row],[Client]],Inflow_Outflow!A:O,7,FALSE),"")</f>
        <v>760.60357142857151</v>
      </c>
      <c r="W1224" s="2">
        <f>IFERROR(VLOOKUP(Tabla2[[#This Row],[Client]],Inflow_Outflow!A:O,8,FALSE),"")</f>
        <v>478.57142857142856</v>
      </c>
      <c r="X1224" s="2">
        <f>IFERROR(VLOOKUP(Tabla2[[#This Row],[Client]],Inflow_Outflow!A:O,9,FALSE),"")</f>
        <v>241.63928571428571</v>
      </c>
      <c r="Y1224" s="2">
        <f>IFERROR(VLOOKUP(Tabla2[[#This Row],[Client]],Inflow_Outflow!A:O,10,FALSE),"")</f>
        <v>36.464285714285715</v>
      </c>
      <c r="Z1224" s="2">
        <f>IFERROR(VLOOKUP(Tabla2[[#This Row],[Client]],Inflow_Outflow!A:O,11,FALSE),"")</f>
        <v>19</v>
      </c>
      <c r="AA1224" s="2">
        <f>IFERROR(VLOOKUP(Tabla2[[#This Row],[Client]],Inflow_Outflow!A:O,12,FALSE),"")</f>
        <v>19</v>
      </c>
      <c r="AB1224" s="2">
        <f>IFERROR(VLOOKUP(Tabla2[[#This Row],[Client]],Inflow_Outflow!A:O,13,FALSE),"")</f>
        <v>4</v>
      </c>
      <c r="AC1224" s="2">
        <f>IFERROR(VLOOKUP(Tabla2[[#This Row],[Client]],Inflow_Outflow!A:O,14,FALSE),"")</f>
        <v>11</v>
      </c>
      <c r="AD1224" s="2">
        <f>IFERROR(VLOOKUP(Tabla2[[#This Row],[Client]],Inflow_Outflow!A:O,15,FALSE),"")</f>
        <v>2</v>
      </c>
      <c r="AE1224" s="2">
        <f>IFERROR(VLOOKUP(Tabla2[[#This Row],[Client]],Sales_Revenues!A:G,2,FALSE),"")</f>
        <v>0</v>
      </c>
      <c r="AF1224" s="2">
        <f>IFERROR(VLOOKUP(Tabla2[[#This Row],[Client]],Sales_Revenues!A:G,3,FALSE),"")</f>
        <v>0</v>
      </c>
      <c r="AG1224" s="2">
        <f>IFERROR(VLOOKUP(Tabla2[[#This Row],[Client]],Sales_Revenues!A:G,4,FALSE),"")</f>
        <v>1</v>
      </c>
      <c r="AH1224" s="2">
        <f>IFERROR(VLOOKUP(Tabla2[[#This Row],[Client]],Sales_Revenues!A:G,5,FALSE),"")</f>
        <v>0</v>
      </c>
      <c r="AI1224" s="2">
        <f>IFERROR(VLOOKUP(Tabla2[[#This Row],[Client]],Sales_Revenues!A:G,6,FALSE),"")</f>
        <v>0</v>
      </c>
      <c r="AJ1224" s="2">
        <f>IFERROR(VLOOKUP(Tabla2[[#This Row],[Client]],Sales_Revenues!A:G,7,FALSE),"")</f>
        <v>18.052500000000002</v>
      </c>
    </row>
    <row r="1225" spans="1:36">
      <c r="A1225">
        <v>1224</v>
      </c>
      <c r="B1225">
        <v>1</v>
      </c>
      <c r="H1225">
        <v>116.33142857142857</v>
      </c>
      <c r="I1225" t="s">
        <v>38</v>
      </c>
      <c r="J1225" t="s">
        <v>38</v>
      </c>
      <c r="K1225" t="s">
        <v>38</v>
      </c>
      <c r="L1225" t="s">
        <v>38</v>
      </c>
      <c r="M1225" t="s">
        <v>38</v>
      </c>
      <c r="N1225" t="str">
        <f>IFERROR(VLOOKUP(Tabla2[[#This Row],[Client]],Soc_Dem!A:D,2,FALSE),"")</f>
        <v>M</v>
      </c>
      <c r="O1225">
        <f>IFERROR(VLOOKUP(Tabla2[[#This Row],[Client]],Soc_Dem!A:D,3,FALSE),"")</f>
        <v>90</v>
      </c>
      <c r="P1225">
        <f>IFERROR(VLOOKUP(Tabla2[[#This Row],[Client]],Soc_Dem!A:D,4,FALSE),"")</f>
        <v>151</v>
      </c>
      <c r="Q1225" s="2">
        <f>IFERROR(VLOOKUP(Tabla2[[#This Row],[Client]],Inflow_Outflow!A:O,2,FALSE),"")</f>
        <v>571.5132142857143</v>
      </c>
      <c r="R1225" s="2">
        <f>IFERROR(VLOOKUP(Tabla2[[#This Row],[Client]],Inflow_Outflow!A:O,3,FALSE),"")</f>
        <v>571.5132142857143</v>
      </c>
      <c r="S1225" s="2">
        <f>IFERROR(VLOOKUP(Tabla2[[#This Row],[Client]],Inflow_Outflow!A:O,4,FALSE),"")</f>
        <v>2</v>
      </c>
      <c r="T1225" s="2">
        <f>IFERROR(VLOOKUP(Tabla2[[#This Row],[Client]],Inflow_Outflow!A:O,5,FALSE),"")</f>
        <v>2</v>
      </c>
      <c r="U1225" s="2">
        <f>IFERROR(VLOOKUP(Tabla2[[#This Row],[Client]],Inflow_Outflow!A:O,6,FALSE),"")</f>
        <v>7801.6153571428576</v>
      </c>
      <c r="V1225" s="2">
        <f>IFERROR(VLOOKUP(Tabla2[[#This Row],[Client]],Inflow_Outflow!A:O,7,FALSE),"")</f>
        <v>7801.6153571428576</v>
      </c>
      <c r="W1225" s="2">
        <f>IFERROR(VLOOKUP(Tabla2[[#This Row],[Client]],Inflow_Outflow!A:O,8,FALSE),"")</f>
        <v>3271.4285714285716</v>
      </c>
      <c r="X1225" s="2">
        <f>IFERROR(VLOOKUP(Tabla2[[#This Row],[Client]],Inflow_Outflow!A:O,9,FALSE),"")</f>
        <v>3292.7649999999999</v>
      </c>
      <c r="Y1225" s="2">
        <f>IFERROR(VLOOKUP(Tabla2[[#This Row],[Client]],Inflow_Outflow!A:O,10,FALSE),"")</f>
        <v>170.39285714285714</v>
      </c>
      <c r="Z1225" s="2">
        <f>IFERROR(VLOOKUP(Tabla2[[#This Row],[Client]],Inflow_Outflow!A:O,11,FALSE),"")</f>
        <v>40</v>
      </c>
      <c r="AA1225" s="2">
        <f>IFERROR(VLOOKUP(Tabla2[[#This Row],[Client]],Inflow_Outflow!A:O,12,FALSE),"")</f>
        <v>40</v>
      </c>
      <c r="AB1225" s="2">
        <f>IFERROR(VLOOKUP(Tabla2[[#This Row],[Client]],Inflow_Outflow!A:O,13,FALSE),"")</f>
        <v>9</v>
      </c>
      <c r="AC1225" s="2">
        <f>IFERROR(VLOOKUP(Tabla2[[#This Row],[Client]],Inflow_Outflow!A:O,14,FALSE),"")</f>
        <v>17</v>
      </c>
      <c r="AD1225" s="2">
        <f>IFERROR(VLOOKUP(Tabla2[[#This Row],[Client]],Inflow_Outflow!A:O,15,FALSE),"")</f>
        <v>6</v>
      </c>
      <c r="AE1225" s="2">
        <f>IFERROR(VLOOKUP(Tabla2[[#This Row],[Client]],Sales_Revenues!A:G,2,FALSE),"")</f>
        <v>0</v>
      </c>
      <c r="AF1225" s="2">
        <f>IFERROR(VLOOKUP(Tabla2[[#This Row],[Client]],Sales_Revenues!A:G,3,FALSE),"")</f>
        <v>1</v>
      </c>
      <c r="AG1225" s="2">
        <f>IFERROR(VLOOKUP(Tabla2[[#This Row],[Client]],Sales_Revenues!A:G,4,FALSE),"")</f>
        <v>0</v>
      </c>
      <c r="AH1225" s="2">
        <f>IFERROR(VLOOKUP(Tabla2[[#This Row],[Client]],Sales_Revenues!A:G,5,FALSE),"")</f>
        <v>0</v>
      </c>
      <c r="AI1225" s="2">
        <f>IFERROR(VLOOKUP(Tabla2[[#This Row],[Client]],Sales_Revenues!A:G,6,FALSE),"")</f>
        <v>0.21428571428571427</v>
      </c>
      <c r="AJ1225" s="2">
        <f>IFERROR(VLOOKUP(Tabla2[[#This Row],[Client]],Sales_Revenues!A:G,7,FALSE),"")</f>
        <v>0</v>
      </c>
    </row>
    <row r="1226" spans="1:36">
      <c r="A1226">
        <v>1225</v>
      </c>
      <c r="B1226">
        <v>1</v>
      </c>
      <c r="H1226">
        <v>3749.1349999999998</v>
      </c>
      <c r="I1226" t="s">
        <v>38</v>
      </c>
      <c r="J1226" t="s">
        <v>38</v>
      </c>
      <c r="K1226" t="s">
        <v>38</v>
      </c>
      <c r="L1226" t="s">
        <v>38</v>
      </c>
      <c r="M1226" t="s">
        <v>38</v>
      </c>
      <c r="N1226" t="str">
        <f>IFERROR(VLOOKUP(Tabla2[[#This Row],[Client]],Soc_Dem!A:D,2,FALSE),"")</f>
        <v>M</v>
      </c>
      <c r="O1226">
        <f>IFERROR(VLOOKUP(Tabla2[[#This Row],[Client]],Soc_Dem!A:D,3,FALSE),"")</f>
        <v>45</v>
      </c>
      <c r="P1226">
        <f>IFERROR(VLOOKUP(Tabla2[[#This Row],[Client]],Soc_Dem!A:D,4,FALSE),"")</f>
        <v>220</v>
      </c>
      <c r="Q1226" s="2">
        <f>IFERROR(VLOOKUP(Tabla2[[#This Row],[Client]],Inflow_Outflow!A:O,2,FALSE),"")</f>
        <v>1267.9967857142858</v>
      </c>
      <c r="R1226" s="2">
        <f>IFERROR(VLOOKUP(Tabla2[[#This Row],[Client]],Inflow_Outflow!A:O,3,FALSE),"")</f>
        <v>1267.9967857142858</v>
      </c>
      <c r="S1226" s="2">
        <f>IFERROR(VLOOKUP(Tabla2[[#This Row],[Client]],Inflow_Outflow!A:O,4,FALSE),"")</f>
        <v>7</v>
      </c>
      <c r="T1226" s="2">
        <f>IFERROR(VLOOKUP(Tabla2[[#This Row],[Client]],Inflow_Outflow!A:O,5,FALSE),"")</f>
        <v>7</v>
      </c>
      <c r="U1226" s="2">
        <f>IFERROR(VLOOKUP(Tabla2[[#This Row],[Client]],Inflow_Outflow!A:O,6,FALSE),"")</f>
        <v>1410.7296428571428</v>
      </c>
      <c r="V1226" s="2">
        <f>IFERROR(VLOOKUP(Tabla2[[#This Row],[Client]],Inflow_Outflow!A:O,7,FALSE),"")</f>
        <v>1410.7296428571428</v>
      </c>
      <c r="W1226" s="2">
        <f>IFERROR(VLOOKUP(Tabla2[[#This Row],[Client]],Inflow_Outflow!A:O,8,FALSE),"")</f>
        <v>314.28571428571428</v>
      </c>
      <c r="X1226" s="2">
        <f>IFERROR(VLOOKUP(Tabla2[[#This Row],[Client]],Inflow_Outflow!A:O,9,FALSE),"")</f>
        <v>550.94428571428568</v>
      </c>
      <c r="Y1226" s="2">
        <f>IFERROR(VLOOKUP(Tabla2[[#This Row],[Client]],Inflow_Outflow!A:O,10,FALSE),"")</f>
        <v>513.35678571428571</v>
      </c>
      <c r="Z1226" s="2">
        <f>IFERROR(VLOOKUP(Tabla2[[#This Row],[Client]],Inflow_Outflow!A:O,11,FALSE),"")</f>
        <v>48</v>
      </c>
      <c r="AA1226" s="2">
        <f>IFERROR(VLOOKUP(Tabla2[[#This Row],[Client]],Inflow_Outflow!A:O,12,FALSE),"")</f>
        <v>48</v>
      </c>
      <c r="AB1226" s="2">
        <f>IFERROR(VLOOKUP(Tabla2[[#This Row],[Client]],Inflow_Outflow!A:O,13,FALSE),"")</f>
        <v>10</v>
      </c>
      <c r="AC1226" s="2">
        <f>IFERROR(VLOOKUP(Tabla2[[#This Row],[Client]],Inflow_Outflow!A:O,14,FALSE),"")</f>
        <v>24</v>
      </c>
      <c r="AD1226" s="2">
        <f>IFERROR(VLOOKUP(Tabla2[[#This Row],[Client]],Inflow_Outflow!A:O,15,FALSE),"")</f>
        <v>4</v>
      </c>
      <c r="AE1226" s="2" t="str">
        <f>IFERROR(VLOOKUP(Tabla2[[#This Row],[Client]],Sales_Revenues!A:G,2,FALSE),"")</f>
        <v/>
      </c>
      <c r="AF1226" s="2" t="str">
        <f>IFERROR(VLOOKUP(Tabla2[[#This Row],[Client]],Sales_Revenues!A:G,3,FALSE),"")</f>
        <v/>
      </c>
      <c r="AG1226" s="2" t="str">
        <f>IFERROR(VLOOKUP(Tabla2[[#This Row],[Client]],Sales_Revenues!A:G,4,FALSE),"")</f>
        <v/>
      </c>
      <c r="AH1226" s="2" t="str">
        <f>IFERROR(VLOOKUP(Tabla2[[#This Row],[Client]],Sales_Revenues!A:G,5,FALSE),"")</f>
        <v/>
      </c>
      <c r="AI1226" s="2" t="str">
        <f>IFERROR(VLOOKUP(Tabla2[[#This Row],[Client]],Sales_Revenues!A:G,6,FALSE),"")</f>
        <v/>
      </c>
      <c r="AJ1226" s="2" t="str">
        <f>IFERROR(VLOOKUP(Tabla2[[#This Row],[Client]],Sales_Revenues!A:G,7,FALSE),"")</f>
        <v/>
      </c>
    </row>
    <row r="1227" spans="1:36">
      <c r="A1227">
        <v>1226</v>
      </c>
      <c r="B1227">
        <v>1</v>
      </c>
      <c r="D1227">
        <v>4</v>
      </c>
      <c r="E1227">
        <v>1</v>
      </c>
      <c r="F1227">
        <v>1</v>
      </c>
      <c r="H1227">
        <v>35.714285714285715</v>
      </c>
      <c r="I1227" t="s">
        <v>38</v>
      </c>
      <c r="J1227">
        <v>15589.226785714285</v>
      </c>
      <c r="K1227">
        <v>0</v>
      </c>
      <c r="L1227">
        <v>1.1785714285714286</v>
      </c>
      <c r="M1227" t="s">
        <v>38</v>
      </c>
      <c r="N1227" t="str">
        <f>IFERROR(VLOOKUP(Tabla2[[#This Row],[Client]],Soc_Dem!A:D,2,FALSE),"")</f>
        <v>F</v>
      </c>
      <c r="O1227">
        <f>IFERROR(VLOOKUP(Tabla2[[#This Row],[Client]],Soc_Dem!A:D,3,FALSE),"")</f>
        <v>82</v>
      </c>
      <c r="P1227">
        <f>IFERROR(VLOOKUP(Tabla2[[#This Row],[Client]],Soc_Dem!A:D,4,FALSE),"")</f>
        <v>211</v>
      </c>
      <c r="Q1227" s="2">
        <f>IFERROR(VLOOKUP(Tabla2[[#This Row],[Client]],Inflow_Outflow!A:O,2,FALSE),"")</f>
        <v>2130.2378571428571</v>
      </c>
      <c r="R1227" s="2">
        <f>IFERROR(VLOOKUP(Tabla2[[#This Row],[Client]],Inflow_Outflow!A:O,3,FALSE),"")</f>
        <v>1671.907857142857</v>
      </c>
      <c r="S1227" s="2">
        <f>IFERROR(VLOOKUP(Tabla2[[#This Row],[Client]],Inflow_Outflow!A:O,4,FALSE),"")</f>
        <v>16</v>
      </c>
      <c r="T1227" s="2">
        <f>IFERROR(VLOOKUP(Tabla2[[#This Row],[Client]],Inflow_Outflow!A:O,5,FALSE),"")</f>
        <v>8</v>
      </c>
      <c r="U1227" s="2">
        <f>IFERROR(VLOOKUP(Tabla2[[#This Row],[Client]],Inflow_Outflow!A:O,6,FALSE),"")</f>
        <v>2241.1546428571428</v>
      </c>
      <c r="V1227" s="2">
        <f>IFERROR(VLOOKUP(Tabla2[[#This Row],[Client]],Inflow_Outflow!A:O,7,FALSE),"")</f>
        <v>1678.6085714285714</v>
      </c>
      <c r="W1227" s="2">
        <f>IFERROR(VLOOKUP(Tabla2[[#This Row],[Client]],Inflow_Outflow!A:O,8,FALSE),"")</f>
        <v>214.28571428571428</v>
      </c>
      <c r="X1227" s="2">
        <f>IFERROR(VLOOKUP(Tabla2[[#This Row],[Client]],Inflow_Outflow!A:O,9,FALSE),"")</f>
        <v>333.07428571428574</v>
      </c>
      <c r="Y1227" s="2">
        <f>IFERROR(VLOOKUP(Tabla2[[#This Row],[Client]],Inflow_Outflow!A:O,10,FALSE),"")</f>
        <v>1005.75</v>
      </c>
      <c r="Z1227" s="2">
        <f>IFERROR(VLOOKUP(Tabla2[[#This Row],[Client]],Inflow_Outflow!A:O,11,FALSE),"")</f>
        <v>77</v>
      </c>
      <c r="AA1227" s="2">
        <f>IFERROR(VLOOKUP(Tabla2[[#This Row],[Client]],Inflow_Outflow!A:O,12,FALSE),"")</f>
        <v>22</v>
      </c>
      <c r="AB1227" s="2">
        <f>IFERROR(VLOOKUP(Tabla2[[#This Row],[Client]],Inflow_Outflow!A:O,13,FALSE),"")</f>
        <v>6</v>
      </c>
      <c r="AC1227" s="2">
        <f>IFERROR(VLOOKUP(Tabla2[[#This Row],[Client]],Inflow_Outflow!A:O,14,FALSE),"")</f>
        <v>47</v>
      </c>
      <c r="AD1227" s="2">
        <f>IFERROR(VLOOKUP(Tabla2[[#This Row],[Client]],Inflow_Outflow!A:O,15,FALSE),"")</f>
        <v>10</v>
      </c>
      <c r="AE1227" s="2" t="str">
        <f>IFERROR(VLOOKUP(Tabla2[[#This Row],[Client]],Sales_Revenues!A:G,2,FALSE),"")</f>
        <v/>
      </c>
      <c r="AF1227" s="2" t="str">
        <f>IFERROR(VLOOKUP(Tabla2[[#This Row],[Client]],Sales_Revenues!A:G,3,FALSE),"")</f>
        <v/>
      </c>
      <c r="AG1227" s="2" t="str">
        <f>IFERROR(VLOOKUP(Tabla2[[#This Row],[Client]],Sales_Revenues!A:G,4,FALSE),"")</f>
        <v/>
      </c>
      <c r="AH1227" s="2" t="str">
        <f>IFERROR(VLOOKUP(Tabla2[[#This Row],[Client]],Sales_Revenues!A:G,5,FALSE),"")</f>
        <v/>
      </c>
      <c r="AI1227" s="2" t="str">
        <f>IFERROR(VLOOKUP(Tabla2[[#This Row],[Client]],Sales_Revenues!A:G,6,FALSE),"")</f>
        <v/>
      </c>
      <c r="AJ1227" s="2" t="str">
        <f>IFERROR(VLOOKUP(Tabla2[[#This Row],[Client]],Sales_Revenues!A:G,7,FALSE),"")</f>
        <v/>
      </c>
    </row>
    <row r="1228" spans="1:36">
      <c r="A1228">
        <v>1227</v>
      </c>
      <c r="B1228">
        <v>1</v>
      </c>
      <c r="C1228">
        <v>2</v>
      </c>
      <c r="H1228">
        <v>106.74321428571429</v>
      </c>
      <c r="I1228">
        <v>35945.743571428568</v>
      </c>
      <c r="J1228" t="s">
        <v>38</v>
      </c>
      <c r="K1228" t="s">
        <v>38</v>
      </c>
      <c r="L1228" t="s">
        <v>38</v>
      </c>
      <c r="M1228" t="s">
        <v>38</v>
      </c>
      <c r="N1228" t="str">
        <f>IFERROR(VLOOKUP(Tabla2[[#This Row],[Client]],Soc_Dem!A:D,2,FALSE),"")</f>
        <v>F</v>
      </c>
      <c r="O1228">
        <f>IFERROR(VLOOKUP(Tabla2[[#This Row],[Client]],Soc_Dem!A:D,3,FALSE),"")</f>
        <v>39</v>
      </c>
      <c r="P1228">
        <f>IFERROR(VLOOKUP(Tabla2[[#This Row],[Client]],Soc_Dem!A:D,4,FALSE),"")</f>
        <v>122</v>
      </c>
      <c r="Q1228" s="2">
        <f>IFERROR(VLOOKUP(Tabla2[[#This Row],[Client]],Inflow_Outflow!A:O,2,FALSE),"")</f>
        <v>948.06321428571425</v>
      </c>
      <c r="R1228" s="2">
        <f>IFERROR(VLOOKUP(Tabla2[[#This Row],[Client]],Inflow_Outflow!A:O,3,FALSE),"")</f>
        <v>928.5771428571428</v>
      </c>
      <c r="S1228" s="2">
        <f>IFERROR(VLOOKUP(Tabla2[[#This Row],[Client]],Inflow_Outflow!A:O,4,FALSE),"")</f>
        <v>3</v>
      </c>
      <c r="T1228" s="2">
        <f>IFERROR(VLOOKUP(Tabla2[[#This Row],[Client]],Inflow_Outflow!A:O,5,FALSE),"")</f>
        <v>2</v>
      </c>
      <c r="U1228" s="2">
        <f>IFERROR(VLOOKUP(Tabla2[[#This Row],[Client]],Inflow_Outflow!A:O,6,FALSE),"")</f>
        <v>1793.2857142857142</v>
      </c>
      <c r="V1228" s="2">
        <f>IFERROR(VLOOKUP(Tabla2[[#This Row],[Client]],Inflow_Outflow!A:O,7,FALSE),"")</f>
        <v>1793.2857142857142</v>
      </c>
      <c r="W1228" s="2">
        <f>IFERROR(VLOOKUP(Tabla2[[#This Row],[Client]],Inflow_Outflow!A:O,8,FALSE),"")</f>
        <v>1428.5714285714287</v>
      </c>
      <c r="X1228" s="2">
        <f>IFERROR(VLOOKUP(Tabla2[[#This Row],[Client]],Inflow_Outflow!A:O,9,FALSE),"")</f>
        <v>50.357142857142854</v>
      </c>
      <c r="Y1228" s="2">
        <f>IFERROR(VLOOKUP(Tabla2[[#This Row],[Client]],Inflow_Outflow!A:O,10,FALSE),"")</f>
        <v>297.35714285714283</v>
      </c>
      <c r="Z1228" s="2">
        <f>IFERROR(VLOOKUP(Tabla2[[#This Row],[Client]],Inflow_Outflow!A:O,11,FALSE),"")</f>
        <v>13</v>
      </c>
      <c r="AA1228" s="2">
        <f>IFERROR(VLOOKUP(Tabla2[[#This Row],[Client]],Inflow_Outflow!A:O,12,FALSE),"")</f>
        <v>13</v>
      </c>
      <c r="AB1228" s="2">
        <f>IFERROR(VLOOKUP(Tabla2[[#This Row],[Client]],Inflow_Outflow!A:O,13,FALSE),"")</f>
        <v>2</v>
      </c>
      <c r="AC1228" s="2">
        <f>IFERROR(VLOOKUP(Tabla2[[#This Row],[Client]],Inflow_Outflow!A:O,14,FALSE),"")</f>
        <v>1</v>
      </c>
      <c r="AD1228" s="2">
        <f>IFERROR(VLOOKUP(Tabla2[[#This Row],[Client]],Inflow_Outflow!A:O,15,FALSE),"")</f>
        <v>8</v>
      </c>
      <c r="AE1228" s="2" t="str">
        <f>IFERROR(VLOOKUP(Tabla2[[#This Row],[Client]],Sales_Revenues!A:G,2,FALSE),"")</f>
        <v/>
      </c>
      <c r="AF1228" s="2" t="str">
        <f>IFERROR(VLOOKUP(Tabla2[[#This Row],[Client]],Sales_Revenues!A:G,3,FALSE),"")</f>
        <v/>
      </c>
      <c r="AG1228" s="2" t="str">
        <f>IFERROR(VLOOKUP(Tabla2[[#This Row],[Client]],Sales_Revenues!A:G,4,FALSE),"")</f>
        <v/>
      </c>
      <c r="AH1228" s="2" t="str">
        <f>IFERROR(VLOOKUP(Tabla2[[#This Row],[Client]],Sales_Revenues!A:G,5,FALSE),"")</f>
        <v/>
      </c>
      <c r="AI1228" s="2" t="str">
        <f>IFERROR(VLOOKUP(Tabla2[[#This Row],[Client]],Sales_Revenues!A:G,6,FALSE),"")</f>
        <v/>
      </c>
      <c r="AJ1228" s="2" t="str">
        <f>IFERROR(VLOOKUP(Tabla2[[#This Row],[Client]],Sales_Revenues!A:G,7,FALSE),"")</f>
        <v/>
      </c>
    </row>
    <row r="1229" spans="1:36">
      <c r="A1229">
        <v>1228</v>
      </c>
      <c r="B1229">
        <v>1</v>
      </c>
      <c r="H1229">
        <v>1018.8925</v>
      </c>
      <c r="I1229" t="s">
        <v>38</v>
      </c>
      <c r="J1229" t="s">
        <v>38</v>
      </c>
      <c r="K1229" t="s">
        <v>38</v>
      </c>
      <c r="L1229" t="s">
        <v>38</v>
      </c>
      <c r="M1229" t="s">
        <v>38</v>
      </c>
      <c r="N1229" t="str">
        <f>IFERROR(VLOOKUP(Tabla2[[#This Row],[Client]],Soc_Dem!A:D,2,FALSE),"")</f>
        <v>F</v>
      </c>
      <c r="O1229">
        <f>IFERROR(VLOOKUP(Tabla2[[#This Row],[Client]],Soc_Dem!A:D,3,FALSE),"")</f>
        <v>19</v>
      </c>
      <c r="P1229">
        <f>IFERROR(VLOOKUP(Tabla2[[#This Row],[Client]],Soc_Dem!A:D,4,FALSE),"")</f>
        <v>7</v>
      </c>
      <c r="Q1229" s="2">
        <f>IFERROR(VLOOKUP(Tabla2[[#This Row],[Client]],Inflow_Outflow!A:O,2,FALSE),"")</f>
        <v>562.75607142857143</v>
      </c>
      <c r="R1229" s="2">
        <f>IFERROR(VLOOKUP(Tabla2[[#This Row],[Client]],Inflow_Outflow!A:O,3,FALSE),"")</f>
        <v>562.75607142857143</v>
      </c>
      <c r="S1229" s="2">
        <f>IFERROR(VLOOKUP(Tabla2[[#This Row],[Client]],Inflow_Outflow!A:O,4,FALSE),"")</f>
        <v>2</v>
      </c>
      <c r="T1229" s="2">
        <f>IFERROR(VLOOKUP(Tabla2[[#This Row],[Client]],Inflow_Outflow!A:O,5,FALSE),"")</f>
        <v>2</v>
      </c>
      <c r="U1229" s="2">
        <f>IFERROR(VLOOKUP(Tabla2[[#This Row],[Client]],Inflow_Outflow!A:O,6,FALSE),"")</f>
        <v>633.56392857142862</v>
      </c>
      <c r="V1229" s="2">
        <f>IFERROR(VLOOKUP(Tabla2[[#This Row],[Client]],Inflow_Outflow!A:O,7,FALSE),"")</f>
        <v>633.56392857142862</v>
      </c>
      <c r="W1229" s="2">
        <f>IFERROR(VLOOKUP(Tabla2[[#This Row],[Client]],Inflow_Outflow!A:O,8,FALSE),"")</f>
        <v>135.71428571428572</v>
      </c>
      <c r="X1229" s="2">
        <f>IFERROR(VLOOKUP(Tabla2[[#This Row],[Client]],Inflow_Outflow!A:O,9,FALSE),"")</f>
        <v>247.84964285714287</v>
      </c>
      <c r="Y1229" s="2">
        <f>IFERROR(VLOOKUP(Tabla2[[#This Row],[Client]],Inflow_Outflow!A:O,10,FALSE),"")</f>
        <v>250</v>
      </c>
      <c r="Z1229" s="2">
        <f>IFERROR(VLOOKUP(Tabla2[[#This Row],[Client]],Inflow_Outflow!A:O,11,FALSE),"")</f>
        <v>18</v>
      </c>
      <c r="AA1229" s="2">
        <f>IFERROR(VLOOKUP(Tabla2[[#This Row],[Client]],Inflow_Outflow!A:O,12,FALSE),"")</f>
        <v>18</v>
      </c>
      <c r="AB1229" s="2">
        <f>IFERROR(VLOOKUP(Tabla2[[#This Row],[Client]],Inflow_Outflow!A:O,13,FALSE),"")</f>
        <v>2</v>
      </c>
      <c r="AC1229" s="2">
        <f>IFERROR(VLOOKUP(Tabla2[[#This Row],[Client]],Inflow_Outflow!A:O,14,FALSE),"")</f>
        <v>15</v>
      </c>
      <c r="AD1229" s="2">
        <f>IFERROR(VLOOKUP(Tabla2[[#This Row],[Client]],Inflow_Outflow!A:O,15,FALSE),"")</f>
        <v>1</v>
      </c>
      <c r="AE1229" s="2" t="str">
        <f>IFERROR(VLOOKUP(Tabla2[[#This Row],[Client]],Sales_Revenues!A:G,2,FALSE),"")</f>
        <v/>
      </c>
      <c r="AF1229" s="2" t="str">
        <f>IFERROR(VLOOKUP(Tabla2[[#This Row],[Client]],Sales_Revenues!A:G,3,FALSE),"")</f>
        <v/>
      </c>
      <c r="AG1229" s="2" t="str">
        <f>IFERROR(VLOOKUP(Tabla2[[#This Row],[Client]],Sales_Revenues!A:G,4,FALSE),"")</f>
        <v/>
      </c>
      <c r="AH1229" s="2" t="str">
        <f>IFERROR(VLOOKUP(Tabla2[[#This Row],[Client]],Sales_Revenues!A:G,5,FALSE),"")</f>
        <v/>
      </c>
      <c r="AI1229" s="2" t="str">
        <f>IFERROR(VLOOKUP(Tabla2[[#This Row],[Client]],Sales_Revenues!A:G,6,FALSE),"")</f>
        <v/>
      </c>
      <c r="AJ1229" s="2" t="str">
        <f>IFERROR(VLOOKUP(Tabla2[[#This Row],[Client]],Sales_Revenues!A:G,7,FALSE),"")</f>
        <v/>
      </c>
    </row>
    <row r="1230" spans="1:36">
      <c r="A1230">
        <v>1229</v>
      </c>
      <c r="B1230">
        <v>1</v>
      </c>
      <c r="H1230">
        <v>324.0157142857143</v>
      </c>
      <c r="I1230" t="s">
        <v>38</v>
      </c>
      <c r="J1230" t="s">
        <v>38</v>
      </c>
      <c r="K1230" t="s">
        <v>38</v>
      </c>
      <c r="L1230" t="s">
        <v>38</v>
      </c>
      <c r="M1230" t="s">
        <v>38</v>
      </c>
      <c r="N1230" t="str">
        <f>IFERROR(VLOOKUP(Tabla2[[#This Row],[Client]],Soc_Dem!A:D,2,FALSE),"")</f>
        <v>F</v>
      </c>
      <c r="O1230">
        <f>IFERROR(VLOOKUP(Tabla2[[#This Row],[Client]],Soc_Dem!A:D,3,FALSE),"")</f>
        <v>64</v>
      </c>
      <c r="P1230">
        <f>IFERROR(VLOOKUP(Tabla2[[#This Row],[Client]],Soc_Dem!A:D,4,FALSE),"")</f>
        <v>175</v>
      </c>
      <c r="Q1230" s="2">
        <f>IFERROR(VLOOKUP(Tabla2[[#This Row],[Client]],Inflow_Outflow!A:O,2,FALSE),"")</f>
        <v>1411.5035714285714</v>
      </c>
      <c r="R1230" s="2">
        <f>IFERROR(VLOOKUP(Tabla2[[#This Row],[Client]],Inflow_Outflow!A:O,3,FALSE),"")</f>
        <v>1411.5035714285714</v>
      </c>
      <c r="S1230" s="2">
        <f>IFERROR(VLOOKUP(Tabla2[[#This Row],[Client]],Inflow_Outflow!A:O,4,FALSE),"")</f>
        <v>7</v>
      </c>
      <c r="T1230" s="2">
        <f>IFERROR(VLOOKUP(Tabla2[[#This Row],[Client]],Inflow_Outflow!A:O,5,FALSE),"")</f>
        <v>7</v>
      </c>
      <c r="U1230" s="2">
        <f>IFERROR(VLOOKUP(Tabla2[[#This Row],[Client]],Inflow_Outflow!A:O,6,FALSE),"")</f>
        <v>1442.8307142857143</v>
      </c>
      <c r="V1230" s="2">
        <f>IFERROR(VLOOKUP(Tabla2[[#This Row],[Client]],Inflow_Outflow!A:O,7,FALSE),"")</f>
        <v>1442.8307142857143</v>
      </c>
      <c r="W1230" s="2">
        <f>IFERROR(VLOOKUP(Tabla2[[#This Row],[Client]],Inflow_Outflow!A:O,8,FALSE),"")</f>
        <v>571.42857142857144</v>
      </c>
      <c r="X1230" s="2">
        <f>IFERROR(VLOOKUP(Tabla2[[#This Row],[Client]],Inflow_Outflow!A:O,9,FALSE),"")</f>
        <v>721.15214285714285</v>
      </c>
      <c r="Y1230" s="2">
        <f>IFERROR(VLOOKUP(Tabla2[[#This Row],[Client]],Inflow_Outflow!A:O,10,FALSE),"")</f>
        <v>150.25</v>
      </c>
      <c r="Z1230" s="2">
        <f>IFERROR(VLOOKUP(Tabla2[[#This Row],[Client]],Inflow_Outflow!A:O,11,FALSE),"")</f>
        <v>47</v>
      </c>
      <c r="AA1230" s="2">
        <f>IFERROR(VLOOKUP(Tabla2[[#This Row],[Client]],Inflow_Outflow!A:O,12,FALSE),"")</f>
        <v>47</v>
      </c>
      <c r="AB1230" s="2">
        <f>IFERROR(VLOOKUP(Tabla2[[#This Row],[Client]],Inflow_Outflow!A:O,13,FALSE),"")</f>
        <v>2</v>
      </c>
      <c r="AC1230" s="2">
        <f>IFERROR(VLOOKUP(Tabla2[[#This Row],[Client]],Inflow_Outflow!A:O,14,FALSE),"")</f>
        <v>39</v>
      </c>
      <c r="AD1230" s="2">
        <f>IFERROR(VLOOKUP(Tabla2[[#This Row],[Client]],Inflow_Outflow!A:O,15,FALSE),"")</f>
        <v>6</v>
      </c>
      <c r="AE1230" s="2" t="str">
        <f>IFERROR(VLOOKUP(Tabla2[[#This Row],[Client]],Sales_Revenues!A:G,2,FALSE),"")</f>
        <v/>
      </c>
      <c r="AF1230" s="2" t="str">
        <f>IFERROR(VLOOKUP(Tabla2[[#This Row],[Client]],Sales_Revenues!A:G,3,FALSE),"")</f>
        <v/>
      </c>
      <c r="AG1230" s="2" t="str">
        <f>IFERROR(VLOOKUP(Tabla2[[#This Row],[Client]],Sales_Revenues!A:G,4,FALSE),"")</f>
        <v/>
      </c>
      <c r="AH1230" s="2" t="str">
        <f>IFERROR(VLOOKUP(Tabla2[[#This Row],[Client]],Sales_Revenues!A:G,5,FALSE),"")</f>
        <v/>
      </c>
      <c r="AI1230" s="2" t="str">
        <f>IFERROR(VLOOKUP(Tabla2[[#This Row],[Client]],Sales_Revenues!A:G,6,FALSE),"")</f>
        <v/>
      </c>
      <c r="AJ1230" s="2" t="str">
        <f>IFERROR(VLOOKUP(Tabla2[[#This Row],[Client]],Sales_Revenues!A:G,7,FALSE),"")</f>
        <v/>
      </c>
    </row>
    <row r="1231" spans="1:36">
      <c r="A1231">
        <v>1230</v>
      </c>
      <c r="B1231">
        <v>1</v>
      </c>
      <c r="D1231">
        <v>1</v>
      </c>
      <c r="E1231">
        <v>1</v>
      </c>
      <c r="F1231">
        <v>1</v>
      </c>
      <c r="H1231">
        <v>3.1092857142857144</v>
      </c>
      <c r="I1231" t="s">
        <v>38</v>
      </c>
      <c r="J1231">
        <v>9198.6382142857146</v>
      </c>
      <c r="K1231">
        <v>0</v>
      </c>
      <c r="L1231">
        <v>382.26357142857142</v>
      </c>
      <c r="M1231" t="s">
        <v>38</v>
      </c>
      <c r="N1231" t="str">
        <f>IFERROR(VLOOKUP(Tabla2[[#This Row],[Client]],Soc_Dem!A:D,2,FALSE),"")</f>
        <v>F</v>
      </c>
      <c r="O1231">
        <f>IFERROR(VLOOKUP(Tabla2[[#This Row],[Client]],Soc_Dem!A:D,3,FALSE),"")</f>
        <v>45</v>
      </c>
      <c r="P1231">
        <f>IFERROR(VLOOKUP(Tabla2[[#This Row],[Client]],Soc_Dem!A:D,4,FALSE),"")</f>
        <v>20</v>
      </c>
      <c r="Q1231" s="2">
        <f>IFERROR(VLOOKUP(Tabla2[[#This Row],[Client]],Inflow_Outflow!A:O,2,FALSE),"")</f>
        <v>1845.2850000000001</v>
      </c>
      <c r="R1231" s="2">
        <f>IFERROR(VLOOKUP(Tabla2[[#This Row],[Client]],Inflow_Outflow!A:O,3,FALSE),"")</f>
        <v>1839.472857142857</v>
      </c>
      <c r="S1231" s="2">
        <f>IFERROR(VLOOKUP(Tabla2[[#This Row],[Client]],Inflow_Outflow!A:O,4,FALSE),"")</f>
        <v>31</v>
      </c>
      <c r="T1231" s="2">
        <f>IFERROR(VLOOKUP(Tabla2[[#This Row],[Client]],Inflow_Outflow!A:O,5,FALSE),"")</f>
        <v>26</v>
      </c>
      <c r="U1231" s="2">
        <f>IFERROR(VLOOKUP(Tabla2[[#This Row],[Client]],Inflow_Outflow!A:O,6,FALSE),"")</f>
        <v>2988.16</v>
      </c>
      <c r="V1231" s="2">
        <f>IFERROR(VLOOKUP(Tabla2[[#This Row],[Client]],Inflow_Outflow!A:O,7,FALSE),"")</f>
        <v>2061.4757142857143</v>
      </c>
      <c r="W1231" s="2">
        <f>IFERROR(VLOOKUP(Tabla2[[#This Row],[Client]],Inflow_Outflow!A:O,8,FALSE),"")</f>
        <v>275</v>
      </c>
      <c r="X1231" s="2">
        <f>IFERROR(VLOOKUP(Tabla2[[#This Row],[Client]],Inflow_Outflow!A:O,9,FALSE),"")</f>
        <v>754.97678571428571</v>
      </c>
      <c r="Y1231" s="2">
        <f>IFERROR(VLOOKUP(Tabla2[[#This Row],[Client]],Inflow_Outflow!A:O,10,FALSE),"")</f>
        <v>1011.3167857142856</v>
      </c>
      <c r="Z1231" s="2">
        <f>IFERROR(VLOOKUP(Tabla2[[#This Row],[Client]],Inflow_Outflow!A:O,11,FALSE),"")</f>
        <v>86</v>
      </c>
      <c r="AA1231" s="2">
        <f>IFERROR(VLOOKUP(Tabla2[[#This Row],[Client]],Inflow_Outflow!A:O,12,FALSE),"")</f>
        <v>59</v>
      </c>
      <c r="AB1231" s="2">
        <f>IFERROR(VLOOKUP(Tabla2[[#This Row],[Client]],Inflow_Outflow!A:O,13,FALSE),"")</f>
        <v>6</v>
      </c>
      <c r="AC1231" s="2">
        <f>IFERROR(VLOOKUP(Tabla2[[#This Row],[Client]],Inflow_Outflow!A:O,14,FALSE),"")</f>
        <v>26</v>
      </c>
      <c r="AD1231" s="2">
        <f>IFERROR(VLOOKUP(Tabla2[[#This Row],[Client]],Inflow_Outflow!A:O,15,FALSE),"")</f>
        <v>20</v>
      </c>
      <c r="AE1231" s="2">
        <f>IFERROR(VLOOKUP(Tabla2[[#This Row],[Client]],Sales_Revenues!A:G,2,FALSE),"")</f>
        <v>1</v>
      </c>
      <c r="AF1231" s="2">
        <f>IFERROR(VLOOKUP(Tabla2[[#This Row],[Client]],Sales_Revenues!A:G,3,FALSE),"")</f>
        <v>0</v>
      </c>
      <c r="AG1231" s="2">
        <f>IFERROR(VLOOKUP(Tabla2[[#This Row],[Client]],Sales_Revenues!A:G,4,FALSE),"")</f>
        <v>0</v>
      </c>
      <c r="AH1231" s="2">
        <f>IFERROR(VLOOKUP(Tabla2[[#This Row],[Client]],Sales_Revenues!A:G,5,FALSE),"")</f>
        <v>1.5474999999999999</v>
      </c>
      <c r="AI1231" s="2">
        <f>IFERROR(VLOOKUP(Tabla2[[#This Row],[Client]],Sales_Revenues!A:G,6,FALSE),"")</f>
        <v>0</v>
      </c>
      <c r="AJ1231" s="2">
        <f>IFERROR(VLOOKUP(Tabla2[[#This Row],[Client]],Sales_Revenues!A:G,7,FALSE),"")</f>
        <v>0</v>
      </c>
    </row>
    <row r="1232" spans="1:36">
      <c r="A1232">
        <v>1231</v>
      </c>
      <c r="B1232">
        <v>1</v>
      </c>
      <c r="H1232">
        <v>819.85392857142858</v>
      </c>
      <c r="I1232" t="s">
        <v>38</v>
      </c>
      <c r="J1232" t="s">
        <v>38</v>
      </c>
      <c r="K1232" t="s">
        <v>38</v>
      </c>
      <c r="L1232" t="s">
        <v>38</v>
      </c>
      <c r="M1232" t="s">
        <v>38</v>
      </c>
      <c r="N1232" t="str">
        <f>IFERROR(VLOOKUP(Tabla2[[#This Row],[Client]],Soc_Dem!A:D,2,FALSE),"")</f>
        <v>F</v>
      </c>
      <c r="O1232">
        <f>IFERROR(VLOOKUP(Tabla2[[#This Row],[Client]],Soc_Dem!A:D,3,FALSE),"")</f>
        <v>6</v>
      </c>
      <c r="P1232">
        <f>IFERROR(VLOOKUP(Tabla2[[#This Row],[Client]],Soc_Dem!A:D,4,FALSE),"")</f>
        <v>232</v>
      </c>
      <c r="Q1232" s="2">
        <f>IFERROR(VLOOKUP(Tabla2[[#This Row],[Client]],Inflow_Outflow!A:O,2,FALSE),"")</f>
        <v>1.5714285714285715E-2</v>
      </c>
      <c r="R1232" s="2">
        <f>IFERROR(VLOOKUP(Tabla2[[#This Row],[Client]],Inflow_Outflow!A:O,3,FALSE),"")</f>
        <v>1.5714285714285715E-2</v>
      </c>
      <c r="S1232" s="2">
        <f>IFERROR(VLOOKUP(Tabla2[[#This Row],[Client]],Inflow_Outflow!A:O,4,FALSE),"")</f>
        <v>2</v>
      </c>
      <c r="T1232" s="2">
        <f>IFERROR(VLOOKUP(Tabla2[[#This Row],[Client]],Inflow_Outflow!A:O,5,FALSE),"")</f>
        <v>2</v>
      </c>
      <c r="U1232" s="2">
        <f>IFERROR(VLOOKUP(Tabla2[[#This Row],[Client]],Inflow_Outflow!A:O,6,FALSE),"")</f>
        <v>2257</v>
      </c>
      <c r="V1232" s="2">
        <f>IFERROR(VLOOKUP(Tabla2[[#This Row],[Client]],Inflow_Outflow!A:O,7,FALSE),"")</f>
        <v>2257</v>
      </c>
      <c r="W1232" s="2">
        <f>IFERROR(VLOOKUP(Tabla2[[#This Row],[Client]],Inflow_Outflow!A:O,8,FALSE),"")</f>
        <v>2250</v>
      </c>
      <c r="X1232" s="2">
        <f>IFERROR(VLOOKUP(Tabla2[[#This Row],[Client]],Inflow_Outflow!A:O,9,FALSE),"")</f>
        <v>0</v>
      </c>
      <c r="Y1232" s="2">
        <f>IFERROR(VLOOKUP(Tabla2[[#This Row],[Client]],Inflow_Outflow!A:O,10,FALSE),"")</f>
        <v>0</v>
      </c>
      <c r="Z1232" s="2">
        <f>IFERROR(VLOOKUP(Tabla2[[#This Row],[Client]],Inflow_Outflow!A:O,11,FALSE),"")</f>
        <v>9</v>
      </c>
      <c r="AA1232" s="2">
        <f>IFERROR(VLOOKUP(Tabla2[[#This Row],[Client]],Inflow_Outflow!A:O,12,FALSE),"")</f>
        <v>9</v>
      </c>
      <c r="AB1232" s="2">
        <f>IFERROR(VLOOKUP(Tabla2[[#This Row],[Client]],Inflow_Outflow!A:O,13,FALSE),"")</f>
        <v>6</v>
      </c>
      <c r="AC1232" s="2">
        <f>IFERROR(VLOOKUP(Tabla2[[#This Row],[Client]],Inflow_Outflow!A:O,14,FALSE),"")</f>
        <v>0</v>
      </c>
      <c r="AD1232" s="2">
        <f>IFERROR(VLOOKUP(Tabla2[[#This Row],[Client]],Inflow_Outflow!A:O,15,FALSE),"")</f>
        <v>0</v>
      </c>
      <c r="AE1232" s="2">
        <f>IFERROR(VLOOKUP(Tabla2[[#This Row],[Client]],Sales_Revenues!A:G,2,FALSE),"")</f>
        <v>0</v>
      </c>
      <c r="AF1232" s="2">
        <f>IFERROR(VLOOKUP(Tabla2[[#This Row],[Client]],Sales_Revenues!A:G,3,FALSE),"")</f>
        <v>0</v>
      </c>
      <c r="AG1232" s="2">
        <f>IFERROR(VLOOKUP(Tabla2[[#This Row],[Client]],Sales_Revenues!A:G,4,FALSE),"")</f>
        <v>1</v>
      </c>
      <c r="AH1232" s="2">
        <f>IFERROR(VLOOKUP(Tabla2[[#This Row],[Client]],Sales_Revenues!A:G,5,FALSE),"")</f>
        <v>0</v>
      </c>
      <c r="AI1232" s="2">
        <f>IFERROR(VLOOKUP(Tabla2[[#This Row],[Client]],Sales_Revenues!A:G,6,FALSE),"")</f>
        <v>0</v>
      </c>
      <c r="AJ1232" s="2">
        <f>IFERROR(VLOOKUP(Tabla2[[#This Row],[Client]],Sales_Revenues!A:G,7,FALSE),"")</f>
        <v>24.434642857142855</v>
      </c>
    </row>
    <row r="1233" spans="1:36">
      <c r="A1233">
        <v>1232</v>
      </c>
      <c r="B1233">
        <v>1</v>
      </c>
      <c r="H1233">
        <v>18.089285714285715</v>
      </c>
      <c r="I1233" t="s">
        <v>38</v>
      </c>
      <c r="J1233" t="s">
        <v>38</v>
      </c>
      <c r="K1233" t="s">
        <v>38</v>
      </c>
      <c r="L1233" t="s">
        <v>38</v>
      </c>
      <c r="M1233" t="s">
        <v>38</v>
      </c>
      <c r="N1233" t="str">
        <f>IFERROR(VLOOKUP(Tabla2[[#This Row],[Client]],Soc_Dem!A:D,2,FALSE),"")</f>
        <v>M</v>
      </c>
      <c r="O1233">
        <f>IFERROR(VLOOKUP(Tabla2[[#This Row],[Client]],Soc_Dem!A:D,3,FALSE),"")</f>
        <v>56</v>
      </c>
      <c r="P1233">
        <f>IFERROR(VLOOKUP(Tabla2[[#This Row],[Client]],Soc_Dem!A:D,4,FALSE),"")</f>
        <v>149</v>
      </c>
      <c r="Q1233" s="2">
        <f>IFERROR(VLOOKUP(Tabla2[[#This Row],[Client]],Inflow_Outflow!A:O,2,FALSE),"")</f>
        <v>1209.542857142857</v>
      </c>
      <c r="R1233" s="2">
        <f>IFERROR(VLOOKUP(Tabla2[[#This Row],[Client]],Inflow_Outflow!A:O,3,FALSE),"")</f>
        <v>1209.542857142857</v>
      </c>
      <c r="S1233" s="2">
        <f>IFERROR(VLOOKUP(Tabla2[[#This Row],[Client]],Inflow_Outflow!A:O,4,FALSE),"")</f>
        <v>3</v>
      </c>
      <c r="T1233" s="2">
        <f>IFERROR(VLOOKUP(Tabla2[[#This Row],[Client]],Inflow_Outflow!A:O,5,FALSE),"")</f>
        <v>3</v>
      </c>
      <c r="U1233" s="2">
        <f>IFERROR(VLOOKUP(Tabla2[[#This Row],[Client]],Inflow_Outflow!A:O,6,FALSE),"")</f>
        <v>1338.365</v>
      </c>
      <c r="V1233" s="2">
        <f>IFERROR(VLOOKUP(Tabla2[[#This Row],[Client]],Inflow_Outflow!A:O,7,FALSE),"")</f>
        <v>1338.365</v>
      </c>
      <c r="W1233" s="2">
        <f>IFERROR(VLOOKUP(Tabla2[[#This Row],[Client]],Inflow_Outflow!A:O,8,FALSE),"")</f>
        <v>321.42857142857144</v>
      </c>
      <c r="X1233" s="2">
        <f>IFERROR(VLOOKUP(Tabla2[[#This Row],[Client]],Inflow_Outflow!A:O,9,FALSE),"")</f>
        <v>184.50785714285715</v>
      </c>
      <c r="Y1233" s="2">
        <f>IFERROR(VLOOKUP(Tabla2[[#This Row],[Client]],Inflow_Outflow!A:O,10,FALSE),"")</f>
        <v>825.28571428571433</v>
      </c>
      <c r="Z1233" s="2">
        <f>IFERROR(VLOOKUP(Tabla2[[#This Row],[Client]],Inflow_Outflow!A:O,11,FALSE),"")</f>
        <v>22</v>
      </c>
      <c r="AA1233" s="2">
        <f>IFERROR(VLOOKUP(Tabla2[[#This Row],[Client]],Inflow_Outflow!A:O,12,FALSE),"")</f>
        <v>22</v>
      </c>
      <c r="AB1233" s="2">
        <f>IFERROR(VLOOKUP(Tabla2[[#This Row],[Client]],Inflow_Outflow!A:O,13,FALSE),"")</f>
        <v>1</v>
      </c>
      <c r="AC1233" s="2">
        <f>IFERROR(VLOOKUP(Tabla2[[#This Row],[Client]],Inflow_Outflow!A:O,14,FALSE),"")</f>
        <v>10</v>
      </c>
      <c r="AD1233" s="2">
        <f>IFERROR(VLOOKUP(Tabla2[[#This Row],[Client]],Inflow_Outflow!A:O,15,FALSE),"")</f>
        <v>10</v>
      </c>
      <c r="AE1233" s="2">
        <f>IFERROR(VLOOKUP(Tabla2[[#This Row],[Client]],Sales_Revenues!A:G,2,FALSE),"")</f>
        <v>1</v>
      </c>
      <c r="AF1233" s="2">
        <f>IFERROR(VLOOKUP(Tabla2[[#This Row],[Client]],Sales_Revenues!A:G,3,FALSE),"")</f>
        <v>1</v>
      </c>
      <c r="AG1233" s="2">
        <f>IFERROR(VLOOKUP(Tabla2[[#This Row],[Client]],Sales_Revenues!A:G,4,FALSE),"")</f>
        <v>0</v>
      </c>
      <c r="AH1233" s="2">
        <f>IFERROR(VLOOKUP(Tabla2[[#This Row],[Client]],Sales_Revenues!A:G,5,FALSE),"")</f>
        <v>1.8253571428571429</v>
      </c>
      <c r="AI1233" s="2">
        <f>IFERROR(VLOOKUP(Tabla2[[#This Row],[Client]],Sales_Revenues!A:G,6,FALSE),"")</f>
        <v>6.0357142857142856</v>
      </c>
      <c r="AJ1233" s="2">
        <f>IFERROR(VLOOKUP(Tabla2[[#This Row],[Client]],Sales_Revenues!A:G,7,FALSE),"")</f>
        <v>0</v>
      </c>
    </row>
    <row r="1234" spans="1:36">
      <c r="A1234">
        <v>1233</v>
      </c>
      <c r="B1234">
        <v>1</v>
      </c>
      <c r="H1234">
        <v>199.51107142857146</v>
      </c>
      <c r="I1234" t="s">
        <v>38</v>
      </c>
      <c r="J1234" t="s">
        <v>38</v>
      </c>
      <c r="K1234" t="s">
        <v>38</v>
      </c>
      <c r="L1234" t="s">
        <v>38</v>
      </c>
      <c r="M1234" t="s">
        <v>38</v>
      </c>
      <c r="N1234" t="str">
        <f>IFERROR(VLOOKUP(Tabla2[[#This Row],[Client]],Soc_Dem!A:D,2,FALSE),"")</f>
        <v>F</v>
      </c>
      <c r="O1234">
        <f>IFERROR(VLOOKUP(Tabla2[[#This Row],[Client]],Soc_Dem!A:D,3,FALSE),"")</f>
        <v>38</v>
      </c>
      <c r="P1234">
        <f>IFERROR(VLOOKUP(Tabla2[[#This Row],[Client]],Soc_Dem!A:D,4,FALSE),"")</f>
        <v>25</v>
      </c>
      <c r="Q1234" s="2">
        <f>IFERROR(VLOOKUP(Tabla2[[#This Row],[Client]],Inflow_Outflow!A:O,2,FALSE),"")</f>
        <v>928.57285714285717</v>
      </c>
      <c r="R1234" s="2">
        <f>IFERROR(VLOOKUP(Tabla2[[#This Row],[Client]],Inflow_Outflow!A:O,3,FALSE),"")</f>
        <v>928.57285714285717</v>
      </c>
      <c r="S1234" s="2">
        <f>IFERROR(VLOOKUP(Tabla2[[#This Row],[Client]],Inflow_Outflow!A:O,4,FALSE),"")</f>
        <v>2</v>
      </c>
      <c r="T1234" s="2">
        <f>IFERROR(VLOOKUP(Tabla2[[#This Row],[Client]],Inflow_Outflow!A:O,5,FALSE),"")</f>
        <v>2</v>
      </c>
      <c r="U1234" s="2">
        <f>IFERROR(VLOOKUP(Tabla2[[#This Row],[Client]],Inflow_Outflow!A:O,6,FALSE),"")</f>
        <v>839.25</v>
      </c>
      <c r="V1234" s="2">
        <f>IFERROR(VLOOKUP(Tabla2[[#This Row],[Client]],Inflow_Outflow!A:O,7,FALSE),"")</f>
        <v>839.25</v>
      </c>
      <c r="W1234" s="2">
        <f>IFERROR(VLOOKUP(Tabla2[[#This Row],[Client]],Inflow_Outflow!A:O,8,FALSE),"")</f>
        <v>828.57142857142856</v>
      </c>
      <c r="X1234" s="2">
        <f>IFERROR(VLOOKUP(Tabla2[[#This Row],[Client]],Inflow_Outflow!A:O,9,FALSE),"")</f>
        <v>7.1428571428571432</v>
      </c>
      <c r="Y1234" s="2">
        <f>IFERROR(VLOOKUP(Tabla2[[#This Row],[Client]],Inflow_Outflow!A:O,10,FALSE),"")</f>
        <v>0</v>
      </c>
      <c r="Z1234" s="2">
        <f>IFERROR(VLOOKUP(Tabla2[[#This Row],[Client]],Inflow_Outflow!A:O,11,FALSE),"")</f>
        <v>7</v>
      </c>
      <c r="AA1234" s="2">
        <f>IFERROR(VLOOKUP(Tabla2[[#This Row],[Client]],Inflow_Outflow!A:O,12,FALSE),"")</f>
        <v>7</v>
      </c>
      <c r="AB1234" s="2">
        <f>IFERROR(VLOOKUP(Tabla2[[#This Row],[Client]],Inflow_Outflow!A:O,13,FALSE),"")</f>
        <v>3</v>
      </c>
      <c r="AC1234" s="2">
        <f>IFERROR(VLOOKUP(Tabla2[[#This Row],[Client]],Inflow_Outflow!A:O,14,FALSE),"")</f>
        <v>1</v>
      </c>
      <c r="AD1234" s="2">
        <f>IFERROR(VLOOKUP(Tabla2[[#This Row],[Client]],Inflow_Outflow!A:O,15,FALSE),"")</f>
        <v>0</v>
      </c>
      <c r="AE1234" s="2">
        <f>IFERROR(VLOOKUP(Tabla2[[#This Row],[Client]],Sales_Revenues!A:G,2,FALSE),"")</f>
        <v>0</v>
      </c>
      <c r="AF1234" s="2">
        <f>IFERROR(VLOOKUP(Tabla2[[#This Row],[Client]],Sales_Revenues!A:G,3,FALSE),"")</f>
        <v>0</v>
      </c>
      <c r="AG1234" s="2">
        <f>IFERROR(VLOOKUP(Tabla2[[#This Row],[Client]],Sales_Revenues!A:G,4,FALSE),"")</f>
        <v>0</v>
      </c>
      <c r="AH1234" s="2">
        <f>IFERROR(VLOOKUP(Tabla2[[#This Row],[Client]],Sales_Revenues!A:G,5,FALSE),"")</f>
        <v>0</v>
      </c>
      <c r="AI1234" s="2">
        <f>IFERROR(VLOOKUP(Tabla2[[#This Row],[Client]],Sales_Revenues!A:G,6,FALSE),"")</f>
        <v>0</v>
      </c>
      <c r="AJ1234" s="2">
        <f>IFERROR(VLOOKUP(Tabla2[[#This Row],[Client]],Sales_Revenues!A:G,7,FALSE),"")</f>
        <v>0</v>
      </c>
    </row>
    <row r="1235" spans="1:36">
      <c r="A1235">
        <v>1234</v>
      </c>
      <c r="B1235">
        <v>1</v>
      </c>
      <c r="H1235">
        <v>1.9285714285714288E-2</v>
      </c>
      <c r="I1235" t="s">
        <v>38</v>
      </c>
      <c r="J1235" t="s">
        <v>38</v>
      </c>
      <c r="K1235" t="s">
        <v>38</v>
      </c>
      <c r="L1235" t="s">
        <v>38</v>
      </c>
      <c r="M1235" t="s">
        <v>38</v>
      </c>
      <c r="N1235" t="str">
        <f>IFERROR(VLOOKUP(Tabla2[[#This Row],[Client]],Soc_Dem!A:D,2,FALSE),"")</f>
        <v>F</v>
      </c>
      <c r="O1235">
        <f>IFERROR(VLOOKUP(Tabla2[[#This Row],[Client]],Soc_Dem!A:D,3,FALSE),"")</f>
        <v>52</v>
      </c>
      <c r="P1235">
        <f>IFERROR(VLOOKUP(Tabla2[[#This Row],[Client]],Soc_Dem!A:D,4,FALSE),"")</f>
        <v>114</v>
      </c>
      <c r="Q1235" s="2">
        <f>IFERROR(VLOOKUP(Tabla2[[#This Row],[Client]],Inflow_Outflow!A:O,2,FALSE),"")</f>
        <v>7.1432142857142855</v>
      </c>
      <c r="R1235" s="2">
        <f>IFERROR(VLOOKUP(Tabla2[[#This Row],[Client]],Inflow_Outflow!A:O,3,FALSE),"")</f>
        <v>7.1432142857142855</v>
      </c>
      <c r="S1235" s="2">
        <f>IFERROR(VLOOKUP(Tabla2[[#This Row],[Client]],Inflow_Outflow!A:O,4,FALSE),"")</f>
        <v>2</v>
      </c>
      <c r="T1235" s="2">
        <f>IFERROR(VLOOKUP(Tabla2[[#This Row],[Client]],Inflow_Outflow!A:O,5,FALSE),"")</f>
        <v>2</v>
      </c>
      <c r="U1235" s="2">
        <f>IFERROR(VLOOKUP(Tabla2[[#This Row],[Client]],Inflow_Outflow!A:O,6,FALSE),"")</f>
        <v>21.428571428571427</v>
      </c>
      <c r="V1235" s="2">
        <f>IFERROR(VLOOKUP(Tabla2[[#This Row],[Client]],Inflow_Outflow!A:O,7,FALSE),"")</f>
        <v>21.428571428571427</v>
      </c>
      <c r="W1235" s="2">
        <f>IFERROR(VLOOKUP(Tabla2[[#This Row],[Client]],Inflow_Outflow!A:O,8,FALSE),"")</f>
        <v>21.428571428571427</v>
      </c>
      <c r="X1235" s="2">
        <f>IFERROR(VLOOKUP(Tabla2[[#This Row],[Client]],Inflow_Outflow!A:O,9,FALSE),"")</f>
        <v>0</v>
      </c>
      <c r="Y1235" s="2">
        <f>IFERROR(VLOOKUP(Tabla2[[#This Row],[Client]],Inflow_Outflow!A:O,10,FALSE),"")</f>
        <v>0</v>
      </c>
      <c r="Z1235" s="2">
        <f>IFERROR(VLOOKUP(Tabla2[[#This Row],[Client]],Inflow_Outflow!A:O,11,FALSE),"")</f>
        <v>2</v>
      </c>
      <c r="AA1235" s="2">
        <f>IFERROR(VLOOKUP(Tabla2[[#This Row],[Client]],Inflow_Outflow!A:O,12,FALSE),"")</f>
        <v>2</v>
      </c>
      <c r="AB1235" s="2">
        <f>IFERROR(VLOOKUP(Tabla2[[#This Row],[Client]],Inflow_Outflow!A:O,13,FALSE),"")</f>
        <v>2</v>
      </c>
      <c r="AC1235" s="2">
        <f>IFERROR(VLOOKUP(Tabla2[[#This Row],[Client]],Inflow_Outflow!A:O,14,FALSE),"")</f>
        <v>0</v>
      </c>
      <c r="AD1235" s="2">
        <f>IFERROR(VLOOKUP(Tabla2[[#This Row],[Client]],Inflow_Outflow!A:O,15,FALSE),"")</f>
        <v>0</v>
      </c>
      <c r="AE1235" s="2" t="str">
        <f>IFERROR(VLOOKUP(Tabla2[[#This Row],[Client]],Sales_Revenues!A:G,2,FALSE),"")</f>
        <v/>
      </c>
      <c r="AF1235" s="2" t="str">
        <f>IFERROR(VLOOKUP(Tabla2[[#This Row],[Client]],Sales_Revenues!A:G,3,FALSE),"")</f>
        <v/>
      </c>
      <c r="AG1235" s="2" t="str">
        <f>IFERROR(VLOOKUP(Tabla2[[#This Row],[Client]],Sales_Revenues!A:G,4,FALSE),"")</f>
        <v/>
      </c>
      <c r="AH1235" s="2" t="str">
        <f>IFERROR(VLOOKUP(Tabla2[[#This Row],[Client]],Sales_Revenues!A:G,5,FALSE),"")</f>
        <v/>
      </c>
      <c r="AI1235" s="2" t="str">
        <f>IFERROR(VLOOKUP(Tabla2[[#This Row],[Client]],Sales_Revenues!A:G,6,FALSE),"")</f>
        <v/>
      </c>
      <c r="AJ1235" s="2" t="str">
        <f>IFERROR(VLOOKUP(Tabla2[[#This Row],[Client]],Sales_Revenues!A:G,7,FALSE),"")</f>
        <v/>
      </c>
    </row>
    <row r="1236" spans="1:36">
      <c r="A1236">
        <v>1235</v>
      </c>
      <c r="B1236">
        <v>1</v>
      </c>
      <c r="C1236">
        <v>1</v>
      </c>
      <c r="D1236">
        <v>6</v>
      </c>
      <c r="H1236">
        <v>27.672142857142859</v>
      </c>
      <c r="I1236">
        <v>5936.2707142857134</v>
      </c>
      <c r="J1236">
        <v>10492.553928571429</v>
      </c>
      <c r="K1236" t="s">
        <v>38</v>
      </c>
      <c r="L1236" t="s">
        <v>38</v>
      </c>
      <c r="M1236" t="s">
        <v>38</v>
      </c>
      <c r="N1236" t="str">
        <f>IFERROR(VLOOKUP(Tabla2[[#This Row],[Client]],Soc_Dem!A:D,2,FALSE),"")</f>
        <v>M</v>
      </c>
      <c r="O1236">
        <f>IFERROR(VLOOKUP(Tabla2[[#This Row],[Client]],Soc_Dem!A:D,3,FALSE),"")</f>
        <v>65</v>
      </c>
      <c r="P1236">
        <f>IFERROR(VLOOKUP(Tabla2[[#This Row],[Client]],Soc_Dem!A:D,4,FALSE),"")</f>
        <v>97</v>
      </c>
      <c r="Q1236" s="2">
        <f>IFERROR(VLOOKUP(Tabla2[[#This Row],[Client]],Inflow_Outflow!A:O,2,FALSE),"")</f>
        <v>485.46214285714285</v>
      </c>
      <c r="R1236" s="2">
        <f>IFERROR(VLOOKUP(Tabla2[[#This Row],[Client]],Inflow_Outflow!A:O,3,FALSE),"")</f>
        <v>484.30249999999995</v>
      </c>
      <c r="S1236" s="2">
        <f>IFERROR(VLOOKUP(Tabla2[[#This Row],[Client]],Inflow_Outflow!A:O,4,FALSE),"")</f>
        <v>3</v>
      </c>
      <c r="T1236" s="2">
        <f>IFERROR(VLOOKUP(Tabla2[[#This Row],[Client]],Inflow_Outflow!A:O,5,FALSE),"")</f>
        <v>2</v>
      </c>
      <c r="U1236" s="2">
        <f>IFERROR(VLOOKUP(Tabla2[[#This Row],[Client]],Inflow_Outflow!A:O,6,FALSE),"")</f>
        <v>393.67857142857144</v>
      </c>
      <c r="V1236" s="2">
        <f>IFERROR(VLOOKUP(Tabla2[[#This Row],[Client]],Inflow_Outflow!A:O,7,FALSE),"")</f>
        <v>393.67857142857144</v>
      </c>
      <c r="W1236" s="2">
        <f>IFERROR(VLOOKUP(Tabla2[[#This Row],[Client]],Inflow_Outflow!A:O,8,FALSE),"")</f>
        <v>250</v>
      </c>
      <c r="X1236" s="2">
        <f>IFERROR(VLOOKUP(Tabla2[[#This Row],[Client]],Inflow_Outflow!A:O,9,FALSE),"")</f>
        <v>0</v>
      </c>
      <c r="Y1236" s="2">
        <f>IFERROR(VLOOKUP(Tabla2[[#This Row],[Client]],Inflow_Outflow!A:O,10,FALSE),"")</f>
        <v>143.25</v>
      </c>
      <c r="Z1236" s="2">
        <f>IFERROR(VLOOKUP(Tabla2[[#This Row],[Client]],Inflow_Outflow!A:O,11,FALSE),"")</f>
        <v>8</v>
      </c>
      <c r="AA1236" s="2">
        <f>IFERROR(VLOOKUP(Tabla2[[#This Row],[Client]],Inflow_Outflow!A:O,12,FALSE),"")</f>
        <v>8</v>
      </c>
      <c r="AB1236" s="2">
        <f>IFERROR(VLOOKUP(Tabla2[[#This Row],[Client]],Inflow_Outflow!A:O,13,FALSE),"")</f>
        <v>1</v>
      </c>
      <c r="AC1236" s="2">
        <f>IFERROR(VLOOKUP(Tabla2[[#This Row],[Client]],Inflow_Outflow!A:O,14,FALSE),"")</f>
        <v>0</v>
      </c>
      <c r="AD1236" s="2">
        <f>IFERROR(VLOOKUP(Tabla2[[#This Row],[Client]],Inflow_Outflow!A:O,15,FALSE),"")</f>
        <v>6</v>
      </c>
      <c r="AE1236" s="2">
        <f>IFERROR(VLOOKUP(Tabla2[[#This Row],[Client]],Sales_Revenues!A:G,2,FALSE),"")</f>
        <v>0</v>
      </c>
      <c r="AF1236" s="2">
        <f>IFERROR(VLOOKUP(Tabla2[[#This Row],[Client]],Sales_Revenues!A:G,3,FALSE),"")</f>
        <v>0</v>
      </c>
      <c r="AG1236" s="2">
        <f>IFERROR(VLOOKUP(Tabla2[[#This Row],[Client]],Sales_Revenues!A:G,4,FALSE),"")</f>
        <v>0</v>
      </c>
      <c r="AH1236" s="2">
        <f>IFERROR(VLOOKUP(Tabla2[[#This Row],[Client]],Sales_Revenues!A:G,5,FALSE),"")</f>
        <v>0</v>
      </c>
      <c r="AI1236" s="2">
        <f>IFERROR(VLOOKUP(Tabla2[[#This Row],[Client]],Sales_Revenues!A:G,6,FALSE),"")</f>
        <v>0</v>
      </c>
      <c r="AJ1236" s="2">
        <f>IFERROR(VLOOKUP(Tabla2[[#This Row],[Client]],Sales_Revenues!A:G,7,FALSE),"")</f>
        <v>0</v>
      </c>
    </row>
    <row r="1237" spans="1:36">
      <c r="A1237">
        <v>1236</v>
      </c>
      <c r="B1237">
        <v>1</v>
      </c>
      <c r="C1237">
        <v>1</v>
      </c>
      <c r="H1237">
        <v>2278.6146428571428</v>
      </c>
      <c r="I1237">
        <v>0</v>
      </c>
      <c r="J1237" t="s">
        <v>38</v>
      </c>
      <c r="K1237" t="s">
        <v>38</v>
      </c>
      <c r="L1237" t="s">
        <v>38</v>
      </c>
      <c r="M1237" t="s">
        <v>38</v>
      </c>
      <c r="N1237" t="str">
        <f>IFERROR(VLOOKUP(Tabla2[[#This Row],[Client]],Soc_Dem!A:D,2,FALSE),"")</f>
        <v>M</v>
      </c>
      <c r="O1237">
        <f>IFERROR(VLOOKUP(Tabla2[[#This Row],[Client]],Soc_Dem!A:D,3,FALSE),"")</f>
        <v>24</v>
      </c>
      <c r="P1237">
        <f>IFERROR(VLOOKUP(Tabla2[[#This Row],[Client]],Soc_Dem!A:D,4,FALSE),"")</f>
        <v>151</v>
      </c>
      <c r="Q1237" s="2">
        <f>IFERROR(VLOOKUP(Tabla2[[#This Row],[Client]],Inflow_Outflow!A:O,2,FALSE),"")</f>
        <v>7.8957142857142859</v>
      </c>
      <c r="R1237" s="2">
        <f>IFERROR(VLOOKUP(Tabla2[[#This Row],[Client]],Inflow_Outflow!A:O,3,FALSE),"")</f>
        <v>0</v>
      </c>
      <c r="S1237" s="2">
        <f>IFERROR(VLOOKUP(Tabla2[[#This Row],[Client]],Inflow_Outflow!A:O,4,FALSE),"")</f>
        <v>1</v>
      </c>
      <c r="T1237" s="2">
        <f>IFERROR(VLOOKUP(Tabla2[[#This Row],[Client]],Inflow_Outflow!A:O,5,FALSE),"")</f>
        <v>0</v>
      </c>
      <c r="U1237" s="2">
        <f>IFERROR(VLOOKUP(Tabla2[[#This Row],[Client]],Inflow_Outflow!A:O,6,FALSE),"")</f>
        <v>0</v>
      </c>
      <c r="V1237" s="2">
        <f>IFERROR(VLOOKUP(Tabla2[[#This Row],[Client]],Inflow_Outflow!A:O,7,FALSE),"")</f>
        <v>0</v>
      </c>
      <c r="W1237" s="2">
        <f>IFERROR(VLOOKUP(Tabla2[[#This Row],[Client]],Inflow_Outflow!A:O,8,FALSE),"")</f>
        <v>0</v>
      </c>
      <c r="X1237" s="2">
        <f>IFERROR(VLOOKUP(Tabla2[[#This Row],[Client]],Inflow_Outflow!A:O,9,FALSE),"")</f>
        <v>0</v>
      </c>
      <c r="Y1237" s="2">
        <f>IFERROR(VLOOKUP(Tabla2[[#This Row],[Client]],Inflow_Outflow!A:O,10,FALSE),"")</f>
        <v>0</v>
      </c>
      <c r="Z1237" s="2">
        <f>IFERROR(VLOOKUP(Tabla2[[#This Row],[Client]],Inflow_Outflow!A:O,11,FALSE),"")</f>
        <v>0</v>
      </c>
      <c r="AA1237" s="2">
        <f>IFERROR(VLOOKUP(Tabla2[[#This Row],[Client]],Inflow_Outflow!A:O,12,FALSE),"")</f>
        <v>0</v>
      </c>
      <c r="AB1237" s="2">
        <f>IFERROR(VLOOKUP(Tabla2[[#This Row],[Client]],Inflow_Outflow!A:O,13,FALSE),"")</f>
        <v>0</v>
      </c>
      <c r="AC1237" s="2">
        <f>IFERROR(VLOOKUP(Tabla2[[#This Row],[Client]],Inflow_Outflow!A:O,14,FALSE),"")</f>
        <v>0</v>
      </c>
      <c r="AD1237" s="2">
        <f>IFERROR(VLOOKUP(Tabla2[[#This Row],[Client]],Inflow_Outflow!A:O,15,FALSE),"")</f>
        <v>0</v>
      </c>
      <c r="AE1237" s="2">
        <f>IFERROR(VLOOKUP(Tabla2[[#This Row],[Client]],Sales_Revenues!A:G,2,FALSE),"")</f>
        <v>0</v>
      </c>
      <c r="AF1237" s="2">
        <f>IFERROR(VLOOKUP(Tabla2[[#This Row],[Client]],Sales_Revenues!A:G,3,FALSE),"")</f>
        <v>0</v>
      </c>
      <c r="AG1237" s="2">
        <f>IFERROR(VLOOKUP(Tabla2[[#This Row],[Client]],Sales_Revenues!A:G,4,FALSE),"")</f>
        <v>0</v>
      </c>
      <c r="AH1237" s="2">
        <f>IFERROR(VLOOKUP(Tabla2[[#This Row],[Client]],Sales_Revenues!A:G,5,FALSE),"")</f>
        <v>0</v>
      </c>
      <c r="AI1237" s="2">
        <f>IFERROR(VLOOKUP(Tabla2[[#This Row],[Client]],Sales_Revenues!A:G,6,FALSE),"")</f>
        <v>0</v>
      </c>
      <c r="AJ1237" s="2">
        <f>IFERROR(VLOOKUP(Tabla2[[#This Row],[Client]],Sales_Revenues!A:G,7,FALSE),"")</f>
        <v>0</v>
      </c>
    </row>
    <row r="1238" spans="1:36">
      <c r="A1238">
        <v>1237</v>
      </c>
      <c r="B1238">
        <v>1</v>
      </c>
      <c r="C1238">
        <v>1</v>
      </c>
      <c r="G1238">
        <v>1</v>
      </c>
      <c r="H1238">
        <v>1028.4814285714285</v>
      </c>
      <c r="I1238">
        <v>728.44821428571424</v>
      </c>
      <c r="J1238" t="s">
        <v>38</v>
      </c>
      <c r="K1238" t="s">
        <v>38</v>
      </c>
      <c r="L1238" t="s">
        <v>38</v>
      </c>
      <c r="M1238">
        <v>10059.695714285714</v>
      </c>
      <c r="N1238" t="str">
        <f>IFERROR(VLOOKUP(Tabla2[[#This Row],[Client]],Soc_Dem!A:D,2,FALSE),"")</f>
        <v>F</v>
      </c>
      <c r="O1238">
        <f>IFERROR(VLOOKUP(Tabla2[[#This Row],[Client]],Soc_Dem!A:D,3,FALSE),"")</f>
        <v>43</v>
      </c>
      <c r="P1238">
        <f>IFERROR(VLOOKUP(Tabla2[[#This Row],[Client]],Soc_Dem!A:D,4,FALSE),"")</f>
        <v>134</v>
      </c>
      <c r="Q1238" s="2">
        <f>IFERROR(VLOOKUP(Tabla2[[#This Row],[Client]],Inflow_Outflow!A:O,2,FALSE),"")</f>
        <v>1135.5182142857143</v>
      </c>
      <c r="R1238" s="2">
        <f>IFERROR(VLOOKUP(Tabla2[[#This Row],[Client]],Inflow_Outflow!A:O,3,FALSE),"")</f>
        <v>844.21500000000003</v>
      </c>
      <c r="S1238" s="2">
        <f>IFERROR(VLOOKUP(Tabla2[[#This Row],[Client]],Inflow_Outflow!A:O,4,FALSE),"")</f>
        <v>8</v>
      </c>
      <c r="T1238" s="2">
        <f>IFERROR(VLOOKUP(Tabla2[[#This Row],[Client]],Inflow_Outflow!A:O,5,FALSE),"")</f>
        <v>5</v>
      </c>
      <c r="U1238" s="2">
        <f>IFERROR(VLOOKUP(Tabla2[[#This Row],[Client]],Inflow_Outflow!A:O,6,FALSE),"")</f>
        <v>856.71785714285704</v>
      </c>
      <c r="V1238" s="2">
        <f>IFERROR(VLOOKUP(Tabla2[[#This Row],[Client]],Inflow_Outflow!A:O,7,FALSE),"")</f>
        <v>810.68214285714282</v>
      </c>
      <c r="W1238" s="2">
        <f>IFERROR(VLOOKUP(Tabla2[[#This Row],[Client]],Inflow_Outflow!A:O,8,FALSE),"")</f>
        <v>92.857142857142861</v>
      </c>
      <c r="X1238" s="2">
        <f>IFERROR(VLOOKUP(Tabla2[[#This Row],[Client]],Inflow_Outflow!A:O,9,FALSE),"")</f>
        <v>4.9678571428571425</v>
      </c>
      <c r="Y1238" s="2">
        <f>IFERROR(VLOOKUP(Tabla2[[#This Row],[Client]],Inflow_Outflow!A:O,10,FALSE),"")</f>
        <v>558.35714285714289</v>
      </c>
      <c r="Z1238" s="2">
        <f>IFERROR(VLOOKUP(Tabla2[[#This Row],[Client]],Inflow_Outflow!A:O,11,FALSE),"")</f>
        <v>22</v>
      </c>
      <c r="AA1238" s="2">
        <f>IFERROR(VLOOKUP(Tabla2[[#This Row],[Client]],Inflow_Outflow!A:O,12,FALSE),"")</f>
        <v>19</v>
      </c>
      <c r="AB1238" s="2">
        <f>IFERROR(VLOOKUP(Tabla2[[#This Row],[Client]],Inflow_Outflow!A:O,13,FALSE),"")</f>
        <v>4</v>
      </c>
      <c r="AC1238" s="2">
        <f>IFERROR(VLOOKUP(Tabla2[[#This Row],[Client]],Inflow_Outflow!A:O,14,FALSE),"")</f>
        <v>2</v>
      </c>
      <c r="AD1238" s="2">
        <f>IFERROR(VLOOKUP(Tabla2[[#This Row],[Client]],Inflow_Outflow!A:O,15,FALSE),"")</f>
        <v>9</v>
      </c>
      <c r="AE1238" s="2" t="str">
        <f>IFERROR(VLOOKUP(Tabla2[[#This Row],[Client]],Sales_Revenues!A:G,2,FALSE),"")</f>
        <v/>
      </c>
      <c r="AF1238" s="2" t="str">
        <f>IFERROR(VLOOKUP(Tabla2[[#This Row],[Client]],Sales_Revenues!A:G,3,FALSE),"")</f>
        <v/>
      </c>
      <c r="AG1238" s="2" t="str">
        <f>IFERROR(VLOOKUP(Tabla2[[#This Row],[Client]],Sales_Revenues!A:G,4,FALSE),"")</f>
        <v/>
      </c>
      <c r="AH1238" s="2" t="str">
        <f>IFERROR(VLOOKUP(Tabla2[[#This Row],[Client]],Sales_Revenues!A:G,5,FALSE),"")</f>
        <v/>
      </c>
      <c r="AI1238" s="2" t="str">
        <f>IFERROR(VLOOKUP(Tabla2[[#This Row],[Client]],Sales_Revenues!A:G,6,FALSE),"")</f>
        <v/>
      </c>
      <c r="AJ1238" s="2" t="str">
        <f>IFERROR(VLOOKUP(Tabla2[[#This Row],[Client]],Sales_Revenues!A:G,7,FALSE),"")</f>
        <v/>
      </c>
    </row>
    <row r="1239" spans="1:36">
      <c r="A1239">
        <v>1238</v>
      </c>
      <c r="B1239">
        <v>1</v>
      </c>
      <c r="H1239">
        <v>602.6167857142857</v>
      </c>
      <c r="I1239" t="s">
        <v>38</v>
      </c>
      <c r="J1239" t="s">
        <v>38</v>
      </c>
      <c r="K1239" t="s">
        <v>38</v>
      </c>
      <c r="L1239" t="s">
        <v>38</v>
      </c>
      <c r="M1239" t="s">
        <v>38</v>
      </c>
      <c r="N1239" t="str">
        <f>IFERROR(VLOOKUP(Tabla2[[#This Row],[Client]],Soc_Dem!A:D,2,FALSE),"")</f>
        <v>M</v>
      </c>
      <c r="O1239">
        <f>IFERROR(VLOOKUP(Tabla2[[#This Row],[Client]],Soc_Dem!A:D,3,FALSE),"")</f>
        <v>50</v>
      </c>
      <c r="P1239">
        <f>IFERROR(VLOOKUP(Tabla2[[#This Row],[Client]],Soc_Dem!A:D,4,FALSE),"")</f>
        <v>54</v>
      </c>
      <c r="Q1239" s="2">
        <f>IFERROR(VLOOKUP(Tabla2[[#This Row],[Client]],Inflow_Outflow!A:O,2,FALSE),"")</f>
        <v>560.7171428571429</v>
      </c>
      <c r="R1239" s="2">
        <f>IFERROR(VLOOKUP(Tabla2[[#This Row],[Client]],Inflow_Outflow!A:O,3,FALSE),"")</f>
        <v>560.7171428571429</v>
      </c>
      <c r="S1239" s="2">
        <f>IFERROR(VLOOKUP(Tabla2[[#This Row],[Client]],Inflow_Outflow!A:O,4,FALSE),"")</f>
        <v>3</v>
      </c>
      <c r="T1239" s="2">
        <f>IFERROR(VLOOKUP(Tabla2[[#This Row],[Client]],Inflow_Outflow!A:O,5,FALSE),"")</f>
        <v>3</v>
      </c>
      <c r="U1239" s="2">
        <f>IFERROR(VLOOKUP(Tabla2[[#This Row],[Client]],Inflow_Outflow!A:O,6,FALSE),"")</f>
        <v>1000.5678571428572</v>
      </c>
      <c r="V1239" s="2">
        <f>IFERROR(VLOOKUP(Tabla2[[#This Row],[Client]],Inflow_Outflow!A:O,7,FALSE),"")</f>
        <v>1000.5678571428572</v>
      </c>
      <c r="W1239" s="2">
        <f>IFERROR(VLOOKUP(Tabla2[[#This Row],[Client]],Inflow_Outflow!A:O,8,FALSE),"")</f>
        <v>678.57142857142856</v>
      </c>
      <c r="X1239" s="2">
        <f>IFERROR(VLOOKUP(Tabla2[[#This Row],[Client]],Inflow_Outflow!A:O,9,FALSE),"")</f>
        <v>211.46071428571426</v>
      </c>
      <c r="Y1239" s="2">
        <f>IFERROR(VLOOKUP(Tabla2[[#This Row],[Client]],Inflow_Outflow!A:O,10,FALSE),"")</f>
        <v>107.14285714285714</v>
      </c>
      <c r="Z1239" s="2">
        <f>IFERROR(VLOOKUP(Tabla2[[#This Row],[Client]],Inflow_Outflow!A:O,11,FALSE),"")</f>
        <v>21</v>
      </c>
      <c r="AA1239" s="2">
        <f>IFERROR(VLOOKUP(Tabla2[[#This Row],[Client]],Inflow_Outflow!A:O,12,FALSE),"")</f>
        <v>21</v>
      </c>
      <c r="AB1239" s="2">
        <f>IFERROR(VLOOKUP(Tabla2[[#This Row],[Client]],Inflow_Outflow!A:O,13,FALSE),"")</f>
        <v>3</v>
      </c>
      <c r="AC1239" s="2">
        <f>IFERROR(VLOOKUP(Tabla2[[#This Row],[Client]],Inflow_Outflow!A:O,14,FALSE),"")</f>
        <v>16</v>
      </c>
      <c r="AD1239" s="2">
        <f>IFERROR(VLOOKUP(Tabla2[[#This Row],[Client]],Inflow_Outflow!A:O,15,FALSE),"")</f>
        <v>1</v>
      </c>
      <c r="AE1239" s="2">
        <f>IFERROR(VLOOKUP(Tabla2[[#This Row],[Client]],Sales_Revenues!A:G,2,FALSE),"")</f>
        <v>0</v>
      </c>
      <c r="AF1239" s="2">
        <f>IFERROR(VLOOKUP(Tabla2[[#This Row],[Client]],Sales_Revenues!A:G,3,FALSE),"")</f>
        <v>0</v>
      </c>
      <c r="AG1239" s="2">
        <f>IFERROR(VLOOKUP(Tabla2[[#This Row],[Client]],Sales_Revenues!A:G,4,FALSE),"")</f>
        <v>1</v>
      </c>
      <c r="AH1239" s="2">
        <f>IFERROR(VLOOKUP(Tabla2[[#This Row],[Client]],Sales_Revenues!A:G,5,FALSE),"")</f>
        <v>0</v>
      </c>
      <c r="AI1239" s="2">
        <f>IFERROR(VLOOKUP(Tabla2[[#This Row],[Client]],Sales_Revenues!A:G,6,FALSE),"")</f>
        <v>0</v>
      </c>
      <c r="AJ1239" s="2">
        <f>IFERROR(VLOOKUP(Tabla2[[#This Row],[Client]],Sales_Revenues!A:G,7,FALSE),"")</f>
        <v>12.672499999999999</v>
      </c>
    </row>
    <row r="1240" spans="1:36">
      <c r="A1240">
        <v>1239</v>
      </c>
      <c r="B1240">
        <v>1</v>
      </c>
      <c r="H1240">
        <v>1421.0607142857141</v>
      </c>
      <c r="I1240" t="s">
        <v>38</v>
      </c>
      <c r="J1240" t="s">
        <v>38</v>
      </c>
      <c r="K1240" t="s">
        <v>38</v>
      </c>
      <c r="L1240" t="s">
        <v>38</v>
      </c>
      <c r="M1240" t="s">
        <v>38</v>
      </c>
      <c r="N1240" t="str">
        <f>IFERROR(VLOOKUP(Tabla2[[#This Row],[Client]],Soc_Dem!A:D,2,FALSE),"")</f>
        <v>F</v>
      </c>
      <c r="O1240">
        <f>IFERROR(VLOOKUP(Tabla2[[#This Row],[Client]],Soc_Dem!A:D,3,FALSE),"")</f>
        <v>27</v>
      </c>
      <c r="P1240">
        <f>IFERROR(VLOOKUP(Tabla2[[#This Row],[Client]],Soc_Dem!A:D,4,FALSE),"")</f>
        <v>26</v>
      </c>
      <c r="Q1240" s="2">
        <f>IFERROR(VLOOKUP(Tabla2[[#This Row],[Client]],Inflow_Outflow!A:O,2,FALSE),"")</f>
        <v>201.62321428571428</v>
      </c>
      <c r="R1240" s="2">
        <f>IFERROR(VLOOKUP(Tabla2[[#This Row],[Client]],Inflow_Outflow!A:O,3,FALSE),"")</f>
        <v>201.62321428571428</v>
      </c>
      <c r="S1240" s="2">
        <f>IFERROR(VLOOKUP(Tabla2[[#This Row],[Client]],Inflow_Outflow!A:O,4,FALSE),"")</f>
        <v>4</v>
      </c>
      <c r="T1240" s="2">
        <f>IFERROR(VLOOKUP(Tabla2[[#This Row],[Client]],Inflow_Outflow!A:O,5,FALSE),"")</f>
        <v>4</v>
      </c>
      <c r="U1240" s="2">
        <f>IFERROR(VLOOKUP(Tabla2[[#This Row],[Client]],Inflow_Outflow!A:O,6,FALSE),"")</f>
        <v>127.30714285714285</v>
      </c>
      <c r="V1240" s="2">
        <f>IFERROR(VLOOKUP(Tabla2[[#This Row],[Client]],Inflow_Outflow!A:O,7,FALSE),"")</f>
        <v>127.30714285714285</v>
      </c>
      <c r="W1240" s="2">
        <f>IFERROR(VLOOKUP(Tabla2[[#This Row],[Client]],Inflow_Outflow!A:O,8,FALSE),"")</f>
        <v>0</v>
      </c>
      <c r="X1240" s="2">
        <f>IFERROR(VLOOKUP(Tabla2[[#This Row],[Client]],Inflow_Outflow!A:O,9,FALSE),"")</f>
        <v>73.73571428571428</v>
      </c>
      <c r="Y1240" s="2">
        <f>IFERROR(VLOOKUP(Tabla2[[#This Row],[Client]],Inflow_Outflow!A:O,10,FALSE),"")</f>
        <v>53.571428571428569</v>
      </c>
      <c r="Z1240" s="2">
        <f>IFERROR(VLOOKUP(Tabla2[[#This Row],[Client]],Inflow_Outflow!A:O,11,FALSE),"")</f>
        <v>6</v>
      </c>
      <c r="AA1240" s="2">
        <f>IFERROR(VLOOKUP(Tabla2[[#This Row],[Client]],Inflow_Outflow!A:O,12,FALSE),"")</f>
        <v>6</v>
      </c>
      <c r="AB1240" s="2">
        <f>IFERROR(VLOOKUP(Tabla2[[#This Row],[Client]],Inflow_Outflow!A:O,13,FALSE),"")</f>
        <v>0</v>
      </c>
      <c r="AC1240" s="2">
        <f>IFERROR(VLOOKUP(Tabla2[[#This Row],[Client]],Inflow_Outflow!A:O,14,FALSE),"")</f>
        <v>5</v>
      </c>
      <c r="AD1240" s="2">
        <f>IFERROR(VLOOKUP(Tabla2[[#This Row],[Client]],Inflow_Outflow!A:O,15,FALSE),"")</f>
        <v>1</v>
      </c>
      <c r="AE1240" s="2">
        <f>IFERROR(VLOOKUP(Tabla2[[#This Row],[Client]],Sales_Revenues!A:G,2,FALSE),"")</f>
        <v>0</v>
      </c>
      <c r="AF1240" s="2">
        <f>IFERROR(VLOOKUP(Tabla2[[#This Row],[Client]],Sales_Revenues!A:G,3,FALSE),"")</f>
        <v>0</v>
      </c>
      <c r="AG1240" s="2">
        <f>IFERROR(VLOOKUP(Tabla2[[#This Row],[Client]],Sales_Revenues!A:G,4,FALSE),"")</f>
        <v>0</v>
      </c>
      <c r="AH1240" s="2">
        <f>IFERROR(VLOOKUP(Tabla2[[#This Row],[Client]],Sales_Revenues!A:G,5,FALSE),"")</f>
        <v>0</v>
      </c>
      <c r="AI1240" s="2">
        <f>IFERROR(VLOOKUP(Tabla2[[#This Row],[Client]],Sales_Revenues!A:G,6,FALSE),"")</f>
        <v>0</v>
      </c>
      <c r="AJ1240" s="2">
        <f>IFERROR(VLOOKUP(Tabla2[[#This Row],[Client]],Sales_Revenues!A:G,7,FALSE),"")</f>
        <v>0</v>
      </c>
    </row>
    <row r="1241" spans="1:36">
      <c r="A1241">
        <v>1240</v>
      </c>
      <c r="B1241">
        <v>1</v>
      </c>
      <c r="E1241">
        <v>1</v>
      </c>
      <c r="G1241">
        <v>2</v>
      </c>
      <c r="H1241">
        <v>5.8428571428571425</v>
      </c>
      <c r="I1241" t="s">
        <v>38</v>
      </c>
      <c r="J1241" t="s">
        <v>38</v>
      </c>
      <c r="K1241">
        <v>0</v>
      </c>
      <c r="L1241" t="s">
        <v>38</v>
      </c>
      <c r="M1241">
        <v>194.80392857142857</v>
      </c>
      <c r="N1241" t="str">
        <f>IFERROR(VLOOKUP(Tabla2[[#This Row],[Client]],Soc_Dem!A:D,2,FALSE),"")</f>
        <v>M</v>
      </c>
      <c r="O1241">
        <f>IFERROR(VLOOKUP(Tabla2[[#This Row],[Client]],Soc_Dem!A:D,3,FALSE),"")</f>
        <v>47</v>
      </c>
      <c r="P1241">
        <f>IFERROR(VLOOKUP(Tabla2[[#This Row],[Client]],Soc_Dem!A:D,4,FALSE),"")</f>
        <v>150</v>
      </c>
      <c r="Q1241" s="2">
        <f>IFERROR(VLOOKUP(Tabla2[[#This Row],[Client]],Inflow_Outflow!A:O,2,FALSE),"")</f>
        <v>5316.9128571428573</v>
      </c>
      <c r="R1241" s="2">
        <f>IFERROR(VLOOKUP(Tabla2[[#This Row],[Client]],Inflow_Outflow!A:O,3,FALSE),"")</f>
        <v>3320.011428571429</v>
      </c>
      <c r="S1241" s="2">
        <f>IFERROR(VLOOKUP(Tabla2[[#This Row],[Client]],Inflow_Outflow!A:O,4,FALSE),"")</f>
        <v>30</v>
      </c>
      <c r="T1241" s="2">
        <f>IFERROR(VLOOKUP(Tabla2[[#This Row],[Client]],Inflow_Outflow!A:O,5,FALSE),"")</f>
        <v>24</v>
      </c>
      <c r="U1241" s="2">
        <f>IFERROR(VLOOKUP(Tabla2[[#This Row],[Client]],Inflow_Outflow!A:O,6,FALSE),"")</f>
        <v>4826.7728571428579</v>
      </c>
      <c r="V1241" s="2">
        <f>IFERROR(VLOOKUP(Tabla2[[#This Row],[Client]],Inflow_Outflow!A:O,7,FALSE),"")</f>
        <v>3320.011428571429</v>
      </c>
      <c r="W1241" s="2">
        <f>IFERROR(VLOOKUP(Tabla2[[#This Row],[Client]],Inflow_Outflow!A:O,8,FALSE),"")</f>
        <v>375</v>
      </c>
      <c r="X1241" s="2">
        <f>IFERROR(VLOOKUP(Tabla2[[#This Row],[Client]],Inflow_Outflow!A:O,9,FALSE),"")</f>
        <v>14.285714285714286</v>
      </c>
      <c r="Y1241" s="2">
        <f>IFERROR(VLOOKUP(Tabla2[[#This Row],[Client]],Inflow_Outflow!A:O,10,FALSE),"")</f>
        <v>861.14285714285711</v>
      </c>
      <c r="Z1241" s="2">
        <f>IFERROR(VLOOKUP(Tabla2[[#This Row],[Client]],Inflow_Outflow!A:O,11,FALSE),"")</f>
        <v>47</v>
      </c>
      <c r="AA1241" s="2">
        <f>IFERROR(VLOOKUP(Tabla2[[#This Row],[Client]],Inflow_Outflow!A:O,12,FALSE),"")</f>
        <v>26</v>
      </c>
      <c r="AB1241" s="2">
        <f>IFERROR(VLOOKUP(Tabla2[[#This Row],[Client]],Inflow_Outflow!A:O,13,FALSE),"")</f>
        <v>7</v>
      </c>
      <c r="AC1241" s="2">
        <f>IFERROR(VLOOKUP(Tabla2[[#This Row],[Client]],Inflow_Outflow!A:O,14,FALSE),"")</f>
        <v>1</v>
      </c>
      <c r="AD1241" s="2">
        <f>IFERROR(VLOOKUP(Tabla2[[#This Row],[Client]],Inflow_Outflow!A:O,15,FALSE),"")</f>
        <v>9</v>
      </c>
      <c r="AE1241" s="2" t="str">
        <f>IFERROR(VLOOKUP(Tabla2[[#This Row],[Client]],Sales_Revenues!A:G,2,FALSE),"")</f>
        <v/>
      </c>
      <c r="AF1241" s="2" t="str">
        <f>IFERROR(VLOOKUP(Tabla2[[#This Row],[Client]],Sales_Revenues!A:G,3,FALSE),"")</f>
        <v/>
      </c>
      <c r="AG1241" s="2" t="str">
        <f>IFERROR(VLOOKUP(Tabla2[[#This Row],[Client]],Sales_Revenues!A:G,4,FALSE),"")</f>
        <v/>
      </c>
      <c r="AH1241" s="2" t="str">
        <f>IFERROR(VLOOKUP(Tabla2[[#This Row],[Client]],Sales_Revenues!A:G,5,FALSE),"")</f>
        <v/>
      </c>
      <c r="AI1241" s="2" t="str">
        <f>IFERROR(VLOOKUP(Tabla2[[#This Row],[Client]],Sales_Revenues!A:G,6,FALSE),"")</f>
        <v/>
      </c>
      <c r="AJ1241" s="2" t="str">
        <f>IFERROR(VLOOKUP(Tabla2[[#This Row],[Client]],Sales_Revenues!A:G,7,FALSE),"")</f>
        <v/>
      </c>
    </row>
    <row r="1242" spans="1:36">
      <c r="A1242">
        <v>1241</v>
      </c>
      <c r="B1242">
        <v>1</v>
      </c>
      <c r="E1242">
        <v>1</v>
      </c>
      <c r="H1242">
        <v>22939.27</v>
      </c>
      <c r="I1242" t="s">
        <v>38</v>
      </c>
      <c r="J1242" t="s">
        <v>38</v>
      </c>
      <c r="K1242">
        <v>0</v>
      </c>
      <c r="L1242" t="s">
        <v>38</v>
      </c>
      <c r="M1242" t="s">
        <v>38</v>
      </c>
      <c r="N1242" t="str">
        <f>IFERROR(VLOOKUP(Tabla2[[#This Row],[Client]],Soc_Dem!A:D,2,FALSE),"")</f>
        <v>F</v>
      </c>
      <c r="O1242">
        <f>IFERROR(VLOOKUP(Tabla2[[#This Row],[Client]],Soc_Dem!A:D,3,FALSE),"")</f>
        <v>2</v>
      </c>
      <c r="P1242">
        <f>IFERROR(VLOOKUP(Tabla2[[#This Row],[Client]],Soc_Dem!A:D,4,FALSE),"")</f>
        <v>170</v>
      </c>
      <c r="Q1242" s="2">
        <f>IFERROR(VLOOKUP(Tabla2[[#This Row],[Client]],Inflow_Outflow!A:O,2,FALSE),"")</f>
        <v>186.61999999999998</v>
      </c>
      <c r="R1242" s="2">
        <f>IFERROR(VLOOKUP(Tabla2[[#This Row],[Client]],Inflow_Outflow!A:O,3,FALSE),"")</f>
        <v>181.25821428571427</v>
      </c>
      <c r="S1242" s="2">
        <f>IFERROR(VLOOKUP(Tabla2[[#This Row],[Client]],Inflow_Outflow!A:O,4,FALSE),"")</f>
        <v>5</v>
      </c>
      <c r="T1242" s="2">
        <f>IFERROR(VLOOKUP(Tabla2[[#This Row],[Client]],Inflow_Outflow!A:O,5,FALSE),"")</f>
        <v>3</v>
      </c>
      <c r="U1242" s="2">
        <f>IFERROR(VLOOKUP(Tabla2[[#This Row],[Client]],Inflow_Outflow!A:O,6,FALSE),"")</f>
        <v>183.94499999999999</v>
      </c>
      <c r="V1242" s="2">
        <f>IFERROR(VLOOKUP(Tabla2[[#This Row],[Client]],Inflow_Outflow!A:O,7,FALSE),"")</f>
        <v>181.25821428571427</v>
      </c>
      <c r="W1242" s="2">
        <f>IFERROR(VLOOKUP(Tabla2[[#This Row],[Client]],Inflow_Outflow!A:O,8,FALSE),"")</f>
        <v>0</v>
      </c>
      <c r="X1242" s="2">
        <f>IFERROR(VLOOKUP(Tabla2[[#This Row],[Client]],Inflow_Outflow!A:O,9,FALSE),"")</f>
        <v>0</v>
      </c>
      <c r="Y1242" s="2">
        <f>IFERROR(VLOOKUP(Tabla2[[#This Row],[Client]],Inflow_Outflow!A:O,10,FALSE),"")</f>
        <v>0</v>
      </c>
      <c r="Z1242" s="2">
        <f>IFERROR(VLOOKUP(Tabla2[[#This Row],[Client]],Inflow_Outflow!A:O,11,FALSE),"")</f>
        <v>7</v>
      </c>
      <c r="AA1242" s="2">
        <f>IFERROR(VLOOKUP(Tabla2[[#This Row],[Client]],Inflow_Outflow!A:O,12,FALSE),"")</f>
        <v>5</v>
      </c>
      <c r="AB1242" s="2">
        <f>IFERROR(VLOOKUP(Tabla2[[#This Row],[Client]],Inflow_Outflow!A:O,13,FALSE),"")</f>
        <v>0</v>
      </c>
      <c r="AC1242" s="2">
        <f>IFERROR(VLOOKUP(Tabla2[[#This Row],[Client]],Inflow_Outflow!A:O,14,FALSE),"")</f>
        <v>0</v>
      </c>
      <c r="AD1242" s="2">
        <f>IFERROR(VLOOKUP(Tabla2[[#This Row],[Client]],Inflow_Outflow!A:O,15,FALSE),"")</f>
        <v>0</v>
      </c>
      <c r="AE1242" s="2" t="str">
        <f>IFERROR(VLOOKUP(Tabla2[[#This Row],[Client]],Sales_Revenues!A:G,2,FALSE),"")</f>
        <v/>
      </c>
      <c r="AF1242" s="2" t="str">
        <f>IFERROR(VLOOKUP(Tabla2[[#This Row],[Client]],Sales_Revenues!A:G,3,FALSE),"")</f>
        <v/>
      </c>
      <c r="AG1242" s="2" t="str">
        <f>IFERROR(VLOOKUP(Tabla2[[#This Row],[Client]],Sales_Revenues!A:G,4,FALSE),"")</f>
        <v/>
      </c>
      <c r="AH1242" s="2" t="str">
        <f>IFERROR(VLOOKUP(Tabla2[[#This Row],[Client]],Sales_Revenues!A:G,5,FALSE),"")</f>
        <v/>
      </c>
      <c r="AI1242" s="2" t="str">
        <f>IFERROR(VLOOKUP(Tabla2[[#This Row],[Client]],Sales_Revenues!A:G,6,FALSE),"")</f>
        <v/>
      </c>
      <c r="AJ1242" s="2" t="str">
        <f>IFERROR(VLOOKUP(Tabla2[[#This Row],[Client]],Sales_Revenues!A:G,7,FALSE),"")</f>
        <v/>
      </c>
    </row>
    <row r="1243" spans="1:36">
      <c r="A1243">
        <v>1242</v>
      </c>
      <c r="B1243">
        <v>1</v>
      </c>
      <c r="D1243">
        <v>2</v>
      </c>
      <c r="E1243">
        <v>1</v>
      </c>
      <c r="H1243">
        <v>281.6489285714286</v>
      </c>
      <c r="I1243" t="s">
        <v>38</v>
      </c>
      <c r="J1243">
        <v>12436.572142857143</v>
      </c>
      <c r="K1243">
        <v>28.294642857142858</v>
      </c>
      <c r="L1243" t="s">
        <v>38</v>
      </c>
      <c r="M1243" t="s">
        <v>38</v>
      </c>
      <c r="N1243" t="str">
        <f>IFERROR(VLOOKUP(Tabla2[[#This Row],[Client]],Soc_Dem!A:D,2,FALSE),"")</f>
        <v>F</v>
      </c>
      <c r="O1243">
        <f>IFERROR(VLOOKUP(Tabla2[[#This Row],[Client]],Soc_Dem!A:D,3,FALSE),"")</f>
        <v>23</v>
      </c>
      <c r="P1243">
        <f>IFERROR(VLOOKUP(Tabla2[[#This Row],[Client]],Soc_Dem!A:D,4,FALSE),"")</f>
        <v>63</v>
      </c>
      <c r="Q1243" s="2">
        <f>IFERROR(VLOOKUP(Tabla2[[#This Row],[Client]],Inflow_Outflow!A:O,2,FALSE),"")</f>
        <v>3760.2160714285715</v>
      </c>
      <c r="R1243" s="2">
        <f>IFERROR(VLOOKUP(Tabla2[[#This Row],[Client]],Inflow_Outflow!A:O,3,FALSE),"")</f>
        <v>3429.5017857142857</v>
      </c>
      <c r="S1243" s="2">
        <f>IFERROR(VLOOKUP(Tabla2[[#This Row],[Client]],Inflow_Outflow!A:O,4,FALSE),"")</f>
        <v>5</v>
      </c>
      <c r="T1243" s="2">
        <f>IFERROR(VLOOKUP(Tabla2[[#This Row],[Client]],Inflow_Outflow!A:O,5,FALSE),"")</f>
        <v>4</v>
      </c>
      <c r="U1243" s="2">
        <f>IFERROR(VLOOKUP(Tabla2[[#This Row],[Client]],Inflow_Outflow!A:O,6,FALSE),"")</f>
        <v>3676.6307142857145</v>
      </c>
      <c r="V1243" s="2">
        <f>IFERROR(VLOOKUP(Tabla2[[#This Row],[Client]],Inflow_Outflow!A:O,7,FALSE),"")</f>
        <v>3676.6307142857145</v>
      </c>
      <c r="W1243" s="2">
        <f>IFERROR(VLOOKUP(Tabla2[[#This Row],[Client]],Inflow_Outflow!A:O,8,FALSE),"")</f>
        <v>567.85714285714289</v>
      </c>
      <c r="X1243" s="2">
        <f>IFERROR(VLOOKUP(Tabla2[[#This Row],[Client]],Inflow_Outflow!A:O,9,FALSE),"")</f>
        <v>668.02857142857135</v>
      </c>
      <c r="Y1243" s="2">
        <f>IFERROR(VLOOKUP(Tabla2[[#This Row],[Client]],Inflow_Outflow!A:O,10,FALSE),"")</f>
        <v>2103.2964285714288</v>
      </c>
      <c r="Z1243" s="2">
        <f>IFERROR(VLOOKUP(Tabla2[[#This Row],[Client]],Inflow_Outflow!A:O,11,FALSE),"")</f>
        <v>33</v>
      </c>
      <c r="AA1243" s="2">
        <f>IFERROR(VLOOKUP(Tabla2[[#This Row],[Client]],Inflow_Outflow!A:O,12,FALSE),"")</f>
        <v>33</v>
      </c>
      <c r="AB1243" s="2">
        <f>IFERROR(VLOOKUP(Tabla2[[#This Row],[Client]],Inflow_Outflow!A:O,13,FALSE),"")</f>
        <v>6</v>
      </c>
      <c r="AC1243" s="2">
        <f>IFERROR(VLOOKUP(Tabla2[[#This Row],[Client]],Inflow_Outflow!A:O,14,FALSE),"")</f>
        <v>12</v>
      </c>
      <c r="AD1243" s="2">
        <f>IFERROR(VLOOKUP(Tabla2[[#This Row],[Client]],Inflow_Outflow!A:O,15,FALSE),"")</f>
        <v>12</v>
      </c>
      <c r="AE1243" s="2" t="str">
        <f>IFERROR(VLOOKUP(Tabla2[[#This Row],[Client]],Sales_Revenues!A:G,2,FALSE),"")</f>
        <v/>
      </c>
      <c r="AF1243" s="2" t="str">
        <f>IFERROR(VLOOKUP(Tabla2[[#This Row],[Client]],Sales_Revenues!A:G,3,FALSE),"")</f>
        <v/>
      </c>
      <c r="AG1243" s="2" t="str">
        <f>IFERROR(VLOOKUP(Tabla2[[#This Row],[Client]],Sales_Revenues!A:G,4,FALSE),"")</f>
        <v/>
      </c>
      <c r="AH1243" s="2" t="str">
        <f>IFERROR(VLOOKUP(Tabla2[[#This Row],[Client]],Sales_Revenues!A:G,5,FALSE),"")</f>
        <v/>
      </c>
      <c r="AI1243" s="2" t="str">
        <f>IFERROR(VLOOKUP(Tabla2[[#This Row],[Client]],Sales_Revenues!A:G,6,FALSE),"")</f>
        <v/>
      </c>
      <c r="AJ1243" s="2" t="str">
        <f>IFERROR(VLOOKUP(Tabla2[[#This Row],[Client]],Sales_Revenues!A:G,7,FALSE),"")</f>
        <v/>
      </c>
    </row>
    <row r="1244" spans="1:36">
      <c r="A1244">
        <v>1243</v>
      </c>
      <c r="B1244">
        <v>2</v>
      </c>
      <c r="D1244">
        <v>3</v>
      </c>
      <c r="H1244">
        <v>1.2914285714285714</v>
      </c>
      <c r="I1244" t="s">
        <v>38</v>
      </c>
      <c r="J1244">
        <v>8745.7857142857138</v>
      </c>
      <c r="K1244" t="s">
        <v>38</v>
      </c>
      <c r="L1244" t="s">
        <v>38</v>
      </c>
      <c r="M1244" t="s">
        <v>38</v>
      </c>
      <c r="N1244" t="str">
        <f>IFERROR(VLOOKUP(Tabla2[[#This Row],[Client]],Soc_Dem!A:D,2,FALSE),"")</f>
        <v>M</v>
      </c>
      <c r="O1244">
        <f>IFERROR(VLOOKUP(Tabla2[[#This Row],[Client]],Soc_Dem!A:D,3,FALSE),"")</f>
        <v>78</v>
      </c>
      <c r="P1244">
        <f>IFERROR(VLOOKUP(Tabla2[[#This Row],[Client]],Soc_Dem!A:D,4,FALSE),"")</f>
        <v>51</v>
      </c>
      <c r="Q1244" s="2">
        <f>IFERROR(VLOOKUP(Tabla2[[#This Row],[Client]],Inflow_Outflow!A:O,2,FALSE),"")</f>
        <v>1213.0039285714286</v>
      </c>
      <c r="R1244" s="2">
        <f>IFERROR(VLOOKUP(Tabla2[[#This Row],[Client]],Inflow_Outflow!A:O,3,FALSE),"")</f>
        <v>1213.0039285714286</v>
      </c>
      <c r="S1244" s="2">
        <f>IFERROR(VLOOKUP(Tabla2[[#This Row],[Client]],Inflow_Outflow!A:O,4,FALSE),"")</f>
        <v>2</v>
      </c>
      <c r="T1244" s="2">
        <f>IFERROR(VLOOKUP(Tabla2[[#This Row],[Client]],Inflow_Outflow!A:O,5,FALSE),"")</f>
        <v>2</v>
      </c>
      <c r="U1244" s="2">
        <f>IFERROR(VLOOKUP(Tabla2[[#This Row],[Client]],Inflow_Outflow!A:O,6,FALSE),"")</f>
        <v>1262.75</v>
      </c>
      <c r="V1244" s="2">
        <f>IFERROR(VLOOKUP(Tabla2[[#This Row],[Client]],Inflow_Outflow!A:O,7,FALSE),"")</f>
        <v>1262.75</v>
      </c>
      <c r="W1244" s="2">
        <f>IFERROR(VLOOKUP(Tabla2[[#This Row],[Client]],Inflow_Outflow!A:O,8,FALSE),"")</f>
        <v>357.14285714285717</v>
      </c>
      <c r="X1244" s="2">
        <f>IFERROR(VLOOKUP(Tabla2[[#This Row],[Client]],Inflow_Outflow!A:O,9,FALSE),"")</f>
        <v>0</v>
      </c>
      <c r="Y1244" s="2">
        <f>IFERROR(VLOOKUP(Tabla2[[#This Row],[Client]],Inflow_Outflow!A:O,10,FALSE),"")</f>
        <v>862.71428571428567</v>
      </c>
      <c r="Z1244" s="2">
        <f>IFERROR(VLOOKUP(Tabla2[[#This Row],[Client]],Inflow_Outflow!A:O,11,FALSE),"")</f>
        <v>17</v>
      </c>
      <c r="AA1244" s="2">
        <f>IFERROR(VLOOKUP(Tabla2[[#This Row],[Client]],Inflow_Outflow!A:O,12,FALSE),"")</f>
        <v>17</v>
      </c>
      <c r="AB1244" s="2">
        <f>IFERROR(VLOOKUP(Tabla2[[#This Row],[Client]],Inflow_Outflow!A:O,13,FALSE),"")</f>
        <v>3</v>
      </c>
      <c r="AC1244" s="2">
        <f>IFERROR(VLOOKUP(Tabla2[[#This Row],[Client]],Inflow_Outflow!A:O,14,FALSE),"")</f>
        <v>0</v>
      </c>
      <c r="AD1244" s="2">
        <f>IFERROR(VLOOKUP(Tabla2[[#This Row],[Client]],Inflow_Outflow!A:O,15,FALSE),"")</f>
        <v>9</v>
      </c>
      <c r="AE1244" s="2" t="str">
        <f>IFERROR(VLOOKUP(Tabla2[[#This Row],[Client]],Sales_Revenues!A:G,2,FALSE),"")</f>
        <v/>
      </c>
      <c r="AF1244" s="2" t="str">
        <f>IFERROR(VLOOKUP(Tabla2[[#This Row],[Client]],Sales_Revenues!A:G,3,FALSE),"")</f>
        <v/>
      </c>
      <c r="AG1244" s="2" t="str">
        <f>IFERROR(VLOOKUP(Tabla2[[#This Row],[Client]],Sales_Revenues!A:G,4,FALSE),"")</f>
        <v/>
      </c>
      <c r="AH1244" s="2" t="str">
        <f>IFERROR(VLOOKUP(Tabla2[[#This Row],[Client]],Sales_Revenues!A:G,5,FALSE),"")</f>
        <v/>
      </c>
      <c r="AI1244" s="2" t="str">
        <f>IFERROR(VLOOKUP(Tabla2[[#This Row],[Client]],Sales_Revenues!A:G,6,FALSE),"")</f>
        <v/>
      </c>
      <c r="AJ1244" s="2" t="str">
        <f>IFERROR(VLOOKUP(Tabla2[[#This Row],[Client]],Sales_Revenues!A:G,7,FALSE),"")</f>
        <v/>
      </c>
    </row>
    <row r="1245" spans="1:36">
      <c r="A1245">
        <v>1244</v>
      </c>
      <c r="B1245">
        <v>1</v>
      </c>
      <c r="H1245">
        <v>2392.7146428571427</v>
      </c>
      <c r="I1245" t="s">
        <v>38</v>
      </c>
      <c r="J1245" t="s">
        <v>38</v>
      </c>
      <c r="K1245" t="s">
        <v>38</v>
      </c>
      <c r="L1245" t="s">
        <v>38</v>
      </c>
      <c r="M1245" t="s">
        <v>38</v>
      </c>
      <c r="N1245" t="str">
        <f>IFERROR(VLOOKUP(Tabla2[[#This Row],[Client]],Soc_Dem!A:D,2,FALSE),"")</f>
        <v>F</v>
      </c>
      <c r="O1245">
        <f>IFERROR(VLOOKUP(Tabla2[[#This Row],[Client]],Soc_Dem!A:D,3,FALSE),"")</f>
        <v>34</v>
      </c>
      <c r="P1245">
        <f>IFERROR(VLOOKUP(Tabla2[[#This Row],[Client]],Soc_Dem!A:D,4,FALSE),"")</f>
        <v>152</v>
      </c>
      <c r="Q1245" s="2" t="str">
        <f>IFERROR(VLOOKUP(Tabla2[[#This Row],[Client]],Inflow_Outflow!A:O,2,FALSE),"")</f>
        <v/>
      </c>
      <c r="R1245" s="2" t="str">
        <f>IFERROR(VLOOKUP(Tabla2[[#This Row],[Client]],Inflow_Outflow!A:O,3,FALSE),"")</f>
        <v/>
      </c>
      <c r="S1245" s="2" t="str">
        <f>IFERROR(VLOOKUP(Tabla2[[#This Row],[Client]],Inflow_Outflow!A:O,4,FALSE),"")</f>
        <v/>
      </c>
      <c r="T1245" s="2" t="str">
        <f>IFERROR(VLOOKUP(Tabla2[[#This Row],[Client]],Inflow_Outflow!A:O,5,FALSE),"")</f>
        <v/>
      </c>
      <c r="U1245" s="2" t="str">
        <f>IFERROR(VLOOKUP(Tabla2[[#This Row],[Client]],Inflow_Outflow!A:O,6,FALSE),"")</f>
        <v/>
      </c>
      <c r="V1245" s="2" t="str">
        <f>IFERROR(VLOOKUP(Tabla2[[#This Row],[Client]],Inflow_Outflow!A:O,7,FALSE),"")</f>
        <v/>
      </c>
      <c r="W1245" s="2" t="str">
        <f>IFERROR(VLOOKUP(Tabla2[[#This Row],[Client]],Inflow_Outflow!A:O,8,FALSE),"")</f>
        <v/>
      </c>
      <c r="X1245" s="2" t="str">
        <f>IFERROR(VLOOKUP(Tabla2[[#This Row],[Client]],Inflow_Outflow!A:O,9,FALSE),"")</f>
        <v/>
      </c>
      <c r="Y1245" s="2" t="str">
        <f>IFERROR(VLOOKUP(Tabla2[[#This Row],[Client]],Inflow_Outflow!A:O,10,FALSE),"")</f>
        <v/>
      </c>
      <c r="Z1245" s="2" t="str">
        <f>IFERROR(VLOOKUP(Tabla2[[#This Row],[Client]],Inflow_Outflow!A:O,11,FALSE),"")</f>
        <v/>
      </c>
      <c r="AA1245" s="2" t="str">
        <f>IFERROR(VLOOKUP(Tabla2[[#This Row],[Client]],Inflow_Outflow!A:O,12,FALSE),"")</f>
        <v/>
      </c>
      <c r="AB1245" s="2" t="str">
        <f>IFERROR(VLOOKUP(Tabla2[[#This Row],[Client]],Inflow_Outflow!A:O,13,FALSE),"")</f>
        <v/>
      </c>
      <c r="AC1245" s="2" t="str">
        <f>IFERROR(VLOOKUP(Tabla2[[#This Row],[Client]],Inflow_Outflow!A:O,14,FALSE),"")</f>
        <v/>
      </c>
      <c r="AD1245" s="2" t="str">
        <f>IFERROR(VLOOKUP(Tabla2[[#This Row],[Client]],Inflow_Outflow!A:O,15,FALSE),"")</f>
        <v/>
      </c>
      <c r="AE1245" s="2" t="str">
        <f>IFERROR(VLOOKUP(Tabla2[[#This Row],[Client]],Sales_Revenues!A:G,2,FALSE),"")</f>
        <v/>
      </c>
      <c r="AF1245" s="2" t="str">
        <f>IFERROR(VLOOKUP(Tabla2[[#This Row],[Client]],Sales_Revenues!A:G,3,FALSE),"")</f>
        <v/>
      </c>
      <c r="AG1245" s="2" t="str">
        <f>IFERROR(VLOOKUP(Tabla2[[#This Row],[Client]],Sales_Revenues!A:G,4,FALSE),"")</f>
        <v/>
      </c>
      <c r="AH1245" s="2" t="str">
        <f>IFERROR(VLOOKUP(Tabla2[[#This Row],[Client]],Sales_Revenues!A:G,5,FALSE),"")</f>
        <v/>
      </c>
      <c r="AI1245" s="2" t="str">
        <f>IFERROR(VLOOKUP(Tabla2[[#This Row],[Client]],Sales_Revenues!A:G,6,FALSE),"")</f>
        <v/>
      </c>
      <c r="AJ1245" s="2" t="str">
        <f>IFERROR(VLOOKUP(Tabla2[[#This Row],[Client]],Sales_Revenues!A:G,7,FALSE),"")</f>
        <v/>
      </c>
    </row>
    <row r="1246" spans="1:36">
      <c r="A1246">
        <v>1245</v>
      </c>
      <c r="B1246">
        <v>1</v>
      </c>
      <c r="H1246">
        <v>538.69035714285712</v>
      </c>
      <c r="I1246" t="s">
        <v>38</v>
      </c>
      <c r="J1246" t="s">
        <v>38</v>
      </c>
      <c r="K1246" t="s">
        <v>38</v>
      </c>
      <c r="L1246" t="s">
        <v>38</v>
      </c>
      <c r="M1246" t="s">
        <v>38</v>
      </c>
      <c r="N1246" t="str">
        <f>IFERROR(VLOOKUP(Tabla2[[#This Row],[Client]],Soc_Dem!A:D,2,FALSE),"")</f>
        <v>M</v>
      </c>
      <c r="O1246">
        <f>IFERROR(VLOOKUP(Tabla2[[#This Row],[Client]],Soc_Dem!A:D,3,FALSE),"")</f>
        <v>51</v>
      </c>
      <c r="P1246">
        <f>IFERROR(VLOOKUP(Tabla2[[#This Row],[Client]],Soc_Dem!A:D,4,FALSE),"")</f>
        <v>181</v>
      </c>
      <c r="Q1246" s="2">
        <f>IFERROR(VLOOKUP(Tabla2[[#This Row],[Client]],Inflow_Outflow!A:O,2,FALSE),"")</f>
        <v>3398.0385714285717</v>
      </c>
      <c r="R1246" s="2">
        <f>IFERROR(VLOOKUP(Tabla2[[#This Row],[Client]],Inflow_Outflow!A:O,3,FALSE),"")</f>
        <v>3398.0385714285717</v>
      </c>
      <c r="S1246" s="2">
        <f>IFERROR(VLOOKUP(Tabla2[[#This Row],[Client]],Inflow_Outflow!A:O,4,FALSE),"")</f>
        <v>7</v>
      </c>
      <c r="T1246" s="2">
        <f>IFERROR(VLOOKUP(Tabla2[[#This Row],[Client]],Inflow_Outflow!A:O,5,FALSE),"")</f>
        <v>7</v>
      </c>
      <c r="U1246" s="2">
        <f>IFERROR(VLOOKUP(Tabla2[[#This Row],[Client]],Inflow_Outflow!A:O,6,FALSE),"")</f>
        <v>2658.7642857142855</v>
      </c>
      <c r="V1246" s="2">
        <f>IFERROR(VLOOKUP(Tabla2[[#This Row],[Client]],Inflow_Outflow!A:O,7,FALSE),"")</f>
        <v>2658.7642857142855</v>
      </c>
      <c r="W1246" s="2">
        <f>IFERROR(VLOOKUP(Tabla2[[#This Row],[Client]],Inflow_Outflow!A:O,8,FALSE),"")</f>
        <v>1785.7142857142858</v>
      </c>
      <c r="X1246" s="2">
        <f>IFERROR(VLOOKUP(Tabla2[[#This Row],[Client]],Inflow_Outflow!A:O,9,FALSE),"")</f>
        <v>76.69285714285715</v>
      </c>
      <c r="Y1246" s="2">
        <f>IFERROR(VLOOKUP(Tabla2[[#This Row],[Client]],Inflow_Outflow!A:O,10,FALSE),"")</f>
        <v>793.64285714285711</v>
      </c>
      <c r="Z1246" s="2">
        <f>IFERROR(VLOOKUP(Tabla2[[#This Row],[Client]],Inflow_Outflow!A:O,11,FALSE),"")</f>
        <v>9</v>
      </c>
      <c r="AA1246" s="2">
        <f>IFERROR(VLOOKUP(Tabla2[[#This Row],[Client]],Inflow_Outflow!A:O,12,FALSE),"")</f>
        <v>9</v>
      </c>
      <c r="AB1246" s="2">
        <f>IFERROR(VLOOKUP(Tabla2[[#This Row],[Client]],Inflow_Outflow!A:O,13,FALSE),"")</f>
        <v>2</v>
      </c>
      <c r="AC1246" s="2">
        <f>IFERROR(VLOOKUP(Tabla2[[#This Row],[Client]],Inflow_Outflow!A:O,14,FALSE),"")</f>
        <v>1</v>
      </c>
      <c r="AD1246" s="2">
        <f>IFERROR(VLOOKUP(Tabla2[[#This Row],[Client]],Inflow_Outflow!A:O,15,FALSE),"")</f>
        <v>5</v>
      </c>
      <c r="AE1246" s="2">
        <f>IFERROR(VLOOKUP(Tabla2[[#This Row],[Client]],Sales_Revenues!A:G,2,FALSE),"")</f>
        <v>0</v>
      </c>
      <c r="AF1246" s="2">
        <f>IFERROR(VLOOKUP(Tabla2[[#This Row],[Client]],Sales_Revenues!A:G,3,FALSE),"")</f>
        <v>0</v>
      </c>
      <c r="AG1246" s="2">
        <f>IFERROR(VLOOKUP(Tabla2[[#This Row],[Client]],Sales_Revenues!A:G,4,FALSE),"")</f>
        <v>0</v>
      </c>
      <c r="AH1246" s="2">
        <f>IFERROR(VLOOKUP(Tabla2[[#This Row],[Client]],Sales_Revenues!A:G,5,FALSE),"")</f>
        <v>0</v>
      </c>
      <c r="AI1246" s="2">
        <f>IFERROR(VLOOKUP(Tabla2[[#This Row],[Client]],Sales_Revenues!A:G,6,FALSE),"")</f>
        <v>0</v>
      </c>
      <c r="AJ1246" s="2">
        <f>IFERROR(VLOOKUP(Tabla2[[#This Row],[Client]],Sales_Revenues!A:G,7,FALSE),"")</f>
        <v>0</v>
      </c>
    </row>
    <row r="1247" spans="1:36">
      <c r="A1247">
        <v>1246</v>
      </c>
      <c r="B1247">
        <v>1</v>
      </c>
      <c r="H1247">
        <v>12519.4</v>
      </c>
      <c r="I1247" t="s">
        <v>38</v>
      </c>
      <c r="J1247" t="s">
        <v>38</v>
      </c>
      <c r="K1247" t="s">
        <v>38</v>
      </c>
      <c r="L1247" t="s">
        <v>38</v>
      </c>
      <c r="M1247" t="s">
        <v>38</v>
      </c>
      <c r="N1247" t="str">
        <f>IFERROR(VLOOKUP(Tabla2[[#This Row],[Client]],Soc_Dem!A:D,2,FALSE),"")</f>
        <v>F</v>
      </c>
      <c r="O1247">
        <f>IFERROR(VLOOKUP(Tabla2[[#This Row],[Client]],Soc_Dem!A:D,3,FALSE),"")</f>
        <v>42</v>
      </c>
      <c r="P1247">
        <f>IFERROR(VLOOKUP(Tabla2[[#This Row],[Client]],Soc_Dem!A:D,4,FALSE),"")</f>
        <v>180</v>
      </c>
      <c r="Q1247" s="2">
        <f>IFERROR(VLOOKUP(Tabla2[[#This Row],[Client]],Inflow_Outflow!A:O,2,FALSE),"")</f>
        <v>3.3571428571428572E-2</v>
      </c>
      <c r="R1247" s="2">
        <f>IFERROR(VLOOKUP(Tabla2[[#This Row],[Client]],Inflow_Outflow!A:O,3,FALSE),"")</f>
        <v>3.3571428571428572E-2</v>
      </c>
      <c r="S1247" s="2">
        <f>IFERROR(VLOOKUP(Tabla2[[#This Row],[Client]],Inflow_Outflow!A:O,4,FALSE),"")</f>
        <v>1</v>
      </c>
      <c r="T1247" s="2">
        <f>IFERROR(VLOOKUP(Tabla2[[#This Row],[Client]],Inflow_Outflow!A:O,5,FALSE),"")</f>
        <v>1</v>
      </c>
      <c r="U1247" s="2">
        <f>IFERROR(VLOOKUP(Tabla2[[#This Row],[Client]],Inflow_Outflow!A:O,6,FALSE),"")</f>
        <v>500.88785714285717</v>
      </c>
      <c r="V1247" s="2">
        <f>IFERROR(VLOOKUP(Tabla2[[#This Row],[Client]],Inflow_Outflow!A:O,7,FALSE),"")</f>
        <v>500.88785714285717</v>
      </c>
      <c r="W1247" s="2">
        <f>IFERROR(VLOOKUP(Tabla2[[#This Row],[Client]],Inflow_Outflow!A:O,8,FALSE),"")</f>
        <v>440.4785714285714</v>
      </c>
      <c r="X1247" s="2">
        <f>IFERROR(VLOOKUP(Tabla2[[#This Row],[Client]],Inflow_Outflow!A:O,9,FALSE),"")</f>
        <v>19.082142857142856</v>
      </c>
      <c r="Y1247" s="2">
        <f>IFERROR(VLOOKUP(Tabla2[[#This Row],[Client]],Inflow_Outflow!A:O,10,FALSE),"")</f>
        <v>35.714285714285715</v>
      </c>
      <c r="Z1247" s="2">
        <f>IFERROR(VLOOKUP(Tabla2[[#This Row],[Client]],Inflow_Outflow!A:O,11,FALSE),"")</f>
        <v>10</v>
      </c>
      <c r="AA1247" s="2">
        <f>IFERROR(VLOOKUP(Tabla2[[#This Row],[Client]],Inflow_Outflow!A:O,12,FALSE),"")</f>
        <v>10</v>
      </c>
      <c r="AB1247" s="2">
        <f>IFERROR(VLOOKUP(Tabla2[[#This Row],[Client]],Inflow_Outflow!A:O,13,FALSE),"")</f>
        <v>3</v>
      </c>
      <c r="AC1247" s="2">
        <f>IFERROR(VLOOKUP(Tabla2[[#This Row],[Client]],Inflow_Outflow!A:O,14,FALSE),"")</f>
        <v>2</v>
      </c>
      <c r="AD1247" s="2">
        <f>IFERROR(VLOOKUP(Tabla2[[#This Row],[Client]],Inflow_Outflow!A:O,15,FALSE),"")</f>
        <v>1</v>
      </c>
      <c r="AE1247" s="2">
        <f>IFERROR(VLOOKUP(Tabla2[[#This Row],[Client]],Sales_Revenues!A:G,2,FALSE),"")</f>
        <v>0</v>
      </c>
      <c r="AF1247" s="2">
        <f>IFERROR(VLOOKUP(Tabla2[[#This Row],[Client]],Sales_Revenues!A:G,3,FALSE),"")</f>
        <v>1</v>
      </c>
      <c r="AG1247" s="2">
        <f>IFERROR(VLOOKUP(Tabla2[[#This Row],[Client]],Sales_Revenues!A:G,4,FALSE),"")</f>
        <v>1</v>
      </c>
      <c r="AH1247" s="2">
        <f>IFERROR(VLOOKUP(Tabla2[[#This Row],[Client]],Sales_Revenues!A:G,5,FALSE),"")</f>
        <v>0</v>
      </c>
      <c r="AI1247" s="2">
        <f>IFERROR(VLOOKUP(Tabla2[[#This Row],[Client]],Sales_Revenues!A:G,6,FALSE),"")</f>
        <v>4.4642857142857144</v>
      </c>
      <c r="AJ1247" s="2">
        <f>IFERROR(VLOOKUP(Tabla2[[#This Row],[Client]],Sales_Revenues!A:G,7,FALSE),"")</f>
        <v>4.7857142857142856</v>
      </c>
    </row>
    <row r="1248" spans="1:36">
      <c r="A1248">
        <v>1247</v>
      </c>
      <c r="B1248">
        <v>1</v>
      </c>
      <c r="C1248">
        <v>1</v>
      </c>
      <c r="E1248">
        <v>1</v>
      </c>
      <c r="H1248">
        <v>790.39178571428579</v>
      </c>
      <c r="I1248">
        <v>9.642857142857144E-3</v>
      </c>
      <c r="J1248" t="s">
        <v>38</v>
      </c>
      <c r="K1248">
        <v>0</v>
      </c>
      <c r="L1248" t="s">
        <v>38</v>
      </c>
      <c r="M1248" t="s">
        <v>38</v>
      </c>
      <c r="N1248" t="str">
        <f>IFERROR(VLOOKUP(Tabla2[[#This Row],[Client]],Soc_Dem!A:D,2,FALSE),"")</f>
        <v>M</v>
      </c>
      <c r="O1248">
        <f>IFERROR(VLOOKUP(Tabla2[[#This Row],[Client]],Soc_Dem!A:D,3,FALSE),"")</f>
        <v>61</v>
      </c>
      <c r="P1248">
        <f>IFERROR(VLOOKUP(Tabla2[[#This Row],[Client]],Soc_Dem!A:D,4,FALSE),"")</f>
        <v>55</v>
      </c>
      <c r="Q1248" s="2">
        <f>IFERROR(VLOOKUP(Tabla2[[#This Row],[Client]],Inflow_Outflow!A:O,2,FALSE),"")</f>
        <v>628.28821428571428</v>
      </c>
      <c r="R1248" s="2">
        <f>IFERROR(VLOOKUP(Tabla2[[#This Row],[Client]],Inflow_Outflow!A:O,3,FALSE),"")</f>
        <v>627.06357142857144</v>
      </c>
      <c r="S1248" s="2">
        <f>IFERROR(VLOOKUP(Tabla2[[#This Row],[Client]],Inflow_Outflow!A:O,4,FALSE),"")</f>
        <v>5</v>
      </c>
      <c r="T1248" s="2">
        <f>IFERROR(VLOOKUP(Tabla2[[#This Row],[Client]],Inflow_Outflow!A:O,5,FALSE),"")</f>
        <v>4</v>
      </c>
      <c r="U1248" s="2">
        <f>IFERROR(VLOOKUP(Tabla2[[#This Row],[Client]],Inflow_Outflow!A:O,6,FALSE),"")</f>
        <v>1012.8739285714286</v>
      </c>
      <c r="V1248" s="2">
        <f>IFERROR(VLOOKUP(Tabla2[[#This Row],[Client]],Inflow_Outflow!A:O,7,FALSE),"")</f>
        <v>1012.8739285714286</v>
      </c>
      <c r="W1248" s="2">
        <f>IFERROR(VLOOKUP(Tabla2[[#This Row],[Client]],Inflow_Outflow!A:O,8,FALSE),"")</f>
        <v>357.14285714285717</v>
      </c>
      <c r="X1248" s="2">
        <f>IFERROR(VLOOKUP(Tabla2[[#This Row],[Client]],Inflow_Outflow!A:O,9,FALSE),"")</f>
        <v>274.55250000000001</v>
      </c>
      <c r="Y1248" s="2">
        <f>IFERROR(VLOOKUP(Tabla2[[#This Row],[Client]],Inflow_Outflow!A:O,10,FALSE),"")</f>
        <v>375.92857142857144</v>
      </c>
      <c r="Z1248" s="2">
        <f>IFERROR(VLOOKUP(Tabla2[[#This Row],[Client]],Inflow_Outflow!A:O,11,FALSE),"")</f>
        <v>26</v>
      </c>
      <c r="AA1248" s="2">
        <f>IFERROR(VLOOKUP(Tabla2[[#This Row],[Client]],Inflow_Outflow!A:O,12,FALSE),"")</f>
        <v>26</v>
      </c>
      <c r="AB1248" s="2">
        <f>IFERROR(VLOOKUP(Tabla2[[#This Row],[Client]],Inflow_Outflow!A:O,13,FALSE),"")</f>
        <v>1</v>
      </c>
      <c r="AC1248" s="2">
        <f>IFERROR(VLOOKUP(Tabla2[[#This Row],[Client]],Inflow_Outflow!A:O,14,FALSE),"")</f>
        <v>4</v>
      </c>
      <c r="AD1248" s="2">
        <f>IFERROR(VLOOKUP(Tabla2[[#This Row],[Client]],Inflow_Outflow!A:O,15,FALSE),"")</f>
        <v>19</v>
      </c>
      <c r="AE1248" s="2">
        <f>IFERROR(VLOOKUP(Tabla2[[#This Row],[Client]],Sales_Revenues!A:G,2,FALSE),"")</f>
        <v>1</v>
      </c>
      <c r="AF1248" s="2">
        <f>IFERROR(VLOOKUP(Tabla2[[#This Row],[Client]],Sales_Revenues!A:G,3,FALSE),"")</f>
        <v>0</v>
      </c>
      <c r="AG1248" s="2">
        <f>IFERROR(VLOOKUP(Tabla2[[#This Row],[Client]],Sales_Revenues!A:G,4,FALSE),"")</f>
        <v>0</v>
      </c>
      <c r="AH1248" s="2">
        <f>IFERROR(VLOOKUP(Tabla2[[#This Row],[Client]],Sales_Revenues!A:G,5,FALSE),"")</f>
        <v>20.451071428571428</v>
      </c>
      <c r="AI1248" s="2">
        <f>IFERROR(VLOOKUP(Tabla2[[#This Row],[Client]],Sales_Revenues!A:G,6,FALSE),"")</f>
        <v>0</v>
      </c>
      <c r="AJ1248" s="2">
        <f>IFERROR(VLOOKUP(Tabla2[[#This Row],[Client]],Sales_Revenues!A:G,7,FALSE),"")</f>
        <v>0</v>
      </c>
    </row>
    <row r="1249" spans="1:36">
      <c r="A1249">
        <v>1248</v>
      </c>
      <c r="B1249">
        <v>2</v>
      </c>
      <c r="D1249">
        <v>1</v>
      </c>
      <c r="H1249">
        <v>12.716428571428571</v>
      </c>
      <c r="I1249" t="s">
        <v>38</v>
      </c>
      <c r="J1249">
        <v>10422.849642857142</v>
      </c>
      <c r="K1249" t="s">
        <v>38</v>
      </c>
      <c r="L1249" t="s">
        <v>38</v>
      </c>
      <c r="M1249" t="s">
        <v>38</v>
      </c>
      <c r="N1249" t="str">
        <f>IFERROR(VLOOKUP(Tabla2[[#This Row],[Client]],Soc_Dem!A:D,2,FALSE),"")</f>
        <v>F</v>
      </c>
      <c r="O1249">
        <f>IFERROR(VLOOKUP(Tabla2[[#This Row],[Client]],Soc_Dem!A:D,3,FALSE),"")</f>
        <v>28</v>
      </c>
      <c r="P1249">
        <f>IFERROR(VLOOKUP(Tabla2[[#This Row],[Client]],Soc_Dem!A:D,4,FALSE),"")</f>
        <v>33</v>
      </c>
      <c r="Q1249" s="2">
        <f>IFERROR(VLOOKUP(Tabla2[[#This Row],[Client]],Inflow_Outflow!A:O,2,FALSE),"")</f>
        <v>407.20428571428567</v>
      </c>
      <c r="R1249" s="2">
        <f>IFERROR(VLOOKUP(Tabla2[[#This Row],[Client]],Inflow_Outflow!A:O,3,FALSE),"")</f>
        <v>407.20428571428567</v>
      </c>
      <c r="S1249" s="2">
        <f>IFERROR(VLOOKUP(Tabla2[[#This Row],[Client]],Inflow_Outflow!A:O,4,FALSE),"")</f>
        <v>2</v>
      </c>
      <c r="T1249" s="2">
        <f>IFERROR(VLOOKUP(Tabla2[[#This Row],[Client]],Inflow_Outflow!A:O,5,FALSE),"")</f>
        <v>2</v>
      </c>
      <c r="U1249" s="2">
        <f>IFERROR(VLOOKUP(Tabla2[[#This Row],[Client]],Inflow_Outflow!A:O,6,FALSE),"")</f>
        <v>31.557142857142857</v>
      </c>
      <c r="V1249" s="2">
        <f>IFERROR(VLOOKUP(Tabla2[[#This Row],[Client]],Inflow_Outflow!A:O,7,FALSE),"")</f>
        <v>31.557142857142857</v>
      </c>
      <c r="W1249" s="2">
        <f>IFERROR(VLOOKUP(Tabla2[[#This Row],[Client]],Inflow_Outflow!A:O,8,FALSE),"")</f>
        <v>0</v>
      </c>
      <c r="X1249" s="2">
        <f>IFERROR(VLOOKUP(Tabla2[[#This Row],[Client]],Inflow_Outflow!A:O,9,FALSE),"")</f>
        <v>31.557142857142857</v>
      </c>
      <c r="Y1249" s="2">
        <f>IFERROR(VLOOKUP(Tabla2[[#This Row],[Client]],Inflow_Outflow!A:O,10,FALSE),"")</f>
        <v>0</v>
      </c>
      <c r="Z1249" s="2">
        <f>IFERROR(VLOOKUP(Tabla2[[#This Row],[Client]],Inflow_Outflow!A:O,11,FALSE),"")</f>
        <v>2</v>
      </c>
      <c r="AA1249" s="2">
        <f>IFERROR(VLOOKUP(Tabla2[[#This Row],[Client]],Inflow_Outflow!A:O,12,FALSE),"")</f>
        <v>2</v>
      </c>
      <c r="AB1249" s="2">
        <f>IFERROR(VLOOKUP(Tabla2[[#This Row],[Client]],Inflow_Outflow!A:O,13,FALSE),"")</f>
        <v>0</v>
      </c>
      <c r="AC1249" s="2">
        <f>IFERROR(VLOOKUP(Tabla2[[#This Row],[Client]],Inflow_Outflow!A:O,14,FALSE),"")</f>
        <v>2</v>
      </c>
      <c r="AD1249" s="2">
        <f>IFERROR(VLOOKUP(Tabla2[[#This Row],[Client]],Inflow_Outflow!A:O,15,FALSE),"")</f>
        <v>0</v>
      </c>
      <c r="AE1249" s="2" t="str">
        <f>IFERROR(VLOOKUP(Tabla2[[#This Row],[Client]],Sales_Revenues!A:G,2,FALSE),"")</f>
        <v/>
      </c>
      <c r="AF1249" s="2" t="str">
        <f>IFERROR(VLOOKUP(Tabla2[[#This Row],[Client]],Sales_Revenues!A:G,3,FALSE),"")</f>
        <v/>
      </c>
      <c r="AG1249" s="2" t="str">
        <f>IFERROR(VLOOKUP(Tabla2[[#This Row],[Client]],Sales_Revenues!A:G,4,FALSE),"")</f>
        <v/>
      </c>
      <c r="AH1249" s="2" t="str">
        <f>IFERROR(VLOOKUP(Tabla2[[#This Row],[Client]],Sales_Revenues!A:G,5,FALSE),"")</f>
        <v/>
      </c>
      <c r="AI1249" s="2" t="str">
        <f>IFERROR(VLOOKUP(Tabla2[[#This Row],[Client]],Sales_Revenues!A:G,6,FALSE),"")</f>
        <v/>
      </c>
      <c r="AJ1249" s="2" t="str">
        <f>IFERROR(VLOOKUP(Tabla2[[#This Row],[Client]],Sales_Revenues!A:G,7,FALSE),"")</f>
        <v/>
      </c>
    </row>
    <row r="1250" spans="1:36">
      <c r="A1250">
        <v>1249</v>
      </c>
      <c r="B1250">
        <v>1</v>
      </c>
      <c r="H1250">
        <v>7292.5478571428566</v>
      </c>
      <c r="I1250" t="s">
        <v>38</v>
      </c>
      <c r="J1250" t="s">
        <v>38</v>
      </c>
      <c r="K1250" t="s">
        <v>38</v>
      </c>
      <c r="L1250" t="s">
        <v>38</v>
      </c>
      <c r="M1250" t="s">
        <v>38</v>
      </c>
      <c r="N1250" t="str">
        <f>IFERROR(VLOOKUP(Tabla2[[#This Row],[Client]],Soc_Dem!A:D,2,FALSE),"")</f>
        <v>M</v>
      </c>
      <c r="O1250">
        <f>IFERROR(VLOOKUP(Tabla2[[#This Row],[Client]],Soc_Dem!A:D,3,FALSE),"")</f>
        <v>66</v>
      </c>
      <c r="P1250">
        <f>IFERROR(VLOOKUP(Tabla2[[#This Row],[Client]],Soc_Dem!A:D,4,FALSE),"")</f>
        <v>71</v>
      </c>
      <c r="Q1250" s="2">
        <f>IFERROR(VLOOKUP(Tabla2[[#This Row],[Client]],Inflow_Outflow!A:O,2,FALSE),"")</f>
        <v>380.71535714285716</v>
      </c>
      <c r="R1250" s="2">
        <f>IFERROR(VLOOKUP(Tabla2[[#This Row],[Client]],Inflow_Outflow!A:O,3,FALSE),"")</f>
        <v>380.71535714285716</v>
      </c>
      <c r="S1250" s="2">
        <f>IFERROR(VLOOKUP(Tabla2[[#This Row],[Client]],Inflow_Outflow!A:O,4,FALSE),"")</f>
        <v>4</v>
      </c>
      <c r="T1250" s="2">
        <f>IFERROR(VLOOKUP(Tabla2[[#This Row],[Client]],Inflow_Outflow!A:O,5,FALSE),"")</f>
        <v>4</v>
      </c>
      <c r="U1250" s="2">
        <f>IFERROR(VLOOKUP(Tabla2[[#This Row],[Client]],Inflow_Outflow!A:O,6,FALSE),"")</f>
        <v>342.64285714285717</v>
      </c>
      <c r="V1250" s="2">
        <f>IFERROR(VLOOKUP(Tabla2[[#This Row],[Client]],Inflow_Outflow!A:O,7,FALSE),"")</f>
        <v>342.64285714285717</v>
      </c>
      <c r="W1250" s="2">
        <f>IFERROR(VLOOKUP(Tabla2[[#This Row],[Client]],Inflow_Outflow!A:O,8,FALSE),"")</f>
        <v>132.14285714285714</v>
      </c>
      <c r="X1250" s="2">
        <f>IFERROR(VLOOKUP(Tabla2[[#This Row],[Client]],Inflow_Outflow!A:O,9,FALSE),"")</f>
        <v>9.8214285714285712</v>
      </c>
      <c r="Y1250" s="2">
        <f>IFERROR(VLOOKUP(Tabla2[[#This Row],[Client]],Inflow_Outflow!A:O,10,FALSE),"")</f>
        <v>195.64285714285714</v>
      </c>
      <c r="Z1250" s="2">
        <f>IFERROR(VLOOKUP(Tabla2[[#This Row],[Client]],Inflow_Outflow!A:O,11,FALSE),"")</f>
        <v>16</v>
      </c>
      <c r="AA1250" s="2">
        <f>IFERROR(VLOOKUP(Tabla2[[#This Row],[Client]],Inflow_Outflow!A:O,12,FALSE),"")</f>
        <v>16</v>
      </c>
      <c r="AB1250" s="2">
        <f>IFERROR(VLOOKUP(Tabla2[[#This Row],[Client]],Inflow_Outflow!A:O,13,FALSE),"")</f>
        <v>9</v>
      </c>
      <c r="AC1250" s="2">
        <f>IFERROR(VLOOKUP(Tabla2[[#This Row],[Client]],Inflow_Outflow!A:O,14,FALSE),"")</f>
        <v>1</v>
      </c>
      <c r="AD1250" s="2">
        <f>IFERROR(VLOOKUP(Tabla2[[#This Row],[Client]],Inflow_Outflow!A:O,15,FALSE),"")</f>
        <v>4</v>
      </c>
      <c r="AE1250" s="2" t="str">
        <f>IFERROR(VLOOKUP(Tabla2[[#This Row],[Client]],Sales_Revenues!A:G,2,FALSE),"")</f>
        <v/>
      </c>
      <c r="AF1250" s="2" t="str">
        <f>IFERROR(VLOOKUP(Tabla2[[#This Row],[Client]],Sales_Revenues!A:G,3,FALSE),"")</f>
        <v/>
      </c>
      <c r="AG1250" s="2" t="str">
        <f>IFERROR(VLOOKUP(Tabla2[[#This Row],[Client]],Sales_Revenues!A:G,4,FALSE),"")</f>
        <v/>
      </c>
      <c r="AH1250" s="2" t="str">
        <f>IFERROR(VLOOKUP(Tabla2[[#This Row],[Client]],Sales_Revenues!A:G,5,FALSE),"")</f>
        <v/>
      </c>
      <c r="AI1250" s="2" t="str">
        <f>IFERROR(VLOOKUP(Tabla2[[#This Row],[Client]],Sales_Revenues!A:G,6,FALSE),"")</f>
        <v/>
      </c>
      <c r="AJ1250" s="2" t="str">
        <f>IFERROR(VLOOKUP(Tabla2[[#This Row],[Client]],Sales_Revenues!A:G,7,FALSE),"")</f>
        <v/>
      </c>
    </row>
    <row r="1251" spans="1:36">
      <c r="A1251">
        <v>1250</v>
      </c>
      <c r="B1251">
        <v>1</v>
      </c>
      <c r="E1251">
        <v>1</v>
      </c>
      <c r="H1251">
        <v>825.83285714285716</v>
      </c>
      <c r="I1251" t="s">
        <v>38</v>
      </c>
      <c r="J1251" t="s">
        <v>38</v>
      </c>
      <c r="K1251">
        <v>0</v>
      </c>
      <c r="L1251" t="s">
        <v>38</v>
      </c>
      <c r="M1251" t="s">
        <v>38</v>
      </c>
      <c r="N1251" t="str">
        <f>IFERROR(VLOOKUP(Tabla2[[#This Row],[Client]],Soc_Dem!A:D,2,FALSE),"")</f>
        <v>F</v>
      </c>
      <c r="O1251">
        <f>IFERROR(VLOOKUP(Tabla2[[#This Row],[Client]],Soc_Dem!A:D,3,FALSE),"")</f>
        <v>40</v>
      </c>
      <c r="P1251">
        <f>IFERROR(VLOOKUP(Tabla2[[#This Row],[Client]],Soc_Dem!A:D,4,FALSE),"")</f>
        <v>15</v>
      </c>
      <c r="Q1251" s="2">
        <f>IFERROR(VLOOKUP(Tabla2[[#This Row],[Client]],Inflow_Outflow!A:O,2,FALSE),"")</f>
        <v>710.43999999999994</v>
      </c>
      <c r="R1251" s="2">
        <f>IFERROR(VLOOKUP(Tabla2[[#This Row],[Client]],Inflow_Outflow!A:O,3,FALSE),"")</f>
        <v>458.1717857142857</v>
      </c>
      <c r="S1251" s="2">
        <f>IFERROR(VLOOKUP(Tabla2[[#This Row],[Client]],Inflow_Outflow!A:O,4,FALSE),"")</f>
        <v>7</v>
      </c>
      <c r="T1251" s="2">
        <f>IFERROR(VLOOKUP(Tabla2[[#This Row],[Client]],Inflow_Outflow!A:O,5,FALSE),"")</f>
        <v>5</v>
      </c>
      <c r="U1251" s="2">
        <f>IFERROR(VLOOKUP(Tabla2[[#This Row],[Client]],Inflow_Outflow!A:O,6,FALSE),"")</f>
        <v>666.34357142857141</v>
      </c>
      <c r="V1251" s="2">
        <f>IFERROR(VLOOKUP(Tabla2[[#This Row],[Client]],Inflow_Outflow!A:O,7,FALSE),"")</f>
        <v>458.1717857142857</v>
      </c>
      <c r="W1251" s="2">
        <f>IFERROR(VLOOKUP(Tabla2[[#This Row],[Client]],Inflow_Outflow!A:O,8,FALSE),"")</f>
        <v>0</v>
      </c>
      <c r="X1251" s="2">
        <f>IFERROR(VLOOKUP(Tabla2[[#This Row],[Client]],Inflow_Outflow!A:O,9,FALSE),"")</f>
        <v>0</v>
      </c>
      <c r="Y1251" s="2">
        <f>IFERROR(VLOOKUP(Tabla2[[#This Row],[Client]],Inflow_Outflow!A:O,10,FALSE),"")</f>
        <v>0</v>
      </c>
      <c r="Z1251" s="2">
        <f>IFERROR(VLOOKUP(Tabla2[[#This Row],[Client]],Inflow_Outflow!A:O,11,FALSE),"")</f>
        <v>9</v>
      </c>
      <c r="AA1251" s="2">
        <f>IFERROR(VLOOKUP(Tabla2[[#This Row],[Client]],Inflow_Outflow!A:O,12,FALSE),"")</f>
        <v>5</v>
      </c>
      <c r="AB1251" s="2">
        <f>IFERROR(VLOOKUP(Tabla2[[#This Row],[Client]],Inflow_Outflow!A:O,13,FALSE),"")</f>
        <v>0</v>
      </c>
      <c r="AC1251" s="2">
        <f>IFERROR(VLOOKUP(Tabla2[[#This Row],[Client]],Inflow_Outflow!A:O,14,FALSE),"")</f>
        <v>0</v>
      </c>
      <c r="AD1251" s="2">
        <f>IFERROR(VLOOKUP(Tabla2[[#This Row],[Client]],Inflow_Outflow!A:O,15,FALSE),"")</f>
        <v>0</v>
      </c>
      <c r="AE1251" s="2" t="str">
        <f>IFERROR(VLOOKUP(Tabla2[[#This Row],[Client]],Sales_Revenues!A:G,2,FALSE),"")</f>
        <v/>
      </c>
      <c r="AF1251" s="2" t="str">
        <f>IFERROR(VLOOKUP(Tabla2[[#This Row],[Client]],Sales_Revenues!A:G,3,FALSE),"")</f>
        <v/>
      </c>
      <c r="AG1251" s="2" t="str">
        <f>IFERROR(VLOOKUP(Tabla2[[#This Row],[Client]],Sales_Revenues!A:G,4,FALSE),"")</f>
        <v/>
      </c>
      <c r="AH1251" s="2" t="str">
        <f>IFERROR(VLOOKUP(Tabla2[[#This Row],[Client]],Sales_Revenues!A:G,5,FALSE),"")</f>
        <v/>
      </c>
      <c r="AI1251" s="2" t="str">
        <f>IFERROR(VLOOKUP(Tabla2[[#This Row],[Client]],Sales_Revenues!A:G,6,FALSE),"")</f>
        <v/>
      </c>
      <c r="AJ1251" s="2" t="str">
        <f>IFERROR(VLOOKUP(Tabla2[[#This Row],[Client]],Sales_Revenues!A:G,7,FALSE),"")</f>
        <v/>
      </c>
    </row>
    <row r="1252" spans="1:36">
      <c r="A1252">
        <v>1251</v>
      </c>
      <c r="B1252">
        <v>1</v>
      </c>
      <c r="E1252">
        <v>1</v>
      </c>
      <c r="H1252">
        <v>809.29821428571427</v>
      </c>
      <c r="I1252" t="s">
        <v>38</v>
      </c>
      <c r="J1252" t="s">
        <v>38</v>
      </c>
      <c r="K1252">
        <v>0</v>
      </c>
      <c r="L1252" t="s">
        <v>38</v>
      </c>
      <c r="M1252" t="s">
        <v>38</v>
      </c>
      <c r="N1252" t="str">
        <f>IFERROR(VLOOKUP(Tabla2[[#This Row],[Client]],Soc_Dem!A:D,2,FALSE),"")</f>
        <v>M</v>
      </c>
      <c r="O1252">
        <f>IFERROR(VLOOKUP(Tabla2[[#This Row],[Client]],Soc_Dem!A:D,3,FALSE),"")</f>
        <v>53</v>
      </c>
      <c r="P1252">
        <f>IFERROR(VLOOKUP(Tabla2[[#This Row],[Client]],Soc_Dem!A:D,4,FALSE),"")</f>
        <v>74</v>
      </c>
      <c r="Q1252" s="2">
        <f>IFERROR(VLOOKUP(Tabla2[[#This Row],[Client]],Inflow_Outflow!A:O,2,FALSE),"")</f>
        <v>582.92892857142863</v>
      </c>
      <c r="R1252" s="2">
        <f>IFERROR(VLOOKUP(Tabla2[[#This Row],[Client]],Inflow_Outflow!A:O,3,FALSE),"")</f>
        <v>582.92892857142863</v>
      </c>
      <c r="S1252" s="2">
        <f>IFERROR(VLOOKUP(Tabla2[[#This Row],[Client]],Inflow_Outflow!A:O,4,FALSE),"")</f>
        <v>2</v>
      </c>
      <c r="T1252" s="2">
        <f>IFERROR(VLOOKUP(Tabla2[[#This Row],[Client]],Inflow_Outflow!A:O,5,FALSE),"")</f>
        <v>2</v>
      </c>
      <c r="U1252" s="2">
        <f>IFERROR(VLOOKUP(Tabla2[[#This Row],[Client]],Inflow_Outflow!A:O,6,FALSE),"")</f>
        <v>609.10714285714289</v>
      </c>
      <c r="V1252" s="2">
        <f>IFERROR(VLOOKUP(Tabla2[[#This Row],[Client]],Inflow_Outflow!A:O,7,FALSE),"")</f>
        <v>609.10714285714289</v>
      </c>
      <c r="W1252" s="2">
        <f>IFERROR(VLOOKUP(Tabla2[[#This Row],[Client]],Inflow_Outflow!A:O,8,FALSE),"")</f>
        <v>607.14285714285711</v>
      </c>
      <c r="X1252" s="2">
        <f>IFERROR(VLOOKUP(Tabla2[[#This Row],[Client]],Inflow_Outflow!A:O,9,FALSE),"")</f>
        <v>0</v>
      </c>
      <c r="Y1252" s="2">
        <f>IFERROR(VLOOKUP(Tabla2[[#This Row],[Client]],Inflow_Outflow!A:O,10,FALSE),"")</f>
        <v>0</v>
      </c>
      <c r="Z1252" s="2">
        <f>IFERROR(VLOOKUP(Tabla2[[#This Row],[Client]],Inflow_Outflow!A:O,11,FALSE),"")</f>
        <v>2</v>
      </c>
      <c r="AA1252" s="2">
        <f>IFERROR(VLOOKUP(Tabla2[[#This Row],[Client]],Inflow_Outflow!A:O,12,FALSE),"")</f>
        <v>2</v>
      </c>
      <c r="AB1252" s="2">
        <f>IFERROR(VLOOKUP(Tabla2[[#This Row],[Client]],Inflow_Outflow!A:O,13,FALSE),"")</f>
        <v>1</v>
      </c>
      <c r="AC1252" s="2">
        <f>IFERROR(VLOOKUP(Tabla2[[#This Row],[Client]],Inflow_Outflow!A:O,14,FALSE),"")</f>
        <v>0</v>
      </c>
      <c r="AD1252" s="2">
        <f>IFERROR(VLOOKUP(Tabla2[[#This Row],[Client]],Inflow_Outflow!A:O,15,FALSE),"")</f>
        <v>0</v>
      </c>
      <c r="AE1252" s="2" t="str">
        <f>IFERROR(VLOOKUP(Tabla2[[#This Row],[Client]],Sales_Revenues!A:G,2,FALSE),"")</f>
        <v/>
      </c>
      <c r="AF1252" s="2" t="str">
        <f>IFERROR(VLOOKUP(Tabla2[[#This Row],[Client]],Sales_Revenues!A:G,3,FALSE),"")</f>
        <v/>
      </c>
      <c r="AG1252" s="2" t="str">
        <f>IFERROR(VLOOKUP(Tabla2[[#This Row],[Client]],Sales_Revenues!A:G,4,FALSE),"")</f>
        <v/>
      </c>
      <c r="AH1252" s="2" t="str">
        <f>IFERROR(VLOOKUP(Tabla2[[#This Row],[Client]],Sales_Revenues!A:G,5,FALSE),"")</f>
        <v/>
      </c>
      <c r="AI1252" s="2" t="str">
        <f>IFERROR(VLOOKUP(Tabla2[[#This Row],[Client]],Sales_Revenues!A:G,6,FALSE),"")</f>
        <v/>
      </c>
      <c r="AJ1252" s="2" t="str">
        <f>IFERROR(VLOOKUP(Tabla2[[#This Row],[Client]],Sales_Revenues!A:G,7,FALSE),"")</f>
        <v/>
      </c>
    </row>
    <row r="1253" spans="1:36">
      <c r="A1253">
        <v>1252</v>
      </c>
      <c r="B1253">
        <v>1</v>
      </c>
      <c r="C1253">
        <v>2</v>
      </c>
      <c r="D1253">
        <v>2</v>
      </c>
      <c r="H1253">
        <v>95.578214285714282</v>
      </c>
      <c r="I1253">
        <v>12681.210714285715</v>
      </c>
      <c r="J1253">
        <v>0</v>
      </c>
      <c r="K1253" t="s">
        <v>38</v>
      </c>
      <c r="L1253" t="s">
        <v>38</v>
      </c>
      <c r="M1253" t="s">
        <v>38</v>
      </c>
      <c r="N1253" t="str">
        <f>IFERROR(VLOOKUP(Tabla2[[#This Row],[Client]],Soc_Dem!A:D,2,FALSE),"")</f>
        <v>M</v>
      </c>
      <c r="O1253">
        <f>IFERROR(VLOOKUP(Tabla2[[#This Row],[Client]],Soc_Dem!A:D,3,FALSE),"")</f>
        <v>44</v>
      </c>
      <c r="P1253">
        <f>IFERROR(VLOOKUP(Tabla2[[#This Row],[Client]],Soc_Dem!A:D,4,FALSE),"")</f>
        <v>152</v>
      </c>
      <c r="Q1253" s="2">
        <f>IFERROR(VLOOKUP(Tabla2[[#This Row],[Client]],Inflow_Outflow!A:O,2,FALSE),"")</f>
        <v>134.23678571428573</v>
      </c>
      <c r="R1253" s="2">
        <f>IFERROR(VLOOKUP(Tabla2[[#This Row],[Client]],Inflow_Outflow!A:O,3,FALSE),"")</f>
        <v>134.15</v>
      </c>
      <c r="S1253" s="2">
        <f>IFERROR(VLOOKUP(Tabla2[[#This Row],[Client]],Inflow_Outflow!A:O,4,FALSE),"")</f>
        <v>4</v>
      </c>
      <c r="T1253" s="2">
        <f>IFERROR(VLOOKUP(Tabla2[[#This Row],[Client]],Inflow_Outflow!A:O,5,FALSE),"")</f>
        <v>3</v>
      </c>
      <c r="U1253" s="2">
        <f>IFERROR(VLOOKUP(Tabla2[[#This Row],[Client]],Inflow_Outflow!A:O,6,FALSE),"")</f>
        <v>534.35714285714289</v>
      </c>
      <c r="V1253" s="2">
        <f>IFERROR(VLOOKUP(Tabla2[[#This Row],[Client]],Inflow_Outflow!A:O,7,FALSE),"")</f>
        <v>534.35714285714289</v>
      </c>
      <c r="W1253" s="2">
        <f>IFERROR(VLOOKUP(Tabla2[[#This Row],[Client]],Inflow_Outflow!A:O,8,FALSE),"")</f>
        <v>357.14285714285717</v>
      </c>
      <c r="X1253" s="2">
        <f>IFERROR(VLOOKUP(Tabla2[[#This Row],[Client]],Inflow_Outflow!A:O,9,FALSE),"")</f>
        <v>0</v>
      </c>
      <c r="Y1253" s="2">
        <f>IFERROR(VLOOKUP(Tabla2[[#This Row],[Client]],Inflow_Outflow!A:O,10,FALSE),"")</f>
        <v>177</v>
      </c>
      <c r="Z1253" s="2">
        <f>IFERROR(VLOOKUP(Tabla2[[#This Row],[Client]],Inflow_Outflow!A:O,11,FALSE),"")</f>
        <v>3</v>
      </c>
      <c r="AA1253" s="2">
        <f>IFERROR(VLOOKUP(Tabla2[[#This Row],[Client]],Inflow_Outflow!A:O,12,FALSE),"")</f>
        <v>3</v>
      </c>
      <c r="AB1253" s="2">
        <f>IFERROR(VLOOKUP(Tabla2[[#This Row],[Client]],Inflow_Outflow!A:O,13,FALSE),"")</f>
        <v>1</v>
      </c>
      <c r="AC1253" s="2">
        <f>IFERROR(VLOOKUP(Tabla2[[#This Row],[Client]],Inflow_Outflow!A:O,14,FALSE),"")</f>
        <v>0</v>
      </c>
      <c r="AD1253" s="2">
        <f>IFERROR(VLOOKUP(Tabla2[[#This Row],[Client]],Inflow_Outflow!A:O,15,FALSE),"")</f>
        <v>1</v>
      </c>
      <c r="AE1253" s="2" t="str">
        <f>IFERROR(VLOOKUP(Tabla2[[#This Row],[Client]],Sales_Revenues!A:G,2,FALSE),"")</f>
        <v/>
      </c>
      <c r="AF1253" s="2" t="str">
        <f>IFERROR(VLOOKUP(Tabla2[[#This Row],[Client]],Sales_Revenues!A:G,3,FALSE),"")</f>
        <v/>
      </c>
      <c r="AG1253" s="2" t="str">
        <f>IFERROR(VLOOKUP(Tabla2[[#This Row],[Client]],Sales_Revenues!A:G,4,FALSE),"")</f>
        <v/>
      </c>
      <c r="AH1253" s="2" t="str">
        <f>IFERROR(VLOOKUP(Tabla2[[#This Row],[Client]],Sales_Revenues!A:G,5,FALSE),"")</f>
        <v/>
      </c>
      <c r="AI1253" s="2" t="str">
        <f>IFERROR(VLOOKUP(Tabla2[[#This Row],[Client]],Sales_Revenues!A:G,6,FALSE),"")</f>
        <v/>
      </c>
      <c r="AJ1253" s="2" t="str">
        <f>IFERROR(VLOOKUP(Tabla2[[#This Row],[Client]],Sales_Revenues!A:G,7,FALSE),"")</f>
        <v/>
      </c>
    </row>
    <row r="1254" spans="1:36">
      <c r="A1254">
        <v>1253</v>
      </c>
      <c r="B1254">
        <v>1</v>
      </c>
      <c r="E1254">
        <v>1</v>
      </c>
      <c r="H1254">
        <v>1181.3639285714287</v>
      </c>
      <c r="I1254" t="s">
        <v>38</v>
      </c>
      <c r="J1254" t="s">
        <v>38</v>
      </c>
      <c r="K1254">
        <v>0</v>
      </c>
      <c r="L1254" t="s">
        <v>38</v>
      </c>
      <c r="M1254" t="s">
        <v>38</v>
      </c>
      <c r="N1254" t="str">
        <f>IFERROR(VLOOKUP(Tabla2[[#This Row],[Client]],Soc_Dem!A:D,2,FALSE),"")</f>
        <v>M</v>
      </c>
      <c r="O1254">
        <f>IFERROR(VLOOKUP(Tabla2[[#This Row],[Client]],Soc_Dem!A:D,3,FALSE),"")</f>
        <v>50</v>
      </c>
      <c r="P1254">
        <f>IFERROR(VLOOKUP(Tabla2[[#This Row],[Client]],Soc_Dem!A:D,4,FALSE),"")</f>
        <v>134</v>
      </c>
      <c r="Q1254" s="2">
        <f>IFERROR(VLOOKUP(Tabla2[[#This Row],[Client]],Inflow_Outflow!A:O,2,FALSE),"")</f>
        <v>345.76821428571429</v>
      </c>
      <c r="R1254" s="2">
        <f>IFERROR(VLOOKUP(Tabla2[[#This Row],[Client]],Inflow_Outflow!A:O,3,FALSE),"")</f>
        <v>345.76821428571429</v>
      </c>
      <c r="S1254" s="2">
        <f>IFERROR(VLOOKUP(Tabla2[[#This Row],[Client]],Inflow_Outflow!A:O,4,FALSE),"")</f>
        <v>5</v>
      </c>
      <c r="T1254" s="2">
        <f>IFERROR(VLOOKUP(Tabla2[[#This Row],[Client]],Inflow_Outflow!A:O,5,FALSE),"")</f>
        <v>5</v>
      </c>
      <c r="U1254" s="2">
        <f>IFERROR(VLOOKUP(Tabla2[[#This Row],[Client]],Inflow_Outflow!A:O,6,FALSE),"")</f>
        <v>418.67857142857144</v>
      </c>
      <c r="V1254" s="2">
        <f>IFERROR(VLOOKUP(Tabla2[[#This Row],[Client]],Inflow_Outflow!A:O,7,FALSE),"")</f>
        <v>418.67857142857144</v>
      </c>
      <c r="W1254" s="2">
        <f>IFERROR(VLOOKUP(Tabla2[[#This Row],[Client]],Inflow_Outflow!A:O,8,FALSE),"")</f>
        <v>0</v>
      </c>
      <c r="X1254" s="2">
        <f>IFERROR(VLOOKUP(Tabla2[[#This Row],[Client]],Inflow_Outflow!A:O,9,FALSE),"")</f>
        <v>0</v>
      </c>
      <c r="Y1254" s="2">
        <f>IFERROR(VLOOKUP(Tabla2[[#This Row],[Client]],Inflow_Outflow!A:O,10,FALSE),"")</f>
        <v>414.32142857142856</v>
      </c>
      <c r="Z1254" s="2">
        <f>IFERROR(VLOOKUP(Tabla2[[#This Row],[Client]],Inflow_Outflow!A:O,11,FALSE),"")</f>
        <v>14</v>
      </c>
      <c r="AA1254" s="2">
        <f>IFERROR(VLOOKUP(Tabla2[[#This Row],[Client]],Inflow_Outflow!A:O,12,FALSE),"")</f>
        <v>14</v>
      </c>
      <c r="AB1254" s="2">
        <f>IFERROR(VLOOKUP(Tabla2[[#This Row],[Client]],Inflow_Outflow!A:O,13,FALSE),"")</f>
        <v>0</v>
      </c>
      <c r="AC1254" s="2">
        <f>IFERROR(VLOOKUP(Tabla2[[#This Row],[Client]],Inflow_Outflow!A:O,14,FALSE),"")</f>
        <v>0</v>
      </c>
      <c r="AD1254" s="2">
        <f>IFERROR(VLOOKUP(Tabla2[[#This Row],[Client]],Inflow_Outflow!A:O,15,FALSE),"")</f>
        <v>13</v>
      </c>
      <c r="AE1254" s="2">
        <f>IFERROR(VLOOKUP(Tabla2[[#This Row],[Client]],Sales_Revenues!A:G,2,FALSE),"")</f>
        <v>0</v>
      </c>
      <c r="AF1254" s="2">
        <f>IFERROR(VLOOKUP(Tabla2[[#This Row],[Client]],Sales_Revenues!A:G,3,FALSE),"")</f>
        <v>1</v>
      </c>
      <c r="AG1254" s="2">
        <f>IFERROR(VLOOKUP(Tabla2[[#This Row],[Client]],Sales_Revenues!A:G,4,FALSE),"")</f>
        <v>1</v>
      </c>
      <c r="AH1254" s="2">
        <f>IFERROR(VLOOKUP(Tabla2[[#This Row],[Client]],Sales_Revenues!A:G,5,FALSE),"")</f>
        <v>0</v>
      </c>
      <c r="AI1254" s="2">
        <f>IFERROR(VLOOKUP(Tabla2[[#This Row],[Client]],Sales_Revenues!A:G,6,FALSE),"")</f>
        <v>6</v>
      </c>
      <c r="AJ1254" s="2">
        <f>IFERROR(VLOOKUP(Tabla2[[#This Row],[Client]],Sales_Revenues!A:G,7,FALSE),"")</f>
        <v>11.496071428571428</v>
      </c>
    </row>
    <row r="1255" spans="1:36">
      <c r="A1255">
        <v>1254</v>
      </c>
      <c r="B1255">
        <v>1</v>
      </c>
      <c r="H1255">
        <v>740.45035714285711</v>
      </c>
      <c r="I1255" t="s">
        <v>38</v>
      </c>
      <c r="J1255" t="s">
        <v>38</v>
      </c>
      <c r="K1255" t="s">
        <v>38</v>
      </c>
      <c r="L1255" t="s">
        <v>38</v>
      </c>
      <c r="M1255" t="s">
        <v>38</v>
      </c>
      <c r="N1255" t="str">
        <f>IFERROR(VLOOKUP(Tabla2[[#This Row],[Client]],Soc_Dem!A:D,2,FALSE),"")</f>
        <v>M</v>
      </c>
      <c r="O1255">
        <f>IFERROR(VLOOKUP(Tabla2[[#This Row],[Client]],Soc_Dem!A:D,3,FALSE),"")</f>
        <v>39</v>
      </c>
      <c r="P1255">
        <f>IFERROR(VLOOKUP(Tabla2[[#This Row],[Client]],Soc_Dem!A:D,4,FALSE),"")</f>
        <v>180</v>
      </c>
      <c r="Q1255" s="2">
        <f>IFERROR(VLOOKUP(Tabla2[[#This Row],[Client]],Inflow_Outflow!A:O,2,FALSE),"")</f>
        <v>2555.5185714285717</v>
      </c>
      <c r="R1255" s="2">
        <f>IFERROR(VLOOKUP(Tabla2[[#This Row],[Client]],Inflow_Outflow!A:O,3,FALSE),"")</f>
        <v>2555.5185714285717</v>
      </c>
      <c r="S1255" s="2">
        <f>IFERROR(VLOOKUP(Tabla2[[#This Row],[Client]],Inflow_Outflow!A:O,4,FALSE),"")</f>
        <v>7</v>
      </c>
      <c r="T1255" s="2">
        <f>IFERROR(VLOOKUP(Tabla2[[#This Row],[Client]],Inflow_Outflow!A:O,5,FALSE),"")</f>
        <v>7</v>
      </c>
      <c r="U1255" s="2">
        <f>IFERROR(VLOOKUP(Tabla2[[#This Row],[Client]],Inflow_Outflow!A:O,6,FALSE),"")</f>
        <v>2398.9792857142857</v>
      </c>
      <c r="V1255" s="2">
        <f>IFERROR(VLOOKUP(Tabla2[[#This Row],[Client]],Inflow_Outflow!A:O,7,FALSE),"")</f>
        <v>2398.9792857142857</v>
      </c>
      <c r="W1255" s="2">
        <f>IFERROR(VLOOKUP(Tabla2[[#This Row],[Client]],Inflow_Outflow!A:O,8,FALSE),"")</f>
        <v>750</v>
      </c>
      <c r="X1255" s="2">
        <f>IFERROR(VLOOKUP(Tabla2[[#This Row],[Client]],Inflow_Outflow!A:O,9,FALSE),"")</f>
        <v>364.97928571428571</v>
      </c>
      <c r="Y1255" s="2">
        <f>IFERROR(VLOOKUP(Tabla2[[#This Row],[Client]],Inflow_Outflow!A:O,10,FALSE),"")</f>
        <v>1278.5714285714287</v>
      </c>
      <c r="Z1255" s="2">
        <f>IFERROR(VLOOKUP(Tabla2[[#This Row],[Client]],Inflow_Outflow!A:O,11,FALSE),"")</f>
        <v>36</v>
      </c>
      <c r="AA1255" s="2">
        <f>IFERROR(VLOOKUP(Tabla2[[#This Row],[Client]],Inflow_Outflow!A:O,12,FALSE),"")</f>
        <v>36</v>
      </c>
      <c r="AB1255" s="2">
        <f>IFERROR(VLOOKUP(Tabla2[[#This Row],[Client]],Inflow_Outflow!A:O,13,FALSE),"")</f>
        <v>4</v>
      </c>
      <c r="AC1255" s="2">
        <f>IFERROR(VLOOKUP(Tabla2[[#This Row],[Client]],Inflow_Outflow!A:O,14,FALSE),"")</f>
        <v>17</v>
      </c>
      <c r="AD1255" s="2">
        <f>IFERROR(VLOOKUP(Tabla2[[#This Row],[Client]],Inflow_Outflow!A:O,15,FALSE),"")</f>
        <v>13</v>
      </c>
      <c r="AE1255" s="2">
        <f>IFERROR(VLOOKUP(Tabla2[[#This Row],[Client]],Sales_Revenues!A:G,2,FALSE),"")</f>
        <v>0</v>
      </c>
      <c r="AF1255" s="2">
        <f>IFERROR(VLOOKUP(Tabla2[[#This Row],[Client]],Sales_Revenues!A:G,3,FALSE),"")</f>
        <v>0</v>
      </c>
      <c r="AG1255" s="2">
        <f>IFERROR(VLOOKUP(Tabla2[[#This Row],[Client]],Sales_Revenues!A:G,4,FALSE),"")</f>
        <v>1</v>
      </c>
      <c r="AH1255" s="2">
        <f>IFERROR(VLOOKUP(Tabla2[[#This Row],[Client]],Sales_Revenues!A:G,5,FALSE),"")</f>
        <v>0</v>
      </c>
      <c r="AI1255" s="2">
        <f>IFERROR(VLOOKUP(Tabla2[[#This Row],[Client]],Sales_Revenues!A:G,6,FALSE),"")</f>
        <v>0</v>
      </c>
      <c r="AJ1255" s="2">
        <f>IFERROR(VLOOKUP(Tabla2[[#This Row],[Client]],Sales_Revenues!A:G,7,FALSE),"")</f>
        <v>2.1071428571428572</v>
      </c>
    </row>
    <row r="1256" spans="1:36">
      <c r="A1256">
        <v>1255</v>
      </c>
      <c r="B1256">
        <v>1</v>
      </c>
      <c r="H1256">
        <v>7410.4110714285716</v>
      </c>
      <c r="I1256" t="s">
        <v>38</v>
      </c>
      <c r="J1256" t="s">
        <v>38</v>
      </c>
      <c r="K1256" t="s">
        <v>38</v>
      </c>
      <c r="L1256" t="s">
        <v>38</v>
      </c>
      <c r="M1256" t="s">
        <v>38</v>
      </c>
      <c r="N1256" t="str">
        <f>IFERROR(VLOOKUP(Tabla2[[#This Row],[Client]],Soc_Dem!A:D,2,FALSE),"")</f>
        <v>F</v>
      </c>
      <c r="O1256">
        <f>IFERROR(VLOOKUP(Tabla2[[#This Row],[Client]],Soc_Dem!A:D,3,FALSE),"")</f>
        <v>42</v>
      </c>
      <c r="P1256">
        <f>IFERROR(VLOOKUP(Tabla2[[#This Row],[Client]],Soc_Dem!A:D,4,FALSE),"")</f>
        <v>136</v>
      </c>
      <c r="Q1256" s="2">
        <f>IFERROR(VLOOKUP(Tabla2[[#This Row],[Client]],Inflow_Outflow!A:O,2,FALSE),"")</f>
        <v>107.14392857142857</v>
      </c>
      <c r="R1256" s="2">
        <f>IFERROR(VLOOKUP(Tabla2[[#This Row],[Client]],Inflow_Outflow!A:O,3,FALSE),"")</f>
        <v>107.14392857142857</v>
      </c>
      <c r="S1256" s="2">
        <f>IFERROR(VLOOKUP(Tabla2[[#This Row],[Client]],Inflow_Outflow!A:O,4,FALSE),"")</f>
        <v>2</v>
      </c>
      <c r="T1256" s="2">
        <f>IFERROR(VLOOKUP(Tabla2[[#This Row],[Client]],Inflow_Outflow!A:O,5,FALSE),"")</f>
        <v>2</v>
      </c>
      <c r="U1256" s="2">
        <f>IFERROR(VLOOKUP(Tabla2[[#This Row],[Client]],Inflow_Outflow!A:O,6,FALSE),"")</f>
        <v>112.55678571428572</v>
      </c>
      <c r="V1256" s="2">
        <f>IFERROR(VLOOKUP(Tabla2[[#This Row],[Client]],Inflow_Outflow!A:O,7,FALSE),"")</f>
        <v>112.55678571428572</v>
      </c>
      <c r="W1256" s="2">
        <f>IFERROR(VLOOKUP(Tabla2[[#This Row],[Client]],Inflow_Outflow!A:O,8,FALSE),"")</f>
        <v>0</v>
      </c>
      <c r="X1256" s="2">
        <f>IFERROR(VLOOKUP(Tabla2[[#This Row],[Client]],Inflow_Outflow!A:O,9,FALSE),"")</f>
        <v>0</v>
      </c>
      <c r="Y1256" s="2">
        <f>IFERROR(VLOOKUP(Tabla2[[#This Row],[Client]],Inflow_Outflow!A:O,10,FALSE),"")</f>
        <v>0</v>
      </c>
      <c r="Z1256" s="2">
        <f>IFERROR(VLOOKUP(Tabla2[[#This Row],[Client]],Inflow_Outflow!A:O,11,FALSE),"")</f>
        <v>5</v>
      </c>
      <c r="AA1256" s="2">
        <f>IFERROR(VLOOKUP(Tabla2[[#This Row],[Client]],Inflow_Outflow!A:O,12,FALSE),"")</f>
        <v>5</v>
      </c>
      <c r="AB1256" s="2">
        <f>IFERROR(VLOOKUP(Tabla2[[#This Row],[Client]],Inflow_Outflow!A:O,13,FALSE),"")</f>
        <v>0</v>
      </c>
      <c r="AC1256" s="2">
        <f>IFERROR(VLOOKUP(Tabla2[[#This Row],[Client]],Inflow_Outflow!A:O,14,FALSE),"")</f>
        <v>0</v>
      </c>
      <c r="AD1256" s="2">
        <f>IFERROR(VLOOKUP(Tabla2[[#This Row],[Client]],Inflow_Outflow!A:O,15,FALSE),"")</f>
        <v>0</v>
      </c>
      <c r="AE1256" s="2">
        <f>IFERROR(VLOOKUP(Tabla2[[#This Row],[Client]],Sales_Revenues!A:G,2,FALSE),"")</f>
        <v>0</v>
      </c>
      <c r="AF1256" s="2">
        <f>IFERROR(VLOOKUP(Tabla2[[#This Row],[Client]],Sales_Revenues!A:G,3,FALSE),"")</f>
        <v>1</v>
      </c>
      <c r="AG1256" s="2">
        <f>IFERROR(VLOOKUP(Tabla2[[#This Row],[Client]],Sales_Revenues!A:G,4,FALSE),"")</f>
        <v>0</v>
      </c>
      <c r="AH1256" s="2">
        <f>IFERROR(VLOOKUP(Tabla2[[#This Row],[Client]],Sales_Revenues!A:G,5,FALSE),"")</f>
        <v>0</v>
      </c>
      <c r="AI1256" s="2">
        <f>IFERROR(VLOOKUP(Tabla2[[#This Row],[Client]],Sales_Revenues!A:G,6,FALSE),"")</f>
        <v>4.7142857142857144</v>
      </c>
      <c r="AJ1256" s="2">
        <f>IFERROR(VLOOKUP(Tabla2[[#This Row],[Client]],Sales_Revenues!A:G,7,FALSE),"")</f>
        <v>0</v>
      </c>
    </row>
    <row r="1257" spans="1:36">
      <c r="A1257">
        <v>1256</v>
      </c>
      <c r="B1257">
        <v>1</v>
      </c>
      <c r="E1257">
        <v>1</v>
      </c>
      <c r="F1257">
        <v>1</v>
      </c>
      <c r="H1257">
        <v>237.14857142857142</v>
      </c>
      <c r="I1257" t="s">
        <v>38</v>
      </c>
      <c r="J1257" t="s">
        <v>38</v>
      </c>
      <c r="K1257">
        <v>0</v>
      </c>
      <c r="L1257">
        <v>426.43607142857138</v>
      </c>
      <c r="M1257" t="s">
        <v>38</v>
      </c>
      <c r="N1257" t="str">
        <f>IFERROR(VLOOKUP(Tabla2[[#This Row],[Client]],Soc_Dem!A:D,2,FALSE),"")</f>
        <v>M</v>
      </c>
      <c r="O1257">
        <f>IFERROR(VLOOKUP(Tabla2[[#This Row],[Client]],Soc_Dem!A:D,3,FALSE),"")</f>
        <v>6</v>
      </c>
      <c r="P1257">
        <f>IFERROR(VLOOKUP(Tabla2[[#This Row],[Client]],Soc_Dem!A:D,4,FALSE),"")</f>
        <v>149</v>
      </c>
      <c r="Q1257" s="2">
        <f>IFERROR(VLOOKUP(Tabla2[[#This Row],[Client]],Inflow_Outflow!A:O,2,FALSE),"")</f>
        <v>382.7128571428571</v>
      </c>
      <c r="R1257" s="2">
        <f>IFERROR(VLOOKUP(Tabla2[[#This Row],[Client]],Inflow_Outflow!A:O,3,FALSE),"")</f>
        <v>262.59535714285715</v>
      </c>
      <c r="S1257" s="2">
        <f>IFERROR(VLOOKUP(Tabla2[[#This Row],[Client]],Inflow_Outflow!A:O,4,FALSE),"")</f>
        <v>13</v>
      </c>
      <c r="T1257" s="2">
        <f>IFERROR(VLOOKUP(Tabla2[[#This Row],[Client]],Inflow_Outflow!A:O,5,FALSE),"")</f>
        <v>8</v>
      </c>
      <c r="U1257" s="2">
        <f>IFERROR(VLOOKUP(Tabla2[[#This Row],[Client]],Inflow_Outflow!A:O,6,FALSE),"")</f>
        <v>433.04785714285714</v>
      </c>
      <c r="V1257" s="2">
        <f>IFERROR(VLOOKUP(Tabla2[[#This Row],[Client]],Inflow_Outflow!A:O,7,FALSE),"")</f>
        <v>262.59535714285715</v>
      </c>
      <c r="W1257" s="2">
        <f>IFERROR(VLOOKUP(Tabla2[[#This Row],[Client]],Inflow_Outflow!A:O,8,FALSE),"")</f>
        <v>0</v>
      </c>
      <c r="X1257" s="2">
        <f>IFERROR(VLOOKUP(Tabla2[[#This Row],[Client]],Inflow_Outflow!A:O,9,FALSE),"")</f>
        <v>0</v>
      </c>
      <c r="Y1257" s="2">
        <f>IFERROR(VLOOKUP(Tabla2[[#This Row],[Client]],Inflow_Outflow!A:O,10,FALSE),"")</f>
        <v>139.39285714285714</v>
      </c>
      <c r="Z1257" s="2">
        <f>IFERROR(VLOOKUP(Tabla2[[#This Row],[Client]],Inflow_Outflow!A:O,11,FALSE),"")</f>
        <v>17</v>
      </c>
      <c r="AA1257" s="2">
        <f>IFERROR(VLOOKUP(Tabla2[[#This Row],[Client]],Inflow_Outflow!A:O,12,FALSE),"")</f>
        <v>8</v>
      </c>
      <c r="AB1257" s="2">
        <f>IFERROR(VLOOKUP(Tabla2[[#This Row],[Client]],Inflow_Outflow!A:O,13,FALSE),"")</f>
        <v>0</v>
      </c>
      <c r="AC1257" s="2">
        <f>IFERROR(VLOOKUP(Tabla2[[#This Row],[Client]],Inflow_Outflow!A:O,14,FALSE),"")</f>
        <v>0</v>
      </c>
      <c r="AD1257" s="2">
        <f>IFERROR(VLOOKUP(Tabla2[[#This Row],[Client]],Inflow_Outflow!A:O,15,FALSE),"")</f>
        <v>4</v>
      </c>
      <c r="AE1257" s="2">
        <f>IFERROR(VLOOKUP(Tabla2[[#This Row],[Client]],Sales_Revenues!A:G,2,FALSE),"")</f>
        <v>0</v>
      </c>
      <c r="AF1257" s="2">
        <f>IFERROR(VLOOKUP(Tabla2[[#This Row],[Client]],Sales_Revenues!A:G,3,FALSE),"")</f>
        <v>0</v>
      </c>
      <c r="AG1257" s="2">
        <f>IFERROR(VLOOKUP(Tabla2[[#This Row],[Client]],Sales_Revenues!A:G,4,FALSE),"")</f>
        <v>0</v>
      </c>
      <c r="AH1257" s="2">
        <f>IFERROR(VLOOKUP(Tabla2[[#This Row],[Client]],Sales_Revenues!A:G,5,FALSE),"")</f>
        <v>0</v>
      </c>
      <c r="AI1257" s="2">
        <f>IFERROR(VLOOKUP(Tabla2[[#This Row],[Client]],Sales_Revenues!A:G,6,FALSE),"")</f>
        <v>0</v>
      </c>
      <c r="AJ1257" s="2">
        <f>IFERROR(VLOOKUP(Tabla2[[#This Row],[Client]],Sales_Revenues!A:G,7,FALSE),"")</f>
        <v>0</v>
      </c>
    </row>
    <row r="1258" spans="1:36">
      <c r="A1258">
        <v>1257</v>
      </c>
      <c r="B1258">
        <v>1</v>
      </c>
      <c r="H1258">
        <v>1693.3775000000001</v>
      </c>
      <c r="I1258" t="s">
        <v>38</v>
      </c>
      <c r="J1258" t="s">
        <v>38</v>
      </c>
      <c r="K1258" t="s">
        <v>38</v>
      </c>
      <c r="L1258" t="s">
        <v>38</v>
      </c>
      <c r="M1258" t="s">
        <v>38</v>
      </c>
      <c r="N1258" t="str">
        <f>IFERROR(VLOOKUP(Tabla2[[#This Row],[Client]],Soc_Dem!A:D,2,FALSE),"")</f>
        <v>F</v>
      </c>
      <c r="O1258">
        <f>IFERROR(VLOOKUP(Tabla2[[#This Row],[Client]],Soc_Dem!A:D,3,FALSE),"")</f>
        <v>23</v>
      </c>
      <c r="P1258">
        <f>IFERROR(VLOOKUP(Tabla2[[#This Row],[Client]],Soc_Dem!A:D,4,FALSE),"")</f>
        <v>8</v>
      </c>
      <c r="Q1258" s="2">
        <f>IFERROR(VLOOKUP(Tabla2[[#This Row],[Client]],Inflow_Outflow!A:O,2,FALSE),"")</f>
        <v>867.86</v>
      </c>
      <c r="R1258" s="2">
        <f>IFERROR(VLOOKUP(Tabla2[[#This Row],[Client]],Inflow_Outflow!A:O,3,FALSE),"")</f>
        <v>867.86</v>
      </c>
      <c r="S1258" s="2">
        <f>IFERROR(VLOOKUP(Tabla2[[#This Row],[Client]],Inflow_Outflow!A:O,4,FALSE),"")</f>
        <v>3</v>
      </c>
      <c r="T1258" s="2">
        <f>IFERROR(VLOOKUP(Tabla2[[#This Row],[Client]],Inflow_Outflow!A:O,5,FALSE),"")</f>
        <v>3</v>
      </c>
      <c r="U1258" s="2">
        <f>IFERROR(VLOOKUP(Tabla2[[#This Row],[Client]],Inflow_Outflow!A:O,6,FALSE),"")</f>
        <v>343.34071428571434</v>
      </c>
      <c r="V1258" s="2">
        <f>IFERROR(VLOOKUP(Tabla2[[#This Row],[Client]],Inflow_Outflow!A:O,7,FALSE),"")</f>
        <v>343.34071428571434</v>
      </c>
      <c r="W1258" s="2">
        <f>IFERROR(VLOOKUP(Tabla2[[#This Row],[Client]],Inflow_Outflow!A:O,8,FALSE),"")</f>
        <v>200</v>
      </c>
      <c r="X1258" s="2">
        <f>IFERROR(VLOOKUP(Tabla2[[#This Row],[Client]],Inflow_Outflow!A:O,9,FALSE),"")</f>
        <v>67.617857142857147</v>
      </c>
      <c r="Y1258" s="2">
        <f>IFERROR(VLOOKUP(Tabla2[[#This Row],[Client]],Inflow_Outflow!A:O,10,FALSE),"")</f>
        <v>75.722857142857137</v>
      </c>
      <c r="Z1258" s="2">
        <f>IFERROR(VLOOKUP(Tabla2[[#This Row],[Client]],Inflow_Outflow!A:O,11,FALSE),"")</f>
        <v>18</v>
      </c>
      <c r="AA1258" s="2">
        <f>IFERROR(VLOOKUP(Tabla2[[#This Row],[Client]],Inflow_Outflow!A:O,12,FALSE),"")</f>
        <v>18</v>
      </c>
      <c r="AB1258" s="2">
        <f>IFERROR(VLOOKUP(Tabla2[[#This Row],[Client]],Inflow_Outflow!A:O,13,FALSE),"")</f>
        <v>6</v>
      </c>
      <c r="AC1258" s="2">
        <f>IFERROR(VLOOKUP(Tabla2[[#This Row],[Client]],Inflow_Outflow!A:O,14,FALSE),"")</f>
        <v>9</v>
      </c>
      <c r="AD1258" s="2">
        <f>IFERROR(VLOOKUP(Tabla2[[#This Row],[Client]],Inflow_Outflow!A:O,15,FALSE),"")</f>
        <v>3</v>
      </c>
      <c r="AE1258" s="2" t="str">
        <f>IFERROR(VLOOKUP(Tabla2[[#This Row],[Client]],Sales_Revenues!A:G,2,FALSE),"")</f>
        <v/>
      </c>
      <c r="AF1258" s="2" t="str">
        <f>IFERROR(VLOOKUP(Tabla2[[#This Row],[Client]],Sales_Revenues!A:G,3,FALSE),"")</f>
        <v/>
      </c>
      <c r="AG1258" s="2" t="str">
        <f>IFERROR(VLOOKUP(Tabla2[[#This Row],[Client]],Sales_Revenues!A:G,4,FALSE),"")</f>
        <v/>
      </c>
      <c r="AH1258" s="2" t="str">
        <f>IFERROR(VLOOKUP(Tabla2[[#This Row],[Client]],Sales_Revenues!A:G,5,FALSE),"")</f>
        <v/>
      </c>
      <c r="AI1258" s="2" t="str">
        <f>IFERROR(VLOOKUP(Tabla2[[#This Row],[Client]],Sales_Revenues!A:G,6,FALSE),"")</f>
        <v/>
      </c>
      <c r="AJ1258" s="2" t="str">
        <f>IFERROR(VLOOKUP(Tabla2[[#This Row],[Client]],Sales_Revenues!A:G,7,FALSE),"")</f>
        <v/>
      </c>
    </row>
    <row r="1259" spans="1:36">
      <c r="A1259">
        <v>1258</v>
      </c>
      <c r="B1259">
        <v>1</v>
      </c>
      <c r="C1259">
        <v>1</v>
      </c>
      <c r="D1259">
        <v>7</v>
      </c>
      <c r="E1259">
        <v>1</v>
      </c>
      <c r="H1259">
        <v>147.04892857142858</v>
      </c>
      <c r="I1259">
        <v>357.92214285714283</v>
      </c>
      <c r="J1259">
        <v>0</v>
      </c>
      <c r="K1259">
        <v>0</v>
      </c>
      <c r="L1259" t="s">
        <v>38</v>
      </c>
      <c r="M1259" t="s">
        <v>38</v>
      </c>
      <c r="N1259" t="str">
        <f>IFERROR(VLOOKUP(Tabla2[[#This Row],[Client]],Soc_Dem!A:D,2,FALSE),"")</f>
        <v>M</v>
      </c>
      <c r="O1259">
        <f>IFERROR(VLOOKUP(Tabla2[[#This Row],[Client]],Soc_Dem!A:D,3,FALSE),"")</f>
        <v>63</v>
      </c>
      <c r="P1259">
        <f>IFERROR(VLOOKUP(Tabla2[[#This Row],[Client]],Soc_Dem!A:D,4,FALSE),"")</f>
        <v>48</v>
      </c>
      <c r="Q1259" s="2">
        <f>IFERROR(VLOOKUP(Tabla2[[#This Row],[Client]],Inflow_Outflow!A:O,2,FALSE),"")</f>
        <v>682.87035714285707</v>
      </c>
      <c r="R1259" s="2">
        <f>IFERROR(VLOOKUP(Tabla2[[#This Row],[Client]],Inflow_Outflow!A:O,3,FALSE),"")</f>
        <v>669.56142857142856</v>
      </c>
      <c r="S1259" s="2">
        <f>IFERROR(VLOOKUP(Tabla2[[#This Row],[Client]],Inflow_Outflow!A:O,4,FALSE),"")</f>
        <v>16</v>
      </c>
      <c r="T1259" s="2">
        <f>IFERROR(VLOOKUP(Tabla2[[#This Row],[Client]],Inflow_Outflow!A:O,5,FALSE),"")</f>
        <v>12</v>
      </c>
      <c r="U1259" s="2">
        <f>IFERROR(VLOOKUP(Tabla2[[#This Row],[Client]],Inflow_Outflow!A:O,6,FALSE),"")</f>
        <v>1148.0271428571427</v>
      </c>
      <c r="V1259" s="2">
        <f>IFERROR(VLOOKUP(Tabla2[[#This Row],[Client]],Inflow_Outflow!A:O,7,FALSE),"")</f>
        <v>996.71785714285704</v>
      </c>
      <c r="W1259" s="2">
        <f>IFERROR(VLOOKUP(Tabla2[[#This Row],[Client]],Inflow_Outflow!A:O,8,FALSE),"")</f>
        <v>428.57142857142856</v>
      </c>
      <c r="X1259" s="2">
        <f>IFERROR(VLOOKUP(Tabla2[[#This Row],[Client]],Inflow_Outflow!A:O,9,FALSE),"")</f>
        <v>0</v>
      </c>
      <c r="Y1259" s="2">
        <f>IFERROR(VLOOKUP(Tabla2[[#This Row],[Client]],Inflow_Outflow!A:O,10,FALSE),"")</f>
        <v>554.84035714285721</v>
      </c>
      <c r="Z1259" s="2">
        <f>IFERROR(VLOOKUP(Tabla2[[#This Row],[Client]],Inflow_Outflow!A:O,11,FALSE),"")</f>
        <v>20</v>
      </c>
      <c r="AA1259" s="2">
        <f>IFERROR(VLOOKUP(Tabla2[[#This Row],[Client]],Inflow_Outflow!A:O,12,FALSE),"")</f>
        <v>15</v>
      </c>
      <c r="AB1259" s="2">
        <f>IFERROR(VLOOKUP(Tabla2[[#This Row],[Client]],Inflow_Outflow!A:O,13,FALSE),"")</f>
        <v>4</v>
      </c>
      <c r="AC1259" s="2">
        <f>IFERROR(VLOOKUP(Tabla2[[#This Row],[Client]],Inflow_Outflow!A:O,14,FALSE),"")</f>
        <v>0</v>
      </c>
      <c r="AD1259" s="2">
        <f>IFERROR(VLOOKUP(Tabla2[[#This Row],[Client]],Inflow_Outflow!A:O,15,FALSE),"")</f>
        <v>8</v>
      </c>
      <c r="AE1259" s="2">
        <f>IFERROR(VLOOKUP(Tabla2[[#This Row],[Client]],Sales_Revenues!A:G,2,FALSE),"")</f>
        <v>1</v>
      </c>
      <c r="AF1259" s="2">
        <f>IFERROR(VLOOKUP(Tabla2[[#This Row],[Client]],Sales_Revenues!A:G,3,FALSE),"")</f>
        <v>0</v>
      </c>
      <c r="AG1259" s="2">
        <f>IFERROR(VLOOKUP(Tabla2[[#This Row],[Client]],Sales_Revenues!A:G,4,FALSE),"")</f>
        <v>0</v>
      </c>
      <c r="AH1259" s="2">
        <f>IFERROR(VLOOKUP(Tabla2[[#This Row],[Client]],Sales_Revenues!A:G,5,FALSE),"")</f>
        <v>0.1467857142857143</v>
      </c>
      <c r="AI1259" s="2">
        <f>IFERROR(VLOOKUP(Tabla2[[#This Row],[Client]],Sales_Revenues!A:G,6,FALSE),"")</f>
        <v>0</v>
      </c>
      <c r="AJ1259" s="2">
        <f>IFERROR(VLOOKUP(Tabla2[[#This Row],[Client]],Sales_Revenues!A:G,7,FALSE),"")</f>
        <v>0</v>
      </c>
    </row>
    <row r="1260" spans="1:36">
      <c r="A1260">
        <v>1259</v>
      </c>
      <c r="B1260">
        <v>2</v>
      </c>
      <c r="G1260">
        <v>1</v>
      </c>
      <c r="H1260">
        <v>0</v>
      </c>
      <c r="I1260" t="s">
        <v>38</v>
      </c>
      <c r="J1260" t="s">
        <v>38</v>
      </c>
      <c r="K1260" t="s">
        <v>38</v>
      </c>
      <c r="L1260" t="s">
        <v>38</v>
      </c>
      <c r="M1260">
        <v>2933.3135714285713</v>
      </c>
      <c r="N1260" t="str">
        <f>IFERROR(VLOOKUP(Tabla2[[#This Row],[Client]],Soc_Dem!A:D,2,FALSE),"")</f>
        <v>M</v>
      </c>
      <c r="O1260">
        <f>IFERROR(VLOOKUP(Tabla2[[#This Row],[Client]],Soc_Dem!A:D,3,FALSE),"")</f>
        <v>26</v>
      </c>
      <c r="P1260">
        <f>IFERROR(VLOOKUP(Tabla2[[#This Row],[Client]],Soc_Dem!A:D,4,FALSE),"")</f>
        <v>228</v>
      </c>
      <c r="Q1260" s="2">
        <f>IFERROR(VLOOKUP(Tabla2[[#This Row],[Client]],Inflow_Outflow!A:O,2,FALSE),"")</f>
        <v>370.67607142857145</v>
      </c>
      <c r="R1260" s="2">
        <f>IFERROR(VLOOKUP(Tabla2[[#This Row],[Client]],Inflow_Outflow!A:O,3,FALSE),"")</f>
        <v>339.28678571428571</v>
      </c>
      <c r="S1260" s="2">
        <f>IFERROR(VLOOKUP(Tabla2[[#This Row],[Client]],Inflow_Outflow!A:O,4,FALSE),"")</f>
        <v>3</v>
      </c>
      <c r="T1260" s="2">
        <f>IFERROR(VLOOKUP(Tabla2[[#This Row],[Client]],Inflow_Outflow!A:O,5,FALSE),"")</f>
        <v>2</v>
      </c>
      <c r="U1260" s="2">
        <f>IFERROR(VLOOKUP(Tabla2[[#This Row],[Client]],Inflow_Outflow!A:O,6,FALSE),"")</f>
        <v>327.5371428571429</v>
      </c>
      <c r="V1260" s="2">
        <f>IFERROR(VLOOKUP(Tabla2[[#This Row],[Client]],Inflow_Outflow!A:O,7,FALSE),"")</f>
        <v>323.18</v>
      </c>
      <c r="W1260" s="2">
        <f>IFERROR(VLOOKUP(Tabla2[[#This Row],[Client]],Inflow_Outflow!A:O,8,FALSE),"")</f>
        <v>17.857142857142858</v>
      </c>
      <c r="X1260" s="2">
        <f>IFERROR(VLOOKUP(Tabla2[[#This Row],[Client]],Inflow_Outflow!A:O,9,FALSE),"")</f>
        <v>33.251428571428569</v>
      </c>
      <c r="Y1260" s="2">
        <f>IFERROR(VLOOKUP(Tabla2[[#This Row],[Client]],Inflow_Outflow!A:O,10,FALSE),"")</f>
        <v>221.5</v>
      </c>
      <c r="Z1260" s="2">
        <f>IFERROR(VLOOKUP(Tabla2[[#This Row],[Client]],Inflow_Outflow!A:O,11,FALSE),"")</f>
        <v>15</v>
      </c>
      <c r="AA1260" s="2">
        <f>IFERROR(VLOOKUP(Tabla2[[#This Row],[Client]],Inflow_Outflow!A:O,12,FALSE),"")</f>
        <v>13</v>
      </c>
      <c r="AB1260" s="2">
        <f>IFERROR(VLOOKUP(Tabla2[[#This Row],[Client]],Inflow_Outflow!A:O,13,FALSE),"")</f>
        <v>1</v>
      </c>
      <c r="AC1260" s="2">
        <f>IFERROR(VLOOKUP(Tabla2[[#This Row],[Client]],Inflow_Outflow!A:O,14,FALSE),"")</f>
        <v>3</v>
      </c>
      <c r="AD1260" s="2">
        <f>IFERROR(VLOOKUP(Tabla2[[#This Row],[Client]],Inflow_Outflow!A:O,15,FALSE),"")</f>
        <v>7</v>
      </c>
      <c r="AE1260" s="2">
        <f>IFERROR(VLOOKUP(Tabla2[[#This Row],[Client]],Sales_Revenues!A:G,2,FALSE),"")</f>
        <v>0</v>
      </c>
      <c r="AF1260" s="2">
        <f>IFERROR(VLOOKUP(Tabla2[[#This Row],[Client]],Sales_Revenues!A:G,3,FALSE),"")</f>
        <v>0</v>
      </c>
      <c r="AG1260" s="2">
        <f>IFERROR(VLOOKUP(Tabla2[[#This Row],[Client]],Sales_Revenues!A:G,4,FALSE),"")</f>
        <v>1</v>
      </c>
      <c r="AH1260" s="2">
        <f>IFERROR(VLOOKUP(Tabla2[[#This Row],[Client]],Sales_Revenues!A:G,5,FALSE),"")</f>
        <v>0</v>
      </c>
      <c r="AI1260" s="2">
        <f>IFERROR(VLOOKUP(Tabla2[[#This Row],[Client]],Sales_Revenues!A:G,6,FALSE),"")</f>
        <v>0</v>
      </c>
      <c r="AJ1260" s="2">
        <f>IFERROR(VLOOKUP(Tabla2[[#This Row],[Client]],Sales_Revenues!A:G,7,FALSE),"")</f>
        <v>12.659285714285714</v>
      </c>
    </row>
    <row r="1261" spans="1:36">
      <c r="A1261">
        <v>1260</v>
      </c>
      <c r="B1261">
        <v>1</v>
      </c>
      <c r="C1261">
        <v>2</v>
      </c>
      <c r="H1261">
        <v>2811.3828571428571</v>
      </c>
      <c r="I1261">
        <v>3586.7117857142853</v>
      </c>
      <c r="J1261" t="s">
        <v>38</v>
      </c>
      <c r="K1261" t="s">
        <v>38</v>
      </c>
      <c r="L1261" t="s">
        <v>38</v>
      </c>
      <c r="M1261" t="s">
        <v>38</v>
      </c>
      <c r="N1261" t="str">
        <f>IFERROR(VLOOKUP(Tabla2[[#This Row],[Client]],Soc_Dem!A:D,2,FALSE),"")</f>
        <v>M</v>
      </c>
      <c r="O1261">
        <f>IFERROR(VLOOKUP(Tabla2[[#This Row],[Client]],Soc_Dem!A:D,3,FALSE),"")</f>
        <v>61</v>
      </c>
      <c r="P1261">
        <f>IFERROR(VLOOKUP(Tabla2[[#This Row],[Client]],Soc_Dem!A:D,4,FALSE),"")</f>
        <v>171</v>
      </c>
      <c r="Q1261" s="2">
        <f>IFERROR(VLOOKUP(Tabla2[[#This Row],[Client]],Inflow_Outflow!A:O,2,FALSE),"")</f>
        <v>339.12392857142856</v>
      </c>
      <c r="R1261" s="2">
        <f>IFERROR(VLOOKUP(Tabla2[[#This Row],[Client]],Inflow_Outflow!A:O,3,FALSE),"")</f>
        <v>334.95142857142855</v>
      </c>
      <c r="S1261" s="2">
        <f>IFERROR(VLOOKUP(Tabla2[[#This Row],[Client]],Inflow_Outflow!A:O,4,FALSE),"")</f>
        <v>3</v>
      </c>
      <c r="T1261" s="2">
        <f>IFERROR(VLOOKUP(Tabla2[[#This Row],[Client]],Inflow_Outflow!A:O,5,FALSE),"")</f>
        <v>2</v>
      </c>
      <c r="U1261" s="2">
        <f>IFERROR(VLOOKUP(Tabla2[[#This Row],[Client]],Inflow_Outflow!A:O,6,FALSE),"")</f>
        <v>1038.7228571428573</v>
      </c>
      <c r="V1261" s="2">
        <f>IFERROR(VLOOKUP(Tabla2[[#This Row],[Client]],Inflow_Outflow!A:O,7,FALSE),"")</f>
        <v>1038.7228571428573</v>
      </c>
      <c r="W1261" s="2">
        <f>IFERROR(VLOOKUP(Tabla2[[#This Row],[Client]],Inflow_Outflow!A:O,8,FALSE),"")</f>
        <v>857.14285714285711</v>
      </c>
      <c r="X1261" s="2">
        <f>IFERROR(VLOOKUP(Tabla2[[#This Row],[Client]],Inflow_Outflow!A:O,9,FALSE),"")</f>
        <v>29.901428571428571</v>
      </c>
      <c r="Y1261" s="2">
        <f>IFERROR(VLOOKUP(Tabla2[[#This Row],[Client]],Inflow_Outflow!A:O,10,FALSE),"")</f>
        <v>71.428571428571431</v>
      </c>
      <c r="Z1261" s="2">
        <f>IFERROR(VLOOKUP(Tabla2[[#This Row],[Client]],Inflow_Outflow!A:O,11,FALSE),"")</f>
        <v>11</v>
      </c>
      <c r="AA1261" s="2">
        <f>IFERROR(VLOOKUP(Tabla2[[#This Row],[Client]],Inflow_Outflow!A:O,12,FALSE),"")</f>
        <v>11</v>
      </c>
      <c r="AB1261" s="2">
        <f>IFERROR(VLOOKUP(Tabla2[[#This Row],[Client]],Inflow_Outflow!A:O,13,FALSE),"")</f>
        <v>4</v>
      </c>
      <c r="AC1261" s="2">
        <f>IFERROR(VLOOKUP(Tabla2[[#This Row],[Client]],Inflow_Outflow!A:O,14,FALSE),"")</f>
        <v>1</v>
      </c>
      <c r="AD1261" s="2">
        <f>IFERROR(VLOOKUP(Tabla2[[#This Row],[Client]],Inflow_Outflow!A:O,15,FALSE),"")</f>
        <v>1</v>
      </c>
      <c r="AE1261" s="2" t="str">
        <f>IFERROR(VLOOKUP(Tabla2[[#This Row],[Client]],Sales_Revenues!A:G,2,FALSE),"")</f>
        <v/>
      </c>
      <c r="AF1261" s="2" t="str">
        <f>IFERROR(VLOOKUP(Tabla2[[#This Row],[Client]],Sales_Revenues!A:G,3,FALSE),"")</f>
        <v/>
      </c>
      <c r="AG1261" s="2" t="str">
        <f>IFERROR(VLOOKUP(Tabla2[[#This Row],[Client]],Sales_Revenues!A:G,4,FALSE),"")</f>
        <v/>
      </c>
      <c r="AH1261" s="2" t="str">
        <f>IFERROR(VLOOKUP(Tabla2[[#This Row],[Client]],Sales_Revenues!A:G,5,FALSE),"")</f>
        <v/>
      </c>
      <c r="AI1261" s="2" t="str">
        <f>IFERROR(VLOOKUP(Tabla2[[#This Row],[Client]],Sales_Revenues!A:G,6,FALSE),"")</f>
        <v/>
      </c>
      <c r="AJ1261" s="2" t="str">
        <f>IFERROR(VLOOKUP(Tabla2[[#This Row],[Client]],Sales_Revenues!A:G,7,FALSE),"")</f>
        <v/>
      </c>
    </row>
    <row r="1262" spans="1:36">
      <c r="A1262">
        <v>1261</v>
      </c>
      <c r="B1262">
        <v>1</v>
      </c>
      <c r="E1262">
        <v>1</v>
      </c>
      <c r="H1262">
        <v>958.00357142857138</v>
      </c>
      <c r="I1262" t="s">
        <v>38</v>
      </c>
      <c r="J1262" t="s">
        <v>38</v>
      </c>
      <c r="K1262">
        <v>336.21</v>
      </c>
      <c r="L1262" t="s">
        <v>38</v>
      </c>
      <c r="M1262" t="s">
        <v>38</v>
      </c>
      <c r="N1262" t="str">
        <f>IFERROR(VLOOKUP(Tabla2[[#This Row],[Client]],Soc_Dem!A:D,2,FALSE),"")</f>
        <v>M</v>
      </c>
      <c r="O1262">
        <f>IFERROR(VLOOKUP(Tabla2[[#This Row],[Client]],Soc_Dem!A:D,3,FALSE),"")</f>
        <v>22</v>
      </c>
      <c r="P1262">
        <f>IFERROR(VLOOKUP(Tabla2[[#This Row],[Client]],Soc_Dem!A:D,4,FALSE),"")</f>
        <v>148</v>
      </c>
      <c r="Q1262" s="2">
        <f>IFERROR(VLOOKUP(Tabla2[[#This Row],[Client]],Inflow_Outflow!A:O,2,FALSE),"")</f>
        <v>1696.0903571428571</v>
      </c>
      <c r="R1262" s="2">
        <f>IFERROR(VLOOKUP(Tabla2[[#This Row],[Client]],Inflow_Outflow!A:O,3,FALSE),"")</f>
        <v>1159.6821428571427</v>
      </c>
      <c r="S1262" s="2">
        <f>IFERROR(VLOOKUP(Tabla2[[#This Row],[Client]],Inflow_Outflow!A:O,4,FALSE),"")</f>
        <v>26</v>
      </c>
      <c r="T1262" s="2">
        <f>IFERROR(VLOOKUP(Tabla2[[#This Row],[Client]],Inflow_Outflow!A:O,5,FALSE),"")</f>
        <v>23</v>
      </c>
      <c r="U1262" s="2">
        <f>IFERROR(VLOOKUP(Tabla2[[#This Row],[Client]],Inflow_Outflow!A:O,6,FALSE),"")</f>
        <v>1700.4360714285715</v>
      </c>
      <c r="V1262" s="2">
        <f>IFERROR(VLOOKUP(Tabla2[[#This Row],[Client]],Inflow_Outflow!A:O,7,FALSE),"")</f>
        <v>1144.2185714285713</v>
      </c>
      <c r="W1262" s="2">
        <f>IFERROR(VLOOKUP(Tabla2[[#This Row],[Client]],Inflow_Outflow!A:O,8,FALSE),"")</f>
        <v>185.71428571428572</v>
      </c>
      <c r="X1262" s="2">
        <f>IFERROR(VLOOKUP(Tabla2[[#This Row],[Client]],Inflow_Outflow!A:O,9,FALSE),"")</f>
        <v>55.628214285714286</v>
      </c>
      <c r="Y1262" s="2">
        <f>IFERROR(VLOOKUP(Tabla2[[#This Row],[Client]],Inflow_Outflow!A:O,10,FALSE),"")</f>
        <v>199.5</v>
      </c>
      <c r="Z1262" s="2">
        <f>IFERROR(VLOOKUP(Tabla2[[#This Row],[Client]],Inflow_Outflow!A:O,11,FALSE),"")</f>
        <v>42</v>
      </c>
      <c r="AA1262" s="2">
        <f>IFERROR(VLOOKUP(Tabla2[[#This Row],[Client]],Inflow_Outflow!A:O,12,FALSE),"")</f>
        <v>22</v>
      </c>
      <c r="AB1262" s="2">
        <f>IFERROR(VLOOKUP(Tabla2[[#This Row],[Client]],Inflow_Outflow!A:O,13,FALSE),"")</f>
        <v>4</v>
      </c>
      <c r="AC1262" s="2">
        <f>IFERROR(VLOOKUP(Tabla2[[#This Row],[Client]],Inflow_Outflow!A:O,14,FALSE),"")</f>
        <v>6</v>
      </c>
      <c r="AD1262" s="2">
        <f>IFERROR(VLOOKUP(Tabla2[[#This Row],[Client]],Inflow_Outflow!A:O,15,FALSE),"")</f>
        <v>6</v>
      </c>
      <c r="AE1262" s="2">
        <f>IFERROR(VLOOKUP(Tabla2[[#This Row],[Client]],Sales_Revenues!A:G,2,FALSE),"")</f>
        <v>0</v>
      </c>
      <c r="AF1262" s="2">
        <f>IFERROR(VLOOKUP(Tabla2[[#This Row],[Client]],Sales_Revenues!A:G,3,FALSE),"")</f>
        <v>0</v>
      </c>
      <c r="AG1262" s="2">
        <f>IFERROR(VLOOKUP(Tabla2[[#This Row],[Client]],Sales_Revenues!A:G,4,FALSE),"")</f>
        <v>1</v>
      </c>
      <c r="AH1262" s="2">
        <f>IFERROR(VLOOKUP(Tabla2[[#This Row],[Client]],Sales_Revenues!A:G,5,FALSE),"")</f>
        <v>0</v>
      </c>
      <c r="AI1262" s="2">
        <f>IFERROR(VLOOKUP(Tabla2[[#This Row],[Client]],Sales_Revenues!A:G,6,FALSE),"")</f>
        <v>0</v>
      </c>
      <c r="AJ1262" s="2">
        <f>IFERROR(VLOOKUP(Tabla2[[#This Row],[Client]],Sales_Revenues!A:G,7,FALSE),"")</f>
        <v>6.1635714285714291</v>
      </c>
    </row>
    <row r="1263" spans="1:36">
      <c r="A1263">
        <v>1262</v>
      </c>
      <c r="B1263">
        <v>1</v>
      </c>
      <c r="C1263">
        <v>1</v>
      </c>
      <c r="D1263">
        <v>1</v>
      </c>
      <c r="H1263">
        <v>5.7278571428571423</v>
      </c>
      <c r="I1263">
        <v>35256.977857142854</v>
      </c>
      <c r="J1263">
        <v>1350.0739285714285</v>
      </c>
      <c r="K1263" t="s">
        <v>38</v>
      </c>
      <c r="L1263" t="s">
        <v>38</v>
      </c>
      <c r="M1263" t="s">
        <v>38</v>
      </c>
      <c r="N1263" t="str">
        <f>IFERROR(VLOOKUP(Tabla2[[#This Row],[Client]],Soc_Dem!A:D,2,FALSE),"")</f>
        <v>M</v>
      </c>
      <c r="O1263">
        <f>IFERROR(VLOOKUP(Tabla2[[#This Row],[Client]],Soc_Dem!A:D,3,FALSE),"")</f>
        <v>34</v>
      </c>
      <c r="P1263">
        <f>IFERROR(VLOOKUP(Tabla2[[#This Row],[Client]],Soc_Dem!A:D,4,FALSE),"")</f>
        <v>67</v>
      </c>
      <c r="Q1263" s="2">
        <f>IFERROR(VLOOKUP(Tabla2[[#This Row],[Client]],Inflow_Outflow!A:O,2,FALSE),"")</f>
        <v>518.0146428571428</v>
      </c>
      <c r="R1263" s="2">
        <f>IFERROR(VLOOKUP(Tabla2[[#This Row],[Client]],Inflow_Outflow!A:O,3,FALSE),"")</f>
        <v>518.01392857142855</v>
      </c>
      <c r="S1263" s="2">
        <f>IFERROR(VLOOKUP(Tabla2[[#This Row],[Client]],Inflow_Outflow!A:O,4,FALSE),"")</f>
        <v>4</v>
      </c>
      <c r="T1263" s="2">
        <f>IFERROR(VLOOKUP(Tabla2[[#This Row],[Client]],Inflow_Outflow!A:O,5,FALSE),"")</f>
        <v>3</v>
      </c>
      <c r="U1263" s="2">
        <f>IFERROR(VLOOKUP(Tabla2[[#This Row],[Client]],Inflow_Outflow!A:O,6,FALSE),"")</f>
        <v>1016.8857142857142</v>
      </c>
      <c r="V1263" s="2">
        <f>IFERROR(VLOOKUP(Tabla2[[#This Row],[Client]],Inflow_Outflow!A:O,7,FALSE),"")</f>
        <v>1016.8857142857142</v>
      </c>
      <c r="W1263" s="2">
        <f>IFERROR(VLOOKUP(Tabla2[[#This Row],[Client]],Inflow_Outflow!A:O,8,FALSE),"")</f>
        <v>178.57142857142858</v>
      </c>
      <c r="X1263" s="2">
        <f>IFERROR(VLOOKUP(Tabla2[[#This Row],[Client]],Inflow_Outflow!A:O,9,FALSE),"")</f>
        <v>144.31428571428572</v>
      </c>
      <c r="Y1263" s="2">
        <f>IFERROR(VLOOKUP(Tabla2[[#This Row],[Client]],Inflow_Outflow!A:O,10,FALSE),"")</f>
        <v>688.25</v>
      </c>
      <c r="Z1263" s="2">
        <f>IFERROR(VLOOKUP(Tabla2[[#This Row],[Client]],Inflow_Outflow!A:O,11,FALSE),"")</f>
        <v>13</v>
      </c>
      <c r="AA1263" s="2">
        <f>IFERROR(VLOOKUP(Tabla2[[#This Row],[Client]],Inflow_Outflow!A:O,12,FALSE),"")</f>
        <v>13</v>
      </c>
      <c r="AB1263" s="2">
        <f>IFERROR(VLOOKUP(Tabla2[[#This Row],[Client]],Inflow_Outflow!A:O,13,FALSE),"")</f>
        <v>1</v>
      </c>
      <c r="AC1263" s="2">
        <f>IFERROR(VLOOKUP(Tabla2[[#This Row],[Client]],Inflow_Outflow!A:O,14,FALSE),"")</f>
        <v>7</v>
      </c>
      <c r="AD1263" s="2">
        <f>IFERROR(VLOOKUP(Tabla2[[#This Row],[Client]],Inflow_Outflow!A:O,15,FALSE),"")</f>
        <v>4</v>
      </c>
      <c r="AE1263" s="2" t="str">
        <f>IFERROR(VLOOKUP(Tabla2[[#This Row],[Client]],Sales_Revenues!A:G,2,FALSE),"")</f>
        <v/>
      </c>
      <c r="AF1263" s="2" t="str">
        <f>IFERROR(VLOOKUP(Tabla2[[#This Row],[Client]],Sales_Revenues!A:G,3,FALSE),"")</f>
        <v/>
      </c>
      <c r="AG1263" s="2" t="str">
        <f>IFERROR(VLOOKUP(Tabla2[[#This Row],[Client]],Sales_Revenues!A:G,4,FALSE),"")</f>
        <v/>
      </c>
      <c r="AH1263" s="2" t="str">
        <f>IFERROR(VLOOKUP(Tabla2[[#This Row],[Client]],Sales_Revenues!A:G,5,FALSE),"")</f>
        <v/>
      </c>
      <c r="AI1263" s="2" t="str">
        <f>IFERROR(VLOOKUP(Tabla2[[#This Row],[Client]],Sales_Revenues!A:G,6,FALSE),"")</f>
        <v/>
      </c>
      <c r="AJ1263" s="2" t="str">
        <f>IFERROR(VLOOKUP(Tabla2[[#This Row],[Client]],Sales_Revenues!A:G,7,FALSE),"")</f>
        <v/>
      </c>
    </row>
    <row r="1264" spans="1:36">
      <c r="A1264">
        <v>1263</v>
      </c>
      <c r="B1264">
        <v>1</v>
      </c>
      <c r="E1264">
        <v>1</v>
      </c>
      <c r="F1264">
        <v>1</v>
      </c>
      <c r="G1264">
        <v>1</v>
      </c>
      <c r="H1264">
        <v>0</v>
      </c>
      <c r="I1264" t="s">
        <v>38</v>
      </c>
      <c r="J1264" t="s">
        <v>38</v>
      </c>
      <c r="K1264">
        <v>1211.6210714285714</v>
      </c>
      <c r="L1264">
        <v>2.3571428571428572</v>
      </c>
      <c r="M1264">
        <v>4233.1360714285711</v>
      </c>
      <c r="N1264" t="str">
        <f>IFERROR(VLOOKUP(Tabla2[[#This Row],[Client]],Soc_Dem!A:D,2,FALSE),"")</f>
        <v>M</v>
      </c>
      <c r="O1264">
        <f>IFERROR(VLOOKUP(Tabla2[[#This Row],[Client]],Soc_Dem!A:D,3,FALSE),"")</f>
        <v>69</v>
      </c>
      <c r="P1264">
        <f>IFERROR(VLOOKUP(Tabla2[[#This Row],[Client]],Soc_Dem!A:D,4,FALSE),"")</f>
        <v>103</v>
      </c>
      <c r="Q1264" s="2">
        <f>IFERROR(VLOOKUP(Tabla2[[#This Row],[Client]],Inflow_Outflow!A:O,2,FALSE),"")</f>
        <v>1287.4164285714287</v>
      </c>
      <c r="R1264" s="2">
        <f>IFERROR(VLOOKUP(Tabla2[[#This Row],[Client]],Inflow_Outflow!A:O,3,FALSE),"")</f>
        <v>1087.5774999999999</v>
      </c>
      <c r="S1264" s="2">
        <f>IFERROR(VLOOKUP(Tabla2[[#This Row],[Client]],Inflow_Outflow!A:O,4,FALSE),"")</f>
        <v>18</v>
      </c>
      <c r="T1264" s="2">
        <f>IFERROR(VLOOKUP(Tabla2[[#This Row],[Client]],Inflow_Outflow!A:O,5,FALSE),"")</f>
        <v>11</v>
      </c>
      <c r="U1264" s="2">
        <f>IFERROR(VLOOKUP(Tabla2[[#This Row],[Client]],Inflow_Outflow!A:O,6,FALSE),"")</f>
        <v>1188.1714285714286</v>
      </c>
      <c r="V1264" s="2">
        <f>IFERROR(VLOOKUP(Tabla2[[#This Row],[Client]],Inflow_Outflow!A:O,7,FALSE),"")</f>
        <v>1063.8807142857142</v>
      </c>
      <c r="W1264" s="2">
        <f>IFERROR(VLOOKUP(Tabla2[[#This Row],[Client]],Inflow_Outflow!A:O,8,FALSE),"")</f>
        <v>0</v>
      </c>
      <c r="X1264" s="2">
        <f>IFERROR(VLOOKUP(Tabla2[[#This Row],[Client]],Inflow_Outflow!A:O,9,FALSE),"")</f>
        <v>31.754999999999999</v>
      </c>
      <c r="Y1264" s="2">
        <f>IFERROR(VLOOKUP(Tabla2[[#This Row],[Client]],Inflow_Outflow!A:O,10,FALSE),"")</f>
        <v>471.5</v>
      </c>
      <c r="Z1264" s="2">
        <f>IFERROR(VLOOKUP(Tabla2[[#This Row],[Client]],Inflow_Outflow!A:O,11,FALSE),"")</f>
        <v>30</v>
      </c>
      <c r="AA1264" s="2">
        <f>IFERROR(VLOOKUP(Tabla2[[#This Row],[Client]],Inflow_Outflow!A:O,12,FALSE),"")</f>
        <v>21</v>
      </c>
      <c r="AB1264" s="2">
        <f>IFERROR(VLOOKUP(Tabla2[[#This Row],[Client]],Inflow_Outflow!A:O,13,FALSE),"")</f>
        <v>0</v>
      </c>
      <c r="AC1264" s="2">
        <f>IFERROR(VLOOKUP(Tabla2[[#This Row],[Client]],Inflow_Outflow!A:O,14,FALSE),"")</f>
        <v>2</v>
      </c>
      <c r="AD1264" s="2">
        <f>IFERROR(VLOOKUP(Tabla2[[#This Row],[Client]],Inflow_Outflow!A:O,15,FALSE),"")</f>
        <v>10</v>
      </c>
      <c r="AE1264" s="2" t="str">
        <f>IFERROR(VLOOKUP(Tabla2[[#This Row],[Client]],Sales_Revenues!A:G,2,FALSE),"")</f>
        <v/>
      </c>
      <c r="AF1264" s="2" t="str">
        <f>IFERROR(VLOOKUP(Tabla2[[#This Row],[Client]],Sales_Revenues!A:G,3,FALSE),"")</f>
        <v/>
      </c>
      <c r="AG1264" s="2" t="str">
        <f>IFERROR(VLOOKUP(Tabla2[[#This Row],[Client]],Sales_Revenues!A:G,4,FALSE),"")</f>
        <v/>
      </c>
      <c r="AH1264" s="2" t="str">
        <f>IFERROR(VLOOKUP(Tabla2[[#This Row],[Client]],Sales_Revenues!A:G,5,FALSE),"")</f>
        <v/>
      </c>
      <c r="AI1264" s="2" t="str">
        <f>IFERROR(VLOOKUP(Tabla2[[#This Row],[Client]],Sales_Revenues!A:G,6,FALSE),"")</f>
        <v/>
      </c>
      <c r="AJ1264" s="2" t="str">
        <f>IFERROR(VLOOKUP(Tabla2[[#This Row],[Client]],Sales_Revenues!A:G,7,FALSE),"")</f>
        <v/>
      </c>
    </row>
    <row r="1265" spans="1:36">
      <c r="A1265">
        <v>1264</v>
      </c>
      <c r="B1265">
        <v>1</v>
      </c>
      <c r="H1265">
        <v>12992.510714285714</v>
      </c>
      <c r="I1265" t="s">
        <v>38</v>
      </c>
      <c r="J1265" t="s">
        <v>38</v>
      </c>
      <c r="K1265" t="s">
        <v>38</v>
      </c>
      <c r="L1265" t="s">
        <v>38</v>
      </c>
      <c r="M1265" t="s">
        <v>38</v>
      </c>
      <c r="N1265" t="str">
        <f>IFERROR(VLOOKUP(Tabla2[[#This Row],[Client]],Soc_Dem!A:D,2,FALSE),"")</f>
        <v>M</v>
      </c>
      <c r="O1265">
        <f>IFERROR(VLOOKUP(Tabla2[[#This Row],[Client]],Soc_Dem!A:D,3,FALSE),"")</f>
        <v>77</v>
      </c>
      <c r="P1265">
        <f>IFERROR(VLOOKUP(Tabla2[[#This Row],[Client]],Soc_Dem!A:D,4,FALSE),"")</f>
        <v>28</v>
      </c>
      <c r="Q1265" s="2">
        <f>IFERROR(VLOOKUP(Tabla2[[#This Row],[Client]],Inflow_Outflow!A:O,2,FALSE),"")</f>
        <v>357.1439285714286</v>
      </c>
      <c r="R1265" s="2">
        <f>IFERROR(VLOOKUP(Tabla2[[#This Row],[Client]],Inflow_Outflow!A:O,3,FALSE),"")</f>
        <v>357.1439285714286</v>
      </c>
      <c r="S1265" s="2">
        <f>IFERROR(VLOOKUP(Tabla2[[#This Row],[Client]],Inflow_Outflow!A:O,4,FALSE),"")</f>
        <v>2</v>
      </c>
      <c r="T1265" s="2">
        <f>IFERROR(VLOOKUP(Tabla2[[#This Row],[Client]],Inflow_Outflow!A:O,5,FALSE),"")</f>
        <v>2</v>
      </c>
      <c r="U1265" s="2">
        <f>IFERROR(VLOOKUP(Tabla2[[#This Row],[Client]],Inflow_Outflow!A:O,6,FALSE),"")</f>
        <v>323.60714285714283</v>
      </c>
      <c r="V1265" s="2">
        <f>IFERROR(VLOOKUP(Tabla2[[#This Row],[Client]],Inflow_Outflow!A:O,7,FALSE),"")</f>
        <v>323.60714285714283</v>
      </c>
      <c r="W1265" s="2">
        <f>IFERROR(VLOOKUP(Tabla2[[#This Row],[Client]],Inflow_Outflow!A:O,8,FALSE),"")</f>
        <v>0</v>
      </c>
      <c r="X1265" s="2">
        <f>IFERROR(VLOOKUP(Tabla2[[#This Row],[Client]],Inflow_Outflow!A:O,9,FALSE),"")</f>
        <v>0</v>
      </c>
      <c r="Y1265" s="2">
        <f>IFERROR(VLOOKUP(Tabla2[[#This Row],[Client]],Inflow_Outflow!A:O,10,FALSE),"")</f>
        <v>320.21428571428572</v>
      </c>
      <c r="Z1265" s="2">
        <f>IFERROR(VLOOKUP(Tabla2[[#This Row],[Client]],Inflow_Outflow!A:O,11,FALSE),"")</f>
        <v>7</v>
      </c>
      <c r="AA1265" s="2">
        <f>IFERROR(VLOOKUP(Tabla2[[#This Row],[Client]],Inflow_Outflow!A:O,12,FALSE),"")</f>
        <v>7</v>
      </c>
      <c r="AB1265" s="2">
        <f>IFERROR(VLOOKUP(Tabla2[[#This Row],[Client]],Inflow_Outflow!A:O,13,FALSE),"")</f>
        <v>0</v>
      </c>
      <c r="AC1265" s="2">
        <f>IFERROR(VLOOKUP(Tabla2[[#This Row],[Client]],Inflow_Outflow!A:O,14,FALSE),"")</f>
        <v>0</v>
      </c>
      <c r="AD1265" s="2">
        <f>IFERROR(VLOOKUP(Tabla2[[#This Row],[Client]],Inflow_Outflow!A:O,15,FALSE),"")</f>
        <v>6</v>
      </c>
      <c r="AE1265" s="2">
        <f>IFERROR(VLOOKUP(Tabla2[[#This Row],[Client]],Sales_Revenues!A:G,2,FALSE),"")</f>
        <v>1</v>
      </c>
      <c r="AF1265" s="2">
        <f>IFERROR(VLOOKUP(Tabla2[[#This Row],[Client]],Sales_Revenues!A:G,3,FALSE),"")</f>
        <v>0</v>
      </c>
      <c r="AG1265" s="2">
        <f>IFERROR(VLOOKUP(Tabla2[[#This Row],[Client]],Sales_Revenues!A:G,4,FALSE),"")</f>
        <v>0</v>
      </c>
      <c r="AH1265" s="2">
        <f>IFERROR(VLOOKUP(Tabla2[[#This Row],[Client]],Sales_Revenues!A:G,5,FALSE),"")</f>
        <v>36.826607142857142</v>
      </c>
      <c r="AI1265" s="2">
        <f>IFERROR(VLOOKUP(Tabla2[[#This Row],[Client]],Sales_Revenues!A:G,6,FALSE),"")</f>
        <v>0</v>
      </c>
      <c r="AJ1265" s="2">
        <f>IFERROR(VLOOKUP(Tabla2[[#This Row],[Client]],Sales_Revenues!A:G,7,FALSE),"")</f>
        <v>0</v>
      </c>
    </row>
    <row r="1266" spans="1:36">
      <c r="A1266">
        <v>1265</v>
      </c>
      <c r="B1266">
        <v>1</v>
      </c>
      <c r="H1266">
        <v>2941.9939285714286</v>
      </c>
      <c r="I1266" t="s">
        <v>38</v>
      </c>
      <c r="J1266" t="s">
        <v>38</v>
      </c>
      <c r="K1266" t="s">
        <v>38</v>
      </c>
      <c r="L1266" t="s">
        <v>38</v>
      </c>
      <c r="M1266" t="s">
        <v>38</v>
      </c>
      <c r="N1266" t="str">
        <f>IFERROR(VLOOKUP(Tabla2[[#This Row],[Client]],Soc_Dem!A:D,2,FALSE),"")</f>
        <v>F</v>
      </c>
      <c r="O1266">
        <f>IFERROR(VLOOKUP(Tabla2[[#This Row],[Client]],Soc_Dem!A:D,3,FALSE),"")</f>
        <v>31</v>
      </c>
      <c r="P1266">
        <f>IFERROR(VLOOKUP(Tabla2[[#This Row],[Client]],Soc_Dem!A:D,4,FALSE),"")</f>
        <v>162</v>
      </c>
      <c r="Q1266" s="2">
        <f>IFERROR(VLOOKUP(Tabla2[[#This Row],[Client]],Inflow_Outflow!A:O,2,FALSE),"")</f>
        <v>364.40999999999997</v>
      </c>
      <c r="R1266" s="2">
        <f>IFERROR(VLOOKUP(Tabla2[[#This Row],[Client]],Inflow_Outflow!A:O,3,FALSE),"")</f>
        <v>364.40999999999997</v>
      </c>
      <c r="S1266" s="2">
        <f>IFERROR(VLOOKUP(Tabla2[[#This Row],[Client]],Inflow_Outflow!A:O,4,FALSE),"")</f>
        <v>2</v>
      </c>
      <c r="T1266" s="2">
        <f>IFERROR(VLOOKUP(Tabla2[[#This Row],[Client]],Inflow_Outflow!A:O,5,FALSE),"")</f>
        <v>2</v>
      </c>
      <c r="U1266" s="2">
        <f>IFERROR(VLOOKUP(Tabla2[[#This Row],[Client]],Inflow_Outflow!A:O,6,FALSE),"")</f>
        <v>583.74607142857144</v>
      </c>
      <c r="V1266" s="2">
        <f>IFERROR(VLOOKUP(Tabla2[[#This Row],[Client]],Inflow_Outflow!A:O,7,FALSE),"")</f>
        <v>583.74607142857144</v>
      </c>
      <c r="W1266" s="2">
        <f>IFERROR(VLOOKUP(Tabla2[[#This Row],[Client]],Inflow_Outflow!A:O,8,FALSE),"")</f>
        <v>464.28571428571428</v>
      </c>
      <c r="X1266" s="2">
        <f>IFERROR(VLOOKUP(Tabla2[[#This Row],[Client]],Inflow_Outflow!A:O,9,FALSE),"")</f>
        <v>112.49607142857143</v>
      </c>
      <c r="Y1266" s="2">
        <f>IFERROR(VLOOKUP(Tabla2[[#This Row],[Client]],Inflow_Outflow!A:O,10,FALSE),"")</f>
        <v>0</v>
      </c>
      <c r="Z1266" s="2">
        <f>IFERROR(VLOOKUP(Tabla2[[#This Row],[Client]],Inflow_Outflow!A:O,11,FALSE),"")</f>
        <v>9</v>
      </c>
      <c r="AA1266" s="2">
        <f>IFERROR(VLOOKUP(Tabla2[[#This Row],[Client]],Inflow_Outflow!A:O,12,FALSE),"")</f>
        <v>9</v>
      </c>
      <c r="AB1266" s="2">
        <f>IFERROR(VLOOKUP(Tabla2[[#This Row],[Client]],Inflow_Outflow!A:O,13,FALSE),"")</f>
        <v>3</v>
      </c>
      <c r="AC1266" s="2">
        <f>IFERROR(VLOOKUP(Tabla2[[#This Row],[Client]],Inflow_Outflow!A:O,14,FALSE),"")</f>
        <v>4</v>
      </c>
      <c r="AD1266" s="2">
        <f>IFERROR(VLOOKUP(Tabla2[[#This Row],[Client]],Inflow_Outflow!A:O,15,FALSE),"")</f>
        <v>0</v>
      </c>
      <c r="AE1266" s="2">
        <f>IFERROR(VLOOKUP(Tabla2[[#This Row],[Client]],Sales_Revenues!A:G,2,FALSE),"")</f>
        <v>0</v>
      </c>
      <c r="AF1266" s="2">
        <f>IFERROR(VLOOKUP(Tabla2[[#This Row],[Client]],Sales_Revenues!A:G,3,FALSE),"")</f>
        <v>0</v>
      </c>
      <c r="AG1266" s="2">
        <f>IFERROR(VLOOKUP(Tabla2[[#This Row],[Client]],Sales_Revenues!A:G,4,FALSE),"")</f>
        <v>1</v>
      </c>
      <c r="AH1266" s="2">
        <f>IFERROR(VLOOKUP(Tabla2[[#This Row],[Client]],Sales_Revenues!A:G,5,FALSE),"")</f>
        <v>0</v>
      </c>
      <c r="AI1266" s="2">
        <f>IFERROR(VLOOKUP(Tabla2[[#This Row],[Client]],Sales_Revenues!A:G,6,FALSE),"")</f>
        <v>0</v>
      </c>
      <c r="AJ1266" s="2">
        <f>IFERROR(VLOOKUP(Tabla2[[#This Row],[Client]],Sales_Revenues!A:G,7,FALSE),"")</f>
        <v>17.175357142857145</v>
      </c>
    </row>
    <row r="1267" spans="1:36">
      <c r="A1267">
        <v>1266</v>
      </c>
      <c r="B1267">
        <v>1</v>
      </c>
      <c r="D1267">
        <v>1</v>
      </c>
      <c r="E1267">
        <v>1</v>
      </c>
      <c r="H1267">
        <v>2094.6692857142857</v>
      </c>
      <c r="I1267" t="s">
        <v>38</v>
      </c>
      <c r="J1267">
        <v>7743.5771428571434</v>
      </c>
      <c r="K1267">
        <v>0</v>
      </c>
      <c r="L1267" t="s">
        <v>38</v>
      </c>
      <c r="M1267" t="s">
        <v>38</v>
      </c>
      <c r="N1267" t="str">
        <f>IFERROR(VLOOKUP(Tabla2[[#This Row],[Client]],Soc_Dem!A:D,2,FALSE),"")</f>
        <v>F</v>
      </c>
      <c r="O1267">
        <f>IFERROR(VLOOKUP(Tabla2[[#This Row],[Client]],Soc_Dem!A:D,3,FALSE),"")</f>
        <v>20</v>
      </c>
      <c r="P1267">
        <f>IFERROR(VLOOKUP(Tabla2[[#This Row],[Client]],Soc_Dem!A:D,4,FALSE),"")</f>
        <v>59</v>
      </c>
      <c r="Q1267" s="2">
        <f>IFERROR(VLOOKUP(Tabla2[[#This Row],[Client]],Inflow_Outflow!A:O,2,FALSE),"")</f>
        <v>1348.0164285714286</v>
      </c>
      <c r="R1267" s="2">
        <f>IFERROR(VLOOKUP(Tabla2[[#This Row],[Client]],Inflow_Outflow!A:O,3,FALSE),"")</f>
        <v>1348.0164285714286</v>
      </c>
      <c r="S1267" s="2">
        <f>IFERROR(VLOOKUP(Tabla2[[#This Row],[Client]],Inflow_Outflow!A:O,4,FALSE),"")</f>
        <v>4</v>
      </c>
      <c r="T1267" s="2">
        <f>IFERROR(VLOOKUP(Tabla2[[#This Row],[Client]],Inflow_Outflow!A:O,5,FALSE),"")</f>
        <v>4</v>
      </c>
      <c r="U1267" s="2">
        <f>IFERROR(VLOOKUP(Tabla2[[#This Row],[Client]],Inflow_Outflow!A:O,6,FALSE),"")</f>
        <v>1030.3182142857142</v>
      </c>
      <c r="V1267" s="2">
        <f>IFERROR(VLOOKUP(Tabla2[[#This Row],[Client]],Inflow_Outflow!A:O,7,FALSE),"")</f>
        <v>1030.3182142857142</v>
      </c>
      <c r="W1267" s="2">
        <f>IFERROR(VLOOKUP(Tabla2[[#This Row],[Client]],Inflow_Outflow!A:O,8,FALSE),"")</f>
        <v>178.57142857142858</v>
      </c>
      <c r="X1267" s="2">
        <f>IFERROR(VLOOKUP(Tabla2[[#This Row],[Client]],Inflow_Outflow!A:O,9,FALSE),"")</f>
        <v>157.28571428571428</v>
      </c>
      <c r="Y1267" s="2">
        <f>IFERROR(VLOOKUP(Tabla2[[#This Row],[Client]],Inflow_Outflow!A:O,10,FALSE),"")</f>
        <v>689.81821428571425</v>
      </c>
      <c r="Z1267" s="2">
        <f>IFERROR(VLOOKUP(Tabla2[[#This Row],[Client]],Inflow_Outflow!A:O,11,FALSE),"")</f>
        <v>15</v>
      </c>
      <c r="AA1267" s="2">
        <f>IFERROR(VLOOKUP(Tabla2[[#This Row],[Client]],Inflow_Outflow!A:O,12,FALSE),"")</f>
        <v>15</v>
      </c>
      <c r="AB1267" s="2">
        <f>IFERROR(VLOOKUP(Tabla2[[#This Row],[Client]],Inflow_Outflow!A:O,13,FALSE),"")</f>
        <v>1</v>
      </c>
      <c r="AC1267" s="2">
        <f>IFERROR(VLOOKUP(Tabla2[[#This Row],[Client]],Inflow_Outflow!A:O,14,FALSE),"")</f>
        <v>4</v>
      </c>
      <c r="AD1267" s="2">
        <f>IFERROR(VLOOKUP(Tabla2[[#This Row],[Client]],Inflow_Outflow!A:O,15,FALSE),"")</f>
        <v>8</v>
      </c>
      <c r="AE1267" s="2">
        <f>IFERROR(VLOOKUP(Tabla2[[#This Row],[Client]],Sales_Revenues!A:G,2,FALSE),"")</f>
        <v>0</v>
      </c>
      <c r="AF1267" s="2">
        <f>IFERROR(VLOOKUP(Tabla2[[#This Row],[Client]],Sales_Revenues!A:G,3,FALSE),"")</f>
        <v>1</v>
      </c>
      <c r="AG1267" s="2">
        <f>IFERROR(VLOOKUP(Tabla2[[#This Row],[Client]],Sales_Revenues!A:G,4,FALSE),"")</f>
        <v>0</v>
      </c>
      <c r="AH1267" s="2">
        <f>IFERROR(VLOOKUP(Tabla2[[#This Row],[Client]],Sales_Revenues!A:G,5,FALSE),"")</f>
        <v>0</v>
      </c>
      <c r="AI1267" s="2">
        <f>IFERROR(VLOOKUP(Tabla2[[#This Row],[Client]],Sales_Revenues!A:G,6,FALSE),"")</f>
        <v>8.6071428571428577</v>
      </c>
      <c r="AJ1267" s="2">
        <f>IFERROR(VLOOKUP(Tabla2[[#This Row],[Client]],Sales_Revenues!A:G,7,FALSE),"")</f>
        <v>0</v>
      </c>
    </row>
    <row r="1268" spans="1:36">
      <c r="A1268">
        <v>1267</v>
      </c>
      <c r="B1268">
        <v>1</v>
      </c>
      <c r="C1268">
        <v>1</v>
      </c>
      <c r="E1268">
        <v>1</v>
      </c>
      <c r="G1268">
        <v>1</v>
      </c>
      <c r="H1268">
        <v>1753.0407142857143</v>
      </c>
      <c r="I1268">
        <v>1959.8710714285714</v>
      </c>
      <c r="J1268" t="s">
        <v>38</v>
      </c>
      <c r="K1268">
        <v>461.3339285714286</v>
      </c>
      <c r="L1268" t="s">
        <v>38</v>
      </c>
      <c r="M1268">
        <v>4312.3846428571433</v>
      </c>
      <c r="N1268" t="str">
        <f>IFERROR(VLOOKUP(Tabla2[[#This Row],[Client]],Soc_Dem!A:D,2,FALSE),"")</f>
        <v>F</v>
      </c>
      <c r="O1268">
        <f>IFERROR(VLOOKUP(Tabla2[[#This Row],[Client]],Soc_Dem!A:D,3,FALSE),"")</f>
        <v>37</v>
      </c>
      <c r="P1268">
        <f>IFERROR(VLOOKUP(Tabla2[[#This Row],[Client]],Soc_Dem!A:D,4,FALSE),"")</f>
        <v>125</v>
      </c>
      <c r="Q1268" s="2">
        <f>IFERROR(VLOOKUP(Tabla2[[#This Row],[Client]],Inflow_Outflow!A:O,2,FALSE),"")</f>
        <v>1284.8639285714287</v>
      </c>
      <c r="R1268" s="2">
        <f>IFERROR(VLOOKUP(Tabla2[[#This Row],[Client]],Inflow_Outflow!A:O,3,FALSE),"")</f>
        <v>1028.7846428571429</v>
      </c>
      <c r="S1268" s="2">
        <f>IFERROR(VLOOKUP(Tabla2[[#This Row],[Client]],Inflow_Outflow!A:O,4,FALSE),"")</f>
        <v>17</v>
      </c>
      <c r="T1268" s="2">
        <f>IFERROR(VLOOKUP(Tabla2[[#This Row],[Client]],Inflow_Outflow!A:O,5,FALSE),"")</f>
        <v>12</v>
      </c>
      <c r="U1268" s="2">
        <f>IFERROR(VLOOKUP(Tabla2[[#This Row],[Client]],Inflow_Outflow!A:O,6,FALSE),"")</f>
        <v>1238.0685714285714</v>
      </c>
      <c r="V1268" s="2">
        <f>IFERROR(VLOOKUP(Tabla2[[#This Row],[Client]],Inflow_Outflow!A:O,7,FALSE),"")</f>
        <v>1028.7846428571429</v>
      </c>
      <c r="W1268" s="2">
        <f>IFERROR(VLOOKUP(Tabla2[[#This Row],[Client]],Inflow_Outflow!A:O,8,FALSE),"")</f>
        <v>600</v>
      </c>
      <c r="X1268" s="2">
        <f>IFERROR(VLOOKUP(Tabla2[[#This Row],[Client]],Inflow_Outflow!A:O,9,FALSE),"")</f>
        <v>0</v>
      </c>
      <c r="Y1268" s="2">
        <f>IFERROR(VLOOKUP(Tabla2[[#This Row],[Client]],Inflow_Outflow!A:O,10,FALSE),"")</f>
        <v>83.535714285714292</v>
      </c>
      <c r="Z1268" s="2">
        <f>IFERROR(VLOOKUP(Tabla2[[#This Row],[Client]],Inflow_Outflow!A:O,11,FALSE),"")</f>
        <v>32</v>
      </c>
      <c r="AA1268" s="2">
        <f>IFERROR(VLOOKUP(Tabla2[[#This Row],[Client]],Inflow_Outflow!A:O,12,FALSE),"")</f>
        <v>19</v>
      </c>
      <c r="AB1268" s="2">
        <f>IFERROR(VLOOKUP(Tabla2[[#This Row],[Client]],Inflow_Outflow!A:O,13,FALSE),"")</f>
        <v>5</v>
      </c>
      <c r="AC1268" s="2">
        <f>IFERROR(VLOOKUP(Tabla2[[#This Row],[Client]],Inflow_Outflow!A:O,14,FALSE),"")</f>
        <v>0</v>
      </c>
      <c r="AD1268" s="2">
        <f>IFERROR(VLOOKUP(Tabla2[[#This Row],[Client]],Inflow_Outflow!A:O,15,FALSE),"")</f>
        <v>4</v>
      </c>
      <c r="AE1268" s="2">
        <f>IFERROR(VLOOKUP(Tabla2[[#This Row],[Client]],Sales_Revenues!A:G,2,FALSE),"")</f>
        <v>0</v>
      </c>
      <c r="AF1268" s="2">
        <f>IFERROR(VLOOKUP(Tabla2[[#This Row],[Client]],Sales_Revenues!A:G,3,FALSE),"")</f>
        <v>1</v>
      </c>
      <c r="AG1268" s="2">
        <f>IFERROR(VLOOKUP(Tabla2[[#This Row],[Client]],Sales_Revenues!A:G,4,FALSE),"")</f>
        <v>1</v>
      </c>
      <c r="AH1268" s="2">
        <f>IFERROR(VLOOKUP(Tabla2[[#This Row],[Client]],Sales_Revenues!A:G,5,FALSE),"")</f>
        <v>0</v>
      </c>
      <c r="AI1268" s="2">
        <f>IFERROR(VLOOKUP(Tabla2[[#This Row],[Client]],Sales_Revenues!A:G,6,FALSE),"")</f>
        <v>2.8582142857142858</v>
      </c>
      <c r="AJ1268" s="2">
        <f>IFERROR(VLOOKUP(Tabla2[[#This Row],[Client]],Sales_Revenues!A:G,7,FALSE),"")</f>
        <v>21.820714285714285</v>
      </c>
    </row>
    <row r="1269" spans="1:36">
      <c r="A1269">
        <v>1268</v>
      </c>
      <c r="B1269">
        <v>1</v>
      </c>
      <c r="H1269">
        <v>491.3907142857143</v>
      </c>
      <c r="I1269" t="s">
        <v>38</v>
      </c>
      <c r="J1269" t="s">
        <v>38</v>
      </c>
      <c r="K1269" t="s">
        <v>38</v>
      </c>
      <c r="L1269" t="s">
        <v>38</v>
      </c>
      <c r="M1269" t="s">
        <v>38</v>
      </c>
      <c r="N1269" t="str">
        <f>IFERROR(VLOOKUP(Tabla2[[#This Row],[Client]],Soc_Dem!A:D,2,FALSE),"")</f>
        <v>F</v>
      </c>
      <c r="O1269">
        <f>IFERROR(VLOOKUP(Tabla2[[#This Row],[Client]],Soc_Dem!A:D,3,FALSE),"")</f>
        <v>23</v>
      </c>
      <c r="P1269">
        <f>IFERROR(VLOOKUP(Tabla2[[#This Row],[Client]],Soc_Dem!A:D,4,FALSE),"")</f>
        <v>179</v>
      </c>
      <c r="Q1269" s="2">
        <f>IFERROR(VLOOKUP(Tabla2[[#This Row],[Client]],Inflow_Outflow!A:O,2,FALSE),"")</f>
        <v>1.4999999999999999E-2</v>
      </c>
      <c r="R1269" s="2">
        <f>IFERROR(VLOOKUP(Tabla2[[#This Row],[Client]],Inflow_Outflow!A:O,3,FALSE),"")</f>
        <v>1.4999999999999999E-2</v>
      </c>
      <c r="S1269" s="2">
        <f>IFERROR(VLOOKUP(Tabla2[[#This Row],[Client]],Inflow_Outflow!A:O,4,FALSE),"")</f>
        <v>1</v>
      </c>
      <c r="T1269" s="2">
        <f>IFERROR(VLOOKUP(Tabla2[[#This Row],[Client]],Inflow_Outflow!A:O,5,FALSE),"")</f>
        <v>1</v>
      </c>
      <c r="U1269" s="2">
        <f>IFERROR(VLOOKUP(Tabla2[[#This Row],[Client]],Inflow_Outflow!A:O,6,FALSE),"")</f>
        <v>1.9642857142857142</v>
      </c>
      <c r="V1269" s="2">
        <f>IFERROR(VLOOKUP(Tabla2[[#This Row],[Client]],Inflow_Outflow!A:O,7,FALSE),"")</f>
        <v>1.9642857142857142</v>
      </c>
      <c r="W1269" s="2">
        <f>IFERROR(VLOOKUP(Tabla2[[#This Row],[Client]],Inflow_Outflow!A:O,8,FALSE),"")</f>
        <v>0</v>
      </c>
      <c r="X1269" s="2">
        <f>IFERROR(VLOOKUP(Tabla2[[#This Row],[Client]],Inflow_Outflow!A:O,9,FALSE),"")</f>
        <v>0</v>
      </c>
      <c r="Y1269" s="2">
        <f>IFERROR(VLOOKUP(Tabla2[[#This Row],[Client]],Inflow_Outflow!A:O,10,FALSE),"")</f>
        <v>0</v>
      </c>
      <c r="Z1269" s="2">
        <f>IFERROR(VLOOKUP(Tabla2[[#This Row],[Client]],Inflow_Outflow!A:O,11,FALSE),"")</f>
        <v>1</v>
      </c>
      <c r="AA1269" s="2">
        <f>IFERROR(VLOOKUP(Tabla2[[#This Row],[Client]],Inflow_Outflow!A:O,12,FALSE),"")</f>
        <v>1</v>
      </c>
      <c r="AB1269" s="2">
        <f>IFERROR(VLOOKUP(Tabla2[[#This Row],[Client]],Inflow_Outflow!A:O,13,FALSE),"")</f>
        <v>0</v>
      </c>
      <c r="AC1269" s="2">
        <f>IFERROR(VLOOKUP(Tabla2[[#This Row],[Client]],Inflow_Outflow!A:O,14,FALSE),"")</f>
        <v>0</v>
      </c>
      <c r="AD1269" s="2">
        <f>IFERROR(VLOOKUP(Tabla2[[#This Row],[Client]],Inflow_Outflow!A:O,15,FALSE),"")</f>
        <v>0</v>
      </c>
      <c r="AE1269" s="2">
        <f>IFERROR(VLOOKUP(Tabla2[[#This Row],[Client]],Sales_Revenues!A:G,2,FALSE),"")</f>
        <v>0</v>
      </c>
      <c r="AF1269" s="2">
        <f>IFERROR(VLOOKUP(Tabla2[[#This Row],[Client]],Sales_Revenues!A:G,3,FALSE),"")</f>
        <v>0</v>
      </c>
      <c r="AG1269" s="2">
        <f>IFERROR(VLOOKUP(Tabla2[[#This Row],[Client]],Sales_Revenues!A:G,4,FALSE),"")</f>
        <v>1</v>
      </c>
      <c r="AH1269" s="2">
        <f>IFERROR(VLOOKUP(Tabla2[[#This Row],[Client]],Sales_Revenues!A:G,5,FALSE),"")</f>
        <v>0</v>
      </c>
      <c r="AI1269" s="2">
        <f>IFERROR(VLOOKUP(Tabla2[[#This Row],[Client]],Sales_Revenues!A:G,6,FALSE),"")</f>
        <v>0</v>
      </c>
      <c r="AJ1269" s="2">
        <f>IFERROR(VLOOKUP(Tabla2[[#This Row],[Client]],Sales_Revenues!A:G,7,FALSE),"")</f>
        <v>20.34357142857143</v>
      </c>
    </row>
    <row r="1270" spans="1:36">
      <c r="A1270">
        <v>1269</v>
      </c>
      <c r="B1270">
        <v>1</v>
      </c>
      <c r="H1270">
        <v>514.05500000000006</v>
      </c>
      <c r="I1270" t="s">
        <v>38</v>
      </c>
      <c r="J1270" t="s">
        <v>38</v>
      </c>
      <c r="K1270" t="s">
        <v>38</v>
      </c>
      <c r="L1270" t="s">
        <v>38</v>
      </c>
      <c r="M1270" t="s">
        <v>38</v>
      </c>
      <c r="N1270" t="str">
        <f>IFERROR(VLOOKUP(Tabla2[[#This Row],[Client]],Soc_Dem!A:D,2,FALSE),"")</f>
        <v>F</v>
      </c>
      <c r="O1270">
        <f>IFERROR(VLOOKUP(Tabla2[[#This Row],[Client]],Soc_Dem!A:D,3,FALSE),"")</f>
        <v>37</v>
      </c>
      <c r="P1270">
        <f>IFERROR(VLOOKUP(Tabla2[[#This Row],[Client]],Soc_Dem!A:D,4,FALSE),"")</f>
        <v>43</v>
      </c>
      <c r="Q1270" s="2" t="str">
        <f>IFERROR(VLOOKUP(Tabla2[[#This Row],[Client]],Inflow_Outflow!A:O,2,FALSE),"")</f>
        <v/>
      </c>
      <c r="R1270" s="2" t="str">
        <f>IFERROR(VLOOKUP(Tabla2[[#This Row],[Client]],Inflow_Outflow!A:O,3,FALSE),"")</f>
        <v/>
      </c>
      <c r="S1270" s="2" t="str">
        <f>IFERROR(VLOOKUP(Tabla2[[#This Row],[Client]],Inflow_Outflow!A:O,4,FALSE),"")</f>
        <v/>
      </c>
      <c r="T1270" s="2" t="str">
        <f>IFERROR(VLOOKUP(Tabla2[[#This Row],[Client]],Inflow_Outflow!A:O,5,FALSE),"")</f>
        <v/>
      </c>
      <c r="U1270" s="2" t="str">
        <f>IFERROR(VLOOKUP(Tabla2[[#This Row],[Client]],Inflow_Outflow!A:O,6,FALSE),"")</f>
        <v/>
      </c>
      <c r="V1270" s="2" t="str">
        <f>IFERROR(VLOOKUP(Tabla2[[#This Row],[Client]],Inflow_Outflow!A:O,7,FALSE),"")</f>
        <v/>
      </c>
      <c r="W1270" s="2" t="str">
        <f>IFERROR(VLOOKUP(Tabla2[[#This Row],[Client]],Inflow_Outflow!A:O,8,FALSE),"")</f>
        <v/>
      </c>
      <c r="X1270" s="2" t="str">
        <f>IFERROR(VLOOKUP(Tabla2[[#This Row],[Client]],Inflow_Outflow!A:O,9,FALSE),"")</f>
        <v/>
      </c>
      <c r="Y1270" s="2" t="str">
        <f>IFERROR(VLOOKUP(Tabla2[[#This Row],[Client]],Inflow_Outflow!A:O,10,FALSE),"")</f>
        <v/>
      </c>
      <c r="Z1270" s="2" t="str">
        <f>IFERROR(VLOOKUP(Tabla2[[#This Row],[Client]],Inflow_Outflow!A:O,11,FALSE),"")</f>
        <v/>
      </c>
      <c r="AA1270" s="2" t="str">
        <f>IFERROR(VLOOKUP(Tabla2[[#This Row],[Client]],Inflow_Outflow!A:O,12,FALSE),"")</f>
        <v/>
      </c>
      <c r="AB1270" s="2" t="str">
        <f>IFERROR(VLOOKUP(Tabla2[[#This Row],[Client]],Inflow_Outflow!A:O,13,FALSE),"")</f>
        <v/>
      </c>
      <c r="AC1270" s="2" t="str">
        <f>IFERROR(VLOOKUP(Tabla2[[#This Row],[Client]],Inflow_Outflow!A:O,14,FALSE),"")</f>
        <v/>
      </c>
      <c r="AD1270" s="2" t="str">
        <f>IFERROR(VLOOKUP(Tabla2[[#This Row],[Client]],Inflow_Outflow!A:O,15,FALSE),"")</f>
        <v/>
      </c>
      <c r="AE1270" s="2">
        <f>IFERROR(VLOOKUP(Tabla2[[#This Row],[Client]],Sales_Revenues!A:G,2,FALSE),"")</f>
        <v>0</v>
      </c>
      <c r="AF1270" s="2">
        <f>IFERROR(VLOOKUP(Tabla2[[#This Row],[Client]],Sales_Revenues!A:G,3,FALSE),"")</f>
        <v>0</v>
      </c>
      <c r="AG1270" s="2">
        <f>IFERROR(VLOOKUP(Tabla2[[#This Row],[Client]],Sales_Revenues!A:G,4,FALSE),"")</f>
        <v>0</v>
      </c>
      <c r="AH1270" s="2">
        <f>IFERROR(VLOOKUP(Tabla2[[#This Row],[Client]],Sales_Revenues!A:G,5,FALSE),"")</f>
        <v>0</v>
      </c>
      <c r="AI1270" s="2">
        <f>IFERROR(VLOOKUP(Tabla2[[#This Row],[Client]],Sales_Revenues!A:G,6,FALSE),"")</f>
        <v>0</v>
      </c>
      <c r="AJ1270" s="2">
        <f>IFERROR(VLOOKUP(Tabla2[[#This Row],[Client]],Sales_Revenues!A:G,7,FALSE),"")</f>
        <v>0</v>
      </c>
    </row>
    <row r="1271" spans="1:36">
      <c r="A1271">
        <v>1270</v>
      </c>
      <c r="B1271">
        <v>1</v>
      </c>
      <c r="H1271">
        <v>3.6582142857142861</v>
      </c>
      <c r="I1271" t="s">
        <v>38</v>
      </c>
      <c r="J1271" t="s">
        <v>38</v>
      </c>
      <c r="K1271" t="s">
        <v>38</v>
      </c>
      <c r="L1271" t="s">
        <v>38</v>
      </c>
      <c r="M1271" t="s">
        <v>38</v>
      </c>
      <c r="N1271" t="str">
        <f>IFERROR(VLOOKUP(Tabla2[[#This Row],[Client]],Soc_Dem!A:D,2,FALSE),"")</f>
        <v>F</v>
      </c>
      <c r="O1271">
        <f>IFERROR(VLOOKUP(Tabla2[[#This Row],[Client]],Soc_Dem!A:D,3,FALSE),"")</f>
        <v>38</v>
      </c>
      <c r="P1271">
        <f>IFERROR(VLOOKUP(Tabla2[[#This Row],[Client]],Soc_Dem!A:D,4,FALSE),"")</f>
        <v>43</v>
      </c>
      <c r="Q1271" s="2">
        <f>IFERROR(VLOOKUP(Tabla2[[#This Row],[Client]],Inflow_Outflow!A:O,2,FALSE),"")</f>
        <v>1.7857142857142856E-2</v>
      </c>
      <c r="R1271" s="2">
        <f>IFERROR(VLOOKUP(Tabla2[[#This Row],[Client]],Inflow_Outflow!A:O,3,FALSE),"")</f>
        <v>1.7857142857142856E-2</v>
      </c>
      <c r="S1271" s="2">
        <f>IFERROR(VLOOKUP(Tabla2[[#This Row],[Client]],Inflow_Outflow!A:O,4,FALSE),"")</f>
        <v>1</v>
      </c>
      <c r="T1271" s="2">
        <f>IFERROR(VLOOKUP(Tabla2[[#This Row],[Client]],Inflow_Outflow!A:O,5,FALSE),"")</f>
        <v>1</v>
      </c>
      <c r="U1271" s="2">
        <f>IFERROR(VLOOKUP(Tabla2[[#This Row],[Client]],Inflow_Outflow!A:O,6,FALSE),"")</f>
        <v>274.78571428571428</v>
      </c>
      <c r="V1271" s="2">
        <f>IFERROR(VLOOKUP(Tabla2[[#This Row],[Client]],Inflow_Outflow!A:O,7,FALSE),"")</f>
        <v>274.78571428571428</v>
      </c>
      <c r="W1271" s="2">
        <f>IFERROR(VLOOKUP(Tabla2[[#This Row],[Client]],Inflow_Outflow!A:O,8,FALSE),"")</f>
        <v>178.57142857142858</v>
      </c>
      <c r="X1271" s="2">
        <f>IFERROR(VLOOKUP(Tabla2[[#This Row],[Client]],Inflow_Outflow!A:O,9,FALSE),"")</f>
        <v>96.214285714285708</v>
      </c>
      <c r="Y1271" s="2">
        <f>IFERROR(VLOOKUP(Tabla2[[#This Row],[Client]],Inflow_Outflow!A:O,10,FALSE),"")</f>
        <v>0</v>
      </c>
      <c r="Z1271" s="2">
        <f>IFERROR(VLOOKUP(Tabla2[[#This Row],[Client]],Inflow_Outflow!A:O,11,FALSE),"")</f>
        <v>4</v>
      </c>
      <c r="AA1271" s="2">
        <f>IFERROR(VLOOKUP(Tabla2[[#This Row],[Client]],Inflow_Outflow!A:O,12,FALSE),"")</f>
        <v>4</v>
      </c>
      <c r="AB1271" s="2">
        <f>IFERROR(VLOOKUP(Tabla2[[#This Row],[Client]],Inflow_Outflow!A:O,13,FALSE),"")</f>
        <v>2</v>
      </c>
      <c r="AC1271" s="2">
        <f>IFERROR(VLOOKUP(Tabla2[[#This Row],[Client]],Inflow_Outflow!A:O,14,FALSE),"")</f>
        <v>2</v>
      </c>
      <c r="AD1271" s="2">
        <f>IFERROR(VLOOKUP(Tabla2[[#This Row],[Client]],Inflow_Outflow!A:O,15,FALSE),"")</f>
        <v>0</v>
      </c>
      <c r="AE1271" s="2" t="str">
        <f>IFERROR(VLOOKUP(Tabla2[[#This Row],[Client]],Sales_Revenues!A:G,2,FALSE),"")</f>
        <v/>
      </c>
      <c r="AF1271" s="2" t="str">
        <f>IFERROR(VLOOKUP(Tabla2[[#This Row],[Client]],Sales_Revenues!A:G,3,FALSE),"")</f>
        <v/>
      </c>
      <c r="AG1271" s="2" t="str">
        <f>IFERROR(VLOOKUP(Tabla2[[#This Row],[Client]],Sales_Revenues!A:G,4,FALSE),"")</f>
        <v/>
      </c>
      <c r="AH1271" s="2" t="str">
        <f>IFERROR(VLOOKUP(Tabla2[[#This Row],[Client]],Sales_Revenues!A:G,5,FALSE),"")</f>
        <v/>
      </c>
      <c r="AI1271" s="2" t="str">
        <f>IFERROR(VLOOKUP(Tabla2[[#This Row],[Client]],Sales_Revenues!A:G,6,FALSE),"")</f>
        <v/>
      </c>
      <c r="AJ1271" s="2" t="str">
        <f>IFERROR(VLOOKUP(Tabla2[[#This Row],[Client]],Sales_Revenues!A:G,7,FALSE),"")</f>
        <v/>
      </c>
    </row>
    <row r="1272" spans="1:36">
      <c r="A1272">
        <v>1271</v>
      </c>
      <c r="B1272">
        <v>2</v>
      </c>
      <c r="C1272">
        <v>1</v>
      </c>
      <c r="D1272">
        <v>1</v>
      </c>
      <c r="E1272">
        <v>1</v>
      </c>
      <c r="H1272">
        <v>4492.0617857142852</v>
      </c>
      <c r="I1272">
        <v>1990.5028571428572</v>
      </c>
      <c r="J1272">
        <v>0</v>
      </c>
      <c r="K1272">
        <v>0</v>
      </c>
      <c r="L1272" t="s">
        <v>38</v>
      </c>
      <c r="M1272" t="s">
        <v>38</v>
      </c>
      <c r="N1272" t="str">
        <f>IFERROR(VLOOKUP(Tabla2[[#This Row],[Client]],Soc_Dem!A:D,2,FALSE),"")</f>
        <v>M</v>
      </c>
      <c r="O1272">
        <f>IFERROR(VLOOKUP(Tabla2[[#This Row],[Client]],Soc_Dem!A:D,3,FALSE),"")</f>
        <v>42</v>
      </c>
      <c r="P1272">
        <f>IFERROR(VLOOKUP(Tabla2[[#This Row],[Client]],Soc_Dem!A:D,4,FALSE),"")</f>
        <v>94</v>
      </c>
      <c r="Q1272" s="2">
        <f>IFERROR(VLOOKUP(Tabla2[[#This Row],[Client]],Inflow_Outflow!A:O,2,FALSE),"")</f>
        <v>865.71249999999998</v>
      </c>
      <c r="R1272" s="2">
        <f>IFERROR(VLOOKUP(Tabla2[[#This Row],[Client]],Inflow_Outflow!A:O,3,FALSE),"")</f>
        <v>865.69928571428579</v>
      </c>
      <c r="S1272" s="2">
        <f>IFERROR(VLOOKUP(Tabla2[[#This Row],[Client]],Inflow_Outflow!A:O,4,FALSE),"")</f>
        <v>5</v>
      </c>
      <c r="T1272" s="2">
        <f>IFERROR(VLOOKUP(Tabla2[[#This Row],[Client]],Inflow_Outflow!A:O,5,FALSE),"")</f>
        <v>4</v>
      </c>
      <c r="U1272" s="2">
        <f>IFERROR(VLOOKUP(Tabla2[[#This Row],[Client]],Inflow_Outflow!A:O,6,FALSE),"")</f>
        <v>1144.8317857142858</v>
      </c>
      <c r="V1272" s="2">
        <f>IFERROR(VLOOKUP(Tabla2[[#This Row],[Client]],Inflow_Outflow!A:O,7,FALSE),"")</f>
        <v>1144.8317857142858</v>
      </c>
      <c r="W1272" s="2">
        <f>IFERROR(VLOOKUP(Tabla2[[#This Row],[Client]],Inflow_Outflow!A:O,8,FALSE),"")</f>
        <v>125</v>
      </c>
      <c r="X1272" s="2">
        <f>IFERROR(VLOOKUP(Tabla2[[#This Row],[Client]],Inflow_Outflow!A:O,9,FALSE),"")</f>
        <v>401.65250000000003</v>
      </c>
      <c r="Y1272" s="2">
        <f>IFERROR(VLOOKUP(Tabla2[[#This Row],[Client]],Inflow_Outflow!A:O,10,FALSE),"")</f>
        <v>614.78642857142859</v>
      </c>
      <c r="Z1272" s="2">
        <f>IFERROR(VLOOKUP(Tabla2[[#This Row],[Client]],Inflow_Outflow!A:O,11,FALSE),"")</f>
        <v>30</v>
      </c>
      <c r="AA1272" s="2">
        <f>IFERROR(VLOOKUP(Tabla2[[#This Row],[Client]],Inflow_Outflow!A:O,12,FALSE),"")</f>
        <v>30</v>
      </c>
      <c r="AB1272" s="2">
        <f>IFERROR(VLOOKUP(Tabla2[[#This Row],[Client]],Inflow_Outflow!A:O,13,FALSE),"")</f>
        <v>1</v>
      </c>
      <c r="AC1272" s="2">
        <f>IFERROR(VLOOKUP(Tabla2[[#This Row],[Client]],Inflow_Outflow!A:O,14,FALSE),"")</f>
        <v>15</v>
      </c>
      <c r="AD1272" s="2">
        <f>IFERROR(VLOOKUP(Tabla2[[#This Row],[Client]],Inflow_Outflow!A:O,15,FALSE),"")</f>
        <v>13</v>
      </c>
      <c r="AE1272" s="2" t="str">
        <f>IFERROR(VLOOKUP(Tabla2[[#This Row],[Client]],Sales_Revenues!A:G,2,FALSE),"")</f>
        <v/>
      </c>
      <c r="AF1272" s="2" t="str">
        <f>IFERROR(VLOOKUP(Tabla2[[#This Row],[Client]],Sales_Revenues!A:G,3,FALSE),"")</f>
        <v/>
      </c>
      <c r="AG1272" s="2" t="str">
        <f>IFERROR(VLOOKUP(Tabla2[[#This Row],[Client]],Sales_Revenues!A:G,4,FALSE),"")</f>
        <v/>
      </c>
      <c r="AH1272" s="2" t="str">
        <f>IFERROR(VLOOKUP(Tabla2[[#This Row],[Client]],Sales_Revenues!A:G,5,FALSE),"")</f>
        <v/>
      </c>
      <c r="AI1272" s="2" t="str">
        <f>IFERROR(VLOOKUP(Tabla2[[#This Row],[Client]],Sales_Revenues!A:G,6,FALSE),"")</f>
        <v/>
      </c>
      <c r="AJ1272" s="2" t="str">
        <f>IFERROR(VLOOKUP(Tabla2[[#This Row],[Client]],Sales_Revenues!A:G,7,FALSE),"")</f>
        <v/>
      </c>
    </row>
    <row r="1273" spans="1:36">
      <c r="A1273">
        <v>1272</v>
      </c>
      <c r="B1273">
        <v>1</v>
      </c>
      <c r="D1273">
        <v>1</v>
      </c>
      <c r="H1273">
        <v>5786.2057142857147</v>
      </c>
      <c r="I1273" t="s">
        <v>38</v>
      </c>
      <c r="J1273">
        <v>5861.2089285714292</v>
      </c>
      <c r="K1273" t="s">
        <v>38</v>
      </c>
      <c r="L1273" t="s">
        <v>38</v>
      </c>
      <c r="M1273" t="s">
        <v>38</v>
      </c>
      <c r="N1273" t="str">
        <f>IFERROR(VLOOKUP(Tabla2[[#This Row],[Client]],Soc_Dem!A:D,2,FALSE),"")</f>
        <v>M</v>
      </c>
      <c r="O1273">
        <f>IFERROR(VLOOKUP(Tabla2[[#This Row],[Client]],Soc_Dem!A:D,3,FALSE),"")</f>
        <v>35</v>
      </c>
      <c r="P1273">
        <f>IFERROR(VLOOKUP(Tabla2[[#This Row],[Client]],Soc_Dem!A:D,4,FALSE),"")</f>
        <v>96</v>
      </c>
      <c r="Q1273" s="2">
        <f>IFERROR(VLOOKUP(Tabla2[[#This Row],[Client]],Inflow_Outflow!A:O,2,FALSE),"")</f>
        <v>2108.4017857142858</v>
      </c>
      <c r="R1273" s="2">
        <f>IFERROR(VLOOKUP(Tabla2[[#This Row],[Client]],Inflow_Outflow!A:O,3,FALSE),"")</f>
        <v>2108.4017857142858</v>
      </c>
      <c r="S1273" s="2">
        <f>IFERROR(VLOOKUP(Tabla2[[#This Row],[Client]],Inflow_Outflow!A:O,4,FALSE),"")</f>
        <v>5</v>
      </c>
      <c r="T1273" s="2">
        <f>IFERROR(VLOOKUP(Tabla2[[#This Row],[Client]],Inflow_Outflow!A:O,5,FALSE),"")</f>
        <v>5</v>
      </c>
      <c r="U1273" s="2">
        <f>IFERROR(VLOOKUP(Tabla2[[#This Row],[Client]],Inflow_Outflow!A:O,6,FALSE),"")</f>
        <v>1930.1685714285716</v>
      </c>
      <c r="V1273" s="2">
        <f>IFERROR(VLOOKUP(Tabla2[[#This Row],[Client]],Inflow_Outflow!A:O,7,FALSE),"")</f>
        <v>1930.1685714285716</v>
      </c>
      <c r="W1273" s="2">
        <f>IFERROR(VLOOKUP(Tabla2[[#This Row],[Client]],Inflow_Outflow!A:O,8,FALSE),"")</f>
        <v>714.28571428571433</v>
      </c>
      <c r="X1273" s="2">
        <f>IFERROR(VLOOKUP(Tabla2[[#This Row],[Client]],Inflow_Outflow!A:O,9,FALSE),"")</f>
        <v>288.31142857142856</v>
      </c>
      <c r="Y1273" s="2">
        <f>IFERROR(VLOOKUP(Tabla2[[#This Row],[Client]],Inflow_Outflow!A:O,10,FALSE),"")</f>
        <v>924.32142857142856</v>
      </c>
      <c r="Z1273" s="2">
        <f>IFERROR(VLOOKUP(Tabla2[[#This Row],[Client]],Inflow_Outflow!A:O,11,FALSE),"")</f>
        <v>18</v>
      </c>
      <c r="AA1273" s="2">
        <f>IFERROR(VLOOKUP(Tabla2[[#This Row],[Client]],Inflow_Outflow!A:O,12,FALSE),"")</f>
        <v>18</v>
      </c>
      <c r="AB1273" s="2">
        <f>IFERROR(VLOOKUP(Tabla2[[#This Row],[Client]],Inflow_Outflow!A:O,13,FALSE),"")</f>
        <v>3</v>
      </c>
      <c r="AC1273" s="2">
        <f>IFERROR(VLOOKUP(Tabla2[[#This Row],[Client]],Inflow_Outflow!A:O,14,FALSE),"")</f>
        <v>4</v>
      </c>
      <c r="AD1273" s="2">
        <f>IFERROR(VLOOKUP(Tabla2[[#This Row],[Client]],Inflow_Outflow!A:O,15,FALSE),"")</f>
        <v>9</v>
      </c>
      <c r="AE1273" s="2">
        <f>IFERROR(VLOOKUP(Tabla2[[#This Row],[Client]],Sales_Revenues!A:G,2,FALSE),"")</f>
        <v>0</v>
      </c>
      <c r="AF1273" s="2">
        <f>IFERROR(VLOOKUP(Tabla2[[#This Row],[Client]],Sales_Revenues!A:G,3,FALSE),"")</f>
        <v>0</v>
      </c>
      <c r="AG1273" s="2">
        <f>IFERROR(VLOOKUP(Tabla2[[#This Row],[Client]],Sales_Revenues!A:G,4,FALSE),"")</f>
        <v>0</v>
      </c>
      <c r="AH1273" s="2">
        <f>IFERROR(VLOOKUP(Tabla2[[#This Row],[Client]],Sales_Revenues!A:G,5,FALSE),"")</f>
        <v>0</v>
      </c>
      <c r="AI1273" s="2">
        <f>IFERROR(VLOOKUP(Tabla2[[#This Row],[Client]],Sales_Revenues!A:G,6,FALSE),"")</f>
        <v>0</v>
      </c>
      <c r="AJ1273" s="2">
        <f>IFERROR(VLOOKUP(Tabla2[[#This Row],[Client]],Sales_Revenues!A:G,7,FALSE),"")</f>
        <v>0</v>
      </c>
    </row>
    <row r="1274" spans="1:36">
      <c r="A1274">
        <v>1273</v>
      </c>
      <c r="B1274">
        <v>1</v>
      </c>
      <c r="H1274">
        <v>165.95000000000002</v>
      </c>
      <c r="I1274" t="s">
        <v>38</v>
      </c>
      <c r="J1274" t="s">
        <v>38</v>
      </c>
      <c r="K1274" t="s">
        <v>38</v>
      </c>
      <c r="L1274" t="s">
        <v>38</v>
      </c>
      <c r="M1274" t="s">
        <v>38</v>
      </c>
      <c r="N1274" t="str">
        <f>IFERROR(VLOOKUP(Tabla2[[#This Row],[Client]],Soc_Dem!A:D,2,FALSE),"")</f>
        <v>M</v>
      </c>
      <c r="O1274">
        <f>IFERROR(VLOOKUP(Tabla2[[#This Row],[Client]],Soc_Dem!A:D,3,FALSE),"")</f>
        <v>47</v>
      </c>
      <c r="P1274">
        <f>IFERROR(VLOOKUP(Tabla2[[#This Row],[Client]],Soc_Dem!A:D,4,FALSE),"")</f>
        <v>161</v>
      </c>
      <c r="Q1274" s="2">
        <f>IFERROR(VLOOKUP(Tabla2[[#This Row],[Client]],Inflow_Outflow!A:O,2,FALSE),"")</f>
        <v>1258.2060714285712</v>
      </c>
      <c r="R1274" s="2">
        <f>IFERROR(VLOOKUP(Tabla2[[#This Row],[Client]],Inflow_Outflow!A:O,3,FALSE),"")</f>
        <v>1258.2060714285712</v>
      </c>
      <c r="S1274" s="2">
        <f>IFERROR(VLOOKUP(Tabla2[[#This Row],[Client]],Inflow_Outflow!A:O,4,FALSE),"")</f>
        <v>4</v>
      </c>
      <c r="T1274" s="2">
        <f>IFERROR(VLOOKUP(Tabla2[[#This Row],[Client]],Inflow_Outflow!A:O,5,FALSE),"")</f>
        <v>4</v>
      </c>
      <c r="U1274" s="2">
        <f>IFERROR(VLOOKUP(Tabla2[[#This Row],[Client]],Inflow_Outflow!A:O,6,FALSE),"")</f>
        <v>921.73642857142852</v>
      </c>
      <c r="V1274" s="2">
        <f>IFERROR(VLOOKUP(Tabla2[[#This Row],[Client]],Inflow_Outflow!A:O,7,FALSE),"")</f>
        <v>921.73642857142852</v>
      </c>
      <c r="W1274" s="2">
        <f>IFERROR(VLOOKUP(Tabla2[[#This Row],[Client]],Inflow_Outflow!A:O,8,FALSE),"")</f>
        <v>57.142857142857146</v>
      </c>
      <c r="X1274" s="2">
        <f>IFERROR(VLOOKUP(Tabla2[[#This Row],[Client]],Inflow_Outflow!A:O,9,FALSE),"")</f>
        <v>194.5107142857143</v>
      </c>
      <c r="Y1274" s="2">
        <f>IFERROR(VLOOKUP(Tabla2[[#This Row],[Client]],Inflow_Outflow!A:O,10,FALSE),"")</f>
        <v>666.68999999999994</v>
      </c>
      <c r="Z1274" s="2">
        <f>IFERROR(VLOOKUP(Tabla2[[#This Row],[Client]],Inflow_Outflow!A:O,11,FALSE),"")</f>
        <v>23</v>
      </c>
      <c r="AA1274" s="2">
        <f>IFERROR(VLOOKUP(Tabla2[[#This Row],[Client]],Inflow_Outflow!A:O,12,FALSE),"")</f>
        <v>23</v>
      </c>
      <c r="AB1274" s="2">
        <f>IFERROR(VLOOKUP(Tabla2[[#This Row],[Client]],Inflow_Outflow!A:O,13,FALSE),"")</f>
        <v>2</v>
      </c>
      <c r="AC1274" s="2">
        <f>IFERROR(VLOOKUP(Tabla2[[#This Row],[Client]],Inflow_Outflow!A:O,14,FALSE),"")</f>
        <v>13</v>
      </c>
      <c r="AD1274" s="2">
        <f>IFERROR(VLOOKUP(Tabla2[[#This Row],[Client]],Inflow_Outflow!A:O,15,FALSE),"")</f>
        <v>7</v>
      </c>
      <c r="AE1274" s="2">
        <f>IFERROR(VLOOKUP(Tabla2[[#This Row],[Client]],Sales_Revenues!A:G,2,FALSE),"")</f>
        <v>1</v>
      </c>
      <c r="AF1274" s="2">
        <f>IFERROR(VLOOKUP(Tabla2[[#This Row],[Client]],Sales_Revenues!A:G,3,FALSE),"")</f>
        <v>1</v>
      </c>
      <c r="AG1274" s="2">
        <f>IFERROR(VLOOKUP(Tabla2[[#This Row],[Client]],Sales_Revenues!A:G,4,FALSE),"")</f>
        <v>0</v>
      </c>
      <c r="AH1274" s="2">
        <f>IFERROR(VLOOKUP(Tabla2[[#This Row],[Client]],Sales_Revenues!A:G,5,FALSE),"")</f>
        <v>0.77714285714285725</v>
      </c>
      <c r="AI1274" s="2">
        <f>IFERROR(VLOOKUP(Tabla2[[#This Row],[Client]],Sales_Revenues!A:G,6,FALSE),"")</f>
        <v>5.7857142857142856</v>
      </c>
      <c r="AJ1274" s="2">
        <f>IFERROR(VLOOKUP(Tabla2[[#This Row],[Client]],Sales_Revenues!A:G,7,FALSE),"")</f>
        <v>0</v>
      </c>
    </row>
    <row r="1275" spans="1:36">
      <c r="A1275">
        <v>1274</v>
      </c>
      <c r="B1275">
        <v>1</v>
      </c>
      <c r="D1275">
        <v>6</v>
      </c>
      <c r="H1275">
        <v>15.484999999999999</v>
      </c>
      <c r="I1275" t="s">
        <v>38</v>
      </c>
      <c r="J1275">
        <v>0</v>
      </c>
      <c r="K1275" t="s">
        <v>38</v>
      </c>
      <c r="L1275" t="s">
        <v>38</v>
      </c>
      <c r="M1275" t="s">
        <v>38</v>
      </c>
      <c r="N1275" t="str">
        <f>IFERROR(VLOOKUP(Tabla2[[#This Row],[Client]],Soc_Dem!A:D,2,FALSE),"")</f>
        <v>M</v>
      </c>
      <c r="O1275">
        <f>IFERROR(VLOOKUP(Tabla2[[#This Row],[Client]],Soc_Dem!A:D,3,FALSE),"")</f>
        <v>41</v>
      </c>
      <c r="P1275">
        <f>IFERROR(VLOOKUP(Tabla2[[#This Row],[Client]],Soc_Dem!A:D,4,FALSE),"")</f>
        <v>35</v>
      </c>
      <c r="Q1275" s="2">
        <f>IFERROR(VLOOKUP(Tabla2[[#This Row],[Client]],Inflow_Outflow!A:O,2,FALSE),"")</f>
        <v>993.55714285714282</v>
      </c>
      <c r="R1275" s="2">
        <f>IFERROR(VLOOKUP(Tabla2[[#This Row],[Client]],Inflow_Outflow!A:O,3,FALSE),"")</f>
        <v>993.55714285714282</v>
      </c>
      <c r="S1275" s="2">
        <f>IFERROR(VLOOKUP(Tabla2[[#This Row],[Client]],Inflow_Outflow!A:O,4,FALSE),"")</f>
        <v>5</v>
      </c>
      <c r="T1275" s="2">
        <f>IFERROR(VLOOKUP(Tabla2[[#This Row],[Client]],Inflow_Outflow!A:O,5,FALSE),"")</f>
        <v>5</v>
      </c>
      <c r="U1275" s="2">
        <f>IFERROR(VLOOKUP(Tabla2[[#This Row],[Client]],Inflow_Outflow!A:O,6,FALSE),"")</f>
        <v>2499.6964285714284</v>
      </c>
      <c r="V1275" s="2">
        <f>IFERROR(VLOOKUP(Tabla2[[#This Row],[Client]],Inflow_Outflow!A:O,7,FALSE),"")</f>
        <v>2499.6964285714284</v>
      </c>
      <c r="W1275" s="2">
        <f>IFERROR(VLOOKUP(Tabla2[[#This Row],[Client]],Inflow_Outflow!A:O,8,FALSE),"")</f>
        <v>107.14285714285714</v>
      </c>
      <c r="X1275" s="2">
        <f>IFERROR(VLOOKUP(Tabla2[[#This Row],[Client]],Inflow_Outflow!A:O,9,FALSE),"")</f>
        <v>82.267857142857139</v>
      </c>
      <c r="Y1275" s="2">
        <f>IFERROR(VLOOKUP(Tabla2[[#This Row],[Client]],Inflow_Outflow!A:O,10,FALSE),"")</f>
        <v>2310.2857142857142</v>
      </c>
      <c r="Z1275" s="2">
        <f>IFERROR(VLOOKUP(Tabla2[[#This Row],[Client]],Inflow_Outflow!A:O,11,FALSE),"")</f>
        <v>11</v>
      </c>
      <c r="AA1275" s="2">
        <f>IFERROR(VLOOKUP(Tabla2[[#This Row],[Client]],Inflow_Outflow!A:O,12,FALSE),"")</f>
        <v>11</v>
      </c>
      <c r="AB1275" s="2">
        <f>IFERROR(VLOOKUP(Tabla2[[#This Row],[Client]],Inflow_Outflow!A:O,13,FALSE),"")</f>
        <v>1</v>
      </c>
      <c r="AC1275" s="2">
        <f>IFERROR(VLOOKUP(Tabla2[[#This Row],[Client]],Inflow_Outflow!A:O,14,FALSE),"")</f>
        <v>2</v>
      </c>
      <c r="AD1275" s="2">
        <f>IFERROR(VLOOKUP(Tabla2[[#This Row],[Client]],Inflow_Outflow!A:O,15,FALSE),"")</f>
        <v>8</v>
      </c>
      <c r="AE1275" s="2">
        <f>IFERROR(VLOOKUP(Tabla2[[#This Row],[Client]],Sales_Revenues!A:G,2,FALSE),"")</f>
        <v>0</v>
      </c>
      <c r="AF1275" s="2">
        <f>IFERROR(VLOOKUP(Tabla2[[#This Row],[Client]],Sales_Revenues!A:G,3,FALSE),"")</f>
        <v>0</v>
      </c>
      <c r="AG1275" s="2">
        <f>IFERROR(VLOOKUP(Tabla2[[#This Row],[Client]],Sales_Revenues!A:G,4,FALSE),"")</f>
        <v>0</v>
      </c>
      <c r="AH1275" s="2">
        <f>IFERROR(VLOOKUP(Tabla2[[#This Row],[Client]],Sales_Revenues!A:G,5,FALSE),"")</f>
        <v>0</v>
      </c>
      <c r="AI1275" s="2">
        <f>IFERROR(VLOOKUP(Tabla2[[#This Row],[Client]],Sales_Revenues!A:G,6,FALSE),"")</f>
        <v>0</v>
      </c>
      <c r="AJ1275" s="2">
        <f>IFERROR(VLOOKUP(Tabla2[[#This Row],[Client]],Sales_Revenues!A:G,7,FALSE),"")</f>
        <v>0</v>
      </c>
    </row>
    <row r="1276" spans="1:36">
      <c r="A1276">
        <v>1275</v>
      </c>
      <c r="B1276">
        <v>1</v>
      </c>
      <c r="H1276">
        <v>39.791785714285716</v>
      </c>
      <c r="I1276" t="s">
        <v>38</v>
      </c>
      <c r="J1276" t="s">
        <v>38</v>
      </c>
      <c r="K1276" t="s">
        <v>38</v>
      </c>
      <c r="L1276" t="s">
        <v>38</v>
      </c>
      <c r="M1276" t="s">
        <v>38</v>
      </c>
      <c r="N1276" t="str">
        <f>IFERROR(VLOOKUP(Tabla2[[#This Row],[Client]],Soc_Dem!A:D,2,FALSE),"")</f>
        <v>F</v>
      </c>
      <c r="O1276">
        <f>IFERROR(VLOOKUP(Tabla2[[#This Row],[Client]],Soc_Dem!A:D,3,FALSE),"")</f>
        <v>66</v>
      </c>
      <c r="P1276">
        <f>IFERROR(VLOOKUP(Tabla2[[#This Row],[Client]],Soc_Dem!A:D,4,FALSE),"")</f>
        <v>84</v>
      </c>
      <c r="Q1276" s="2">
        <f>IFERROR(VLOOKUP(Tabla2[[#This Row],[Client]],Inflow_Outflow!A:O,2,FALSE),"")</f>
        <v>9.642857142857144E-3</v>
      </c>
      <c r="R1276" s="2">
        <f>IFERROR(VLOOKUP(Tabla2[[#This Row],[Client]],Inflow_Outflow!A:O,3,FALSE),"")</f>
        <v>9.642857142857144E-3</v>
      </c>
      <c r="S1276" s="2">
        <f>IFERROR(VLOOKUP(Tabla2[[#This Row],[Client]],Inflow_Outflow!A:O,4,FALSE),"")</f>
        <v>1</v>
      </c>
      <c r="T1276" s="2">
        <f>IFERROR(VLOOKUP(Tabla2[[#This Row],[Client]],Inflow_Outflow!A:O,5,FALSE),"")</f>
        <v>1</v>
      </c>
      <c r="U1276" s="2">
        <f>IFERROR(VLOOKUP(Tabla2[[#This Row],[Client]],Inflow_Outflow!A:O,6,FALSE),"")</f>
        <v>2.5310714285714289</v>
      </c>
      <c r="V1276" s="2">
        <f>IFERROR(VLOOKUP(Tabla2[[#This Row],[Client]],Inflow_Outflow!A:O,7,FALSE),"")</f>
        <v>2.5310714285714289</v>
      </c>
      <c r="W1276" s="2">
        <f>IFERROR(VLOOKUP(Tabla2[[#This Row],[Client]],Inflow_Outflow!A:O,8,FALSE),"")</f>
        <v>0</v>
      </c>
      <c r="X1276" s="2">
        <f>IFERROR(VLOOKUP(Tabla2[[#This Row],[Client]],Inflow_Outflow!A:O,9,FALSE),"")</f>
        <v>0</v>
      </c>
      <c r="Y1276" s="2">
        <f>IFERROR(VLOOKUP(Tabla2[[#This Row],[Client]],Inflow_Outflow!A:O,10,FALSE),"")</f>
        <v>0</v>
      </c>
      <c r="Z1276" s="2">
        <f>IFERROR(VLOOKUP(Tabla2[[#This Row],[Client]],Inflow_Outflow!A:O,11,FALSE),"")</f>
        <v>2</v>
      </c>
      <c r="AA1276" s="2">
        <f>IFERROR(VLOOKUP(Tabla2[[#This Row],[Client]],Inflow_Outflow!A:O,12,FALSE),"")</f>
        <v>2</v>
      </c>
      <c r="AB1276" s="2">
        <f>IFERROR(VLOOKUP(Tabla2[[#This Row],[Client]],Inflow_Outflow!A:O,13,FALSE),"")</f>
        <v>0</v>
      </c>
      <c r="AC1276" s="2">
        <f>IFERROR(VLOOKUP(Tabla2[[#This Row],[Client]],Inflow_Outflow!A:O,14,FALSE),"")</f>
        <v>0</v>
      </c>
      <c r="AD1276" s="2">
        <f>IFERROR(VLOOKUP(Tabla2[[#This Row],[Client]],Inflow_Outflow!A:O,15,FALSE),"")</f>
        <v>0</v>
      </c>
      <c r="AE1276" s="2">
        <f>IFERROR(VLOOKUP(Tabla2[[#This Row],[Client]],Sales_Revenues!A:G,2,FALSE),"")</f>
        <v>1</v>
      </c>
      <c r="AF1276" s="2">
        <f>IFERROR(VLOOKUP(Tabla2[[#This Row],[Client]],Sales_Revenues!A:G,3,FALSE),"")</f>
        <v>0</v>
      </c>
      <c r="AG1276" s="2">
        <f>IFERROR(VLOOKUP(Tabla2[[#This Row],[Client]],Sales_Revenues!A:G,4,FALSE),"")</f>
        <v>0</v>
      </c>
      <c r="AH1276" s="2">
        <f>IFERROR(VLOOKUP(Tabla2[[#This Row],[Client]],Sales_Revenues!A:G,5,FALSE),"")</f>
        <v>0.96982142857142861</v>
      </c>
      <c r="AI1276" s="2">
        <f>IFERROR(VLOOKUP(Tabla2[[#This Row],[Client]],Sales_Revenues!A:G,6,FALSE),"")</f>
        <v>0</v>
      </c>
      <c r="AJ1276" s="2">
        <f>IFERROR(VLOOKUP(Tabla2[[#This Row],[Client]],Sales_Revenues!A:G,7,FALSE),"")</f>
        <v>0</v>
      </c>
    </row>
    <row r="1277" spans="1:36">
      <c r="A1277">
        <v>1276</v>
      </c>
      <c r="B1277">
        <v>1</v>
      </c>
      <c r="G1277">
        <v>2</v>
      </c>
      <c r="H1277">
        <v>13915.925357142856</v>
      </c>
      <c r="I1277" t="s">
        <v>38</v>
      </c>
      <c r="J1277" t="s">
        <v>38</v>
      </c>
      <c r="K1277" t="s">
        <v>38</v>
      </c>
      <c r="L1277" t="s">
        <v>38</v>
      </c>
      <c r="M1277">
        <v>1764.5892857142858</v>
      </c>
      <c r="N1277" t="str">
        <f>IFERROR(VLOOKUP(Tabla2[[#This Row],[Client]],Soc_Dem!A:D,2,FALSE),"")</f>
        <v>M</v>
      </c>
      <c r="O1277">
        <f>IFERROR(VLOOKUP(Tabla2[[#This Row],[Client]],Soc_Dem!A:D,3,FALSE),"")</f>
        <v>28</v>
      </c>
      <c r="P1277">
        <f>IFERROR(VLOOKUP(Tabla2[[#This Row],[Client]],Soc_Dem!A:D,4,FALSE),"")</f>
        <v>145</v>
      </c>
      <c r="Q1277" s="2">
        <f>IFERROR(VLOOKUP(Tabla2[[#This Row],[Client]],Inflow_Outflow!A:O,2,FALSE),"")</f>
        <v>610.89321428571418</v>
      </c>
      <c r="R1277" s="2">
        <f>IFERROR(VLOOKUP(Tabla2[[#This Row],[Client]],Inflow_Outflow!A:O,3,FALSE),"")</f>
        <v>514.31321428571425</v>
      </c>
      <c r="S1277" s="2">
        <f>IFERROR(VLOOKUP(Tabla2[[#This Row],[Client]],Inflow_Outflow!A:O,4,FALSE),"")</f>
        <v>4</v>
      </c>
      <c r="T1277" s="2">
        <f>IFERROR(VLOOKUP(Tabla2[[#This Row],[Client]],Inflow_Outflow!A:O,5,FALSE),"")</f>
        <v>3</v>
      </c>
      <c r="U1277" s="2">
        <f>IFERROR(VLOOKUP(Tabla2[[#This Row],[Client]],Inflow_Outflow!A:O,6,FALSE),"")</f>
        <v>165.92857142857142</v>
      </c>
      <c r="V1277" s="2">
        <f>IFERROR(VLOOKUP(Tabla2[[#This Row],[Client]],Inflow_Outflow!A:O,7,FALSE),"")</f>
        <v>155.10714285714286</v>
      </c>
      <c r="W1277" s="2">
        <f>IFERROR(VLOOKUP(Tabla2[[#This Row],[Client]],Inflow_Outflow!A:O,8,FALSE),"")</f>
        <v>35.714285714285715</v>
      </c>
      <c r="X1277" s="2">
        <f>IFERROR(VLOOKUP(Tabla2[[#This Row],[Client]],Inflow_Outflow!A:O,9,FALSE),"")</f>
        <v>0</v>
      </c>
      <c r="Y1277" s="2">
        <f>IFERROR(VLOOKUP(Tabla2[[#This Row],[Client]],Inflow_Outflow!A:O,10,FALSE),"")</f>
        <v>0</v>
      </c>
      <c r="Z1277" s="2">
        <f>IFERROR(VLOOKUP(Tabla2[[#This Row],[Client]],Inflow_Outflow!A:O,11,FALSE),"")</f>
        <v>6</v>
      </c>
      <c r="AA1277" s="2">
        <f>IFERROR(VLOOKUP(Tabla2[[#This Row],[Client]],Inflow_Outflow!A:O,12,FALSE),"")</f>
        <v>4</v>
      </c>
      <c r="AB1277" s="2">
        <f>IFERROR(VLOOKUP(Tabla2[[#This Row],[Client]],Inflow_Outflow!A:O,13,FALSE),"")</f>
        <v>1</v>
      </c>
      <c r="AC1277" s="2">
        <f>IFERROR(VLOOKUP(Tabla2[[#This Row],[Client]],Inflow_Outflow!A:O,14,FALSE),"")</f>
        <v>0</v>
      </c>
      <c r="AD1277" s="2">
        <f>IFERROR(VLOOKUP(Tabla2[[#This Row],[Client]],Inflow_Outflow!A:O,15,FALSE),"")</f>
        <v>0</v>
      </c>
      <c r="AE1277" s="2">
        <f>IFERROR(VLOOKUP(Tabla2[[#This Row],[Client]],Sales_Revenues!A:G,2,FALSE),"")</f>
        <v>0</v>
      </c>
      <c r="AF1277" s="2">
        <f>IFERROR(VLOOKUP(Tabla2[[#This Row],[Client]],Sales_Revenues!A:G,3,FALSE),"")</f>
        <v>0</v>
      </c>
      <c r="AG1277" s="2">
        <f>IFERROR(VLOOKUP(Tabla2[[#This Row],[Client]],Sales_Revenues!A:G,4,FALSE),"")</f>
        <v>0</v>
      </c>
      <c r="AH1277" s="2">
        <f>IFERROR(VLOOKUP(Tabla2[[#This Row],[Client]],Sales_Revenues!A:G,5,FALSE),"")</f>
        <v>0</v>
      </c>
      <c r="AI1277" s="2">
        <f>IFERROR(VLOOKUP(Tabla2[[#This Row],[Client]],Sales_Revenues!A:G,6,FALSE),"")</f>
        <v>0</v>
      </c>
      <c r="AJ1277" s="2">
        <f>IFERROR(VLOOKUP(Tabla2[[#This Row],[Client]],Sales_Revenues!A:G,7,FALSE),"")</f>
        <v>0</v>
      </c>
    </row>
    <row r="1278" spans="1:36">
      <c r="A1278">
        <v>1277</v>
      </c>
      <c r="B1278">
        <v>1</v>
      </c>
      <c r="C1278">
        <v>1</v>
      </c>
      <c r="D1278">
        <v>5</v>
      </c>
      <c r="F1278">
        <v>1</v>
      </c>
      <c r="H1278">
        <v>7.3610714285714289</v>
      </c>
      <c r="I1278">
        <v>3230.0964285714285</v>
      </c>
      <c r="J1278">
        <v>0</v>
      </c>
      <c r="K1278" t="s">
        <v>38</v>
      </c>
      <c r="L1278">
        <v>1.4285714285714286</v>
      </c>
      <c r="M1278" t="s">
        <v>38</v>
      </c>
      <c r="N1278" t="str">
        <f>IFERROR(VLOOKUP(Tabla2[[#This Row],[Client]],Soc_Dem!A:D,2,FALSE),"")</f>
        <v>M</v>
      </c>
      <c r="O1278">
        <f>IFERROR(VLOOKUP(Tabla2[[#This Row],[Client]],Soc_Dem!A:D,3,FALSE),"")</f>
        <v>21</v>
      </c>
      <c r="P1278">
        <f>IFERROR(VLOOKUP(Tabla2[[#This Row],[Client]],Soc_Dem!A:D,4,FALSE),"")</f>
        <v>19</v>
      </c>
      <c r="Q1278" s="2">
        <f>IFERROR(VLOOKUP(Tabla2[[#This Row],[Client]],Inflow_Outflow!A:O,2,FALSE),"")</f>
        <v>5998.3689285714281</v>
      </c>
      <c r="R1278" s="2">
        <f>IFERROR(VLOOKUP(Tabla2[[#This Row],[Client]],Inflow_Outflow!A:O,3,FALSE),"")</f>
        <v>5357.943214285714</v>
      </c>
      <c r="S1278" s="2">
        <f>IFERROR(VLOOKUP(Tabla2[[#This Row],[Client]],Inflow_Outflow!A:O,4,FALSE),"")</f>
        <v>10</v>
      </c>
      <c r="T1278" s="2">
        <f>IFERROR(VLOOKUP(Tabla2[[#This Row],[Client]],Inflow_Outflow!A:O,5,FALSE),"")</f>
        <v>4</v>
      </c>
      <c r="U1278" s="2">
        <f>IFERROR(VLOOKUP(Tabla2[[#This Row],[Client]],Inflow_Outflow!A:O,6,FALSE),"")</f>
        <v>3152.7410714285716</v>
      </c>
      <c r="V1278" s="2">
        <f>IFERROR(VLOOKUP(Tabla2[[#This Row],[Client]],Inflow_Outflow!A:O,7,FALSE),"")</f>
        <v>2346.6789285714285</v>
      </c>
      <c r="W1278" s="2">
        <f>IFERROR(VLOOKUP(Tabla2[[#This Row],[Client]],Inflow_Outflow!A:O,8,FALSE),"")</f>
        <v>607.14285714285711</v>
      </c>
      <c r="X1278" s="2">
        <f>IFERROR(VLOOKUP(Tabla2[[#This Row],[Client]],Inflow_Outflow!A:O,9,FALSE),"")</f>
        <v>831.88357142857149</v>
      </c>
      <c r="Y1278" s="2">
        <f>IFERROR(VLOOKUP(Tabla2[[#This Row],[Client]],Inflow_Outflow!A:O,10,FALSE),"")</f>
        <v>523.13249999999994</v>
      </c>
      <c r="Z1278" s="2">
        <f>IFERROR(VLOOKUP(Tabla2[[#This Row],[Client]],Inflow_Outflow!A:O,11,FALSE),"")</f>
        <v>44</v>
      </c>
      <c r="AA1278" s="2">
        <f>IFERROR(VLOOKUP(Tabla2[[#This Row],[Client]],Inflow_Outflow!A:O,12,FALSE),"")</f>
        <v>20</v>
      </c>
      <c r="AB1278" s="2">
        <f>IFERROR(VLOOKUP(Tabla2[[#This Row],[Client]],Inflow_Outflow!A:O,13,FALSE),"")</f>
        <v>4</v>
      </c>
      <c r="AC1278" s="2">
        <f>IFERROR(VLOOKUP(Tabla2[[#This Row],[Client]],Inflow_Outflow!A:O,14,FALSE),"")</f>
        <v>24</v>
      </c>
      <c r="AD1278" s="2">
        <f>IFERROR(VLOOKUP(Tabla2[[#This Row],[Client]],Inflow_Outflow!A:O,15,FALSE),"")</f>
        <v>10</v>
      </c>
      <c r="AE1278" s="2">
        <f>IFERROR(VLOOKUP(Tabla2[[#This Row],[Client]],Sales_Revenues!A:G,2,FALSE),"")</f>
        <v>1</v>
      </c>
      <c r="AF1278" s="2">
        <f>IFERROR(VLOOKUP(Tabla2[[#This Row],[Client]],Sales_Revenues!A:G,3,FALSE),"")</f>
        <v>1</v>
      </c>
      <c r="AG1278" s="2">
        <f>IFERROR(VLOOKUP(Tabla2[[#This Row],[Client]],Sales_Revenues!A:G,4,FALSE),"")</f>
        <v>0</v>
      </c>
      <c r="AH1278" s="2">
        <f>IFERROR(VLOOKUP(Tabla2[[#This Row],[Client]],Sales_Revenues!A:G,5,FALSE),"")</f>
        <v>4.7048214285714289</v>
      </c>
      <c r="AI1278" s="2">
        <f>IFERROR(VLOOKUP(Tabla2[[#This Row],[Client]],Sales_Revenues!A:G,6,FALSE),"")</f>
        <v>2.8571428571428572</v>
      </c>
      <c r="AJ1278" s="2">
        <f>IFERROR(VLOOKUP(Tabla2[[#This Row],[Client]],Sales_Revenues!A:G,7,FALSE),"")</f>
        <v>0</v>
      </c>
    </row>
    <row r="1279" spans="1:36">
      <c r="A1279">
        <v>1278</v>
      </c>
      <c r="B1279">
        <v>1</v>
      </c>
      <c r="C1279">
        <v>1</v>
      </c>
      <c r="E1279">
        <v>1</v>
      </c>
      <c r="H1279">
        <v>3964.0125000000003</v>
      </c>
      <c r="I1279">
        <v>87992.256071428565</v>
      </c>
      <c r="J1279" t="s">
        <v>38</v>
      </c>
      <c r="K1279">
        <v>0</v>
      </c>
      <c r="L1279" t="s">
        <v>38</v>
      </c>
      <c r="M1279" t="s">
        <v>38</v>
      </c>
      <c r="N1279" t="str">
        <f>IFERROR(VLOOKUP(Tabla2[[#This Row],[Client]],Soc_Dem!A:D,2,FALSE),"")</f>
        <v>F</v>
      </c>
      <c r="O1279">
        <f>IFERROR(VLOOKUP(Tabla2[[#This Row],[Client]],Soc_Dem!A:D,3,FALSE),"")</f>
        <v>60</v>
      </c>
      <c r="P1279">
        <f>IFERROR(VLOOKUP(Tabla2[[#This Row],[Client]],Soc_Dem!A:D,4,FALSE),"")</f>
        <v>59</v>
      </c>
      <c r="Q1279" s="2">
        <f>IFERROR(VLOOKUP(Tabla2[[#This Row],[Client]],Inflow_Outflow!A:O,2,FALSE),"")</f>
        <v>1401.5053571428573</v>
      </c>
      <c r="R1279" s="2">
        <f>IFERROR(VLOOKUP(Tabla2[[#This Row],[Client]],Inflow_Outflow!A:O,3,FALSE),"")</f>
        <v>1399.0578571428573</v>
      </c>
      <c r="S1279" s="2">
        <f>IFERROR(VLOOKUP(Tabla2[[#This Row],[Client]],Inflow_Outflow!A:O,4,FALSE),"")</f>
        <v>5</v>
      </c>
      <c r="T1279" s="2">
        <f>IFERROR(VLOOKUP(Tabla2[[#This Row],[Client]],Inflow_Outflow!A:O,5,FALSE),"")</f>
        <v>4</v>
      </c>
      <c r="U1279" s="2">
        <f>IFERROR(VLOOKUP(Tabla2[[#This Row],[Client]],Inflow_Outflow!A:O,6,FALSE),"")</f>
        <v>1551.6564285714285</v>
      </c>
      <c r="V1279" s="2">
        <f>IFERROR(VLOOKUP(Tabla2[[#This Row],[Client]],Inflow_Outflow!A:O,7,FALSE),"")</f>
        <v>1551.6564285714285</v>
      </c>
      <c r="W1279" s="2">
        <f>IFERROR(VLOOKUP(Tabla2[[#This Row],[Client]],Inflow_Outflow!A:O,8,FALSE),"")</f>
        <v>600</v>
      </c>
      <c r="X1279" s="2">
        <f>IFERROR(VLOOKUP(Tabla2[[#This Row],[Client]],Inflow_Outflow!A:O,9,FALSE),"")</f>
        <v>265.44214285714287</v>
      </c>
      <c r="Y1279" s="2">
        <f>IFERROR(VLOOKUP(Tabla2[[#This Row],[Client]],Inflow_Outflow!A:O,10,FALSE),"")</f>
        <v>678.10714285714289</v>
      </c>
      <c r="Z1279" s="2">
        <f>IFERROR(VLOOKUP(Tabla2[[#This Row],[Client]],Inflow_Outflow!A:O,11,FALSE),"")</f>
        <v>25</v>
      </c>
      <c r="AA1279" s="2">
        <f>IFERROR(VLOOKUP(Tabla2[[#This Row],[Client]],Inflow_Outflow!A:O,12,FALSE),"")</f>
        <v>25</v>
      </c>
      <c r="AB1279" s="2">
        <f>IFERROR(VLOOKUP(Tabla2[[#This Row],[Client]],Inflow_Outflow!A:O,13,FALSE),"")</f>
        <v>2</v>
      </c>
      <c r="AC1279" s="2">
        <f>IFERROR(VLOOKUP(Tabla2[[#This Row],[Client]],Inflow_Outflow!A:O,14,FALSE),"")</f>
        <v>6</v>
      </c>
      <c r="AD1279" s="2">
        <f>IFERROR(VLOOKUP(Tabla2[[#This Row],[Client]],Inflow_Outflow!A:O,15,FALSE),"")</f>
        <v>14</v>
      </c>
      <c r="AE1279" s="2" t="str">
        <f>IFERROR(VLOOKUP(Tabla2[[#This Row],[Client]],Sales_Revenues!A:G,2,FALSE),"")</f>
        <v/>
      </c>
      <c r="AF1279" s="2" t="str">
        <f>IFERROR(VLOOKUP(Tabla2[[#This Row],[Client]],Sales_Revenues!A:G,3,FALSE),"")</f>
        <v/>
      </c>
      <c r="AG1279" s="2" t="str">
        <f>IFERROR(VLOOKUP(Tabla2[[#This Row],[Client]],Sales_Revenues!A:G,4,FALSE),"")</f>
        <v/>
      </c>
      <c r="AH1279" s="2" t="str">
        <f>IFERROR(VLOOKUP(Tabla2[[#This Row],[Client]],Sales_Revenues!A:G,5,FALSE),"")</f>
        <v/>
      </c>
      <c r="AI1279" s="2" t="str">
        <f>IFERROR(VLOOKUP(Tabla2[[#This Row],[Client]],Sales_Revenues!A:G,6,FALSE),"")</f>
        <v/>
      </c>
      <c r="AJ1279" s="2" t="str">
        <f>IFERROR(VLOOKUP(Tabla2[[#This Row],[Client]],Sales_Revenues!A:G,7,FALSE),"")</f>
        <v/>
      </c>
    </row>
    <row r="1280" spans="1:36">
      <c r="A1280">
        <v>1279</v>
      </c>
      <c r="B1280">
        <v>1</v>
      </c>
      <c r="H1280">
        <v>3812.3167857142857</v>
      </c>
      <c r="I1280" t="s">
        <v>38</v>
      </c>
      <c r="J1280" t="s">
        <v>38</v>
      </c>
      <c r="K1280" t="s">
        <v>38</v>
      </c>
      <c r="L1280" t="s">
        <v>38</v>
      </c>
      <c r="M1280" t="s">
        <v>38</v>
      </c>
      <c r="N1280" t="str">
        <f>IFERROR(VLOOKUP(Tabla2[[#This Row],[Client]],Soc_Dem!A:D,2,FALSE),"")</f>
        <v>M</v>
      </c>
      <c r="O1280">
        <f>IFERROR(VLOOKUP(Tabla2[[#This Row],[Client]],Soc_Dem!A:D,3,FALSE),"")</f>
        <v>51</v>
      </c>
      <c r="P1280">
        <f>IFERROR(VLOOKUP(Tabla2[[#This Row],[Client]],Soc_Dem!A:D,4,FALSE),"")</f>
        <v>163</v>
      </c>
      <c r="Q1280" s="2">
        <f>IFERROR(VLOOKUP(Tabla2[[#This Row],[Client]],Inflow_Outflow!A:O,2,FALSE),"")</f>
        <v>6514.8874999999998</v>
      </c>
      <c r="R1280" s="2">
        <f>IFERROR(VLOOKUP(Tabla2[[#This Row],[Client]],Inflow_Outflow!A:O,3,FALSE),"")</f>
        <v>6514.8874999999998</v>
      </c>
      <c r="S1280" s="2">
        <f>IFERROR(VLOOKUP(Tabla2[[#This Row],[Client]],Inflow_Outflow!A:O,4,FALSE),"")</f>
        <v>4</v>
      </c>
      <c r="T1280" s="2">
        <f>IFERROR(VLOOKUP(Tabla2[[#This Row],[Client]],Inflow_Outflow!A:O,5,FALSE),"")</f>
        <v>4</v>
      </c>
      <c r="U1280" s="2">
        <f>IFERROR(VLOOKUP(Tabla2[[#This Row],[Client]],Inflow_Outflow!A:O,6,FALSE),"")</f>
        <v>3221.7750000000001</v>
      </c>
      <c r="V1280" s="2">
        <f>IFERROR(VLOOKUP(Tabla2[[#This Row],[Client]],Inflow_Outflow!A:O,7,FALSE),"")</f>
        <v>3221.7750000000001</v>
      </c>
      <c r="W1280" s="2">
        <f>IFERROR(VLOOKUP(Tabla2[[#This Row],[Client]],Inflow_Outflow!A:O,8,FALSE),"")</f>
        <v>678.57142857142856</v>
      </c>
      <c r="X1280" s="2">
        <f>IFERROR(VLOOKUP(Tabla2[[#This Row],[Client]],Inflow_Outflow!A:O,9,FALSE),"")</f>
        <v>21.096428571428572</v>
      </c>
      <c r="Y1280" s="2">
        <f>IFERROR(VLOOKUP(Tabla2[[#This Row],[Client]],Inflow_Outflow!A:O,10,FALSE),"")</f>
        <v>2519.3928571428573</v>
      </c>
      <c r="Z1280" s="2">
        <f>IFERROR(VLOOKUP(Tabla2[[#This Row],[Client]],Inflow_Outflow!A:O,11,FALSE),"")</f>
        <v>11</v>
      </c>
      <c r="AA1280" s="2">
        <f>IFERROR(VLOOKUP(Tabla2[[#This Row],[Client]],Inflow_Outflow!A:O,12,FALSE),"")</f>
        <v>11</v>
      </c>
      <c r="AB1280" s="2">
        <f>IFERROR(VLOOKUP(Tabla2[[#This Row],[Client]],Inflow_Outflow!A:O,13,FALSE),"")</f>
        <v>1</v>
      </c>
      <c r="AC1280" s="2">
        <f>IFERROR(VLOOKUP(Tabla2[[#This Row],[Client]],Inflow_Outflow!A:O,14,FALSE),"")</f>
        <v>1</v>
      </c>
      <c r="AD1280" s="2">
        <f>IFERROR(VLOOKUP(Tabla2[[#This Row],[Client]],Inflow_Outflow!A:O,15,FALSE),"")</f>
        <v>8</v>
      </c>
      <c r="AE1280" s="2">
        <f>IFERROR(VLOOKUP(Tabla2[[#This Row],[Client]],Sales_Revenues!A:G,2,FALSE),"")</f>
        <v>0</v>
      </c>
      <c r="AF1280" s="2">
        <f>IFERROR(VLOOKUP(Tabla2[[#This Row],[Client]],Sales_Revenues!A:G,3,FALSE),"")</f>
        <v>0</v>
      </c>
      <c r="AG1280" s="2">
        <f>IFERROR(VLOOKUP(Tabla2[[#This Row],[Client]],Sales_Revenues!A:G,4,FALSE),"")</f>
        <v>0</v>
      </c>
      <c r="AH1280" s="2">
        <f>IFERROR(VLOOKUP(Tabla2[[#This Row],[Client]],Sales_Revenues!A:G,5,FALSE),"")</f>
        <v>0</v>
      </c>
      <c r="AI1280" s="2">
        <f>IFERROR(VLOOKUP(Tabla2[[#This Row],[Client]],Sales_Revenues!A:G,6,FALSE),"")</f>
        <v>0</v>
      </c>
      <c r="AJ1280" s="2">
        <f>IFERROR(VLOOKUP(Tabla2[[#This Row],[Client]],Sales_Revenues!A:G,7,FALSE),"")</f>
        <v>0</v>
      </c>
    </row>
    <row r="1281" spans="1:36">
      <c r="A1281">
        <v>1280</v>
      </c>
      <c r="B1281">
        <v>1</v>
      </c>
      <c r="H1281">
        <v>25191.649999999998</v>
      </c>
      <c r="I1281" t="s">
        <v>38</v>
      </c>
      <c r="J1281" t="s">
        <v>38</v>
      </c>
      <c r="K1281" t="s">
        <v>38</v>
      </c>
      <c r="L1281" t="s">
        <v>38</v>
      </c>
      <c r="M1281" t="s">
        <v>38</v>
      </c>
      <c r="N1281" t="str">
        <f>IFERROR(VLOOKUP(Tabla2[[#This Row],[Client]],Soc_Dem!A:D,2,FALSE),"")</f>
        <v>F</v>
      </c>
      <c r="O1281">
        <f>IFERROR(VLOOKUP(Tabla2[[#This Row],[Client]],Soc_Dem!A:D,3,FALSE),"")</f>
        <v>48</v>
      </c>
      <c r="P1281">
        <f>IFERROR(VLOOKUP(Tabla2[[#This Row],[Client]],Soc_Dem!A:D,4,FALSE),"")</f>
        <v>33</v>
      </c>
      <c r="Q1281" s="2">
        <f>IFERROR(VLOOKUP(Tabla2[[#This Row],[Client]],Inflow_Outflow!A:O,2,FALSE),"")</f>
        <v>142.85750000000002</v>
      </c>
      <c r="R1281" s="2">
        <f>IFERROR(VLOOKUP(Tabla2[[#This Row],[Client]],Inflow_Outflow!A:O,3,FALSE),"")</f>
        <v>142.85750000000002</v>
      </c>
      <c r="S1281" s="2">
        <f>IFERROR(VLOOKUP(Tabla2[[#This Row],[Client]],Inflow_Outflow!A:O,4,FALSE),"")</f>
        <v>3</v>
      </c>
      <c r="T1281" s="2">
        <f>IFERROR(VLOOKUP(Tabla2[[#This Row],[Client]],Inflow_Outflow!A:O,5,FALSE),"")</f>
        <v>3</v>
      </c>
      <c r="U1281" s="2">
        <f>IFERROR(VLOOKUP(Tabla2[[#This Row],[Client]],Inflow_Outflow!A:O,6,FALSE),"")</f>
        <v>172.95857142857145</v>
      </c>
      <c r="V1281" s="2">
        <f>IFERROR(VLOOKUP(Tabla2[[#This Row],[Client]],Inflow_Outflow!A:O,7,FALSE),"")</f>
        <v>172.95857142857145</v>
      </c>
      <c r="W1281" s="2">
        <f>IFERROR(VLOOKUP(Tabla2[[#This Row],[Client]],Inflow_Outflow!A:O,8,FALSE),"")</f>
        <v>0</v>
      </c>
      <c r="X1281" s="2">
        <f>IFERROR(VLOOKUP(Tabla2[[#This Row],[Client]],Inflow_Outflow!A:O,9,FALSE),"")</f>
        <v>169.56571428571428</v>
      </c>
      <c r="Y1281" s="2">
        <f>IFERROR(VLOOKUP(Tabla2[[#This Row],[Client]],Inflow_Outflow!A:O,10,FALSE),"")</f>
        <v>0</v>
      </c>
      <c r="Z1281" s="2">
        <f>IFERROR(VLOOKUP(Tabla2[[#This Row],[Client]],Inflow_Outflow!A:O,11,FALSE),"")</f>
        <v>5</v>
      </c>
      <c r="AA1281" s="2">
        <f>IFERROR(VLOOKUP(Tabla2[[#This Row],[Client]],Inflow_Outflow!A:O,12,FALSE),"")</f>
        <v>5</v>
      </c>
      <c r="AB1281" s="2">
        <f>IFERROR(VLOOKUP(Tabla2[[#This Row],[Client]],Inflow_Outflow!A:O,13,FALSE),"")</f>
        <v>0</v>
      </c>
      <c r="AC1281" s="2">
        <f>IFERROR(VLOOKUP(Tabla2[[#This Row],[Client]],Inflow_Outflow!A:O,14,FALSE),"")</f>
        <v>4</v>
      </c>
      <c r="AD1281" s="2">
        <f>IFERROR(VLOOKUP(Tabla2[[#This Row],[Client]],Inflow_Outflow!A:O,15,FALSE),"")</f>
        <v>0</v>
      </c>
      <c r="AE1281" s="2" t="str">
        <f>IFERROR(VLOOKUP(Tabla2[[#This Row],[Client]],Sales_Revenues!A:G,2,FALSE),"")</f>
        <v/>
      </c>
      <c r="AF1281" s="2" t="str">
        <f>IFERROR(VLOOKUP(Tabla2[[#This Row],[Client]],Sales_Revenues!A:G,3,FALSE),"")</f>
        <v/>
      </c>
      <c r="AG1281" s="2" t="str">
        <f>IFERROR(VLOOKUP(Tabla2[[#This Row],[Client]],Sales_Revenues!A:G,4,FALSE),"")</f>
        <v/>
      </c>
      <c r="AH1281" s="2" t="str">
        <f>IFERROR(VLOOKUP(Tabla2[[#This Row],[Client]],Sales_Revenues!A:G,5,FALSE),"")</f>
        <v/>
      </c>
      <c r="AI1281" s="2" t="str">
        <f>IFERROR(VLOOKUP(Tabla2[[#This Row],[Client]],Sales_Revenues!A:G,6,FALSE),"")</f>
        <v/>
      </c>
      <c r="AJ1281" s="2" t="str">
        <f>IFERROR(VLOOKUP(Tabla2[[#This Row],[Client]],Sales_Revenues!A:G,7,FALSE),"")</f>
        <v/>
      </c>
    </row>
    <row r="1282" spans="1:36">
      <c r="A1282">
        <v>1281</v>
      </c>
      <c r="B1282">
        <v>1</v>
      </c>
      <c r="H1282">
        <v>7241.1389285714295</v>
      </c>
      <c r="I1282" t="s">
        <v>38</v>
      </c>
      <c r="J1282" t="s">
        <v>38</v>
      </c>
      <c r="K1282" t="s">
        <v>38</v>
      </c>
      <c r="L1282" t="s">
        <v>38</v>
      </c>
      <c r="M1282" t="s">
        <v>38</v>
      </c>
      <c r="N1282" t="str">
        <f>IFERROR(VLOOKUP(Tabla2[[#This Row],[Client]],Soc_Dem!A:D,2,FALSE),"")</f>
        <v>F</v>
      </c>
      <c r="O1282">
        <f>IFERROR(VLOOKUP(Tabla2[[#This Row],[Client]],Soc_Dem!A:D,3,FALSE),"")</f>
        <v>40</v>
      </c>
      <c r="P1282">
        <f>IFERROR(VLOOKUP(Tabla2[[#This Row],[Client]],Soc_Dem!A:D,4,FALSE),"")</f>
        <v>15</v>
      </c>
      <c r="Q1282" s="2">
        <f>IFERROR(VLOOKUP(Tabla2[[#This Row],[Client]],Inflow_Outflow!A:O,2,FALSE),"")</f>
        <v>750.00071428571425</v>
      </c>
      <c r="R1282" s="2">
        <f>IFERROR(VLOOKUP(Tabla2[[#This Row],[Client]],Inflow_Outflow!A:O,3,FALSE),"")</f>
        <v>750.00071428571425</v>
      </c>
      <c r="S1282" s="2">
        <f>IFERROR(VLOOKUP(Tabla2[[#This Row],[Client]],Inflow_Outflow!A:O,4,FALSE),"")</f>
        <v>3</v>
      </c>
      <c r="T1282" s="2">
        <f>IFERROR(VLOOKUP(Tabla2[[#This Row],[Client]],Inflow_Outflow!A:O,5,FALSE),"")</f>
        <v>3</v>
      </c>
      <c r="U1282" s="2">
        <f>IFERROR(VLOOKUP(Tabla2[[#This Row],[Client]],Inflow_Outflow!A:O,6,FALSE),"")</f>
        <v>770.67142857142858</v>
      </c>
      <c r="V1282" s="2">
        <f>IFERROR(VLOOKUP(Tabla2[[#This Row],[Client]],Inflow_Outflow!A:O,7,FALSE),"")</f>
        <v>770.67142857142858</v>
      </c>
      <c r="W1282" s="2">
        <f>IFERROR(VLOOKUP(Tabla2[[#This Row],[Client]],Inflow_Outflow!A:O,8,FALSE),"")</f>
        <v>0</v>
      </c>
      <c r="X1282" s="2">
        <f>IFERROR(VLOOKUP(Tabla2[[#This Row],[Client]],Inflow_Outflow!A:O,9,FALSE),"")</f>
        <v>0</v>
      </c>
      <c r="Y1282" s="2">
        <f>IFERROR(VLOOKUP(Tabla2[[#This Row],[Client]],Inflow_Outflow!A:O,10,FALSE),"")</f>
        <v>574.82142857142856</v>
      </c>
      <c r="Z1282" s="2">
        <f>IFERROR(VLOOKUP(Tabla2[[#This Row],[Client]],Inflow_Outflow!A:O,11,FALSE),"")</f>
        <v>11</v>
      </c>
      <c r="AA1282" s="2">
        <f>IFERROR(VLOOKUP(Tabla2[[#This Row],[Client]],Inflow_Outflow!A:O,12,FALSE),"")</f>
        <v>11</v>
      </c>
      <c r="AB1282" s="2">
        <f>IFERROR(VLOOKUP(Tabla2[[#This Row],[Client]],Inflow_Outflow!A:O,13,FALSE),"")</f>
        <v>0</v>
      </c>
      <c r="AC1282" s="2">
        <f>IFERROR(VLOOKUP(Tabla2[[#This Row],[Client]],Inflow_Outflow!A:O,14,FALSE),"")</f>
        <v>0</v>
      </c>
      <c r="AD1282" s="2">
        <f>IFERROR(VLOOKUP(Tabla2[[#This Row],[Client]],Inflow_Outflow!A:O,15,FALSE),"")</f>
        <v>8</v>
      </c>
      <c r="AE1282" s="2" t="str">
        <f>IFERROR(VLOOKUP(Tabla2[[#This Row],[Client]],Sales_Revenues!A:G,2,FALSE),"")</f>
        <v/>
      </c>
      <c r="AF1282" s="2" t="str">
        <f>IFERROR(VLOOKUP(Tabla2[[#This Row],[Client]],Sales_Revenues!A:G,3,FALSE),"")</f>
        <v/>
      </c>
      <c r="AG1282" s="2" t="str">
        <f>IFERROR(VLOOKUP(Tabla2[[#This Row],[Client]],Sales_Revenues!A:G,4,FALSE),"")</f>
        <v/>
      </c>
      <c r="AH1282" s="2" t="str">
        <f>IFERROR(VLOOKUP(Tabla2[[#This Row],[Client]],Sales_Revenues!A:G,5,FALSE),"")</f>
        <v/>
      </c>
      <c r="AI1282" s="2" t="str">
        <f>IFERROR(VLOOKUP(Tabla2[[#This Row],[Client]],Sales_Revenues!A:G,6,FALSE),"")</f>
        <v/>
      </c>
      <c r="AJ1282" s="2" t="str">
        <f>IFERROR(VLOOKUP(Tabla2[[#This Row],[Client]],Sales_Revenues!A:G,7,FALSE),"")</f>
        <v/>
      </c>
    </row>
    <row r="1283" spans="1:36">
      <c r="A1283">
        <v>1282</v>
      </c>
      <c r="B1283">
        <v>1</v>
      </c>
      <c r="D1283">
        <v>3</v>
      </c>
      <c r="F1283">
        <v>1</v>
      </c>
      <c r="H1283">
        <v>12164.779285714287</v>
      </c>
      <c r="I1283" t="s">
        <v>38</v>
      </c>
      <c r="J1283">
        <v>1909.8492857142858</v>
      </c>
      <c r="K1283" t="s">
        <v>38</v>
      </c>
      <c r="L1283">
        <v>-4.4642857142857144</v>
      </c>
      <c r="M1283" t="s">
        <v>38</v>
      </c>
      <c r="N1283" t="str">
        <f>IFERROR(VLOOKUP(Tabla2[[#This Row],[Client]],Soc_Dem!A:D,2,FALSE),"")</f>
        <v>M</v>
      </c>
      <c r="O1283">
        <f>IFERROR(VLOOKUP(Tabla2[[#This Row],[Client]],Soc_Dem!A:D,3,FALSE),"")</f>
        <v>23</v>
      </c>
      <c r="P1283">
        <f>IFERROR(VLOOKUP(Tabla2[[#This Row],[Client]],Soc_Dem!A:D,4,FALSE),"")</f>
        <v>68</v>
      </c>
      <c r="Q1283" s="2">
        <f>IFERROR(VLOOKUP(Tabla2[[#This Row],[Client]],Inflow_Outflow!A:O,2,FALSE),"")</f>
        <v>18929.475357142859</v>
      </c>
      <c r="R1283" s="2">
        <f>IFERROR(VLOOKUP(Tabla2[[#This Row],[Client]],Inflow_Outflow!A:O,3,FALSE),"")</f>
        <v>18547.135000000002</v>
      </c>
      <c r="S1283" s="2">
        <f>IFERROR(VLOOKUP(Tabla2[[#This Row],[Client]],Inflow_Outflow!A:O,4,FALSE),"")</f>
        <v>11</v>
      </c>
      <c r="T1283" s="2">
        <f>IFERROR(VLOOKUP(Tabla2[[#This Row],[Client]],Inflow_Outflow!A:O,5,FALSE),"")</f>
        <v>5</v>
      </c>
      <c r="U1283" s="2">
        <f>IFERROR(VLOOKUP(Tabla2[[#This Row],[Client]],Inflow_Outflow!A:O,6,FALSE),"")</f>
        <v>13184.933928571429</v>
      </c>
      <c r="V1283" s="2">
        <f>IFERROR(VLOOKUP(Tabla2[[#This Row],[Client]],Inflow_Outflow!A:O,7,FALSE),"")</f>
        <v>12776.785714285714</v>
      </c>
      <c r="W1283" s="2">
        <f>IFERROR(VLOOKUP(Tabla2[[#This Row],[Client]],Inflow_Outflow!A:O,8,FALSE),"")</f>
        <v>0</v>
      </c>
      <c r="X1283" s="2">
        <f>IFERROR(VLOOKUP(Tabla2[[#This Row],[Client]],Inflow_Outflow!A:O,9,FALSE),"")</f>
        <v>402.7910714285714</v>
      </c>
      <c r="Y1283" s="2">
        <f>IFERROR(VLOOKUP(Tabla2[[#This Row],[Client]],Inflow_Outflow!A:O,10,FALSE),"")</f>
        <v>0</v>
      </c>
      <c r="Z1283" s="2">
        <f>IFERROR(VLOOKUP(Tabla2[[#This Row],[Client]],Inflow_Outflow!A:O,11,FALSE),"")</f>
        <v>35</v>
      </c>
      <c r="AA1283" s="2">
        <f>IFERROR(VLOOKUP(Tabla2[[#This Row],[Client]],Inflow_Outflow!A:O,12,FALSE),"")</f>
        <v>4</v>
      </c>
      <c r="AB1283" s="2">
        <f>IFERROR(VLOOKUP(Tabla2[[#This Row],[Client]],Inflow_Outflow!A:O,13,FALSE),"")</f>
        <v>0</v>
      </c>
      <c r="AC1283" s="2">
        <f>IFERROR(VLOOKUP(Tabla2[[#This Row],[Client]],Inflow_Outflow!A:O,14,FALSE),"")</f>
        <v>28</v>
      </c>
      <c r="AD1283" s="2">
        <f>IFERROR(VLOOKUP(Tabla2[[#This Row],[Client]],Inflow_Outflow!A:O,15,FALSE),"")</f>
        <v>0</v>
      </c>
      <c r="AE1283" s="2">
        <f>IFERROR(VLOOKUP(Tabla2[[#This Row],[Client]],Sales_Revenues!A:G,2,FALSE),"")</f>
        <v>1</v>
      </c>
      <c r="AF1283" s="2">
        <f>IFERROR(VLOOKUP(Tabla2[[#This Row],[Client]],Sales_Revenues!A:G,3,FALSE),"")</f>
        <v>0</v>
      </c>
      <c r="AG1283" s="2">
        <f>IFERROR(VLOOKUP(Tabla2[[#This Row],[Client]],Sales_Revenues!A:G,4,FALSE),"")</f>
        <v>0</v>
      </c>
      <c r="AH1283" s="2">
        <f>IFERROR(VLOOKUP(Tabla2[[#This Row],[Client]],Sales_Revenues!A:G,5,FALSE),"")</f>
        <v>1.4230357142857142</v>
      </c>
      <c r="AI1283" s="2">
        <f>IFERROR(VLOOKUP(Tabla2[[#This Row],[Client]],Sales_Revenues!A:G,6,FALSE),"")</f>
        <v>0</v>
      </c>
      <c r="AJ1283" s="2">
        <f>IFERROR(VLOOKUP(Tabla2[[#This Row],[Client]],Sales_Revenues!A:G,7,FALSE),"")</f>
        <v>0</v>
      </c>
    </row>
    <row r="1284" spans="1:36">
      <c r="A1284">
        <v>1283</v>
      </c>
      <c r="B1284">
        <v>1</v>
      </c>
      <c r="H1284">
        <v>616.20142857142855</v>
      </c>
      <c r="I1284" t="s">
        <v>38</v>
      </c>
      <c r="J1284" t="s">
        <v>38</v>
      </c>
      <c r="K1284" t="s">
        <v>38</v>
      </c>
      <c r="L1284" t="s">
        <v>38</v>
      </c>
      <c r="M1284" t="s">
        <v>38</v>
      </c>
      <c r="N1284" t="str">
        <f>IFERROR(VLOOKUP(Tabla2[[#This Row],[Client]],Soc_Dem!A:D,2,FALSE),"")</f>
        <v>M</v>
      </c>
      <c r="O1284">
        <f>IFERROR(VLOOKUP(Tabla2[[#This Row],[Client]],Soc_Dem!A:D,3,FALSE),"")</f>
        <v>63</v>
      </c>
      <c r="P1284">
        <f>IFERROR(VLOOKUP(Tabla2[[#This Row],[Client]],Soc_Dem!A:D,4,FALSE),"")</f>
        <v>174</v>
      </c>
      <c r="Q1284" s="2">
        <f>IFERROR(VLOOKUP(Tabla2[[#This Row],[Client]],Inflow_Outflow!A:O,2,FALSE),"")</f>
        <v>1636.3753571428572</v>
      </c>
      <c r="R1284" s="2">
        <f>IFERROR(VLOOKUP(Tabla2[[#This Row],[Client]],Inflow_Outflow!A:O,3,FALSE),"")</f>
        <v>1636.3753571428572</v>
      </c>
      <c r="S1284" s="2">
        <f>IFERROR(VLOOKUP(Tabla2[[#This Row],[Client]],Inflow_Outflow!A:O,4,FALSE),"")</f>
        <v>6</v>
      </c>
      <c r="T1284" s="2">
        <f>IFERROR(VLOOKUP(Tabla2[[#This Row],[Client]],Inflow_Outflow!A:O,5,FALSE),"")</f>
        <v>6</v>
      </c>
      <c r="U1284" s="2">
        <f>IFERROR(VLOOKUP(Tabla2[[#This Row],[Client]],Inflow_Outflow!A:O,6,FALSE),"")</f>
        <v>4158.5749999999998</v>
      </c>
      <c r="V1284" s="2">
        <f>IFERROR(VLOOKUP(Tabla2[[#This Row],[Client]],Inflow_Outflow!A:O,7,FALSE),"")</f>
        <v>4158.5749999999998</v>
      </c>
      <c r="W1284" s="2">
        <f>IFERROR(VLOOKUP(Tabla2[[#This Row],[Client]],Inflow_Outflow!A:O,8,FALSE),"")</f>
        <v>64.285714285714292</v>
      </c>
      <c r="X1284" s="2">
        <f>IFERROR(VLOOKUP(Tabla2[[#This Row],[Client]],Inflow_Outflow!A:O,9,FALSE),"")</f>
        <v>227.86071428571429</v>
      </c>
      <c r="Y1284" s="2">
        <f>IFERROR(VLOOKUP(Tabla2[[#This Row],[Client]],Inflow_Outflow!A:O,10,FALSE),"")</f>
        <v>3734.8571428571427</v>
      </c>
      <c r="Z1284" s="2">
        <f>IFERROR(VLOOKUP(Tabla2[[#This Row],[Client]],Inflow_Outflow!A:O,11,FALSE),"")</f>
        <v>18</v>
      </c>
      <c r="AA1284" s="2">
        <f>IFERROR(VLOOKUP(Tabla2[[#This Row],[Client]],Inflow_Outflow!A:O,12,FALSE),"")</f>
        <v>18</v>
      </c>
      <c r="AB1284" s="2">
        <f>IFERROR(VLOOKUP(Tabla2[[#This Row],[Client]],Inflow_Outflow!A:O,13,FALSE),"")</f>
        <v>1</v>
      </c>
      <c r="AC1284" s="2">
        <f>IFERROR(VLOOKUP(Tabla2[[#This Row],[Client]],Inflow_Outflow!A:O,14,FALSE),"")</f>
        <v>4</v>
      </c>
      <c r="AD1284" s="2">
        <f>IFERROR(VLOOKUP(Tabla2[[#This Row],[Client]],Inflow_Outflow!A:O,15,FALSE),"")</f>
        <v>10</v>
      </c>
      <c r="AE1284" s="2">
        <f>IFERROR(VLOOKUP(Tabla2[[#This Row],[Client]],Sales_Revenues!A:G,2,FALSE),"")</f>
        <v>0</v>
      </c>
      <c r="AF1284" s="2">
        <f>IFERROR(VLOOKUP(Tabla2[[#This Row],[Client]],Sales_Revenues!A:G,3,FALSE),"")</f>
        <v>0</v>
      </c>
      <c r="AG1284" s="2">
        <f>IFERROR(VLOOKUP(Tabla2[[#This Row],[Client]],Sales_Revenues!A:G,4,FALSE),"")</f>
        <v>0</v>
      </c>
      <c r="AH1284" s="2">
        <f>IFERROR(VLOOKUP(Tabla2[[#This Row],[Client]],Sales_Revenues!A:G,5,FALSE),"")</f>
        <v>0</v>
      </c>
      <c r="AI1284" s="2">
        <f>IFERROR(VLOOKUP(Tabla2[[#This Row],[Client]],Sales_Revenues!A:G,6,FALSE),"")</f>
        <v>0</v>
      </c>
      <c r="AJ1284" s="2">
        <f>IFERROR(VLOOKUP(Tabla2[[#This Row],[Client]],Sales_Revenues!A:G,7,FALSE),"")</f>
        <v>0</v>
      </c>
    </row>
    <row r="1285" spans="1:36">
      <c r="A1285">
        <v>1284</v>
      </c>
      <c r="B1285">
        <v>1</v>
      </c>
      <c r="H1285">
        <v>17.917142857142856</v>
      </c>
      <c r="I1285" t="s">
        <v>38</v>
      </c>
      <c r="J1285" t="s">
        <v>38</v>
      </c>
      <c r="K1285" t="s">
        <v>38</v>
      </c>
      <c r="L1285" t="s">
        <v>38</v>
      </c>
      <c r="M1285" t="s">
        <v>38</v>
      </c>
      <c r="N1285" t="str">
        <f>IFERROR(VLOOKUP(Tabla2[[#This Row],[Client]],Soc_Dem!A:D,2,FALSE),"")</f>
        <v>F</v>
      </c>
      <c r="O1285">
        <f>IFERROR(VLOOKUP(Tabla2[[#This Row],[Client]],Soc_Dem!A:D,3,FALSE),"")</f>
        <v>58</v>
      </c>
      <c r="P1285">
        <f>IFERROR(VLOOKUP(Tabla2[[#This Row],[Client]],Soc_Dem!A:D,4,FALSE),"")</f>
        <v>26</v>
      </c>
      <c r="Q1285" s="2">
        <f>IFERROR(VLOOKUP(Tabla2[[#This Row],[Client]],Inflow_Outflow!A:O,2,FALSE),"")</f>
        <v>714.28928571428571</v>
      </c>
      <c r="R1285" s="2">
        <f>IFERROR(VLOOKUP(Tabla2[[#This Row],[Client]],Inflow_Outflow!A:O,3,FALSE),"")</f>
        <v>714.28928571428571</v>
      </c>
      <c r="S1285" s="2">
        <f>IFERROR(VLOOKUP(Tabla2[[#This Row],[Client]],Inflow_Outflow!A:O,4,FALSE),"")</f>
        <v>2</v>
      </c>
      <c r="T1285" s="2">
        <f>IFERROR(VLOOKUP(Tabla2[[#This Row],[Client]],Inflow_Outflow!A:O,5,FALSE),"")</f>
        <v>2</v>
      </c>
      <c r="U1285" s="2">
        <f>IFERROR(VLOOKUP(Tabla2[[#This Row],[Client]],Inflow_Outflow!A:O,6,FALSE),"")</f>
        <v>218.80857142857144</v>
      </c>
      <c r="V1285" s="2">
        <f>IFERROR(VLOOKUP(Tabla2[[#This Row],[Client]],Inflow_Outflow!A:O,7,FALSE),"")</f>
        <v>218.80857142857144</v>
      </c>
      <c r="W1285" s="2">
        <f>IFERROR(VLOOKUP(Tabla2[[#This Row],[Client]],Inflow_Outflow!A:O,8,FALSE),"")</f>
        <v>0</v>
      </c>
      <c r="X1285" s="2">
        <f>IFERROR(VLOOKUP(Tabla2[[#This Row],[Client]],Inflow_Outflow!A:O,9,FALSE),"")</f>
        <v>14.805000000000001</v>
      </c>
      <c r="Y1285" s="2">
        <f>IFERROR(VLOOKUP(Tabla2[[#This Row],[Client]],Inflow_Outflow!A:O,10,FALSE),"")</f>
        <v>0</v>
      </c>
      <c r="Z1285" s="2">
        <f>IFERROR(VLOOKUP(Tabla2[[#This Row],[Client]],Inflow_Outflow!A:O,11,FALSE),"")</f>
        <v>7</v>
      </c>
      <c r="AA1285" s="2">
        <f>IFERROR(VLOOKUP(Tabla2[[#This Row],[Client]],Inflow_Outflow!A:O,12,FALSE),"")</f>
        <v>7</v>
      </c>
      <c r="AB1285" s="2">
        <f>IFERROR(VLOOKUP(Tabla2[[#This Row],[Client]],Inflow_Outflow!A:O,13,FALSE),"")</f>
        <v>0</v>
      </c>
      <c r="AC1285" s="2">
        <f>IFERROR(VLOOKUP(Tabla2[[#This Row],[Client]],Inflow_Outflow!A:O,14,FALSE),"")</f>
        <v>5</v>
      </c>
      <c r="AD1285" s="2">
        <f>IFERROR(VLOOKUP(Tabla2[[#This Row],[Client]],Inflow_Outflow!A:O,15,FALSE),"")</f>
        <v>0</v>
      </c>
      <c r="AE1285" s="2">
        <f>IFERROR(VLOOKUP(Tabla2[[#This Row],[Client]],Sales_Revenues!A:G,2,FALSE),"")</f>
        <v>0</v>
      </c>
      <c r="AF1285" s="2">
        <f>IFERROR(VLOOKUP(Tabla2[[#This Row],[Client]],Sales_Revenues!A:G,3,FALSE),"")</f>
        <v>0</v>
      </c>
      <c r="AG1285" s="2">
        <f>IFERROR(VLOOKUP(Tabla2[[#This Row],[Client]],Sales_Revenues!A:G,4,FALSE),"")</f>
        <v>1</v>
      </c>
      <c r="AH1285" s="2">
        <f>IFERROR(VLOOKUP(Tabla2[[#This Row],[Client]],Sales_Revenues!A:G,5,FALSE),"")</f>
        <v>0</v>
      </c>
      <c r="AI1285" s="2">
        <f>IFERROR(VLOOKUP(Tabla2[[#This Row],[Client]],Sales_Revenues!A:G,6,FALSE),"")</f>
        <v>0</v>
      </c>
      <c r="AJ1285" s="2">
        <f>IFERROR(VLOOKUP(Tabla2[[#This Row],[Client]],Sales_Revenues!A:G,7,FALSE),"")</f>
        <v>15.035714285714286</v>
      </c>
    </row>
    <row r="1286" spans="1:36">
      <c r="A1286">
        <v>1285</v>
      </c>
      <c r="B1286">
        <v>1</v>
      </c>
      <c r="H1286">
        <v>84.303571428571431</v>
      </c>
      <c r="I1286" t="s">
        <v>38</v>
      </c>
      <c r="J1286" t="s">
        <v>38</v>
      </c>
      <c r="K1286" t="s">
        <v>38</v>
      </c>
      <c r="L1286" t="s">
        <v>38</v>
      </c>
      <c r="M1286" t="s">
        <v>38</v>
      </c>
      <c r="N1286" t="str">
        <f>IFERROR(VLOOKUP(Tabla2[[#This Row],[Client]],Soc_Dem!A:D,2,FALSE),"")</f>
        <v>M</v>
      </c>
      <c r="O1286">
        <f>IFERROR(VLOOKUP(Tabla2[[#This Row],[Client]],Soc_Dem!A:D,3,FALSE),"")</f>
        <v>76</v>
      </c>
      <c r="P1286">
        <f>IFERROR(VLOOKUP(Tabla2[[#This Row],[Client]],Soc_Dem!A:D,4,FALSE),"")</f>
        <v>4</v>
      </c>
      <c r="Q1286" s="2">
        <f>IFERROR(VLOOKUP(Tabla2[[#This Row],[Client]],Inflow_Outflow!A:O,2,FALSE),"")</f>
        <v>552.21464285714285</v>
      </c>
      <c r="R1286" s="2">
        <f>IFERROR(VLOOKUP(Tabla2[[#This Row],[Client]],Inflow_Outflow!A:O,3,FALSE),"")</f>
        <v>552.21464285714285</v>
      </c>
      <c r="S1286" s="2">
        <f>IFERROR(VLOOKUP(Tabla2[[#This Row],[Client]],Inflow_Outflow!A:O,4,FALSE),"")</f>
        <v>2</v>
      </c>
      <c r="T1286" s="2">
        <f>IFERROR(VLOOKUP(Tabla2[[#This Row],[Client]],Inflow_Outflow!A:O,5,FALSE),"")</f>
        <v>2</v>
      </c>
      <c r="U1286" s="2">
        <f>IFERROR(VLOOKUP(Tabla2[[#This Row],[Client]],Inflow_Outflow!A:O,6,FALSE),"")</f>
        <v>570.41571428571422</v>
      </c>
      <c r="V1286" s="2">
        <f>IFERROR(VLOOKUP(Tabla2[[#This Row],[Client]],Inflow_Outflow!A:O,7,FALSE),"")</f>
        <v>570.41571428571422</v>
      </c>
      <c r="W1286" s="2">
        <f>IFERROR(VLOOKUP(Tabla2[[#This Row],[Client]],Inflow_Outflow!A:O,8,FALSE),"")</f>
        <v>25</v>
      </c>
      <c r="X1286" s="2">
        <f>IFERROR(VLOOKUP(Tabla2[[#This Row],[Client]],Inflow_Outflow!A:O,9,FALSE),"")</f>
        <v>69.522857142857148</v>
      </c>
      <c r="Y1286" s="2">
        <f>IFERROR(VLOOKUP(Tabla2[[#This Row],[Client]],Inflow_Outflow!A:O,10,FALSE),"")</f>
        <v>470.71428571428572</v>
      </c>
      <c r="Z1286" s="2">
        <f>IFERROR(VLOOKUP(Tabla2[[#This Row],[Client]],Inflow_Outflow!A:O,11,FALSE),"")</f>
        <v>12</v>
      </c>
      <c r="AA1286" s="2">
        <f>IFERROR(VLOOKUP(Tabla2[[#This Row],[Client]],Inflow_Outflow!A:O,12,FALSE),"")</f>
        <v>12</v>
      </c>
      <c r="AB1286" s="2">
        <f>IFERROR(VLOOKUP(Tabla2[[#This Row],[Client]],Inflow_Outflow!A:O,13,FALSE),"")</f>
        <v>1</v>
      </c>
      <c r="AC1286" s="2">
        <f>IFERROR(VLOOKUP(Tabla2[[#This Row],[Client]],Inflow_Outflow!A:O,14,FALSE),"")</f>
        <v>8</v>
      </c>
      <c r="AD1286" s="2">
        <f>IFERROR(VLOOKUP(Tabla2[[#This Row],[Client]],Inflow_Outflow!A:O,15,FALSE),"")</f>
        <v>2</v>
      </c>
      <c r="AE1286" s="2">
        <f>IFERROR(VLOOKUP(Tabla2[[#This Row],[Client]],Sales_Revenues!A:G,2,FALSE),"")</f>
        <v>0</v>
      </c>
      <c r="AF1286" s="2">
        <f>IFERROR(VLOOKUP(Tabla2[[#This Row],[Client]],Sales_Revenues!A:G,3,FALSE),"")</f>
        <v>0</v>
      </c>
      <c r="AG1286" s="2">
        <f>IFERROR(VLOOKUP(Tabla2[[#This Row],[Client]],Sales_Revenues!A:G,4,FALSE),"")</f>
        <v>0</v>
      </c>
      <c r="AH1286" s="2">
        <f>IFERROR(VLOOKUP(Tabla2[[#This Row],[Client]],Sales_Revenues!A:G,5,FALSE),"")</f>
        <v>0</v>
      </c>
      <c r="AI1286" s="2">
        <f>IFERROR(VLOOKUP(Tabla2[[#This Row],[Client]],Sales_Revenues!A:G,6,FALSE),"")</f>
        <v>0</v>
      </c>
      <c r="AJ1286" s="2">
        <f>IFERROR(VLOOKUP(Tabla2[[#This Row],[Client]],Sales_Revenues!A:G,7,FALSE),"")</f>
        <v>0</v>
      </c>
    </row>
    <row r="1287" spans="1:36">
      <c r="A1287">
        <v>1286</v>
      </c>
      <c r="B1287">
        <v>1</v>
      </c>
      <c r="D1287">
        <v>3</v>
      </c>
      <c r="H1287">
        <v>5612.3525</v>
      </c>
      <c r="I1287" t="s">
        <v>38</v>
      </c>
      <c r="J1287">
        <v>3567.8396428571427</v>
      </c>
      <c r="K1287" t="s">
        <v>38</v>
      </c>
      <c r="L1287" t="s">
        <v>38</v>
      </c>
      <c r="M1287" t="s">
        <v>38</v>
      </c>
      <c r="N1287" t="str">
        <f>IFERROR(VLOOKUP(Tabla2[[#This Row],[Client]],Soc_Dem!A:D,2,FALSE),"")</f>
        <v>M</v>
      </c>
      <c r="O1287">
        <f>IFERROR(VLOOKUP(Tabla2[[#This Row],[Client]],Soc_Dem!A:D,3,FALSE),"")</f>
        <v>39</v>
      </c>
      <c r="P1287">
        <f>IFERROR(VLOOKUP(Tabla2[[#This Row],[Client]],Soc_Dem!A:D,4,FALSE),"")</f>
        <v>181</v>
      </c>
      <c r="Q1287" s="2">
        <f>IFERROR(VLOOKUP(Tabla2[[#This Row],[Client]],Inflow_Outflow!A:O,2,FALSE),"")</f>
        <v>499.54428571428571</v>
      </c>
      <c r="R1287" s="2">
        <f>IFERROR(VLOOKUP(Tabla2[[#This Row],[Client]],Inflow_Outflow!A:O,3,FALSE),"")</f>
        <v>499.54428571428571</v>
      </c>
      <c r="S1287" s="2">
        <f>IFERROR(VLOOKUP(Tabla2[[#This Row],[Client]],Inflow_Outflow!A:O,4,FALSE),"")</f>
        <v>5</v>
      </c>
      <c r="T1287" s="2">
        <f>IFERROR(VLOOKUP(Tabla2[[#This Row],[Client]],Inflow_Outflow!A:O,5,FALSE),"")</f>
        <v>5</v>
      </c>
      <c r="U1287" s="2">
        <f>IFERROR(VLOOKUP(Tabla2[[#This Row],[Client]],Inflow_Outflow!A:O,6,FALSE),"")</f>
        <v>505.06785714285712</v>
      </c>
      <c r="V1287" s="2">
        <f>IFERROR(VLOOKUP(Tabla2[[#This Row],[Client]],Inflow_Outflow!A:O,7,FALSE),"")</f>
        <v>505.06785714285712</v>
      </c>
      <c r="W1287" s="2">
        <f>IFERROR(VLOOKUP(Tabla2[[#This Row],[Client]],Inflow_Outflow!A:O,8,FALSE),"")</f>
        <v>392.85714285714283</v>
      </c>
      <c r="X1287" s="2">
        <f>IFERROR(VLOOKUP(Tabla2[[#This Row],[Client]],Inflow_Outflow!A:O,9,FALSE),"")</f>
        <v>36.139285714285712</v>
      </c>
      <c r="Y1287" s="2">
        <f>IFERROR(VLOOKUP(Tabla2[[#This Row],[Client]],Inflow_Outflow!A:O,10,FALSE),"")</f>
        <v>75.214285714285708</v>
      </c>
      <c r="Z1287" s="2">
        <f>IFERROR(VLOOKUP(Tabla2[[#This Row],[Client]],Inflow_Outflow!A:O,11,FALSE),"")</f>
        <v>13</v>
      </c>
      <c r="AA1287" s="2">
        <f>IFERROR(VLOOKUP(Tabla2[[#This Row],[Client]],Inflow_Outflow!A:O,12,FALSE),"")</f>
        <v>13</v>
      </c>
      <c r="AB1287" s="2">
        <f>IFERROR(VLOOKUP(Tabla2[[#This Row],[Client]],Inflow_Outflow!A:O,13,FALSE),"")</f>
        <v>3</v>
      </c>
      <c r="AC1287" s="2">
        <f>IFERROR(VLOOKUP(Tabla2[[#This Row],[Client]],Inflow_Outflow!A:O,14,FALSE),"")</f>
        <v>4</v>
      </c>
      <c r="AD1287" s="2">
        <f>IFERROR(VLOOKUP(Tabla2[[#This Row],[Client]],Inflow_Outflow!A:O,15,FALSE),"")</f>
        <v>5</v>
      </c>
      <c r="AE1287" s="2">
        <f>IFERROR(VLOOKUP(Tabla2[[#This Row],[Client]],Sales_Revenues!A:G,2,FALSE),"")</f>
        <v>0</v>
      </c>
      <c r="AF1287" s="2">
        <f>IFERROR(VLOOKUP(Tabla2[[#This Row],[Client]],Sales_Revenues!A:G,3,FALSE),"")</f>
        <v>0</v>
      </c>
      <c r="AG1287" s="2">
        <f>IFERROR(VLOOKUP(Tabla2[[#This Row],[Client]],Sales_Revenues!A:G,4,FALSE),"")</f>
        <v>0</v>
      </c>
      <c r="AH1287" s="2">
        <f>IFERROR(VLOOKUP(Tabla2[[#This Row],[Client]],Sales_Revenues!A:G,5,FALSE),"")</f>
        <v>0</v>
      </c>
      <c r="AI1287" s="2">
        <f>IFERROR(VLOOKUP(Tabla2[[#This Row],[Client]],Sales_Revenues!A:G,6,FALSE),"")</f>
        <v>0</v>
      </c>
      <c r="AJ1287" s="2">
        <f>IFERROR(VLOOKUP(Tabla2[[#This Row],[Client]],Sales_Revenues!A:G,7,FALSE),"")</f>
        <v>0</v>
      </c>
    </row>
    <row r="1288" spans="1:36">
      <c r="A1288">
        <v>1287</v>
      </c>
      <c r="B1288">
        <v>1</v>
      </c>
      <c r="E1288">
        <v>1</v>
      </c>
      <c r="F1288">
        <v>1</v>
      </c>
      <c r="H1288">
        <v>2962.5217857142857</v>
      </c>
      <c r="I1288" t="s">
        <v>38</v>
      </c>
      <c r="J1288" t="s">
        <v>38</v>
      </c>
      <c r="K1288">
        <v>0</v>
      </c>
      <c r="L1288">
        <v>315.01214285714286</v>
      </c>
      <c r="M1288" t="s">
        <v>38</v>
      </c>
      <c r="N1288" t="str">
        <f>IFERROR(VLOOKUP(Tabla2[[#This Row],[Client]],Soc_Dem!A:D,2,FALSE),"")</f>
        <v>M</v>
      </c>
      <c r="O1288">
        <f>IFERROR(VLOOKUP(Tabla2[[#This Row],[Client]],Soc_Dem!A:D,3,FALSE),"")</f>
        <v>40</v>
      </c>
      <c r="P1288">
        <f>IFERROR(VLOOKUP(Tabla2[[#This Row],[Client]],Soc_Dem!A:D,4,FALSE),"")</f>
        <v>176</v>
      </c>
      <c r="Q1288" s="2">
        <f>IFERROR(VLOOKUP(Tabla2[[#This Row],[Client]],Inflow_Outflow!A:O,2,FALSE),"")</f>
        <v>3261.0707142857141</v>
      </c>
      <c r="R1288" s="2">
        <f>IFERROR(VLOOKUP(Tabla2[[#This Row],[Client]],Inflow_Outflow!A:O,3,FALSE),"")</f>
        <v>2422.8371428571431</v>
      </c>
      <c r="S1288" s="2">
        <f>IFERROR(VLOOKUP(Tabla2[[#This Row],[Client]],Inflow_Outflow!A:O,4,FALSE),"")</f>
        <v>18</v>
      </c>
      <c r="T1288" s="2">
        <f>IFERROR(VLOOKUP(Tabla2[[#This Row],[Client]],Inflow_Outflow!A:O,5,FALSE),"")</f>
        <v>14</v>
      </c>
      <c r="U1288" s="2">
        <f>IFERROR(VLOOKUP(Tabla2[[#This Row],[Client]],Inflow_Outflow!A:O,6,FALSE),"")</f>
        <v>3053.1717857142858</v>
      </c>
      <c r="V1288" s="2">
        <f>IFERROR(VLOOKUP(Tabla2[[#This Row],[Client]],Inflow_Outflow!A:O,7,FALSE),"")</f>
        <v>2476.4085714285716</v>
      </c>
      <c r="W1288" s="2">
        <f>IFERROR(VLOOKUP(Tabla2[[#This Row],[Client]],Inflow_Outflow!A:O,8,FALSE),"")</f>
        <v>678.57142857142856</v>
      </c>
      <c r="X1288" s="2">
        <f>IFERROR(VLOOKUP(Tabla2[[#This Row],[Client]],Inflow_Outflow!A:O,9,FALSE),"")</f>
        <v>12.460714285714285</v>
      </c>
      <c r="Y1288" s="2">
        <f>IFERROR(VLOOKUP(Tabla2[[#This Row],[Client]],Inflow_Outflow!A:O,10,FALSE),"")</f>
        <v>689.53571428571433</v>
      </c>
      <c r="Z1288" s="2">
        <f>IFERROR(VLOOKUP(Tabla2[[#This Row],[Client]],Inflow_Outflow!A:O,11,FALSE),"")</f>
        <v>42</v>
      </c>
      <c r="AA1288" s="2">
        <f>IFERROR(VLOOKUP(Tabla2[[#This Row],[Client]],Inflow_Outflow!A:O,12,FALSE),"")</f>
        <v>26</v>
      </c>
      <c r="AB1288" s="2">
        <f>IFERROR(VLOOKUP(Tabla2[[#This Row],[Client]],Inflow_Outflow!A:O,13,FALSE),"")</f>
        <v>7</v>
      </c>
      <c r="AC1288" s="2">
        <f>IFERROR(VLOOKUP(Tabla2[[#This Row],[Client]],Inflow_Outflow!A:O,14,FALSE),"")</f>
        <v>1</v>
      </c>
      <c r="AD1288" s="2">
        <f>IFERROR(VLOOKUP(Tabla2[[#This Row],[Client]],Inflow_Outflow!A:O,15,FALSE),"")</f>
        <v>10</v>
      </c>
      <c r="AE1288" s="2">
        <f>IFERROR(VLOOKUP(Tabla2[[#This Row],[Client]],Sales_Revenues!A:G,2,FALSE),"")</f>
        <v>0</v>
      </c>
      <c r="AF1288" s="2">
        <f>IFERROR(VLOOKUP(Tabla2[[#This Row],[Client]],Sales_Revenues!A:G,3,FALSE),"")</f>
        <v>1</v>
      </c>
      <c r="AG1288" s="2">
        <f>IFERROR(VLOOKUP(Tabla2[[#This Row],[Client]],Sales_Revenues!A:G,4,FALSE),"")</f>
        <v>0</v>
      </c>
      <c r="AH1288" s="2">
        <f>IFERROR(VLOOKUP(Tabla2[[#This Row],[Client]],Sales_Revenues!A:G,5,FALSE),"")</f>
        <v>0</v>
      </c>
      <c r="AI1288" s="2">
        <f>IFERROR(VLOOKUP(Tabla2[[#This Row],[Client]],Sales_Revenues!A:G,6,FALSE),"")</f>
        <v>1.9642857142857142</v>
      </c>
      <c r="AJ1288" s="2">
        <f>IFERROR(VLOOKUP(Tabla2[[#This Row],[Client]],Sales_Revenues!A:G,7,FALSE),"")</f>
        <v>0</v>
      </c>
    </row>
    <row r="1289" spans="1:36">
      <c r="A1289">
        <v>1288</v>
      </c>
      <c r="B1289">
        <v>1</v>
      </c>
      <c r="C1289">
        <v>1</v>
      </c>
      <c r="E1289">
        <v>1</v>
      </c>
      <c r="F1289">
        <v>1</v>
      </c>
      <c r="H1289">
        <v>275.50178571428575</v>
      </c>
      <c r="I1289">
        <v>539.59249999999997</v>
      </c>
      <c r="J1289" t="s">
        <v>38</v>
      </c>
      <c r="K1289">
        <v>0</v>
      </c>
      <c r="L1289">
        <v>9.5</v>
      </c>
      <c r="M1289" t="s">
        <v>38</v>
      </c>
      <c r="N1289" t="str">
        <f>IFERROR(VLOOKUP(Tabla2[[#This Row],[Client]],Soc_Dem!A:D,2,FALSE),"")</f>
        <v>M</v>
      </c>
      <c r="O1289">
        <f>IFERROR(VLOOKUP(Tabla2[[#This Row],[Client]],Soc_Dem!A:D,3,FALSE),"")</f>
        <v>41</v>
      </c>
      <c r="P1289">
        <f>IFERROR(VLOOKUP(Tabla2[[#This Row],[Client]],Soc_Dem!A:D,4,FALSE),"")</f>
        <v>3</v>
      </c>
      <c r="Q1289" s="2">
        <f>IFERROR(VLOOKUP(Tabla2[[#This Row],[Client]],Inflow_Outflow!A:O,2,FALSE),"")</f>
        <v>1045.3435714285713</v>
      </c>
      <c r="R1289" s="2">
        <f>IFERROR(VLOOKUP(Tabla2[[#This Row],[Client]],Inflow_Outflow!A:O,3,FALSE),"")</f>
        <v>1043.8789285714286</v>
      </c>
      <c r="S1289" s="2">
        <f>IFERROR(VLOOKUP(Tabla2[[#This Row],[Client]],Inflow_Outflow!A:O,4,FALSE),"")</f>
        <v>7</v>
      </c>
      <c r="T1289" s="2">
        <f>IFERROR(VLOOKUP(Tabla2[[#This Row],[Client]],Inflow_Outflow!A:O,5,FALSE),"")</f>
        <v>3</v>
      </c>
      <c r="U1289" s="2">
        <f>IFERROR(VLOOKUP(Tabla2[[#This Row],[Client]],Inflow_Outflow!A:O,6,FALSE),"")</f>
        <v>662.06999999999994</v>
      </c>
      <c r="V1289" s="2">
        <f>IFERROR(VLOOKUP(Tabla2[[#This Row],[Client]],Inflow_Outflow!A:O,7,FALSE),"")</f>
        <v>427.60571428571427</v>
      </c>
      <c r="W1289" s="2">
        <f>IFERROR(VLOOKUP(Tabla2[[#This Row],[Client]],Inflow_Outflow!A:O,8,FALSE),"")</f>
        <v>0</v>
      </c>
      <c r="X1289" s="2">
        <f>IFERROR(VLOOKUP(Tabla2[[#This Row],[Client]],Inflow_Outflow!A:O,9,FALSE),"")</f>
        <v>268.60714285714283</v>
      </c>
      <c r="Y1289" s="2">
        <f>IFERROR(VLOOKUP(Tabla2[[#This Row],[Client]],Inflow_Outflow!A:O,10,FALSE),"")</f>
        <v>391.32</v>
      </c>
      <c r="Z1289" s="2">
        <f>IFERROR(VLOOKUP(Tabla2[[#This Row],[Client]],Inflow_Outflow!A:O,11,FALSE),"")</f>
        <v>11</v>
      </c>
      <c r="AA1289" s="2">
        <f>IFERROR(VLOOKUP(Tabla2[[#This Row],[Client]],Inflow_Outflow!A:O,12,FALSE),"")</f>
        <v>8</v>
      </c>
      <c r="AB1289" s="2">
        <f>IFERROR(VLOOKUP(Tabla2[[#This Row],[Client]],Inflow_Outflow!A:O,13,FALSE),"")</f>
        <v>0</v>
      </c>
      <c r="AC1289" s="2">
        <f>IFERROR(VLOOKUP(Tabla2[[#This Row],[Client]],Inflow_Outflow!A:O,14,FALSE),"")</f>
        <v>2</v>
      </c>
      <c r="AD1289" s="2">
        <f>IFERROR(VLOOKUP(Tabla2[[#This Row],[Client]],Inflow_Outflow!A:O,15,FALSE),"")</f>
        <v>6</v>
      </c>
      <c r="AE1289" s="2" t="str">
        <f>IFERROR(VLOOKUP(Tabla2[[#This Row],[Client]],Sales_Revenues!A:G,2,FALSE),"")</f>
        <v/>
      </c>
      <c r="AF1289" s="2" t="str">
        <f>IFERROR(VLOOKUP(Tabla2[[#This Row],[Client]],Sales_Revenues!A:G,3,FALSE),"")</f>
        <v/>
      </c>
      <c r="AG1289" s="2" t="str">
        <f>IFERROR(VLOOKUP(Tabla2[[#This Row],[Client]],Sales_Revenues!A:G,4,FALSE),"")</f>
        <v/>
      </c>
      <c r="AH1289" s="2" t="str">
        <f>IFERROR(VLOOKUP(Tabla2[[#This Row],[Client]],Sales_Revenues!A:G,5,FALSE),"")</f>
        <v/>
      </c>
      <c r="AI1289" s="2" t="str">
        <f>IFERROR(VLOOKUP(Tabla2[[#This Row],[Client]],Sales_Revenues!A:G,6,FALSE),"")</f>
        <v/>
      </c>
      <c r="AJ1289" s="2" t="str">
        <f>IFERROR(VLOOKUP(Tabla2[[#This Row],[Client]],Sales_Revenues!A:G,7,FALSE),"")</f>
        <v/>
      </c>
    </row>
    <row r="1290" spans="1:36">
      <c r="A1290">
        <v>1289</v>
      </c>
      <c r="B1290">
        <v>1</v>
      </c>
      <c r="C1290">
        <v>3</v>
      </c>
      <c r="D1290">
        <v>4</v>
      </c>
      <c r="H1290">
        <v>1904.9267857142856</v>
      </c>
      <c r="I1290">
        <v>7925.1489285714288</v>
      </c>
      <c r="J1290">
        <v>0</v>
      </c>
      <c r="K1290" t="s">
        <v>38</v>
      </c>
      <c r="L1290" t="s">
        <v>38</v>
      </c>
      <c r="M1290" t="s">
        <v>38</v>
      </c>
      <c r="N1290" t="str">
        <f>IFERROR(VLOOKUP(Tabla2[[#This Row],[Client]],Soc_Dem!A:D,2,FALSE),"")</f>
        <v>F</v>
      </c>
      <c r="O1290">
        <f>IFERROR(VLOOKUP(Tabla2[[#This Row],[Client]],Soc_Dem!A:D,3,FALSE),"")</f>
        <v>12</v>
      </c>
      <c r="P1290">
        <f>IFERROR(VLOOKUP(Tabla2[[#This Row],[Client]],Soc_Dem!A:D,4,FALSE),"")</f>
        <v>20</v>
      </c>
      <c r="Q1290" s="2">
        <f>IFERROR(VLOOKUP(Tabla2[[#This Row],[Client]],Inflow_Outflow!A:O,2,FALSE),"")</f>
        <v>3298.1178571428572</v>
      </c>
      <c r="R1290" s="2">
        <f>IFERROR(VLOOKUP(Tabla2[[#This Row],[Client]],Inflow_Outflow!A:O,3,FALSE),"")</f>
        <v>2100.940714285714</v>
      </c>
      <c r="S1290" s="2">
        <f>IFERROR(VLOOKUP(Tabla2[[#This Row],[Client]],Inflow_Outflow!A:O,4,FALSE),"")</f>
        <v>7</v>
      </c>
      <c r="T1290" s="2">
        <f>IFERROR(VLOOKUP(Tabla2[[#This Row],[Client]],Inflow_Outflow!A:O,5,FALSE),"")</f>
        <v>5</v>
      </c>
      <c r="U1290" s="2">
        <f>IFERROR(VLOOKUP(Tabla2[[#This Row],[Client]],Inflow_Outflow!A:O,6,FALSE),"")</f>
        <v>38436.781071428573</v>
      </c>
      <c r="V1290" s="2">
        <f>IFERROR(VLOOKUP(Tabla2[[#This Row],[Client]],Inflow_Outflow!A:O,7,FALSE),"")</f>
        <v>2454.6382142857142</v>
      </c>
      <c r="W1290" s="2">
        <f>IFERROR(VLOOKUP(Tabla2[[#This Row],[Client]],Inflow_Outflow!A:O,8,FALSE),"")</f>
        <v>0</v>
      </c>
      <c r="X1290" s="2">
        <f>IFERROR(VLOOKUP(Tabla2[[#This Row],[Client]],Inflow_Outflow!A:O,9,FALSE),"")</f>
        <v>555.78107142857141</v>
      </c>
      <c r="Y1290" s="2">
        <f>IFERROR(VLOOKUP(Tabla2[[#This Row],[Client]],Inflow_Outflow!A:O,10,FALSE),"")</f>
        <v>1898.8571428571429</v>
      </c>
      <c r="Z1290" s="2">
        <f>IFERROR(VLOOKUP(Tabla2[[#This Row],[Client]],Inflow_Outflow!A:O,11,FALSE),"")</f>
        <v>24</v>
      </c>
      <c r="AA1290" s="2">
        <f>IFERROR(VLOOKUP(Tabla2[[#This Row],[Client]],Inflow_Outflow!A:O,12,FALSE),"")</f>
        <v>22</v>
      </c>
      <c r="AB1290" s="2">
        <f>IFERROR(VLOOKUP(Tabla2[[#This Row],[Client]],Inflow_Outflow!A:O,13,FALSE),"")</f>
        <v>0</v>
      </c>
      <c r="AC1290" s="2">
        <f>IFERROR(VLOOKUP(Tabla2[[#This Row],[Client]],Inflow_Outflow!A:O,14,FALSE),"")</f>
        <v>14</v>
      </c>
      <c r="AD1290" s="2">
        <f>IFERROR(VLOOKUP(Tabla2[[#This Row],[Client]],Inflow_Outflow!A:O,15,FALSE),"")</f>
        <v>8</v>
      </c>
      <c r="AE1290" s="2" t="str">
        <f>IFERROR(VLOOKUP(Tabla2[[#This Row],[Client]],Sales_Revenues!A:G,2,FALSE),"")</f>
        <v/>
      </c>
      <c r="AF1290" s="2" t="str">
        <f>IFERROR(VLOOKUP(Tabla2[[#This Row],[Client]],Sales_Revenues!A:G,3,FALSE),"")</f>
        <v/>
      </c>
      <c r="AG1290" s="2" t="str">
        <f>IFERROR(VLOOKUP(Tabla2[[#This Row],[Client]],Sales_Revenues!A:G,4,FALSE),"")</f>
        <v/>
      </c>
      <c r="AH1290" s="2" t="str">
        <f>IFERROR(VLOOKUP(Tabla2[[#This Row],[Client]],Sales_Revenues!A:G,5,FALSE),"")</f>
        <v/>
      </c>
      <c r="AI1290" s="2" t="str">
        <f>IFERROR(VLOOKUP(Tabla2[[#This Row],[Client]],Sales_Revenues!A:G,6,FALSE),"")</f>
        <v/>
      </c>
      <c r="AJ1290" s="2" t="str">
        <f>IFERROR(VLOOKUP(Tabla2[[#This Row],[Client]],Sales_Revenues!A:G,7,FALSE),"")</f>
        <v/>
      </c>
    </row>
    <row r="1291" spans="1:36">
      <c r="A1291">
        <v>1290</v>
      </c>
      <c r="B1291">
        <v>1</v>
      </c>
      <c r="E1291">
        <v>1</v>
      </c>
      <c r="H1291">
        <v>17862.919285714284</v>
      </c>
      <c r="I1291" t="s">
        <v>38</v>
      </c>
      <c r="J1291" t="s">
        <v>38</v>
      </c>
      <c r="K1291">
        <v>335.52071428571429</v>
      </c>
      <c r="L1291" t="s">
        <v>38</v>
      </c>
      <c r="M1291" t="s">
        <v>38</v>
      </c>
      <c r="N1291" t="str">
        <f>IFERROR(VLOOKUP(Tabla2[[#This Row],[Client]],Soc_Dem!A:D,2,FALSE),"")</f>
        <v>M</v>
      </c>
      <c r="O1291">
        <f>IFERROR(VLOOKUP(Tabla2[[#This Row],[Client]],Soc_Dem!A:D,3,FALSE),"")</f>
        <v>65</v>
      </c>
      <c r="P1291">
        <f>IFERROR(VLOOKUP(Tabla2[[#This Row],[Client]],Soc_Dem!A:D,4,FALSE),"")</f>
        <v>252</v>
      </c>
      <c r="Q1291" s="2">
        <f>IFERROR(VLOOKUP(Tabla2[[#This Row],[Client]],Inflow_Outflow!A:O,2,FALSE),"")</f>
        <v>390.71535714285716</v>
      </c>
      <c r="R1291" s="2">
        <f>IFERROR(VLOOKUP(Tabla2[[#This Row],[Client]],Inflow_Outflow!A:O,3,FALSE),"")</f>
        <v>390.71535714285716</v>
      </c>
      <c r="S1291" s="2">
        <f>IFERROR(VLOOKUP(Tabla2[[#This Row],[Client]],Inflow_Outflow!A:O,4,FALSE),"")</f>
        <v>6</v>
      </c>
      <c r="T1291" s="2">
        <f>IFERROR(VLOOKUP(Tabla2[[#This Row],[Client]],Inflow_Outflow!A:O,5,FALSE),"")</f>
        <v>6</v>
      </c>
      <c r="U1291" s="2">
        <f>IFERROR(VLOOKUP(Tabla2[[#This Row],[Client]],Inflow_Outflow!A:O,6,FALSE),"")</f>
        <v>264.05357142857144</v>
      </c>
      <c r="V1291" s="2">
        <f>IFERROR(VLOOKUP(Tabla2[[#This Row],[Client]],Inflow_Outflow!A:O,7,FALSE),"")</f>
        <v>264.05357142857144</v>
      </c>
      <c r="W1291" s="2">
        <f>IFERROR(VLOOKUP(Tabla2[[#This Row],[Client]],Inflow_Outflow!A:O,8,FALSE),"")</f>
        <v>0</v>
      </c>
      <c r="X1291" s="2">
        <f>IFERROR(VLOOKUP(Tabla2[[#This Row],[Client]],Inflow_Outflow!A:O,9,FALSE),"")</f>
        <v>70.910714285714292</v>
      </c>
      <c r="Y1291" s="2">
        <f>IFERROR(VLOOKUP(Tabla2[[#This Row],[Client]],Inflow_Outflow!A:O,10,FALSE),"")</f>
        <v>186</v>
      </c>
      <c r="Z1291" s="2">
        <f>IFERROR(VLOOKUP(Tabla2[[#This Row],[Client]],Inflow_Outflow!A:O,11,FALSE),"")</f>
        <v>8</v>
      </c>
      <c r="AA1291" s="2">
        <f>IFERROR(VLOOKUP(Tabla2[[#This Row],[Client]],Inflow_Outflow!A:O,12,FALSE),"")</f>
        <v>8</v>
      </c>
      <c r="AB1291" s="2">
        <f>IFERROR(VLOOKUP(Tabla2[[#This Row],[Client]],Inflow_Outflow!A:O,13,FALSE),"")</f>
        <v>0</v>
      </c>
      <c r="AC1291" s="2">
        <f>IFERROR(VLOOKUP(Tabla2[[#This Row],[Client]],Inflow_Outflow!A:O,14,FALSE),"")</f>
        <v>6</v>
      </c>
      <c r="AD1291" s="2">
        <f>IFERROR(VLOOKUP(Tabla2[[#This Row],[Client]],Inflow_Outflow!A:O,15,FALSE),"")</f>
        <v>1</v>
      </c>
      <c r="AE1291" s="2">
        <f>IFERROR(VLOOKUP(Tabla2[[#This Row],[Client]],Sales_Revenues!A:G,2,FALSE),"")</f>
        <v>0</v>
      </c>
      <c r="AF1291" s="2">
        <f>IFERROR(VLOOKUP(Tabla2[[#This Row],[Client]],Sales_Revenues!A:G,3,FALSE),"")</f>
        <v>0</v>
      </c>
      <c r="AG1291" s="2">
        <f>IFERROR(VLOOKUP(Tabla2[[#This Row],[Client]],Sales_Revenues!A:G,4,FALSE),"")</f>
        <v>0</v>
      </c>
      <c r="AH1291" s="2">
        <f>IFERROR(VLOOKUP(Tabla2[[#This Row],[Client]],Sales_Revenues!A:G,5,FALSE),"")</f>
        <v>0</v>
      </c>
      <c r="AI1291" s="2">
        <f>IFERROR(VLOOKUP(Tabla2[[#This Row],[Client]],Sales_Revenues!A:G,6,FALSE),"")</f>
        <v>0</v>
      </c>
      <c r="AJ1291" s="2">
        <f>IFERROR(VLOOKUP(Tabla2[[#This Row],[Client]],Sales_Revenues!A:G,7,FALSE),"")</f>
        <v>0</v>
      </c>
    </row>
    <row r="1292" spans="1:36">
      <c r="A1292">
        <v>1291</v>
      </c>
      <c r="B1292">
        <v>1</v>
      </c>
      <c r="C1292">
        <v>1</v>
      </c>
      <c r="D1292">
        <v>3</v>
      </c>
      <c r="E1292">
        <v>1</v>
      </c>
      <c r="H1292">
        <v>1728.6575</v>
      </c>
      <c r="I1292">
        <v>5836.7907142857148</v>
      </c>
      <c r="J1292">
        <v>36624.948214285716</v>
      </c>
      <c r="K1292">
        <v>0</v>
      </c>
      <c r="L1292" t="s">
        <v>38</v>
      </c>
      <c r="M1292" t="s">
        <v>38</v>
      </c>
      <c r="N1292" t="str">
        <f>IFERROR(VLOOKUP(Tabla2[[#This Row],[Client]],Soc_Dem!A:D,2,FALSE),"")</f>
        <v>F</v>
      </c>
      <c r="O1292">
        <f>IFERROR(VLOOKUP(Tabla2[[#This Row],[Client]],Soc_Dem!A:D,3,FALSE),"")</f>
        <v>33</v>
      </c>
      <c r="P1292">
        <f>IFERROR(VLOOKUP(Tabla2[[#This Row],[Client]],Soc_Dem!A:D,4,FALSE),"")</f>
        <v>226</v>
      </c>
      <c r="Q1292" s="2">
        <f>IFERROR(VLOOKUP(Tabla2[[#This Row],[Client]],Inflow_Outflow!A:O,2,FALSE),"")</f>
        <v>2145.3882142857142</v>
      </c>
      <c r="R1292" s="2">
        <f>IFERROR(VLOOKUP(Tabla2[[#This Row],[Client]],Inflow_Outflow!A:O,3,FALSE),"")</f>
        <v>1787.6842857142858</v>
      </c>
      <c r="S1292" s="2">
        <f>IFERROR(VLOOKUP(Tabla2[[#This Row],[Client]],Inflow_Outflow!A:O,4,FALSE),"")</f>
        <v>7</v>
      </c>
      <c r="T1292" s="2">
        <f>IFERROR(VLOOKUP(Tabla2[[#This Row],[Client]],Inflow_Outflow!A:O,5,FALSE),"")</f>
        <v>5</v>
      </c>
      <c r="U1292" s="2">
        <f>IFERROR(VLOOKUP(Tabla2[[#This Row],[Client]],Inflow_Outflow!A:O,6,FALSE),"")</f>
        <v>2074.0035714285714</v>
      </c>
      <c r="V1292" s="2">
        <f>IFERROR(VLOOKUP(Tabla2[[#This Row],[Client]],Inflow_Outflow!A:O,7,FALSE),"")</f>
        <v>2074.0035714285714</v>
      </c>
      <c r="W1292" s="2">
        <f>IFERROR(VLOOKUP(Tabla2[[#This Row],[Client]],Inflow_Outflow!A:O,8,FALSE),"")</f>
        <v>642.85714285714289</v>
      </c>
      <c r="X1292" s="2">
        <f>IFERROR(VLOOKUP(Tabla2[[#This Row],[Client]],Inflow_Outflow!A:O,9,FALSE),"")</f>
        <v>300.43214285714288</v>
      </c>
      <c r="Y1292" s="2">
        <f>IFERROR(VLOOKUP(Tabla2[[#This Row],[Client]],Inflow_Outflow!A:O,10,FALSE),"")</f>
        <v>57.142857142857146</v>
      </c>
      <c r="Z1292" s="2">
        <f>IFERROR(VLOOKUP(Tabla2[[#This Row],[Client]],Inflow_Outflow!A:O,11,FALSE),"")</f>
        <v>15</v>
      </c>
      <c r="AA1292" s="2">
        <f>IFERROR(VLOOKUP(Tabla2[[#This Row],[Client]],Inflow_Outflow!A:O,12,FALSE),"")</f>
        <v>15</v>
      </c>
      <c r="AB1292" s="2">
        <f>IFERROR(VLOOKUP(Tabla2[[#This Row],[Client]],Inflow_Outflow!A:O,13,FALSE),"")</f>
        <v>2</v>
      </c>
      <c r="AC1292" s="2">
        <f>IFERROR(VLOOKUP(Tabla2[[#This Row],[Client]],Inflow_Outflow!A:O,14,FALSE),"")</f>
        <v>7</v>
      </c>
      <c r="AD1292" s="2">
        <f>IFERROR(VLOOKUP(Tabla2[[#This Row],[Client]],Inflow_Outflow!A:O,15,FALSE),"")</f>
        <v>3</v>
      </c>
      <c r="AE1292" s="2">
        <f>IFERROR(VLOOKUP(Tabla2[[#This Row],[Client]],Sales_Revenues!A:G,2,FALSE),"")</f>
        <v>0</v>
      </c>
      <c r="AF1292" s="2">
        <f>IFERROR(VLOOKUP(Tabla2[[#This Row],[Client]],Sales_Revenues!A:G,3,FALSE),"")</f>
        <v>0</v>
      </c>
      <c r="AG1292" s="2">
        <f>IFERROR(VLOOKUP(Tabla2[[#This Row],[Client]],Sales_Revenues!A:G,4,FALSE),"")</f>
        <v>1</v>
      </c>
      <c r="AH1292" s="2">
        <f>IFERROR(VLOOKUP(Tabla2[[#This Row],[Client]],Sales_Revenues!A:G,5,FALSE),"")</f>
        <v>0</v>
      </c>
      <c r="AI1292" s="2">
        <f>IFERROR(VLOOKUP(Tabla2[[#This Row],[Client]],Sales_Revenues!A:G,6,FALSE),"")</f>
        <v>0</v>
      </c>
      <c r="AJ1292" s="2">
        <f>IFERROR(VLOOKUP(Tabla2[[#This Row],[Client]],Sales_Revenues!A:G,7,FALSE),"")</f>
        <v>11.101428571428571</v>
      </c>
    </row>
    <row r="1293" spans="1:36">
      <c r="A1293">
        <v>1292</v>
      </c>
      <c r="B1293">
        <v>1</v>
      </c>
      <c r="H1293">
        <v>244.81642857142856</v>
      </c>
      <c r="I1293" t="s">
        <v>38</v>
      </c>
      <c r="J1293" t="s">
        <v>38</v>
      </c>
      <c r="K1293" t="s">
        <v>38</v>
      </c>
      <c r="L1293" t="s">
        <v>38</v>
      </c>
      <c r="M1293" t="s">
        <v>38</v>
      </c>
      <c r="N1293" t="str">
        <f>IFERROR(VLOOKUP(Tabla2[[#This Row],[Client]],Soc_Dem!A:D,2,FALSE),"")</f>
        <v>F</v>
      </c>
      <c r="O1293">
        <f>IFERROR(VLOOKUP(Tabla2[[#This Row],[Client]],Soc_Dem!A:D,3,FALSE),"")</f>
        <v>47</v>
      </c>
      <c r="P1293">
        <f>IFERROR(VLOOKUP(Tabla2[[#This Row],[Client]],Soc_Dem!A:D,4,FALSE),"")</f>
        <v>151</v>
      </c>
      <c r="Q1293" s="2">
        <f>IFERROR(VLOOKUP(Tabla2[[#This Row],[Client]],Inflow_Outflow!A:O,2,FALSE),"")</f>
        <v>25.019642857142856</v>
      </c>
      <c r="R1293" s="2">
        <f>IFERROR(VLOOKUP(Tabla2[[#This Row],[Client]],Inflow_Outflow!A:O,3,FALSE),"")</f>
        <v>25.019642857142856</v>
      </c>
      <c r="S1293" s="2">
        <f>IFERROR(VLOOKUP(Tabla2[[#This Row],[Client]],Inflow_Outflow!A:O,4,FALSE),"")</f>
        <v>2</v>
      </c>
      <c r="T1293" s="2">
        <f>IFERROR(VLOOKUP(Tabla2[[#This Row],[Client]],Inflow_Outflow!A:O,5,FALSE),"")</f>
        <v>2</v>
      </c>
      <c r="U1293" s="2">
        <f>IFERROR(VLOOKUP(Tabla2[[#This Row],[Client]],Inflow_Outflow!A:O,6,FALSE),"")</f>
        <v>2178.3535714285713</v>
      </c>
      <c r="V1293" s="2">
        <f>IFERROR(VLOOKUP(Tabla2[[#This Row],[Client]],Inflow_Outflow!A:O,7,FALSE),"")</f>
        <v>2178.3535714285713</v>
      </c>
      <c r="W1293" s="2">
        <f>IFERROR(VLOOKUP(Tabla2[[#This Row],[Client]],Inflow_Outflow!A:O,8,FALSE),"")</f>
        <v>14.285714285714286</v>
      </c>
      <c r="X1293" s="2">
        <f>IFERROR(VLOOKUP(Tabla2[[#This Row],[Client]],Inflow_Outflow!A:O,9,FALSE),"")</f>
        <v>20.139285714285712</v>
      </c>
      <c r="Y1293" s="2">
        <f>IFERROR(VLOOKUP(Tabla2[[#This Row],[Client]],Inflow_Outflow!A:O,10,FALSE),"")</f>
        <v>2142.8571428571427</v>
      </c>
      <c r="Z1293" s="2">
        <f>IFERROR(VLOOKUP(Tabla2[[#This Row],[Client]],Inflow_Outflow!A:O,11,FALSE),"")</f>
        <v>6</v>
      </c>
      <c r="AA1293" s="2">
        <f>IFERROR(VLOOKUP(Tabla2[[#This Row],[Client]],Inflow_Outflow!A:O,12,FALSE),"")</f>
        <v>6</v>
      </c>
      <c r="AB1293" s="2">
        <f>IFERROR(VLOOKUP(Tabla2[[#This Row],[Client]],Inflow_Outflow!A:O,13,FALSE),"")</f>
        <v>2</v>
      </c>
      <c r="AC1293" s="2">
        <f>IFERROR(VLOOKUP(Tabla2[[#This Row],[Client]],Inflow_Outflow!A:O,14,FALSE),"")</f>
        <v>2</v>
      </c>
      <c r="AD1293" s="2">
        <f>IFERROR(VLOOKUP(Tabla2[[#This Row],[Client]],Inflow_Outflow!A:O,15,FALSE),"")</f>
        <v>1</v>
      </c>
      <c r="AE1293" s="2">
        <f>IFERROR(VLOOKUP(Tabla2[[#This Row],[Client]],Sales_Revenues!A:G,2,FALSE),"")</f>
        <v>1</v>
      </c>
      <c r="AF1293" s="2">
        <f>IFERROR(VLOOKUP(Tabla2[[#This Row],[Client]],Sales_Revenues!A:G,3,FALSE),"")</f>
        <v>0</v>
      </c>
      <c r="AG1293" s="2">
        <f>IFERROR(VLOOKUP(Tabla2[[#This Row],[Client]],Sales_Revenues!A:G,4,FALSE),"")</f>
        <v>1</v>
      </c>
      <c r="AH1293" s="2">
        <f>IFERROR(VLOOKUP(Tabla2[[#This Row],[Client]],Sales_Revenues!A:G,5,FALSE),"")</f>
        <v>1.0275000000000001</v>
      </c>
      <c r="AI1293" s="2">
        <f>IFERROR(VLOOKUP(Tabla2[[#This Row],[Client]],Sales_Revenues!A:G,6,FALSE),"")</f>
        <v>0</v>
      </c>
      <c r="AJ1293" s="2">
        <f>IFERROR(VLOOKUP(Tabla2[[#This Row],[Client]],Sales_Revenues!A:G,7,FALSE),"")</f>
        <v>17.676785714285714</v>
      </c>
    </row>
    <row r="1294" spans="1:36">
      <c r="A1294">
        <v>1293</v>
      </c>
      <c r="B1294">
        <v>1</v>
      </c>
      <c r="C1294">
        <v>1</v>
      </c>
      <c r="E1294">
        <v>1</v>
      </c>
      <c r="H1294">
        <v>465.5467857142857</v>
      </c>
      <c r="I1294">
        <v>257.125</v>
      </c>
      <c r="J1294" t="s">
        <v>38</v>
      </c>
      <c r="K1294">
        <v>0</v>
      </c>
      <c r="L1294" t="s">
        <v>38</v>
      </c>
      <c r="M1294" t="s">
        <v>38</v>
      </c>
      <c r="N1294" t="str">
        <f>IFERROR(VLOOKUP(Tabla2[[#This Row],[Client]],Soc_Dem!A:D,2,FALSE),"")</f>
        <v>F</v>
      </c>
      <c r="O1294">
        <f>IFERROR(VLOOKUP(Tabla2[[#This Row],[Client]],Soc_Dem!A:D,3,FALSE),"")</f>
        <v>31</v>
      </c>
      <c r="P1294">
        <f>IFERROR(VLOOKUP(Tabla2[[#This Row],[Client]],Soc_Dem!A:D,4,FALSE),"")</f>
        <v>151</v>
      </c>
      <c r="Q1294" s="2">
        <f>IFERROR(VLOOKUP(Tabla2[[#This Row],[Client]],Inflow_Outflow!A:O,2,FALSE),"")</f>
        <v>16961.991071428572</v>
      </c>
      <c r="R1294" s="2">
        <f>IFERROR(VLOOKUP(Tabla2[[#This Row],[Client]],Inflow_Outflow!A:O,3,FALSE),"")</f>
        <v>15080.344999999999</v>
      </c>
      <c r="S1294" s="2">
        <f>IFERROR(VLOOKUP(Tabla2[[#This Row],[Client]],Inflow_Outflow!A:O,4,FALSE),"")</f>
        <v>22</v>
      </c>
      <c r="T1294" s="2">
        <f>IFERROR(VLOOKUP(Tabla2[[#This Row],[Client]],Inflow_Outflow!A:O,5,FALSE),"")</f>
        <v>14</v>
      </c>
      <c r="U1294" s="2">
        <f>IFERROR(VLOOKUP(Tabla2[[#This Row],[Client]],Inflow_Outflow!A:O,6,FALSE),"")</f>
        <v>17111.047142857144</v>
      </c>
      <c r="V1294" s="2">
        <f>IFERROR(VLOOKUP(Tabla2[[#This Row],[Client]],Inflow_Outflow!A:O,7,FALSE),"")</f>
        <v>15266.059285714286</v>
      </c>
      <c r="W1294" s="2">
        <f>IFERROR(VLOOKUP(Tabla2[[#This Row],[Client]],Inflow_Outflow!A:O,8,FALSE),"")</f>
        <v>185.71428571428572</v>
      </c>
      <c r="X1294" s="2">
        <f>IFERROR(VLOOKUP(Tabla2[[#This Row],[Client]],Inflow_Outflow!A:O,9,FALSE),"")</f>
        <v>0</v>
      </c>
      <c r="Y1294" s="2">
        <f>IFERROR(VLOOKUP(Tabla2[[#This Row],[Client]],Inflow_Outflow!A:O,10,FALSE),"")</f>
        <v>13195.821428571429</v>
      </c>
      <c r="Z1294" s="2">
        <f>IFERROR(VLOOKUP(Tabla2[[#This Row],[Client]],Inflow_Outflow!A:O,11,FALSE),"")</f>
        <v>23</v>
      </c>
      <c r="AA1294" s="2">
        <f>IFERROR(VLOOKUP(Tabla2[[#This Row],[Client]],Inflow_Outflow!A:O,12,FALSE),"")</f>
        <v>15</v>
      </c>
      <c r="AB1294" s="2">
        <f>IFERROR(VLOOKUP(Tabla2[[#This Row],[Client]],Inflow_Outflow!A:O,13,FALSE),"")</f>
        <v>1</v>
      </c>
      <c r="AC1294" s="2">
        <f>IFERROR(VLOOKUP(Tabla2[[#This Row],[Client]],Inflow_Outflow!A:O,14,FALSE),"")</f>
        <v>0</v>
      </c>
      <c r="AD1294" s="2">
        <f>IFERROR(VLOOKUP(Tabla2[[#This Row],[Client]],Inflow_Outflow!A:O,15,FALSE),"")</f>
        <v>5</v>
      </c>
      <c r="AE1294" s="2">
        <f>IFERROR(VLOOKUP(Tabla2[[#This Row],[Client]],Sales_Revenues!A:G,2,FALSE),"")</f>
        <v>0</v>
      </c>
      <c r="AF1294" s="2">
        <f>IFERROR(VLOOKUP(Tabla2[[#This Row],[Client]],Sales_Revenues!A:G,3,FALSE),"")</f>
        <v>1</v>
      </c>
      <c r="AG1294" s="2">
        <f>IFERROR(VLOOKUP(Tabla2[[#This Row],[Client]],Sales_Revenues!A:G,4,FALSE),"")</f>
        <v>1</v>
      </c>
      <c r="AH1294" s="2">
        <f>IFERROR(VLOOKUP(Tabla2[[#This Row],[Client]],Sales_Revenues!A:G,5,FALSE),"")</f>
        <v>0</v>
      </c>
      <c r="AI1294" s="2">
        <f>IFERROR(VLOOKUP(Tabla2[[#This Row],[Client]],Sales_Revenues!A:G,6,FALSE),"")</f>
        <v>89.761071428571427</v>
      </c>
      <c r="AJ1294" s="2">
        <f>IFERROR(VLOOKUP(Tabla2[[#This Row],[Client]],Sales_Revenues!A:G,7,FALSE),"")</f>
        <v>11.546071428571429</v>
      </c>
    </row>
    <row r="1295" spans="1:36">
      <c r="A1295">
        <v>1294</v>
      </c>
      <c r="B1295">
        <v>1</v>
      </c>
      <c r="E1295">
        <v>1</v>
      </c>
      <c r="H1295">
        <v>980.17214285714283</v>
      </c>
      <c r="I1295" t="s">
        <v>38</v>
      </c>
      <c r="J1295" t="s">
        <v>38</v>
      </c>
      <c r="K1295">
        <v>0</v>
      </c>
      <c r="L1295" t="s">
        <v>38</v>
      </c>
      <c r="M1295" t="s">
        <v>38</v>
      </c>
      <c r="N1295" t="str">
        <f>IFERROR(VLOOKUP(Tabla2[[#This Row],[Client]],Soc_Dem!A:D,2,FALSE),"")</f>
        <v>F</v>
      </c>
      <c r="O1295">
        <f>IFERROR(VLOOKUP(Tabla2[[#This Row],[Client]],Soc_Dem!A:D,3,FALSE),"")</f>
        <v>51</v>
      </c>
      <c r="P1295">
        <f>IFERROR(VLOOKUP(Tabla2[[#This Row],[Client]],Soc_Dem!A:D,4,FALSE),"")</f>
        <v>172</v>
      </c>
      <c r="Q1295" s="2">
        <f>IFERROR(VLOOKUP(Tabla2[[#This Row],[Client]],Inflow_Outflow!A:O,2,FALSE),"")</f>
        <v>2710.3742857142856</v>
      </c>
      <c r="R1295" s="2">
        <f>IFERROR(VLOOKUP(Tabla2[[#This Row],[Client]],Inflow_Outflow!A:O,3,FALSE),"")</f>
        <v>2025.5142857142857</v>
      </c>
      <c r="S1295" s="2">
        <f>IFERROR(VLOOKUP(Tabla2[[#This Row],[Client]],Inflow_Outflow!A:O,4,FALSE),"")</f>
        <v>18</v>
      </c>
      <c r="T1295" s="2">
        <f>IFERROR(VLOOKUP(Tabla2[[#This Row],[Client]],Inflow_Outflow!A:O,5,FALSE),"")</f>
        <v>14</v>
      </c>
      <c r="U1295" s="2">
        <f>IFERROR(VLOOKUP(Tabla2[[#This Row],[Client]],Inflow_Outflow!A:O,6,FALSE),"")</f>
        <v>2680.3139285714283</v>
      </c>
      <c r="V1295" s="2">
        <f>IFERROR(VLOOKUP(Tabla2[[#This Row],[Client]],Inflow_Outflow!A:O,7,FALSE),"")</f>
        <v>2096.9428571428571</v>
      </c>
      <c r="W1295" s="2">
        <f>IFERROR(VLOOKUP(Tabla2[[#This Row],[Client]],Inflow_Outflow!A:O,8,FALSE),"")</f>
        <v>1321.4285714285713</v>
      </c>
      <c r="X1295" s="2">
        <f>IFERROR(VLOOKUP(Tabla2[[#This Row],[Client]],Inflow_Outflow!A:O,9,FALSE),"")</f>
        <v>47.511428571428567</v>
      </c>
      <c r="Y1295" s="2">
        <f>IFERROR(VLOOKUP(Tabla2[[#This Row],[Client]],Inflow_Outflow!A:O,10,FALSE),"")</f>
        <v>39.285714285714285</v>
      </c>
      <c r="Z1295" s="2">
        <f>IFERROR(VLOOKUP(Tabla2[[#This Row],[Client]],Inflow_Outflow!A:O,11,FALSE),"")</f>
        <v>22</v>
      </c>
      <c r="AA1295" s="2">
        <f>IFERROR(VLOOKUP(Tabla2[[#This Row],[Client]],Inflow_Outflow!A:O,12,FALSE),"")</f>
        <v>13</v>
      </c>
      <c r="AB1295" s="2">
        <f>IFERROR(VLOOKUP(Tabla2[[#This Row],[Client]],Inflow_Outflow!A:O,13,FALSE),"")</f>
        <v>3</v>
      </c>
      <c r="AC1295" s="2">
        <f>IFERROR(VLOOKUP(Tabla2[[#This Row],[Client]],Inflow_Outflow!A:O,14,FALSE),"")</f>
        <v>2</v>
      </c>
      <c r="AD1295" s="2">
        <f>IFERROR(VLOOKUP(Tabla2[[#This Row],[Client]],Inflow_Outflow!A:O,15,FALSE),"")</f>
        <v>2</v>
      </c>
      <c r="AE1295" s="2">
        <f>IFERROR(VLOOKUP(Tabla2[[#This Row],[Client]],Sales_Revenues!A:G,2,FALSE),"")</f>
        <v>0</v>
      </c>
      <c r="AF1295" s="2">
        <f>IFERROR(VLOOKUP(Tabla2[[#This Row],[Client]],Sales_Revenues!A:G,3,FALSE),"")</f>
        <v>0</v>
      </c>
      <c r="AG1295" s="2">
        <f>IFERROR(VLOOKUP(Tabla2[[#This Row],[Client]],Sales_Revenues!A:G,4,FALSE),"")</f>
        <v>0</v>
      </c>
      <c r="AH1295" s="2">
        <f>IFERROR(VLOOKUP(Tabla2[[#This Row],[Client]],Sales_Revenues!A:G,5,FALSE),"")</f>
        <v>0</v>
      </c>
      <c r="AI1295" s="2">
        <f>IFERROR(VLOOKUP(Tabla2[[#This Row],[Client]],Sales_Revenues!A:G,6,FALSE),"")</f>
        <v>0</v>
      </c>
      <c r="AJ1295" s="2">
        <f>IFERROR(VLOOKUP(Tabla2[[#This Row],[Client]],Sales_Revenues!A:G,7,FALSE),"")</f>
        <v>0</v>
      </c>
    </row>
    <row r="1296" spans="1:36">
      <c r="A1296">
        <v>1295</v>
      </c>
      <c r="B1296">
        <v>1</v>
      </c>
      <c r="E1296">
        <v>1</v>
      </c>
      <c r="F1296">
        <v>1</v>
      </c>
      <c r="G1296">
        <v>1</v>
      </c>
      <c r="H1296">
        <v>1651.1428571428571</v>
      </c>
      <c r="I1296" t="s">
        <v>38</v>
      </c>
      <c r="J1296" t="s">
        <v>38</v>
      </c>
      <c r="K1296">
        <v>901.61607142857144</v>
      </c>
      <c r="L1296">
        <v>216.99714285714285</v>
      </c>
      <c r="M1296">
        <v>301.55464285714288</v>
      </c>
      <c r="N1296" t="str">
        <f>IFERROR(VLOOKUP(Tabla2[[#This Row],[Client]],Soc_Dem!A:D,2,FALSE),"")</f>
        <v>M</v>
      </c>
      <c r="O1296">
        <f>IFERROR(VLOOKUP(Tabla2[[#This Row],[Client]],Soc_Dem!A:D,3,FALSE),"")</f>
        <v>32</v>
      </c>
      <c r="P1296">
        <f>IFERROR(VLOOKUP(Tabla2[[#This Row],[Client]],Soc_Dem!A:D,4,FALSE),"")</f>
        <v>162</v>
      </c>
      <c r="Q1296" s="2">
        <f>IFERROR(VLOOKUP(Tabla2[[#This Row],[Client]],Inflow_Outflow!A:O,2,FALSE),"")</f>
        <v>890.67321428571427</v>
      </c>
      <c r="R1296" s="2">
        <f>IFERROR(VLOOKUP(Tabla2[[#This Row],[Client]],Inflow_Outflow!A:O,3,FALSE),"")</f>
        <v>737.96785714285704</v>
      </c>
      <c r="S1296" s="2">
        <f>IFERROR(VLOOKUP(Tabla2[[#This Row],[Client]],Inflow_Outflow!A:O,4,FALSE),"")</f>
        <v>6</v>
      </c>
      <c r="T1296" s="2">
        <f>IFERROR(VLOOKUP(Tabla2[[#This Row],[Client]],Inflow_Outflow!A:O,5,FALSE),"")</f>
        <v>2</v>
      </c>
      <c r="U1296" s="2">
        <f>IFERROR(VLOOKUP(Tabla2[[#This Row],[Client]],Inflow_Outflow!A:O,6,FALSE),"")</f>
        <v>931.22071428571428</v>
      </c>
      <c r="V1296" s="2">
        <f>IFERROR(VLOOKUP(Tabla2[[#This Row],[Client]],Inflow_Outflow!A:O,7,FALSE),"")</f>
        <v>867.39214285714286</v>
      </c>
      <c r="W1296" s="2">
        <f>IFERROR(VLOOKUP(Tabla2[[#This Row],[Client]],Inflow_Outflow!A:O,8,FALSE),"")</f>
        <v>178.57142857142858</v>
      </c>
      <c r="X1296" s="2">
        <f>IFERROR(VLOOKUP(Tabla2[[#This Row],[Client]],Inflow_Outflow!A:O,9,FALSE),"")</f>
        <v>207.98571428571429</v>
      </c>
      <c r="Y1296" s="2">
        <f>IFERROR(VLOOKUP(Tabla2[[#This Row],[Client]],Inflow_Outflow!A:O,10,FALSE),"")</f>
        <v>16.517857142857142</v>
      </c>
      <c r="Z1296" s="2">
        <f>IFERROR(VLOOKUP(Tabla2[[#This Row],[Client]],Inflow_Outflow!A:O,11,FALSE),"")</f>
        <v>21</v>
      </c>
      <c r="AA1296" s="2">
        <f>IFERROR(VLOOKUP(Tabla2[[#This Row],[Client]],Inflow_Outflow!A:O,12,FALSE),"")</f>
        <v>15</v>
      </c>
      <c r="AB1296" s="2">
        <f>IFERROR(VLOOKUP(Tabla2[[#This Row],[Client]],Inflow_Outflow!A:O,13,FALSE),"")</f>
        <v>2</v>
      </c>
      <c r="AC1296" s="2">
        <f>IFERROR(VLOOKUP(Tabla2[[#This Row],[Client]],Inflow_Outflow!A:O,14,FALSE),"")</f>
        <v>8</v>
      </c>
      <c r="AD1296" s="2">
        <f>IFERROR(VLOOKUP(Tabla2[[#This Row],[Client]],Inflow_Outflow!A:O,15,FALSE),"")</f>
        <v>3</v>
      </c>
      <c r="AE1296" s="2" t="str">
        <f>IFERROR(VLOOKUP(Tabla2[[#This Row],[Client]],Sales_Revenues!A:G,2,FALSE),"")</f>
        <v/>
      </c>
      <c r="AF1296" s="2" t="str">
        <f>IFERROR(VLOOKUP(Tabla2[[#This Row],[Client]],Sales_Revenues!A:G,3,FALSE),"")</f>
        <v/>
      </c>
      <c r="AG1296" s="2" t="str">
        <f>IFERROR(VLOOKUP(Tabla2[[#This Row],[Client]],Sales_Revenues!A:G,4,FALSE),"")</f>
        <v/>
      </c>
      <c r="AH1296" s="2" t="str">
        <f>IFERROR(VLOOKUP(Tabla2[[#This Row],[Client]],Sales_Revenues!A:G,5,FALSE),"")</f>
        <v/>
      </c>
      <c r="AI1296" s="2" t="str">
        <f>IFERROR(VLOOKUP(Tabla2[[#This Row],[Client]],Sales_Revenues!A:G,6,FALSE),"")</f>
        <v/>
      </c>
      <c r="AJ1296" s="2" t="str">
        <f>IFERROR(VLOOKUP(Tabla2[[#This Row],[Client]],Sales_Revenues!A:G,7,FALSE),"")</f>
        <v/>
      </c>
    </row>
    <row r="1297" spans="1:36">
      <c r="A1297">
        <v>1296</v>
      </c>
      <c r="B1297">
        <v>1</v>
      </c>
      <c r="G1297">
        <v>1</v>
      </c>
      <c r="H1297">
        <v>82.894999999999996</v>
      </c>
      <c r="I1297" t="s">
        <v>38</v>
      </c>
      <c r="J1297" t="s">
        <v>38</v>
      </c>
      <c r="K1297" t="s">
        <v>38</v>
      </c>
      <c r="L1297" t="s">
        <v>38</v>
      </c>
      <c r="M1297">
        <v>3237.48</v>
      </c>
      <c r="N1297" t="str">
        <f>IFERROR(VLOOKUP(Tabla2[[#This Row],[Client]],Soc_Dem!A:D,2,FALSE),"")</f>
        <v>F</v>
      </c>
      <c r="O1297">
        <f>IFERROR(VLOOKUP(Tabla2[[#This Row],[Client]],Soc_Dem!A:D,3,FALSE),"")</f>
        <v>49</v>
      </c>
      <c r="P1297">
        <f>IFERROR(VLOOKUP(Tabla2[[#This Row],[Client]],Soc_Dem!A:D,4,FALSE),"")</f>
        <v>151</v>
      </c>
      <c r="Q1297" s="2">
        <f>IFERROR(VLOOKUP(Tabla2[[#This Row],[Client]],Inflow_Outflow!A:O,2,FALSE),"")</f>
        <v>2200.2449999999999</v>
      </c>
      <c r="R1297" s="2">
        <f>IFERROR(VLOOKUP(Tabla2[[#This Row],[Client]],Inflow_Outflow!A:O,3,FALSE),"")</f>
        <v>2151.5374999999999</v>
      </c>
      <c r="S1297" s="2">
        <f>IFERROR(VLOOKUP(Tabla2[[#This Row],[Client]],Inflow_Outflow!A:O,4,FALSE),"")</f>
        <v>4</v>
      </c>
      <c r="T1297" s="2">
        <f>IFERROR(VLOOKUP(Tabla2[[#This Row],[Client]],Inflow_Outflow!A:O,5,FALSE),"")</f>
        <v>3</v>
      </c>
      <c r="U1297" s="2">
        <f>IFERROR(VLOOKUP(Tabla2[[#This Row],[Client]],Inflow_Outflow!A:O,6,FALSE),"")</f>
        <v>2223.8732142857143</v>
      </c>
      <c r="V1297" s="2">
        <f>IFERROR(VLOOKUP(Tabla2[[#This Row],[Client]],Inflow_Outflow!A:O,7,FALSE),"")</f>
        <v>2220.1589285714285</v>
      </c>
      <c r="W1297" s="2">
        <f>IFERROR(VLOOKUP(Tabla2[[#This Row],[Client]],Inflow_Outflow!A:O,8,FALSE),"")</f>
        <v>1382.1428571428571</v>
      </c>
      <c r="X1297" s="2">
        <f>IFERROR(VLOOKUP(Tabla2[[#This Row],[Client]],Inflow_Outflow!A:O,9,FALSE),"")</f>
        <v>555.69464285714287</v>
      </c>
      <c r="Y1297" s="2">
        <f>IFERROR(VLOOKUP(Tabla2[[#This Row],[Client]],Inflow_Outflow!A:O,10,FALSE),"")</f>
        <v>200.67857142857142</v>
      </c>
      <c r="Z1297" s="2">
        <f>IFERROR(VLOOKUP(Tabla2[[#This Row],[Client]],Inflow_Outflow!A:O,11,FALSE),"")</f>
        <v>45</v>
      </c>
      <c r="AA1297" s="2">
        <f>IFERROR(VLOOKUP(Tabla2[[#This Row],[Client]],Inflow_Outflow!A:O,12,FALSE),"")</f>
        <v>44</v>
      </c>
      <c r="AB1297" s="2">
        <f>IFERROR(VLOOKUP(Tabla2[[#This Row],[Client]],Inflow_Outflow!A:O,13,FALSE),"")</f>
        <v>12</v>
      </c>
      <c r="AC1297" s="2">
        <f>IFERROR(VLOOKUP(Tabla2[[#This Row],[Client]],Inflow_Outflow!A:O,14,FALSE),"")</f>
        <v>17</v>
      </c>
      <c r="AD1297" s="2">
        <f>IFERROR(VLOOKUP(Tabla2[[#This Row],[Client]],Inflow_Outflow!A:O,15,FALSE),"")</f>
        <v>6</v>
      </c>
      <c r="AE1297" s="2" t="str">
        <f>IFERROR(VLOOKUP(Tabla2[[#This Row],[Client]],Sales_Revenues!A:G,2,FALSE),"")</f>
        <v/>
      </c>
      <c r="AF1297" s="2" t="str">
        <f>IFERROR(VLOOKUP(Tabla2[[#This Row],[Client]],Sales_Revenues!A:G,3,FALSE),"")</f>
        <v/>
      </c>
      <c r="AG1297" s="2" t="str">
        <f>IFERROR(VLOOKUP(Tabla2[[#This Row],[Client]],Sales_Revenues!A:G,4,FALSE),"")</f>
        <v/>
      </c>
      <c r="AH1297" s="2" t="str">
        <f>IFERROR(VLOOKUP(Tabla2[[#This Row],[Client]],Sales_Revenues!A:G,5,FALSE),"")</f>
        <v/>
      </c>
      <c r="AI1297" s="2" t="str">
        <f>IFERROR(VLOOKUP(Tabla2[[#This Row],[Client]],Sales_Revenues!A:G,6,FALSE),"")</f>
        <v/>
      </c>
      <c r="AJ1297" s="2" t="str">
        <f>IFERROR(VLOOKUP(Tabla2[[#This Row],[Client]],Sales_Revenues!A:G,7,FALSE),"")</f>
        <v/>
      </c>
    </row>
    <row r="1298" spans="1:36">
      <c r="A1298">
        <v>1297</v>
      </c>
      <c r="B1298">
        <v>1</v>
      </c>
      <c r="H1298">
        <v>14.646071428571428</v>
      </c>
      <c r="I1298" t="s">
        <v>38</v>
      </c>
      <c r="J1298" t="s">
        <v>38</v>
      </c>
      <c r="K1298" t="s">
        <v>38</v>
      </c>
      <c r="L1298" t="s">
        <v>38</v>
      </c>
      <c r="M1298" t="s">
        <v>38</v>
      </c>
      <c r="N1298" t="str">
        <f>IFERROR(VLOOKUP(Tabla2[[#This Row],[Client]],Soc_Dem!A:D,2,FALSE),"")</f>
        <v>F</v>
      </c>
      <c r="O1298">
        <f>IFERROR(VLOOKUP(Tabla2[[#This Row],[Client]],Soc_Dem!A:D,3,FALSE),"")</f>
        <v>78</v>
      </c>
      <c r="P1298">
        <f>IFERROR(VLOOKUP(Tabla2[[#This Row],[Client]],Soc_Dem!A:D,4,FALSE),"")</f>
        <v>159</v>
      </c>
      <c r="Q1298" s="2">
        <f>IFERROR(VLOOKUP(Tabla2[[#This Row],[Client]],Inflow_Outflow!A:O,2,FALSE),"")</f>
        <v>412.00607142857143</v>
      </c>
      <c r="R1298" s="2">
        <f>IFERROR(VLOOKUP(Tabla2[[#This Row],[Client]],Inflow_Outflow!A:O,3,FALSE),"")</f>
        <v>412.00607142857143</v>
      </c>
      <c r="S1298" s="2">
        <f>IFERROR(VLOOKUP(Tabla2[[#This Row],[Client]],Inflow_Outflow!A:O,4,FALSE),"")</f>
        <v>2</v>
      </c>
      <c r="T1298" s="2">
        <f>IFERROR(VLOOKUP(Tabla2[[#This Row],[Client]],Inflow_Outflow!A:O,5,FALSE),"")</f>
        <v>2</v>
      </c>
      <c r="U1298" s="2">
        <f>IFERROR(VLOOKUP(Tabla2[[#This Row],[Client]],Inflow_Outflow!A:O,6,FALSE),"")</f>
        <v>560.26071428571424</v>
      </c>
      <c r="V1298" s="2">
        <f>IFERROR(VLOOKUP(Tabla2[[#This Row],[Client]],Inflow_Outflow!A:O,7,FALSE),"")</f>
        <v>560.26071428571424</v>
      </c>
      <c r="W1298" s="2">
        <f>IFERROR(VLOOKUP(Tabla2[[#This Row],[Client]],Inflow_Outflow!A:O,8,FALSE),"")</f>
        <v>210.71428571428572</v>
      </c>
      <c r="X1298" s="2">
        <f>IFERROR(VLOOKUP(Tabla2[[#This Row],[Client]],Inflow_Outflow!A:O,9,FALSE),"")</f>
        <v>207.90357142857144</v>
      </c>
      <c r="Y1298" s="2">
        <f>IFERROR(VLOOKUP(Tabla2[[#This Row],[Client]],Inflow_Outflow!A:O,10,FALSE),"")</f>
        <v>140.21428571428572</v>
      </c>
      <c r="Z1298" s="2">
        <f>IFERROR(VLOOKUP(Tabla2[[#This Row],[Client]],Inflow_Outflow!A:O,11,FALSE),"")</f>
        <v>31</v>
      </c>
      <c r="AA1298" s="2">
        <f>IFERROR(VLOOKUP(Tabla2[[#This Row],[Client]],Inflow_Outflow!A:O,12,FALSE),"")</f>
        <v>31</v>
      </c>
      <c r="AB1298" s="2">
        <f>IFERROR(VLOOKUP(Tabla2[[#This Row],[Client]],Inflow_Outflow!A:O,13,FALSE),"")</f>
        <v>7</v>
      </c>
      <c r="AC1298" s="2">
        <f>IFERROR(VLOOKUP(Tabla2[[#This Row],[Client]],Inflow_Outflow!A:O,14,FALSE),"")</f>
        <v>18</v>
      </c>
      <c r="AD1298" s="2">
        <f>IFERROR(VLOOKUP(Tabla2[[#This Row],[Client]],Inflow_Outflow!A:O,15,FALSE),"")</f>
        <v>5</v>
      </c>
      <c r="AE1298" s="2" t="str">
        <f>IFERROR(VLOOKUP(Tabla2[[#This Row],[Client]],Sales_Revenues!A:G,2,FALSE),"")</f>
        <v/>
      </c>
      <c r="AF1298" s="2" t="str">
        <f>IFERROR(VLOOKUP(Tabla2[[#This Row],[Client]],Sales_Revenues!A:G,3,FALSE),"")</f>
        <v/>
      </c>
      <c r="AG1298" s="2" t="str">
        <f>IFERROR(VLOOKUP(Tabla2[[#This Row],[Client]],Sales_Revenues!A:G,4,FALSE),"")</f>
        <v/>
      </c>
      <c r="AH1298" s="2" t="str">
        <f>IFERROR(VLOOKUP(Tabla2[[#This Row],[Client]],Sales_Revenues!A:G,5,FALSE),"")</f>
        <v/>
      </c>
      <c r="AI1298" s="2" t="str">
        <f>IFERROR(VLOOKUP(Tabla2[[#This Row],[Client]],Sales_Revenues!A:G,6,FALSE),"")</f>
        <v/>
      </c>
      <c r="AJ1298" s="2" t="str">
        <f>IFERROR(VLOOKUP(Tabla2[[#This Row],[Client]],Sales_Revenues!A:G,7,FALSE),"")</f>
        <v/>
      </c>
    </row>
    <row r="1299" spans="1:36">
      <c r="A1299">
        <v>1298</v>
      </c>
      <c r="B1299">
        <v>3</v>
      </c>
      <c r="G1299">
        <v>1</v>
      </c>
      <c r="H1299">
        <v>40.697142857142858</v>
      </c>
      <c r="I1299" t="s">
        <v>38</v>
      </c>
      <c r="J1299" t="s">
        <v>38</v>
      </c>
      <c r="K1299" t="s">
        <v>38</v>
      </c>
      <c r="L1299" t="s">
        <v>38</v>
      </c>
      <c r="M1299">
        <v>639.87464285714293</v>
      </c>
      <c r="N1299" t="str">
        <f>IFERROR(VLOOKUP(Tabla2[[#This Row],[Client]],Soc_Dem!A:D,2,FALSE),"")</f>
        <v>F</v>
      </c>
      <c r="O1299">
        <f>IFERROR(VLOOKUP(Tabla2[[#This Row],[Client]],Soc_Dem!A:D,3,FALSE),"")</f>
        <v>26</v>
      </c>
      <c r="P1299">
        <f>IFERROR(VLOOKUP(Tabla2[[#This Row],[Client]],Soc_Dem!A:D,4,FALSE),"")</f>
        <v>176</v>
      </c>
      <c r="Q1299" s="2">
        <f>IFERROR(VLOOKUP(Tabla2[[#This Row],[Client]],Inflow_Outflow!A:O,2,FALSE),"")</f>
        <v>6628.4825000000001</v>
      </c>
      <c r="R1299" s="2">
        <f>IFERROR(VLOOKUP(Tabla2[[#This Row],[Client]],Inflow_Outflow!A:O,3,FALSE),"")</f>
        <v>178.57178571428571</v>
      </c>
      <c r="S1299" s="2">
        <f>IFERROR(VLOOKUP(Tabla2[[#This Row],[Client]],Inflow_Outflow!A:O,4,FALSE),"")</f>
        <v>4</v>
      </c>
      <c r="T1299" s="2">
        <f>IFERROR(VLOOKUP(Tabla2[[#This Row],[Client]],Inflow_Outflow!A:O,5,FALSE),"")</f>
        <v>2</v>
      </c>
      <c r="U1299" s="2">
        <f>IFERROR(VLOOKUP(Tabla2[[#This Row],[Client]],Inflow_Outflow!A:O,6,FALSE),"")</f>
        <v>12878.482142857143</v>
      </c>
      <c r="V1299" s="2">
        <f>IFERROR(VLOOKUP(Tabla2[[#This Row],[Client]],Inflow_Outflow!A:O,7,FALSE),"")</f>
        <v>21.339285714285715</v>
      </c>
      <c r="W1299" s="2">
        <f>IFERROR(VLOOKUP(Tabla2[[#This Row],[Client]],Inflow_Outflow!A:O,8,FALSE),"")</f>
        <v>0</v>
      </c>
      <c r="X1299" s="2">
        <f>IFERROR(VLOOKUP(Tabla2[[#This Row],[Client]],Inflow_Outflow!A:O,9,FALSE),"")</f>
        <v>0</v>
      </c>
      <c r="Y1299" s="2">
        <f>IFERROR(VLOOKUP(Tabla2[[#This Row],[Client]],Inflow_Outflow!A:O,10,FALSE),"")</f>
        <v>0</v>
      </c>
      <c r="Z1299" s="2">
        <f>IFERROR(VLOOKUP(Tabla2[[#This Row],[Client]],Inflow_Outflow!A:O,11,FALSE),"")</f>
        <v>6</v>
      </c>
      <c r="AA1299" s="2">
        <f>IFERROR(VLOOKUP(Tabla2[[#This Row],[Client]],Inflow_Outflow!A:O,12,FALSE),"")</f>
        <v>1</v>
      </c>
      <c r="AB1299" s="2">
        <f>IFERROR(VLOOKUP(Tabla2[[#This Row],[Client]],Inflow_Outflow!A:O,13,FALSE),"")</f>
        <v>0</v>
      </c>
      <c r="AC1299" s="2">
        <f>IFERROR(VLOOKUP(Tabla2[[#This Row],[Client]],Inflow_Outflow!A:O,14,FALSE),"")</f>
        <v>0</v>
      </c>
      <c r="AD1299" s="2">
        <f>IFERROR(VLOOKUP(Tabla2[[#This Row],[Client]],Inflow_Outflow!A:O,15,FALSE),"")</f>
        <v>0</v>
      </c>
      <c r="AE1299" s="2">
        <f>IFERROR(VLOOKUP(Tabla2[[#This Row],[Client]],Sales_Revenues!A:G,2,FALSE),"")</f>
        <v>0</v>
      </c>
      <c r="AF1299" s="2">
        <f>IFERROR(VLOOKUP(Tabla2[[#This Row],[Client]],Sales_Revenues!A:G,3,FALSE),"")</f>
        <v>0</v>
      </c>
      <c r="AG1299" s="2">
        <f>IFERROR(VLOOKUP(Tabla2[[#This Row],[Client]],Sales_Revenues!A:G,4,FALSE),"")</f>
        <v>1</v>
      </c>
      <c r="AH1299" s="2">
        <f>IFERROR(VLOOKUP(Tabla2[[#This Row],[Client]],Sales_Revenues!A:G,5,FALSE),"")</f>
        <v>0</v>
      </c>
      <c r="AI1299" s="2">
        <f>IFERROR(VLOOKUP(Tabla2[[#This Row],[Client]],Sales_Revenues!A:G,6,FALSE),"")</f>
        <v>0</v>
      </c>
      <c r="AJ1299" s="2">
        <f>IFERROR(VLOOKUP(Tabla2[[#This Row],[Client]],Sales_Revenues!A:G,7,FALSE),"")</f>
        <v>25.243214285714284</v>
      </c>
    </row>
    <row r="1300" spans="1:36">
      <c r="A1300">
        <v>1299</v>
      </c>
      <c r="B1300">
        <v>1</v>
      </c>
      <c r="H1300">
        <v>1725.3710714285714</v>
      </c>
      <c r="I1300" t="s">
        <v>38</v>
      </c>
      <c r="J1300" t="s">
        <v>38</v>
      </c>
      <c r="K1300" t="s">
        <v>38</v>
      </c>
      <c r="L1300" t="s">
        <v>38</v>
      </c>
      <c r="M1300" t="s">
        <v>38</v>
      </c>
      <c r="N1300" t="str">
        <f>IFERROR(VLOOKUP(Tabla2[[#This Row],[Client]],Soc_Dem!A:D,2,FALSE),"")</f>
        <v>F</v>
      </c>
      <c r="O1300">
        <f>IFERROR(VLOOKUP(Tabla2[[#This Row],[Client]],Soc_Dem!A:D,3,FALSE),"")</f>
        <v>24</v>
      </c>
      <c r="P1300">
        <f>IFERROR(VLOOKUP(Tabla2[[#This Row],[Client]],Soc_Dem!A:D,4,FALSE),"")</f>
        <v>72</v>
      </c>
      <c r="Q1300" s="2">
        <f>IFERROR(VLOOKUP(Tabla2[[#This Row],[Client]],Inflow_Outflow!A:O,2,FALSE),"")</f>
        <v>535.71535714285721</v>
      </c>
      <c r="R1300" s="2">
        <f>IFERROR(VLOOKUP(Tabla2[[#This Row],[Client]],Inflow_Outflow!A:O,3,FALSE),"")</f>
        <v>535.71535714285721</v>
      </c>
      <c r="S1300" s="2">
        <f>IFERROR(VLOOKUP(Tabla2[[#This Row],[Client]],Inflow_Outflow!A:O,4,FALSE),"")</f>
        <v>2</v>
      </c>
      <c r="T1300" s="2">
        <f>IFERROR(VLOOKUP(Tabla2[[#This Row],[Client]],Inflow_Outflow!A:O,5,FALSE),"")</f>
        <v>2</v>
      </c>
      <c r="U1300" s="2">
        <f>IFERROR(VLOOKUP(Tabla2[[#This Row],[Client]],Inflow_Outflow!A:O,6,FALSE),"")</f>
        <v>141.17857142857142</v>
      </c>
      <c r="V1300" s="2">
        <f>IFERROR(VLOOKUP(Tabla2[[#This Row],[Client]],Inflow_Outflow!A:O,7,FALSE),"")</f>
        <v>141.17857142857142</v>
      </c>
      <c r="W1300" s="2">
        <f>IFERROR(VLOOKUP(Tabla2[[#This Row],[Client]],Inflow_Outflow!A:O,8,FALSE),"")</f>
        <v>0</v>
      </c>
      <c r="X1300" s="2">
        <f>IFERROR(VLOOKUP(Tabla2[[#This Row],[Client]],Inflow_Outflow!A:O,9,FALSE),"")</f>
        <v>0</v>
      </c>
      <c r="Y1300" s="2">
        <f>IFERROR(VLOOKUP(Tabla2[[#This Row],[Client]],Inflow_Outflow!A:O,10,FALSE),"")</f>
        <v>137.78571428571428</v>
      </c>
      <c r="Z1300" s="2">
        <f>IFERROR(VLOOKUP(Tabla2[[#This Row],[Client]],Inflow_Outflow!A:O,11,FALSE),"")</f>
        <v>4</v>
      </c>
      <c r="AA1300" s="2">
        <f>IFERROR(VLOOKUP(Tabla2[[#This Row],[Client]],Inflow_Outflow!A:O,12,FALSE),"")</f>
        <v>4</v>
      </c>
      <c r="AB1300" s="2">
        <f>IFERROR(VLOOKUP(Tabla2[[#This Row],[Client]],Inflow_Outflow!A:O,13,FALSE),"")</f>
        <v>0</v>
      </c>
      <c r="AC1300" s="2">
        <f>IFERROR(VLOOKUP(Tabla2[[#This Row],[Client]],Inflow_Outflow!A:O,14,FALSE),"")</f>
        <v>0</v>
      </c>
      <c r="AD1300" s="2">
        <f>IFERROR(VLOOKUP(Tabla2[[#This Row],[Client]],Inflow_Outflow!A:O,15,FALSE),"")</f>
        <v>3</v>
      </c>
      <c r="AE1300" s="2">
        <f>IFERROR(VLOOKUP(Tabla2[[#This Row],[Client]],Sales_Revenues!A:G,2,FALSE),"")</f>
        <v>0</v>
      </c>
      <c r="AF1300" s="2">
        <f>IFERROR(VLOOKUP(Tabla2[[#This Row],[Client]],Sales_Revenues!A:G,3,FALSE),"")</f>
        <v>0</v>
      </c>
      <c r="AG1300" s="2">
        <f>IFERROR(VLOOKUP(Tabla2[[#This Row],[Client]],Sales_Revenues!A:G,4,FALSE),"")</f>
        <v>1</v>
      </c>
      <c r="AH1300" s="2">
        <f>IFERROR(VLOOKUP(Tabla2[[#This Row],[Client]],Sales_Revenues!A:G,5,FALSE),"")</f>
        <v>0</v>
      </c>
      <c r="AI1300" s="2">
        <f>IFERROR(VLOOKUP(Tabla2[[#This Row],[Client]],Sales_Revenues!A:G,6,FALSE),"")</f>
        <v>0</v>
      </c>
      <c r="AJ1300" s="2">
        <f>IFERROR(VLOOKUP(Tabla2[[#This Row],[Client]],Sales_Revenues!A:G,7,FALSE),"")</f>
        <v>13.119285714285713</v>
      </c>
    </row>
    <row r="1301" spans="1:36">
      <c r="A1301">
        <v>1300</v>
      </c>
      <c r="B1301">
        <v>1</v>
      </c>
      <c r="E1301">
        <v>1</v>
      </c>
      <c r="H1301">
        <v>0</v>
      </c>
      <c r="I1301" t="s">
        <v>38</v>
      </c>
      <c r="J1301" t="s">
        <v>38</v>
      </c>
      <c r="K1301">
        <v>0</v>
      </c>
      <c r="L1301" t="s">
        <v>38</v>
      </c>
      <c r="M1301" t="s">
        <v>38</v>
      </c>
      <c r="N1301" t="str">
        <f>IFERROR(VLOOKUP(Tabla2[[#This Row],[Client]],Soc_Dem!A:D,2,FALSE),"")</f>
        <v>M</v>
      </c>
      <c r="O1301">
        <f>IFERROR(VLOOKUP(Tabla2[[#This Row],[Client]],Soc_Dem!A:D,3,FALSE),"")</f>
        <v>41</v>
      </c>
      <c r="P1301">
        <f>IFERROR(VLOOKUP(Tabla2[[#This Row],[Client]],Soc_Dem!A:D,4,FALSE),"")</f>
        <v>150</v>
      </c>
      <c r="Q1301" s="2">
        <f>IFERROR(VLOOKUP(Tabla2[[#This Row],[Client]],Inflow_Outflow!A:O,2,FALSE),"")</f>
        <v>157.15035714285713</v>
      </c>
      <c r="R1301" s="2">
        <f>IFERROR(VLOOKUP(Tabla2[[#This Row],[Client]],Inflow_Outflow!A:O,3,FALSE),"")</f>
        <v>157.15035714285713</v>
      </c>
      <c r="S1301" s="2">
        <f>IFERROR(VLOOKUP(Tabla2[[#This Row],[Client]],Inflow_Outflow!A:O,4,FALSE),"")</f>
        <v>2</v>
      </c>
      <c r="T1301" s="2">
        <f>IFERROR(VLOOKUP(Tabla2[[#This Row],[Client]],Inflow_Outflow!A:O,5,FALSE),"")</f>
        <v>2</v>
      </c>
      <c r="U1301" s="2">
        <f>IFERROR(VLOOKUP(Tabla2[[#This Row],[Client]],Inflow_Outflow!A:O,6,FALSE),"")</f>
        <v>327.71428571428572</v>
      </c>
      <c r="V1301" s="2">
        <f>IFERROR(VLOOKUP(Tabla2[[#This Row],[Client]],Inflow_Outflow!A:O,7,FALSE),"")</f>
        <v>327.71428571428572</v>
      </c>
      <c r="W1301" s="2">
        <f>IFERROR(VLOOKUP(Tabla2[[#This Row],[Client]],Inflow_Outflow!A:O,8,FALSE),"")</f>
        <v>121.42857142857143</v>
      </c>
      <c r="X1301" s="2">
        <f>IFERROR(VLOOKUP(Tabla2[[#This Row],[Client]],Inflow_Outflow!A:O,9,FALSE),"")</f>
        <v>0</v>
      </c>
      <c r="Y1301" s="2">
        <f>IFERROR(VLOOKUP(Tabla2[[#This Row],[Client]],Inflow_Outflow!A:O,10,FALSE),"")</f>
        <v>206.07142857142858</v>
      </c>
      <c r="Z1301" s="2">
        <f>IFERROR(VLOOKUP(Tabla2[[#This Row],[Client]],Inflow_Outflow!A:O,11,FALSE),"")</f>
        <v>8</v>
      </c>
      <c r="AA1301" s="2">
        <f>IFERROR(VLOOKUP(Tabla2[[#This Row],[Client]],Inflow_Outflow!A:O,12,FALSE),"")</f>
        <v>8</v>
      </c>
      <c r="AB1301" s="2">
        <f>IFERROR(VLOOKUP(Tabla2[[#This Row],[Client]],Inflow_Outflow!A:O,13,FALSE),"")</f>
        <v>4</v>
      </c>
      <c r="AC1301" s="2">
        <f>IFERROR(VLOOKUP(Tabla2[[#This Row],[Client]],Inflow_Outflow!A:O,14,FALSE),"")</f>
        <v>0</v>
      </c>
      <c r="AD1301" s="2">
        <f>IFERROR(VLOOKUP(Tabla2[[#This Row],[Client]],Inflow_Outflow!A:O,15,FALSE),"")</f>
        <v>3</v>
      </c>
      <c r="AE1301" s="2" t="str">
        <f>IFERROR(VLOOKUP(Tabla2[[#This Row],[Client]],Sales_Revenues!A:G,2,FALSE),"")</f>
        <v/>
      </c>
      <c r="AF1301" s="2" t="str">
        <f>IFERROR(VLOOKUP(Tabla2[[#This Row],[Client]],Sales_Revenues!A:G,3,FALSE),"")</f>
        <v/>
      </c>
      <c r="AG1301" s="2" t="str">
        <f>IFERROR(VLOOKUP(Tabla2[[#This Row],[Client]],Sales_Revenues!A:G,4,FALSE),"")</f>
        <v/>
      </c>
      <c r="AH1301" s="2" t="str">
        <f>IFERROR(VLOOKUP(Tabla2[[#This Row],[Client]],Sales_Revenues!A:G,5,FALSE),"")</f>
        <v/>
      </c>
      <c r="AI1301" s="2" t="str">
        <f>IFERROR(VLOOKUP(Tabla2[[#This Row],[Client]],Sales_Revenues!A:G,6,FALSE),"")</f>
        <v/>
      </c>
      <c r="AJ1301" s="2" t="str">
        <f>IFERROR(VLOOKUP(Tabla2[[#This Row],[Client]],Sales_Revenues!A:G,7,FALSE),"")</f>
        <v/>
      </c>
    </row>
    <row r="1302" spans="1:36">
      <c r="A1302">
        <v>1301</v>
      </c>
      <c r="B1302">
        <v>1</v>
      </c>
      <c r="E1302">
        <v>1</v>
      </c>
      <c r="H1302">
        <v>603.41285714285721</v>
      </c>
      <c r="I1302" t="s">
        <v>38</v>
      </c>
      <c r="J1302" t="s">
        <v>38</v>
      </c>
      <c r="K1302">
        <v>93.603571428571428</v>
      </c>
      <c r="L1302" t="s">
        <v>38</v>
      </c>
      <c r="M1302" t="s">
        <v>38</v>
      </c>
      <c r="N1302" t="str">
        <f>IFERROR(VLOOKUP(Tabla2[[#This Row],[Client]],Soc_Dem!A:D,2,FALSE),"")</f>
        <v>M</v>
      </c>
      <c r="O1302">
        <f>IFERROR(VLOOKUP(Tabla2[[#This Row],[Client]],Soc_Dem!A:D,3,FALSE),"")</f>
        <v>52</v>
      </c>
      <c r="P1302">
        <f>IFERROR(VLOOKUP(Tabla2[[#This Row],[Client]],Soc_Dem!A:D,4,FALSE),"")</f>
        <v>71</v>
      </c>
      <c r="Q1302" s="2">
        <f>IFERROR(VLOOKUP(Tabla2[[#This Row],[Client]],Inflow_Outflow!A:O,2,FALSE),"")</f>
        <v>799.44357142857132</v>
      </c>
      <c r="R1302" s="2">
        <f>IFERROR(VLOOKUP(Tabla2[[#This Row],[Client]],Inflow_Outflow!A:O,3,FALSE),"")</f>
        <v>799.44357142857132</v>
      </c>
      <c r="S1302" s="2">
        <f>IFERROR(VLOOKUP(Tabla2[[#This Row],[Client]],Inflow_Outflow!A:O,4,FALSE),"")</f>
        <v>7</v>
      </c>
      <c r="T1302" s="2">
        <f>IFERROR(VLOOKUP(Tabla2[[#This Row],[Client]],Inflow_Outflow!A:O,5,FALSE),"")</f>
        <v>7</v>
      </c>
      <c r="U1302" s="2">
        <f>IFERROR(VLOOKUP(Tabla2[[#This Row],[Client]],Inflow_Outflow!A:O,6,FALSE),"")</f>
        <v>587.35714285714289</v>
      </c>
      <c r="V1302" s="2">
        <f>IFERROR(VLOOKUP(Tabla2[[#This Row],[Client]],Inflow_Outflow!A:O,7,FALSE),"")</f>
        <v>587.35714285714289</v>
      </c>
      <c r="W1302" s="2">
        <f>IFERROR(VLOOKUP(Tabla2[[#This Row],[Client]],Inflow_Outflow!A:O,8,FALSE),"")</f>
        <v>0</v>
      </c>
      <c r="X1302" s="2">
        <f>IFERROR(VLOOKUP(Tabla2[[#This Row],[Client]],Inflow_Outflow!A:O,9,FALSE),"")</f>
        <v>0</v>
      </c>
      <c r="Y1302" s="2">
        <f>IFERROR(VLOOKUP(Tabla2[[#This Row],[Client]],Inflow_Outflow!A:O,10,FALSE),"")</f>
        <v>578.39285714285711</v>
      </c>
      <c r="Z1302" s="2">
        <f>IFERROR(VLOOKUP(Tabla2[[#This Row],[Client]],Inflow_Outflow!A:O,11,FALSE),"")</f>
        <v>13</v>
      </c>
      <c r="AA1302" s="2">
        <f>IFERROR(VLOOKUP(Tabla2[[#This Row],[Client]],Inflow_Outflow!A:O,12,FALSE),"")</f>
        <v>13</v>
      </c>
      <c r="AB1302" s="2">
        <f>IFERROR(VLOOKUP(Tabla2[[#This Row],[Client]],Inflow_Outflow!A:O,13,FALSE),"")</f>
        <v>0</v>
      </c>
      <c r="AC1302" s="2">
        <f>IFERROR(VLOOKUP(Tabla2[[#This Row],[Client]],Inflow_Outflow!A:O,14,FALSE),"")</f>
        <v>0</v>
      </c>
      <c r="AD1302" s="2">
        <f>IFERROR(VLOOKUP(Tabla2[[#This Row],[Client]],Inflow_Outflow!A:O,15,FALSE),"")</f>
        <v>11</v>
      </c>
      <c r="AE1302" s="2">
        <f>IFERROR(VLOOKUP(Tabla2[[#This Row],[Client]],Sales_Revenues!A:G,2,FALSE),"")</f>
        <v>0</v>
      </c>
      <c r="AF1302" s="2">
        <f>IFERROR(VLOOKUP(Tabla2[[#This Row],[Client]],Sales_Revenues!A:G,3,FALSE),"")</f>
        <v>0</v>
      </c>
      <c r="AG1302" s="2">
        <f>IFERROR(VLOOKUP(Tabla2[[#This Row],[Client]],Sales_Revenues!A:G,4,FALSE),"")</f>
        <v>0</v>
      </c>
      <c r="AH1302" s="2">
        <f>IFERROR(VLOOKUP(Tabla2[[#This Row],[Client]],Sales_Revenues!A:G,5,FALSE),"")</f>
        <v>0</v>
      </c>
      <c r="AI1302" s="2">
        <f>IFERROR(VLOOKUP(Tabla2[[#This Row],[Client]],Sales_Revenues!A:G,6,FALSE),"")</f>
        <v>0</v>
      </c>
      <c r="AJ1302" s="2">
        <f>IFERROR(VLOOKUP(Tabla2[[#This Row],[Client]],Sales_Revenues!A:G,7,FALSE),"")</f>
        <v>0</v>
      </c>
    </row>
    <row r="1303" spans="1:36">
      <c r="A1303">
        <v>1302</v>
      </c>
      <c r="B1303">
        <v>1</v>
      </c>
      <c r="C1303">
        <v>1</v>
      </c>
      <c r="H1303">
        <v>35.83464285714286</v>
      </c>
      <c r="I1303">
        <v>1888.0625</v>
      </c>
      <c r="J1303" t="s">
        <v>38</v>
      </c>
      <c r="K1303" t="s">
        <v>38</v>
      </c>
      <c r="L1303" t="s">
        <v>38</v>
      </c>
      <c r="M1303" t="s">
        <v>38</v>
      </c>
      <c r="N1303" t="str">
        <f>IFERROR(VLOOKUP(Tabla2[[#This Row],[Client]],Soc_Dem!A:D,2,FALSE),"")</f>
        <v>M</v>
      </c>
      <c r="O1303">
        <f>IFERROR(VLOOKUP(Tabla2[[#This Row],[Client]],Soc_Dem!A:D,3,FALSE),"")</f>
        <v>66</v>
      </c>
      <c r="P1303">
        <f>IFERROR(VLOOKUP(Tabla2[[#This Row],[Client]],Soc_Dem!A:D,4,FALSE),"")</f>
        <v>69</v>
      </c>
      <c r="Q1303" s="2">
        <f>IFERROR(VLOOKUP(Tabla2[[#This Row],[Client]],Inflow_Outflow!A:O,2,FALSE),"")</f>
        <v>16.952500000000001</v>
      </c>
      <c r="R1303" s="2">
        <f>IFERROR(VLOOKUP(Tabla2[[#This Row],[Client]],Inflow_Outflow!A:O,3,FALSE),"")</f>
        <v>1.1785714285714287E-2</v>
      </c>
      <c r="S1303" s="2">
        <f>IFERROR(VLOOKUP(Tabla2[[#This Row],[Client]],Inflow_Outflow!A:O,4,FALSE),"")</f>
        <v>3</v>
      </c>
      <c r="T1303" s="2">
        <f>IFERROR(VLOOKUP(Tabla2[[#This Row],[Client]],Inflow_Outflow!A:O,5,FALSE),"")</f>
        <v>1</v>
      </c>
      <c r="U1303" s="2">
        <f>IFERROR(VLOOKUP(Tabla2[[#This Row],[Client]],Inflow_Outflow!A:O,6,FALSE),"")</f>
        <v>1470.8103571428571</v>
      </c>
      <c r="V1303" s="2">
        <f>IFERROR(VLOOKUP(Tabla2[[#This Row],[Client]],Inflow_Outflow!A:O,7,FALSE),"")</f>
        <v>1113.6675</v>
      </c>
      <c r="W1303" s="2">
        <f>IFERROR(VLOOKUP(Tabla2[[#This Row],[Client]],Inflow_Outflow!A:O,8,FALSE),"")</f>
        <v>0</v>
      </c>
      <c r="X1303" s="2">
        <f>IFERROR(VLOOKUP(Tabla2[[#This Row],[Client]],Inflow_Outflow!A:O,9,FALSE),"")</f>
        <v>238.67035714285717</v>
      </c>
      <c r="Y1303" s="2">
        <f>IFERROR(VLOOKUP(Tabla2[[#This Row],[Client]],Inflow_Outflow!A:O,10,FALSE),"")</f>
        <v>822.10714285714289</v>
      </c>
      <c r="Z1303" s="2">
        <f>IFERROR(VLOOKUP(Tabla2[[#This Row],[Client]],Inflow_Outflow!A:O,11,FALSE),"")</f>
        <v>9</v>
      </c>
      <c r="AA1303" s="2">
        <f>IFERROR(VLOOKUP(Tabla2[[#This Row],[Client]],Inflow_Outflow!A:O,12,FALSE),"")</f>
        <v>8</v>
      </c>
      <c r="AB1303" s="2">
        <f>IFERROR(VLOOKUP(Tabla2[[#This Row],[Client]],Inflow_Outflow!A:O,13,FALSE),"")</f>
        <v>0</v>
      </c>
      <c r="AC1303" s="2">
        <f>IFERROR(VLOOKUP(Tabla2[[#This Row],[Client]],Inflow_Outflow!A:O,14,FALSE),"")</f>
        <v>4</v>
      </c>
      <c r="AD1303" s="2">
        <f>IFERROR(VLOOKUP(Tabla2[[#This Row],[Client]],Inflow_Outflow!A:O,15,FALSE),"")</f>
        <v>2</v>
      </c>
      <c r="AE1303" s="2">
        <f>IFERROR(VLOOKUP(Tabla2[[#This Row],[Client]],Sales_Revenues!A:G,2,FALSE),"")</f>
        <v>1</v>
      </c>
      <c r="AF1303" s="2">
        <f>IFERROR(VLOOKUP(Tabla2[[#This Row],[Client]],Sales_Revenues!A:G,3,FALSE),"")</f>
        <v>1</v>
      </c>
      <c r="AG1303" s="2">
        <f>IFERROR(VLOOKUP(Tabla2[[#This Row],[Client]],Sales_Revenues!A:G,4,FALSE),"")</f>
        <v>0</v>
      </c>
      <c r="AH1303" s="2">
        <f>IFERROR(VLOOKUP(Tabla2[[#This Row],[Client]],Sales_Revenues!A:G,5,FALSE),"")</f>
        <v>10.126428571428573</v>
      </c>
      <c r="AI1303" s="2">
        <f>IFERROR(VLOOKUP(Tabla2[[#This Row],[Client]],Sales_Revenues!A:G,6,FALSE),"")</f>
        <v>0.42857142857142855</v>
      </c>
      <c r="AJ1303" s="2">
        <f>IFERROR(VLOOKUP(Tabla2[[#This Row],[Client]],Sales_Revenues!A:G,7,FALSE),"")</f>
        <v>0</v>
      </c>
    </row>
    <row r="1304" spans="1:36">
      <c r="A1304">
        <v>1303</v>
      </c>
      <c r="B1304">
        <v>1</v>
      </c>
      <c r="H1304">
        <v>24326.445</v>
      </c>
      <c r="I1304" t="s">
        <v>38</v>
      </c>
      <c r="J1304" t="s">
        <v>38</v>
      </c>
      <c r="K1304" t="s">
        <v>38</v>
      </c>
      <c r="L1304" t="s">
        <v>38</v>
      </c>
      <c r="M1304" t="s">
        <v>38</v>
      </c>
      <c r="N1304" t="str">
        <f>IFERROR(VLOOKUP(Tabla2[[#This Row],[Client]],Soc_Dem!A:D,2,FALSE),"")</f>
        <v>M</v>
      </c>
      <c r="O1304">
        <f>IFERROR(VLOOKUP(Tabla2[[#This Row],[Client]],Soc_Dem!A:D,3,FALSE),"")</f>
        <v>52</v>
      </c>
      <c r="P1304">
        <f>IFERROR(VLOOKUP(Tabla2[[#This Row],[Client]],Soc_Dem!A:D,4,FALSE),"")</f>
        <v>151</v>
      </c>
      <c r="Q1304" s="2">
        <f>IFERROR(VLOOKUP(Tabla2[[#This Row],[Client]],Inflow_Outflow!A:O,2,FALSE),"")</f>
        <v>897.08285714285716</v>
      </c>
      <c r="R1304" s="2">
        <f>IFERROR(VLOOKUP(Tabla2[[#This Row],[Client]],Inflow_Outflow!A:O,3,FALSE),"")</f>
        <v>897.08285714285716</v>
      </c>
      <c r="S1304" s="2">
        <f>IFERROR(VLOOKUP(Tabla2[[#This Row],[Client]],Inflow_Outflow!A:O,4,FALSE),"")</f>
        <v>4</v>
      </c>
      <c r="T1304" s="2">
        <f>IFERROR(VLOOKUP(Tabla2[[#This Row],[Client]],Inflow_Outflow!A:O,5,FALSE),"")</f>
        <v>4</v>
      </c>
      <c r="U1304" s="2">
        <f>IFERROR(VLOOKUP(Tabla2[[#This Row],[Client]],Inflow_Outflow!A:O,6,FALSE),"")</f>
        <v>855.3603571428572</v>
      </c>
      <c r="V1304" s="2">
        <f>IFERROR(VLOOKUP(Tabla2[[#This Row],[Client]],Inflow_Outflow!A:O,7,FALSE),"")</f>
        <v>855.3603571428572</v>
      </c>
      <c r="W1304" s="2">
        <f>IFERROR(VLOOKUP(Tabla2[[#This Row],[Client]],Inflow_Outflow!A:O,8,FALSE),"")</f>
        <v>250</v>
      </c>
      <c r="X1304" s="2">
        <f>IFERROR(VLOOKUP(Tabla2[[#This Row],[Client]],Inflow_Outflow!A:O,9,FALSE),"")</f>
        <v>134.57464285714286</v>
      </c>
      <c r="Y1304" s="2">
        <f>IFERROR(VLOOKUP(Tabla2[[#This Row],[Client]],Inflow_Outflow!A:O,10,FALSE),"")</f>
        <v>467.32142857142856</v>
      </c>
      <c r="Z1304" s="2">
        <f>IFERROR(VLOOKUP(Tabla2[[#This Row],[Client]],Inflow_Outflow!A:O,11,FALSE),"")</f>
        <v>16</v>
      </c>
      <c r="AA1304" s="2">
        <f>IFERROR(VLOOKUP(Tabla2[[#This Row],[Client]],Inflow_Outflow!A:O,12,FALSE),"")</f>
        <v>16</v>
      </c>
      <c r="AB1304" s="2">
        <f>IFERROR(VLOOKUP(Tabla2[[#This Row],[Client]],Inflow_Outflow!A:O,13,FALSE),"")</f>
        <v>3</v>
      </c>
      <c r="AC1304" s="2">
        <f>IFERROR(VLOOKUP(Tabla2[[#This Row],[Client]],Inflow_Outflow!A:O,14,FALSE),"")</f>
        <v>9</v>
      </c>
      <c r="AD1304" s="2">
        <f>IFERROR(VLOOKUP(Tabla2[[#This Row],[Client]],Inflow_Outflow!A:O,15,FALSE),"")</f>
        <v>2</v>
      </c>
      <c r="AE1304" s="2">
        <f>IFERROR(VLOOKUP(Tabla2[[#This Row],[Client]],Sales_Revenues!A:G,2,FALSE),"")</f>
        <v>0</v>
      </c>
      <c r="AF1304" s="2">
        <f>IFERROR(VLOOKUP(Tabla2[[#This Row],[Client]],Sales_Revenues!A:G,3,FALSE),"")</f>
        <v>1</v>
      </c>
      <c r="AG1304" s="2">
        <f>IFERROR(VLOOKUP(Tabla2[[#This Row],[Client]],Sales_Revenues!A:G,4,FALSE),"")</f>
        <v>0</v>
      </c>
      <c r="AH1304" s="2">
        <f>IFERROR(VLOOKUP(Tabla2[[#This Row],[Client]],Sales_Revenues!A:G,5,FALSE),"")</f>
        <v>0</v>
      </c>
      <c r="AI1304" s="2">
        <f>IFERROR(VLOOKUP(Tabla2[[#This Row],[Client]],Sales_Revenues!A:G,6,FALSE),"")</f>
        <v>6</v>
      </c>
      <c r="AJ1304" s="2">
        <f>IFERROR(VLOOKUP(Tabla2[[#This Row],[Client]],Sales_Revenues!A:G,7,FALSE),"")</f>
        <v>0</v>
      </c>
    </row>
    <row r="1305" spans="1:36">
      <c r="A1305">
        <v>1304</v>
      </c>
      <c r="B1305">
        <v>1</v>
      </c>
      <c r="E1305">
        <v>1</v>
      </c>
      <c r="H1305">
        <v>4963.1210714285717</v>
      </c>
      <c r="I1305" t="s">
        <v>38</v>
      </c>
      <c r="J1305" t="s">
        <v>38</v>
      </c>
      <c r="K1305">
        <v>0</v>
      </c>
      <c r="L1305" t="s">
        <v>38</v>
      </c>
      <c r="M1305" t="s">
        <v>38</v>
      </c>
      <c r="N1305" t="str">
        <f>IFERROR(VLOOKUP(Tabla2[[#This Row],[Client]],Soc_Dem!A:D,2,FALSE),"")</f>
        <v>F</v>
      </c>
      <c r="O1305">
        <f>IFERROR(VLOOKUP(Tabla2[[#This Row],[Client]],Soc_Dem!A:D,3,FALSE),"")</f>
        <v>65</v>
      </c>
      <c r="P1305">
        <f>IFERROR(VLOOKUP(Tabla2[[#This Row],[Client]],Soc_Dem!A:D,4,FALSE),"")</f>
        <v>80</v>
      </c>
      <c r="Q1305" s="2">
        <f>IFERROR(VLOOKUP(Tabla2[[#This Row],[Client]],Inflow_Outflow!A:O,2,FALSE),"")</f>
        <v>536.67964285714288</v>
      </c>
      <c r="R1305" s="2">
        <f>IFERROR(VLOOKUP(Tabla2[[#This Row],[Client]],Inflow_Outflow!A:O,3,FALSE),"")</f>
        <v>536.67964285714288</v>
      </c>
      <c r="S1305" s="2">
        <f>IFERROR(VLOOKUP(Tabla2[[#This Row],[Client]],Inflow_Outflow!A:O,4,FALSE),"")</f>
        <v>2</v>
      </c>
      <c r="T1305" s="2">
        <f>IFERROR(VLOOKUP(Tabla2[[#This Row],[Client]],Inflow_Outflow!A:O,5,FALSE),"")</f>
        <v>2</v>
      </c>
      <c r="U1305" s="2">
        <f>IFERROR(VLOOKUP(Tabla2[[#This Row],[Client]],Inflow_Outflow!A:O,6,FALSE),"")</f>
        <v>543.24928571428575</v>
      </c>
      <c r="V1305" s="2">
        <f>IFERROR(VLOOKUP(Tabla2[[#This Row],[Client]],Inflow_Outflow!A:O,7,FALSE),"")</f>
        <v>543.24928571428575</v>
      </c>
      <c r="W1305" s="2">
        <f>IFERROR(VLOOKUP(Tabla2[[#This Row],[Client]],Inflow_Outflow!A:O,8,FALSE),"")</f>
        <v>285.71428571428572</v>
      </c>
      <c r="X1305" s="2">
        <f>IFERROR(VLOOKUP(Tabla2[[#This Row],[Client]],Inflow_Outflow!A:O,9,FALSE),"")</f>
        <v>0</v>
      </c>
      <c r="Y1305" s="2">
        <f>IFERROR(VLOOKUP(Tabla2[[#This Row],[Client]],Inflow_Outflow!A:O,10,FALSE),"")</f>
        <v>254.92785714285714</v>
      </c>
      <c r="Z1305" s="2">
        <f>IFERROR(VLOOKUP(Tabla2[[#This Row],[Client]],Inflow_Outflow!A:O,11,FALSE),"")</f>
        <v>9</v>
      </c>
      <c r="AA1305" s="2">
        <f>IFERROR(VLOOKUP(Tabla2[[#This Row],[Client]],Inflow_Outflow!A:O,12,FALSE),"")</f>
        <v>9</v>
      </c>
      <c r="AB1305" s="2">
        <f>IFERROR(VLOOKUP(Tabla2[[#This Row],[Client]],Inflow_Outflow!A:O,13,FALSE),"")</f>
        <v>1</v>
      </c>
      <c r="AC1305" s="2">
        <f>IFERROR(VLOOKUP(Tabla2[[#This Row],[Client]],Inflow_Outflow!A:O,14,FALSE),"")</f>
        <v>0</v>
      </c>
      <c r="AD1305" s="2">
        <f>IFERROR(VLOOKUP(Tabla2[[#This Row],[Client]],Inflow_Outflow!A:O,15,FALSE),"")</f>
        <v>7</v>
      </c>
      <c r="AE1305" s="2" t="str">
        <f>IFERROR(VLOOKUP(Tabla2[[#This Row],[Client]],Sales_Revenues!A:G,2,FALSE),"")</f>
        <v/>
      </c>
      <c r="AF1305" s="2" t="str">
        <f>IFERROR(VLOOKUP(Tabla2[[#This Row],[Client]],Sales_Revenues!A:G,3,FALSE),"")</f>
        <v/>
      </c>
      <c r="AG1305" s="2" t="str">
        <f>IFERROR(VLOOKUP(Tabla2[[#This Row],[Client]],Sales_Revenues!A:G,4,FALSE),"")</f>
        <v/>
      </c>
      <c r="AH1305" s="2" t="str">
        <f>IFERROR(VLOOKUP(Tabla2[[#This Row],[Client]],Sales_Revenues!A:G,5,FALSE),"")</f>
        <v/>
      </c>
      <c r="AI1305" s="2" t="str">
        <f>IFERROR(VLOOKUP(Tabla2[[#This Row],[Client]],Sales_Revenues!A:G,6,FALSE),"")</f>
        <v/>
      </c>
      <c r="AJ1305" s="2" t="str">
        <f>IFERROR(VLOOKUP(Tabla2[[#This Row],[Client]],Sales_Revenues!A:G,7,FALSE),"")</f>
        <v/>
      </c>
    </row>
    <row r="1306" spans="1:36">
      <c r="A1306">
        <v>1305</v>
      </c>
      <c r="B1306">
        <v>1</v>
      </c>
      <c r="E1306">
        <v>1</v>
      </c>
      <c r="H1306">
        <v>73.566428571428574</v>
      </c>
      <c r="I1306" t="s">
        <v>38</v>
      </c>
      <c r="J1306" t="s">
        <v>38</v>
      </c>
      <c r="K1306">
        <v>0</v>
      </c>
      <c r="L1306" t="s">
        <v>38</v>
      </c>
      <c r="M1306" t="s">
        <v>38</v>
      </c>
      <c r="N1306" t="str">
        <f>IFERROR(VLOOKUP(Tabla2[[#This Row],[Client]],Soc_Dem!A:D,2,FALSE),"")</f>
        <v>M</v>
      </c>
      <c r="O1306">
        <f>IFERROR(VLOOKUP(Tabla2[[#This Row],[Client]],Soc_Dem!A:D,3,FALSE),"")</f>
        <v>35</v>
      </c>
      <c r="P1306">
        <f>IFERROR(VLOOKUP(Tabla2[[#This Row],[Client]],Soc_Dem!A:D,4,FALSE),"")</f>
        <v>152</v>
      </c>
      <c r="Q1306" s="2">
        <f>IFERROR(VLOOKUP(Tabla2[[#This Row],[Client]],Inflow_Outflow!A:O,2,FALSE),"")</f>
        <v>735.58035714285711</v>
      </c>
      <c r="R1306" s="2">
        <f>IFERROR(VLOOKUP(Tabla2[[#This Row],[Client]],Inflow_Outflow!A:O,3,FALSE),"")</f>
        <v>735.58035714285711</v>
      </c>
      <c r="S1306" s="2">
        <f>IFERROR(VLOOKUP(Tabla2[[#This Row],[Client]],Inflow_Outflow!A:O,4,FALSE),"")</f>
        <v>4</v>
      </c>
      <c r="T1306" s="2">
        <f>IFERROR(VLOOKUP(Tabla2[[#This Row],[Client]],Inflow_Outflow!A:O,5,FALSE),"")</f>
        <v>4</v>
      </c>
      <c r="U1306" s="2">
        <f>IFERROR(VLOOKUP(Tabla2[[#This Row],[Client]],Inflow_Outflow!A:O,6,FALSE),"")</f>
        <v>595.02499999999998</v>
      </c>
      <c r="V1306" s="2">
        <f>IFERROR(VLOOKUP(Tabla2[[#This Row],[Client]],Inflow_Outflow!A:O,7,FALSE),"")</f>
        <v>595.02499999999998</v>
      </c>
      <c r="W1306" s="2">
        <f>IFERROR(VLOOKUP(Tabla2[[#This Row],[Client]],Inflow_Outflow!A:O,8,FALSE),"")</f>
        <v>71.428571428571431</v>
      </c>
      <c r="X1306" s="2">
        <f>IFERROR(VLOOKUP(Tabla2[[#This Row],[Client]],Inflow_Outflow!A:O,9,FALSE),"")</f>
        <v>360.91785714285714</v>
      </c>
      <c r="Y1306" s="2">
        <f>IFERROR(VLOOKUP(Tabla2[[#This Row],[Client]],Inflow_Outflow!A:O,10,FALSE),"")</f>
        <v>161.42857142857142</v>
      </c>
      <c r="Z1306" s="2">
        <f>IFERROR(VLOOKUP(Tabla2[[#This Row],[Client]],Inflow_Outflow!A:O,11,FALSE),"")</f>
        <v>15</v>
      </c>
      <c r="AA1306" s="2">
        <f>IFERROR(VLOOKUP(Tabla2[[#This Row],[Client]],Inflow_Outflow!A:O,12,FALSE),"")</f>
        <v>15</v>
      </c>
      <c r="AB1306" s="2">
        <f>IFERROR(VLOOKUP(Tabla2[[#This Row],[Client]],Inflow_Outflow!A:O,13,FALSE),"")</f>
        <v>1</v>
      </c>
      <c r="AC1306" s="2">
        <f>IFERROR(VLOOKUP(Tabla2[[#This Row],[Client]],Inflow_Outflow!A:O,14,FALSE),"")</f>
        <v>7</v>
      </c>
      <c r="AD1306" s="2">
        <f>IFERROR(VLOOKUP(Tabla2[[#This Row],[Client]],Inflow_Outflow!A:O,15,FALSE),"")</f>
        <v>6</v>
      </c>
      <c r="AE1306" s="2">
        <f>IFERROR(VLOOKUP(Tabla2[[#This Row],[Client]],Sales_Revenues!A:G,2,FALSE),"")</f>
        <v>0</v>
      </c>
      <c r="AF1306" s="2">
        <f>IFERROR(VLOOKUP(Tabla2[[#This Row],[Client]],Sales_Revenues!A:G,3,FALSE),"")</f>
        <v>0</v>
      </c>
      <c r="AG1306" s="2">
        <f>IFERROR(VLOOKUP(Tabla2[[#This Row],[Client]],Sales_Revenues!A:G,4,FALSE),"")</f>
        <v>0</v>
      </c>
      <c r="AH1306" s="2">
        <f>IFERROR(VLOOKUP(Tabla2[[#This Row],[Client]],Sales_Revenues!A:G,5,FALSE),"")</f>
        <v>0</v>
      </c>
      <c r="AI1306" s="2">
        <f>IFERROR(VLOOKUP(Tabla2[[#This Row],[Client]],Sales_Revenues!A:G,6,FALSE),"")</f>
        <v>0</v>
      </c>
      <c r="AJ1306" s="2">
        <f>IFERROR(VLOOKUP(Tabla2[[#This Row],[Client]],Sales_Revenues!A:G,7,FALSE),"")</f>
        <v>0</v>
      </c>
    </row>
    <row r="1307" spans="1:36">
      <c r="A1307">
        <v>1306</v>
      </c>
      <c r="B1307">
        <v>1</v>
      </c>
      <c r="H1307">
        <v>253.21214285714285</v>
      </c>
      <c r="I1307" t="s">
        <v>38</v>
      </c>
      <c r="J1307" t="s">
        <v>38</v>
      </c>
      <c r="K1307" t="s">
        <v>38</v>
      </c>
      <c r="L1307" t="s">
        <v>38</v>
      </c>
      <c r="M1307" t="s">
        <v>38</v>
      </c>
      <c r="N1307" t="str">
        <f>IFERROR(VLOOKUP(Tabla2[[#This Row],[Client]],Soc_Dem!A:D,2,FALSE),"")</f>
        <v>F</v>
      </c>
      <c r="O1307">
        <f>IFERROR(VLOOKUP(Tabla2[[#This Row],[Client]],Soc_Dem!A:D,3,FALSE),"")</f>
        <v>43</v>
      </c>
      <c r="P1307">
        <f>IFERROR(VLOOKUP(Tabla2[[#This Row],[Client]],Soc_Dem!A:D,4,FALSE),"")</f>
        <v>102</v>
      </c>
      <c r="Q1307" s="2">
        <f>IFERROR(VLOOKUP(Tabla2[[#This Row],[Client]],Inflow_Outflow!A:O,2,FALSE),"")</f>
        <v>979.42964285714277</v>
      </c>
      <c r="R1307" s="2">
        <f>IFERROR(VLOOKUP(Tabla2[[#This Row],[Client]],Inflow_Outflow!A:O,3,FALSE),"")</f>
        <v>979.42964285714277</v>
      </c>
      <c r="S1307" s="2">
        <f>IFERROR(VLOOKUP(Tabla2[[#This Row],[Client]],Inflow_Outflow!A:O,4,FALSE),"")</f>
        <v>3</v>
      </c>
      <c r="T1307" s="2">
        <f>IFERROR(VLOOKUP(Tabla2[[#This Row],[Client]],Inflow_Outflow!A:O,5,FALSE),"")</f>
        <v>3</v>
      </c>
      <c r="U1307" s="2">
        <f>IFERROR(VLOOKUP(Tabla2[[#This Row],[Client]],Inflow_Outflow!A:O,6,FALSE),"")</f>
        <v>885.98571428571427</v>
      </c>
      <c r="V1307" s="2">
        <f>IFERROR(VLOOKUP(Tabla2[[#This Row],[Client]],Inflow_Outflow!A:O,7,FALSE),"")</f>
        <v>885.98571428571427</v>
      </c>
      <c r="W1307" s="2">
        <f>IFERROR(VLOOKUP(Tabla2[[#This Row],[Client]],Inflow_Outflow!A:O,8,FALSE),"")</f>
        <v>661.72428571428566</v>
      </c>
      <c r="X1307" s="2">
        <f>IFERROR(VLOOKUP(Tabla2[[#This Row],[Client]],Inflow_Outflow!A:O,9,FALSE),"")</f>
        <v>220.65428571428569</v>
      </c>
      <c r="Y1307" s="2">
        <f>IFERROR(VLOOKUP(Tabla2[[#This Row],[Client]],Inflow_Outflow!A:O,10,FALSE),"")</f>
        <v>0</v>
      </c>
      <c r="Z1307" s="2">
        <f>IFERROR(VLOOKUP(Tabla2[[#This Row],[Client]],Inflow_Outflow!A:O,11,FALSE),"")</f>
        <v>11</v>
      </c>
      <c r="AA1307" s="2">
        <f>IFERROR(VLOOKUP(Tabla2[[#This Row],[Client]],Inflow_Outflow!A:O,12,FALSE),"")</f>
        <v>11</v>
      </c>
      <c r="AB1307" s="2">
        <f>IFERROR(VLOOKUP(Tabla2[[#This Row],[Client]],Inflow_Outflow!A:O,13,FALSE),"")</f>
        <v>3</v>
      </c>
      <c r="AC1307" s="2">
        <f>IFERROR(VLOOKUP(Tabla2[[#This Row],[Client]],Inflow_Outflow!A:O,14,FALSE),"")</f>
        <v>6</v>
      </c>
      <c r="AD1307" s="2">
        <f>IFERROR(VLOOKUP(Tabla2[[#This Row],[Client]],Inflow_Outflow!A:O,15,FALSE),"")</f>
        <v>0</v>
      </c>
      <c r="AE1307" s="2">
        <f>IFERROR(VLOOKUP(Tabla2[[#This Row],[Client]],Sales_Revenues!A:G,2,FALSE),"")</f>
        <v>0</v>
      </c>
      <c r="AF1307" s="2">
        <f>IFERROR(VLOOKUP(Tabla2[[#This Row],[Client]],Sales_Revenues!A:G,3,FALSE),"")</f>
        <v>1</v>
      </c>
      <c r="AG1307" s="2">
        <f>IFERROR(VLOOKUP(Tabla2[[#This Row],[Client]],Sales_Revenues!A:G,4,FALSE),"")</f>
        <v>0</v>
      </c>
      <c r="AH1307" s="2">
        <f>IFERROR(VLOOKUP(Tabla2[[#This Row],[Client]],Sales_Revenues!A:G,5,FALSE),"")</f>
        <v>0</v>
      </c>
      <c r="AI1307" s="2">
        <f>IFERROR(VLOOKUP(Tabla2[[#This Row],[Client]],Sales_Revenues!A:G,6,FALSE),"")</f>
        <v>0.89392857142857152</v>
      </c>
      <c r="AJ1307" s="2">
        <f>IFERROR(VLOOKUP(Tabla2[[#This Row],[Client]],Sales_Revenues!A:G,7,FALSE),"")</f>
        <v>0</v>
      </c>
    </row>
    <row r="1308" spans="1:36">
      <c r="A1308">
        <v>1307</v>
      </c>
      <c r="B1308">
        <v>1</v>
      </c>
      <c r="E1308">
        <v>1</v>
      </c>
      <c r="H1308">
        <v>1.2857142857142857E-2</v>
      </c>
      <c r="I1308" t="s">
        <v>38</v>
      </c>
      <c r="J1308" t="s">
        <v>38</v>
      </c>
      <c r="K1308">
        <v>0</v>
      </c>
      <c r="L1308" t="s">
        <v>38</v>
      </c>
      <c r="M1308" t="s">
        <v>38</v>
      </c>
      <c r="N1308" t="str">
        <f>IFERROR(VLOOKUP(Tabla2[[#This Row],[Client]],Soc_Dem!A:D,2,FALSE),"")</f>
        <v>F</v>
      </c>
      <c r="O1308">
        <f>IFERROR(VLOOKUP(Tabla2[[#This Row],[Client]],Soc_Dem!A:D,3,FALSE),"")</f>
        <v>50</v>
      </c>
      <c r="P1308">
        <f>IFERROR(VLOOKUP(Tabla2[[#This Row],[Client]],Soc_Dem!A:D,4,FALSE),"")</f>
        <v>150</v>
      </c>
      <c r="Q1308" s="2">
        <f>IFERROR(VLOOKUP(Tabla2[[#This Row],[Client]],Inflow_Outflow!A:O,2,FALSE),"")</f>
        <v>1452.4725000000001</v>
      </c>
      <c r="R1308" s="2">
        <f>IFERROR(VLOOKUP(Tabla2[[#This Row],[Client]],Inflow_Outflow!A:O,3,FALSE),"")</f>
        <v>1452.4725000000001</v>
      </c>
      <c r="S1308" s="2">
        <f>IFERROR(VLOOKUP(Tabla2[[#This Row],[Client]],Inflow_Outflow!A:O,4,FALSE),"")</f>
        <v>4</v>
      </c>
      <c r="T1308" s="2">
        <f>IFERROR(VLOOKUP(Tabla2[[#This Row],[Client]],Inflow_Outflow!A:O,5,FALSE),"")</f>
        <v>4</v>
      </c>
      <c r="U1308" s="2">
        <f>IFERROR(VLOOKUP(Tabla2[[#This Row],[Client]],Inflow_Outflow!A:O,6,FALSE),"")</f>
        <v>1305.1182142857142</v>
      </c>
      <c r="V1308" s="2">
        <f>IFERROR(VLOOKUP(Tabla2[[#This Row],[Client]],Inflow_Outflow!A:O,7,FALSE),"")</f>
        <v>1305.1182142857142</v>
      </c>
      <c r="W1308" s="2">
        <f>IFERROR(VLOOKUP(Tabla2[[#This Row],[Client]],Inflow_Outflow!A:O,8,FALSE),"")</f>
        <v>517.85714285714289</v>
      </c>
      <c r="X1308" s="2">
        <f>IFERROR(VLOOKUP(Tabla2[[#This Row],[Client]],Inflow_Outflow!A:O,9,FALSE),"")</f>
        <v>284.83250000000004</v>
      </c>
      <c r="Y1308" s="2">
        <f>IFERROR(VLOOKUP(Tabla2[[#This Row],[Client]],Inflow_Outflow!A:O,10,FALSE),"")</f>
        <v>497.14285714285717</v>
      </c>
      <c r="Z1308" s="2">
        <f>IFERROR(VLOOKUP(Tabla2[[#This Row],[Client]],Inflow_Outflow!A:O,11,FALSE),"")</f>
        <v>35</v>
      </c>
      <c r="AA1308" s="2">
        <f>IFERROR(VLOOKUP(Tabla2[[#This Row],[Client]],Inflow_Outflow!A:O,12,FALSE),"")</f>
        <v>35</v>
      </c>
      <c r="AB1308" s="2">
        <f>IFERROR(VLOOKUP(Tabla2[[#This Row],[Client]],Inflow_Outflow!A:O,13,FALSE),"")</f>
        <v>3</v>
      </c>
      <c r="AC1308" s="2">
        <f>IFERROR(VLOOKUP(Tabla2[[#This Row],[Client]],Inflow_Outflow!A:O,14,FALSE),"")</f>
        <v>14</v>
      </c>
      <c r="AD1308" s="2">
        <f>IFERROR(VLOOKUP(Tabla2[[#This Row],[Client]],Inflow_Outflow!A:O,15,FALSE),"")</f>
        <v>16</v>
      </c>
      <c r="AE1308" s="2">
        <f>IFERROR(VLOOKUP(Tabla2[[#This Row],[Client]],Sales_Revenues!A:G,2,FALSE),"")</f>
        <v>0</v>
      </c>
      <c r="AF1308" s="2">
        <f>IFERROR(VLOOKUP(Tabla2[[#This Row],[Client]],Sales_Revenues!A:G,3,FALSE),"")</f>
        <v>0</v>
      </c>
      <c r="AG1308" s="2">
        <f>IFERROR(VLOOKUP(Tabla2[[#This Row],[Client]],Sales_Revenues!A:G,4,FALSE),"")</f>
        <v>0</v>
      </c>
      <c r="AH1308" s="2">
        <f>IFERROR(VLOOKUP(Tabla2[[#This Row],[Client]],Sales_Revenues!A:G,5,FALSE),"")</f>
        <v>0</v>
      </c>
      <c r="AI1308" s="2">
        <f>IFERROR(VLOOKUP(Tabla2[[#This Row],[Client]],Sales_Revenues!A:G,6,FALSE),"")</f>
        <v>0</v>
      </c>
      <c r="AJ1308" s="2">
        <f>IFERROR(VLOOKUP(Tabla2[[#This Row],[Client]],Sales_Revenues!A:G,7,FALSE),"")</f>
        <v>0</v>
      </c>
    </row>
    <row r="1309" spans="1:36">
      <c r="A1309">
        <v>1308</v>
      </c>
      <c r="B1309">
        <v>1</v>
      </c>
      <c r="H1309">
        <v>12.612857142857143</v>
      </c>
      <c r="I1309" t="s">
        <v>38</v>
      </c>
      <c r="J1309" t="s">
        <v>38</v>
      </c>
      <c r="K1309" t="s">
        <v>38</v>
      </c>
      <c r="L1309" t="s">
        <v>38</v>
      </c>
      <c r="M1309" t="s">
        <v>38</v>
      </c>
      <c r="N1309" t="str">
        <f>IFERROR(VLOOKUP(Tabla2[[#This Row],[Client]],Soc_Dem!A:D,2,FALSE),"")</f>
        <v>F</v>
      </c>
      <c r="O1309">
        <f>IFERROR(VLOOKUP(Tabla2[[#This Row],[Client]],Soc_Dem!A:D,3,FALSE),"")</f>
        <v>22</v>
      </c>
      <c r="P1309">
        <f>IFERROR(VLOOKUP(Tabla2[[#This Row],[Client]],Soc_Dem!A:D,4,FALSE),"")</f>
        <v>10</v>
      </c>
      <c r="Q1309" s="2">
        <f>IFERROR(VLOOKUP(Tabla2[[#This Row],[Client]],Inflow_Outflow!A:O,2,FALSE),"")</f>
        <v>0</v>
      </c>
      <c r="R1309" s="2">
        <f>IFERROR(VLOOKUP(Tabla2[[#This Row],[Client]],Inflow_Outflow!A:O,3,FALSE),"")</f>
        <v>0</v>
      </c>
      <c r="S1309" s="2">
        <f>IFERROR(VLOOKUP(Tabla2[[#This Row],[Client]],Inflow_Outflow!A:O,4,FALSE),"")</f>
        <v>0</v>
      </c>
      <c r="T1309" s="2">
        <f>IFERROR(VLOOKUP(Tabla2[[#This Row],[Client]],Inflow_Outflow!A:O,5,FALSE),"")</f>
        <v>0</v>
      </c>
      <c r="U1309" s="2">
        <f>IFERROR(VLOOKUP(Tabla2[[#This Row],[Client]],Inflow_Outflow!A:O,6,FALSE),"")</f>
        <v>0.89392857142857152</v>
      </c>
      <c r="V1309" s="2">
        <f>IFERROR(VLOOKUP(Tabla2[[#This Row],[Client]],Inflow_Outflow!A:O,7,FALSE),"")</f>
        <v>0.89392857142857152</v>
      </c>
      <c r="W1309" s="2">
        <f>IFERROR(VLOOKUP(Tabla2[[#This Row],[Client]],Inflow_Outflow!A:O,8,FALSE),"")</f>
        <v>0</v>
      </c>
      <c r="X1309" s="2">
        <f>IFERROR(VLOOKUP(Tabla2[[#This Row],[Client]],Inflow_Outflow!A:O,9,FALSE),"")</f>
        <v>0</v>
      </c>
      <c r="Y1309" s="2">
        <f>IFERROR(VLOOKUP(Tabla2[[#This Row],[Client]],Inflow_Outflow!A:O,10,FALSE),"")</f>
        <v>0</v>
      </c>
      <c r="Z1309" s="2">
        <f>IFERROR(VLOOKUP(Tabla2[[#This Row],[Client]],Inflow_Outflow!A:O,11,FALSE),"")</f>
        <v>1</v>
      </c>
      <c r="AA1309" s="2">
        <f>IFERROR(VLOOKUP(Tabla2[[#This Row],[Client]],Inflow_Outflow!A:O,12,FALSE),"")</f>
        <v>1</v>
      </c>
      <c r="AB1309" s="2">
        <f>IFERROR(VLOOKUP(Tabla2[[#This Row],[Client]],Inflow_Outflow!A:O,13,FALSE),"")</f>
        <v>0</v>
      </c>
      <c r="AC1309" s="2">
        <f>IFERROR(VLOOKUP(Tabla2[[#This Row],[Client]],Inflow_Outflow!A:O,14,FALSE),"")</f>
        <v>0</v>
      </c>
      <c r="AD1309" s="2">
        <f>IFERROR(VLOOKUP(Tabla2[[#This Row],[Client]],Inflow_Outflow!A:O,15,FALSE),"")</f>
        <v>0</v>
      </c>
      <c r="AE1309" s="2">
        <f>IFERROR(VLOOKUP(Tabla2[[#This Row],[Client]],Sales_Revenues!A:G,2,FALSE),"")</f>
        <v>0</v>
      </c>
      <c r="AF1309" s="2">
        <f>IFERROR(VLOOKUP(Tabla2[[#This Row],[Client]],Sales_Revenues!A:G,3,FALSE),"")</f>
        <v>0</v>
      </c>
      <c r="AG1309" s="2">
        <f>IFERROR(VLOOKUP(Tabla2[[#This Row],[Client]],Sales_Revenues!A:G,4,FALSE),"")</f>
        <v>1</v>
      </c>
      <c r="AH1309" s="2">
        <f>IFERROR(VLOOKUP(Tabla2[[#This Row],[Client]],Sales_Revenues!A:G,5,FALSE),"")</f>
        <v>0</v>
      </c>
      <c r="AI1309" s="2">
        <f>IFERROR(VLOOKUP(Tabla2[[#This Row],[Client]],Sales_Revenues!A:G,6,FALSE),"")</f>
        <v>0</v>
      </c>
      <c r="AJ1309" s="2">
        <f>IFERROR(VLOOKUP(Tabla2[[#This Row],[Client]],Sales_Revenues!A:G,7,FALSE),"")</f>
        <v>12.961071428571429</v>
      </c>
    </row>
    <row r="1310" spans="1:36">
      <c r="A1310">
        <v>1309</v>
      </c>
      <c r="B1310">
        <v>1</v>
      </c>
      <c r="H1310">
        <v>4.0357142857142855E-2</v>
      </c>
      <c r="I1310" t="s">
        <v>38</v>
      </c>
      <c r="J1310" t="s">
        <v>38</v>
      </c>
      <c r="K1310" t="s">
        <v>38</v>
      </c>
      <c r="L1310" t="s">
        <v>38</v>
      </c>
      <c r="M1310" t="s">
        <v>38</v>
      </c>
      <c r="N1310" t="str">
        <f>IFERROR(VLOOKUP(Tabla2[[#This Row],[Client]],Soc_Dem!A:D,2,FALSE),"")</f>
        <v>M</v>
      </c>
      <c r="O1310">
        <f>IFERROR(VLOOKUP(Tabla2[[#This Row],[Client]],Soc_Dem!A:D,3,FALSE),"")</f>
        <v>57</v>
      </c>
      <c r="P1310">
        <f>IFERROR(VLOOKUP(Tabla2[[#This Row],[Client]],Soc_Dem!A:D,4,FALSE),"")</f>
        <v>151</v>
      </c>
      <c r="Q1310" s="2">
        <f>IFERROR(VLOOKUP(Tabla2[[#This Row],[Client]],Inflow_Outflow!A:O,2,FALSE),"")</f>
        <v>1109.8914285714286</v>
      </c>
      <c r="R1310" s="2">
        <f>IFERROR(VLOOKUP(Tabla2[[#This Row],[Client]],Inflow_Outflow!A:O,3,FALSE),"")</f>
        <v>1109.8914285714286</v>
      </c>
      <c r="S1310" s="2">
        <f>IFERROR(VLOOKUP(Tabla2[[#This Row],[Client]],Inflow_Outflow!A:O,4,FALSE),"")</f>
        <v>7</v>
      </c>
      <c r="T1310" s="2">
        <f>IFERROR(VLOOKUP(Tabla2[[#This Row],[Client]],Inflow_Outflow!A:O,5,FALSE),"")</f>
        <v>7</v>
      </c>
      <c r="U1310" s="2">
        <f>IFERROR(VLOOKUP(Tabla2[[#This Row],[Client]],Inflow_Outflow!A:O,6,FALSE),"")</f>
        <v>414.52428571428572</v>
      </c>
      <c r="V1310" s="2">
        <f>IFERROR(VLOOKUP(Tabla2[[#This Row],[Client]],Inflow_Outflow!A:O,7,FALSE),"")</f>
        <v>414.52428571428572</v>
      </c>
      <c r="W1310" s="2">
        <f>IFERROR(VLOOKUP(Tabla2[[#This Row],[Client]],Inflow_Outflow!A:O,8,FALSE),"")</f>
        <v>0</v>
      </c>
      <c r="X1310" s="2">
        <f>IFERROR(VLOOKUP(Tabla2[[#This Row],[Client]],Inflow_Outflow!A:O,9,FALSE),"")</f>
        <v>227.52428571428572</v>
      </c>
      <c r="Y1310" s="2">
        <f>IFERROR(VLOOKUP(Tabla2[[#This Row],[Client]],Inflow_Outflow!A:O,10,FALSE),"")</f>
        <v>174.28571428571428</v>
      </c>
      <c r="Z1310" s="2">
        <f>IFERROR(VLOOKUP(Tabla2[[#This Row],[Client]],Inflow_Outflow!A:O,11,FALSE),"")</f>
        <v>14</v>
      </c>
      <c r="AA1310" s="2">
        <f>IFERROR(VLOOKUP(Tabla2[[#This Row],[Client]],Inflow_Outflow!A:O,12,FALSE),"")</f>
        <v>14</v>
      </c>
      <c r="AB1310" s="2">
        <f>IFERROR(VLOOKUP(Tabla2[[#This Row],[Client]],Inflow_Outflow!A:O,13,FALSE),"")</f>
        <v>0</v>
      </c>
      <c r="AC1310" s="2">
        <f>IFERROR(VLOOKUP(Tabla2[[#This Row],[Client]],Inflow_Outflow!A:O,14,FALSE),"")</f>
        <v>8</v>
      </c>
      <c r="AD1310" s="2">
        <f>IFERROR(VLOOKUP(Tabla2[[#This Row],[Client]],Inflow_Outflow!A:O,15,FALSE),"")</f>
        <v>4</v>
      </c>
      <c r="AE1310" s="2">
        <f>IFERROR(VLOOKUP(Tabla2[[#This Row],[Client]],Sales_Revenues!A:G,2,FALSE),"")</f>
        <v>0</v>
      </c>
      <c r="AF1310" s="2">
        <f>IFERROR(VLOOKUP(Tabla2[[#This Row],[Client]],Sales_Revenues!A:G,3,FALSE),"")</f>
        <v>1</v>
      </c>
      <c r="AG1310" s="2">
        <f>IFERROR(VLOOKUP(Tabla2[[#This Row],[Client]],Sales_Revenues!A:G,4,FALSE),"")</f>
        <v>0</v>
      </c>
      <c r="AH1310" s="2">
        <f>IFERROR(VLOOKUP(Tabla2[[#This Row],[Client]],Sales_Revenues!A:G,5,FALSE),"")</f>
        <v>0</v>
      </c>
      <c r="AI1310" s="2">
        <f>IFERROR(VLOOKUP(Tabla2[[#This Row],[Client]],Sales_Revenues!A:G,6,FALSE),"")</f>
        <v>2.3928571428571428</v>
      </c>
      <c r="AJ1310" s="2">
        <f>IFERROR(VLOOKUP(Tabla2[[#This Row],[Client]],Sales_Revenues!A:G,7,FALSE),"")</f>
        <v>0</v>
      </c>
    </row>
    <row r="1311" spans="1:36">
      <c r="A1311">
        <v>1310</v>
      </c>
      <c r="B1311">
        <v>1</v>
      </c>
      <c r="H1311">
        <v>4018.2067857142856</v>
      </c>
      <c r="I1311" t="s">
        <v>38</v>
      </c>
      <c r="J1311" t="s">
        <v>38</v>
      </c>
      <c r="K1311" t="s">
        <v>38</v>
      </c>
      <c r="L1311" t="s">
        <v>38</v>
      </c>
      <c r="M1311" t="s">
        <v>38</v>
      </c>
      <c r="N1311" t="str">
        <f>IFERROR(VLOOKUP(Tabla2[[#This Row],[Client]],Soc_Dem!A:D,2,FALSE),"")</f>
        <v>M</v>
      </c>
      <c r="O1311">
        <f>IFERROR(VLOOKUP(Tabla2[[#This Row],[Client]],Soc_Dem!A:D,3,FALSE),"")</f>
        <v>36</v>
      </c>
      <c r="P1311">
        <f>IFERROR(VLOOKUP(Tabla2[[#This Row],[Client]],Soc_Dem!A:D,4,FALSE),"")</f>
        <v>104</v>
      </c>
      <c r="Q1311" s="2">
        <f>IFERROR(VLOOKUP(Tabla2[[#This Row],[Client]],Inflow_Outflow!A:O,2,FALSE),"")</f>
        <v>510.87035714285719</v>
      </c>
      <c r="R1311" s="2">
        <f>IFERROR(VLOOKUP(Tabla2[[#This Row],[Client]],Inflow_Outflow!A:O,3,FALSE),"")</f>
        <v>510.87035714285719</v>
      </c>
      <c r="S1311" s="2">
        <f>IFERROR(VLOOKUP(Tabla2[[#This Row],[Client]],Inflow_Outflow!A:O,4,FALSE),"")</f>
        <v>3</v>
      </c>
      <c r="T1311" s="2">
        <f>IFERROR(VLOOKUP(Tabla2[[#This Row],[Client]],Inflow_Outflow!A:O,5,FALSE),"")</f>
        <v>3</v>
      </c>
      <c r="U1311" s="2">
        <f>IFERROR(VLOOKUP(Tabla2[[#This Row],[Client]],Inflow_Outflow!A:O,6,FALSE),"")</f>
        <v>1002.6714285714286</v>
      </c>
      <c r="V1311" s="2">
        <f>IFERROR(VLOOKUP(Tabla2[[#This Row],[Client]],Inflow_Outflow!A:O,7,FALSE),"")</f>
        <v>1002.6714285714286</v>
      </c>
      <c r="W1311" s="2">
        <f>IFERROR(VLOOKUP(Tabla2[[#This Row],[Client]],Inflow_Outflow!A:O,8,FALSE),"")</f>
        <v>0</v>
      </c>
      <c r="X1311" s="2">
        <f>IFERROR(VLOOKUP(Tabla2[[#This Row],[Client]],Inflow_Outflow!A:O,9,FALSE),"")</f>
        <v>0</v>
      </c>
      <c r="Y1311" s="2">
        <f>IFERROR(VLOOKUP(Tabla2[[#This Row],[Client]],Inflow_Outflow!A:O,10,FALSE),"")</f>
        <v>991.9571428571428</v>
      </c>
      <c r="Z1311" s="2">
        <f>IFERROR(VLOOKUP(Tabla2[[#This Row],[Client]],Inflow_Outflow!A:O,11,FALSE),"")</f>
        <v>16</v>
      </c>
      <c r="AA1311" s="2">
        <f>IFERROR(VLOOKUP(Tabla2[[#This Row],[Client]],Inflow_Outflow!A:O,12,FALSE),"")</f>
        <v>16</v>
      </c>
      <c r="AB1311" s="2">
        <f>IFERROR(VLOOKUP(Tabla2[[#This Row],[Client]],Inflow_Outflow!A:O,13,FALSE),"")</f>
        <v>0</v>
      </c>
      <c r="AC1311" s="2">
        <f>IFERROR(VLOOKUP(Tabla2[[#This Row],[Client]],Inflow_Outflow!A:O,14,FALSE),"")</f>
        <v>0</v>
      </c>
      <c r="AD1311" s="2">
        <f>IFERROR(VLOOKUP(Tabla2[[#This Row],[Client]],Inflow_Outflow!A:O,15,FALSE),"")</f>
        <v>14</v>
      </c>
      <c r="AE1311" s="2" t="str">
        <f>IFERROR(VLOOKUP(Tabla2[[#This Row],[Client]],Sales_Revenues!A:G,2,FALSE),"")</f>
        <v/>
      </c>
      <c r="AF1311" s="2" t="str">
        <f>IFERROR(VLOOKUP(Tabla2[[#This Row],[Client]],Sales_Revenues!A:G,3,FALSE),"")</f>
        <v/>
      </c>
      <c r="AG1311" s="2" t="str">
        <f>IFERROR(VLOOKUP(Tabla2[[#This Row],[Client]],Sales_Revenues!A:G,4,FALSE),"")</f>
        <v/>
      </c>
      <c r="AH1311" s="2" t="str">
        <f>IFERROR(VLOOKUP(Tabla2[[#This Row],[Client]],Sales_Revenues!A:G,5,FALSE),"")</f>
        <v/>
      </c>
      <c r="AI1311" s="2" t="str">
        <f>IFERROR(VLOOKUP(Tabla2[[#This Row],[Client]],Sales_Revenues!A:G,6,FALSE),"")</f>
        <v/>
      </c>
      <c r="AJ1311" s="2" t="str">
        <f>IFERROR(VLOOKUP(Tabla2[[#This Row],[Client]],Sales_Revenues!A:G,7,FALSE),"")</f>
        <v/>
      </c>
    </row>
    <row r="1312" spans="1:36">
      <c r="A1312">
        <v>1311</v>
      </c>
      <c r="B1312">
        <v>1</v>
      </c>
      <c r="H1312">
        <v>155.63464285714286</v>
      </c>
      <c r="I1312" t="s">
        <v>38</v>
      </c>
      <c r="J1312" t="s">
        <v>38</v>
      </c>
      <c r="K1312" t="s">
        <v>38</v>
      </c>
      <c r="L1312" t="s">
        <v>38</v>
      </c>
      <c r="M1312" t="s">
        <v>38</v>
      </c>
      <c r="N1312" t="str">
        <f>IFERROR(VLOOKUP(Tabla2[[#This Row],[Client]],Soc_Dem!A:D,2,FALSE),"")</f>
        <v>F</v>
      </c>
      <c r="O1312">
        <f>IFERROR(VLOOKUP(Tabla2[[#This Row],[Client]],Soc_Dem!A:D,3,FALSE),"")</f>
        <v>66</v>
      </c>
      <c r="P1312">
        <f>IFERROR(VLOOKUP(Tabla2[[#This Row],[Client]],Soc_Dem!A:D,4,FALSE),"")</f>
        <v>135</v>
      </c>
      <c r="Q1312" s="2">
        <f>IFERROR(VLOOKUP(Tabla2[[#This Row],[Client]],Inflow_Outflow!A:O,2,FALSE),"")</f>
        <v>785.72321428571433</v>
      </c>
      <c r="R1312" s="2">
        <f>IFERROR(VLOOKUP(Tabla2[[#This Row],[Client]],Inflow_Outflow!A:O,3,FALSE),"")</f>
        <v>785.72321428571433</v>
      </c>
      <c r="S1312" s="2">
        <f>IFERROR(VLOOKUP(Tabla2[[#This Row],[Client]],Inflow_Outflow!A:O,4,FALSE),"")</f>
        <v>3</v>
      </c>
      <c r="T1312" s="2">
        <f>IFERROR(VLOOKUP(Tabla2[[#This Row],[Client]],Inflow_Outflow!A:O,5,FALSE),"")</f>
        <v>3</v>
      </c>
      <c r="U1312" s="2">
        <f>IFERROR(VLOOKUP(Tabla2[[#This Row],[Client]],Inflow_Outflow!A:O,6,FALSE),"")</f>
        <v>736.64642857142849</v>
      </c>
      <c r="V1312" s="2">
        <f>IFERROR(VLOOKUP(Tabla2[[#This Row],[Client]],Inflow_Outflow!A:O,7,FALSE),"")</f>
        <v>736.64642857142849</v>
      </c>
      <c r="W1312" s="2">
        <f>IFERROR(VLOOKUP(Tabla2[[#This Row],[Client]],Inflow_Outflow!A:O,8,FALSE),"")</f>
        <v>17.857142857142858</v>
      </c>
      <c r="X1312" s="2">
        <f>IFERROR(VLOOKUP(Tabla2[[#This Row],[Client]],Inflow_Outflow!A:O,9,FALSE),"")</f>
        <v>159.86071428571429</v>
      </c>
      <c r="Y1312" s="2">
        <f>IFERROR(VLOOKUP(Tabla2[[#This Row],[Client]],Inflow_Outflow!A:O,10,FALSE),"")</f>
        <v>554.07142857142856</v>
      </c>
      <c r="Z1312" s="2">
        <f>IFERROR(VLOOKUP(Tabla2[[#This Row],[Client]],Inflow_Outflow!A:O,11,FALSE),"")</f>
        <v>17</v>
      </c>
      <c r="AA1312" s="2">
        <f>IFERROR(VLOOKUP(Tabla2[[#This Row],[Client]],Inflow_Outflow!A:O,12,FALSE),"")</f>
        <v>17</v>
      </c>
      <c r="AB1312" s="2">
        <f>IFERROR(VLOOKUP(Tabla2[[#This Row],[Client]],Inflow_Outflow!A:O,13,FALSE),"")</f>
        <v>1</v>
      </c>
      <c r="AC1312" s="2">
        <f>IFERROR(VLOOKUP(Tabla2[[#This Row],[Client]],Inflow_Outflow!A:O,14,FALSE),"")</f>
        <v>3</v>
      </c>
      <c r="AD1312" s="2">
        <f>IFERROR(VLOOKUP(Tabla2[[#This Row],[Client]],Inflow_Outflow!A:O,15,FALSE),"")</f>
        <v>11</v>
      </c>
      <c r="AE1312" s="2">
        <f>IFERROR(VLOOKUP(Tabla2[[#This Row],[Client]],Sales_Revenues!A:G,2,FALSE),"")</f>
        <v>0</v>
      </c>
      <c r="AF1312" s="2">
        <f>IFERROR(VLOOKUP(Tabla2[[#This Row],[Client]],Sales_Revenues!A:G,3,FALSE),"")</f>
        <v>0</v>
      </c>
      <c r="AG1312" s="2">
        <f>IFERROR(VLOOKUP(Tabla2[[#This Row],[Client]],Sales_Revenues!A:G,4,FALSE),"")</f>
        <v>0</v>
      </c>
      <c r="AH1312" s="2">
        <f>IFERROR(VLOOKUP(Tabla2[[#This Row],[Client]],Sales_Revenues!A:G,5,FALSE),"")</f>
        <v>0</v>
      </c>
      <c r="AI1312" s="2">
        <f>IFERROR(VLOOKUP(Tabla2[[#This Row],[Client]],Sales_Revenues!A:G,6,FALSE),"")</f>
        <v>0</v>
      </c>
      <c r="AJ1312" s="2">
        <f>IFERROR(VLOOKUP(Tabla2[[#This Row],[Client]],Sales_Revenues!A:G,7,FALSE),"")</f>
        <v>0</v>
      </c>
    </row>
    <row r="1313" spans="1:36">
      <c r="A1313">
        <v>1312</v>
      </c>
      <c r="B1313">
        <v>3</v>
      </c>
      <c r="H1313">
        <v>11295.457142857142</v>
      </c>
      <c r="I1313" t="s">
        <v>38</v>
      </c>
      <c r="J1313" t="s">
        <v>38</v>
      </c>
      <c r="K1313" t="s">
        <v>38</v>
      </c>
      <c r="L1313" t="s">
        <v>38</v>
      </c>
      <c r="M1313" t="s">
        <v>38</v>
      </c>
      <c r="N1313" t="str">
        <f>IFERROR(VLOOKUP(Tabla2[[#This Row],[Client]],Soc_Dem!A:D,2,FALSE),"")</f>
        <v>M</v>
      </c>
      <c r="O1313">
        <f>IFERROR(VLOOKUP(Tabla2[[#This Row],[Client]],Soc_Dem!A:D,3,FALSE),"")</f>
        <v>64</v>
      </c>
      <c r="P1313">
        <f>IFERROR(VLOOKUP(Tabla2[[#This Row],[Client]],Soc_Dem!A:D,4,FALSE),"")</f>
        <v>154</v>
      </c>
      <c r="Q1313" s="2">
        <f>IFERROR(VLOOKUP(Tabla2[[#This Row],[Client]],Inflow_Outflow!A:O,2,FALSE),"")</f>
        <v>956.35821428571421</v>
      </c>
      <c r="R1313" s="2">
        <f>IFERROR(VLOOKUP(Tabla2[[#This Row],[Client]],Inflow_Outflow!A:O,3,FALSE),"")</f>
        <v>956.35821428571421</v>
      </c>
      <c r="S1313" s="2">
        <f>IFERROR(VLOOKUP(Tabla2[[#This Row],[Client]],Inflow_Outflow!A:O,4,FALSE),"")</f>
        <v>8</v>
      </c>
      <c r="T1313" s="2">
        <f>IFERROR(VLOOKUP(Tabla2[[#This Row],[Client]],Inflow_Outflow!A:O,5,FALSE),"")</f>
        <v>8</v>
      </c>
      <c r="U1313" s="2">
        <f>IFERROR(VLOOKUP(Tabla2[[#This Row],[Client]],Inflow_Outflow!A:O,6,FALSE),"")</f>
        <v>956.37714285714287</v>
      </c>
      <c r="V1313" s="2">
        <f>IFERROR(VLOOKUP(Tabla2[[#This Row],[Client]],Inflow_Outflow!A:O,7,FALSE),"")</f>
        <v>956.37714285714287</v>
      </c>
      <c r="W1313" s="2">
        <f>IFERROR(VLOOKUP(Tabla2[[#This Row],[Client]],Inflow_Outflow!A:O,8,FALSE),"")</f>
        <v>171.42857142857142</v>
      </c>
      <c r="X1313" s="2">
        <f>IFERROR(VLOOKUP(Tabla2[[#This Row],[Client]],Inflow_Outflow!A:O,9,FALSE),"")</f>
        <v>129.92964285714285</v>
      </c>
      <c r="Y1313" s="2">
        <f>IFERROR(VLOOKUP(Tabla2[[#This Row],[Client]],Inflow_Outflow!A:O,10,FALSE),"")</f>
        <v>651.62607142857144</v>
      </c>
      <c r="Z1313" s="2">
        <f>IFERROR(VLOOKUP(Tabla2[[#This Row],[Client]],Inflow_Outflow!A:O,11,FALSE),"")</f>
        <v>21</v>
      </c>
      <c r="AA1313" s="2">
        <f>IFERROR(VLOOKUP(Tabla2[[#This Row],[Client]],Inflow_Outflow!A:O,12,FALSE),"")</f>
        <v>21</v>
      </c>
      <c r="AB1313" s="2">
        <f>IFERROR(VLOOKUP(Tabla2[[#This Row],[Client]],Inflow_Outflow!A:O,13,FALSE),"")</f>
        <v>2</v>
      </c>
      <c r="AC1313" s="2">
        <f>IFERROR(VLOOKUP(Tabla2[[#This Row],[Client]],Inflow_Outflow!A:O,14,FALSE),"")</f>
        <v>8</v>
      </c>
      <c r="AD1313" s="2">
        <f>IFERROR(VLOOKUP(Tabla2[[#This Row],[Client]],Inflow_Outflow!A:O,15,FALSE),"")</f>
        <v>10</v>
      </c>
      <c r="AE1313" s="2">
        <f>IFERROR(VLOOKUP(Tabla2[[#This Row],[Client]],Sales_Revenues!A:G,2,FALSE),"")</f>
        <v>0</v>
      </c>
      <c r="AF1313" s="2">
        <f>IFERROR(VLOOKUP(Tabla2[[#This Row],[Client]],Sales_Revenues!A:G,3,FALSE),"")</f>
        <v>0</v>
      </c>
      <c r="AG1313" s="2">
        <f>IFERROR(VLOOKUP(Tabla2[[#This Row],[Client]],Sales_Revenues!A:G,4,FALSE),"")</f>
        <v>0</v>
      </c>
      <c r="AH1313" s="2">
        <f>IFERROR(VLOOKUP(Tabla2[[#This Row],[Client]],Sales_Revenues!A:G,5,FALSE),"")</f>
        <v>0</v>
      </c>
      <c r="AI1313" s="2">
        <f>IFERROR(VLOOKUP(Tabla2[[#This Row],[Client]],Sales_Revenues!A:G,6,FALSE),"")</f>
        <v>0</v>
      </c>
      <c r="AJ1313" s="2">
        <f>IFERROR(VLOOKUP(Tabla2[[#This Row],[Client]],Sales_Revenues!A:G,7,FALSE),"")</f>
        <v>0</v>
      </c>
    </row>
    <row r="1314" spans="1:36">
      <c r="A1314">
        <v>1313</v>
      </c>
      <c r="B1314">
        <v>1</v>
      </c>
      <c r="H1314">
        <v>1041.444642857143</v>
      </c>
      <c r="I1314" t="s">
        <v>38</v>
      </c>
      <c r="J1314" t="s">
        <v>38</v>
      </c>
      <c r="K1314" t="s">
        <v>38</v>
      </c>
      <c r="L1314" t="s">
        <v>38</v>
      </c>
      <c r="M1314" t="s">
        <v>38</v>
      </c>
      <c r="N1314" t="str">
        <f>IFERROR(VLOOKUP(Tabla2[[#This Row],[Client]],Soc_Dem!A:D,2,FALSE),"")</f>
        <v>M</v>
      </c>
      <c r="O1314">
        <f>IFERROR(VLOOKUP(Tabla2[[#This Row],[Client]],Soc_Dem!A:D,3,FALSE),"")</f>
        <v>76</v>
      </c>
      <c r="P1314">
        <f>IFERROR(VLOOKUP(Tabla2[[#This Row],[Client]],Soc_Dem!A:D,4,FALSE),"")</f>
        <v>74</v>
      </c>
      <c r="Q1314" s="2">
        <f>IFERROR(VLOOKUP(Tabla2[[#This Row],[Client]],Inflow_Outflow!A:O,2,FALSE),"")</f>
        <v>391.33249999999998</v>
      </c>
      <c r="R1314" s="2">
        <f>IFERROR(VLOOKUP(Tabla2[[#This Row],[Client]],Inflow_Outflow!A:O,3,FALSE),"")</f>
        <v>391.33249999999998</v>
      </c>
      <c r="S1314" s="2">
        <f>IFERROR(VLOOKUP(Tabla2[[#This Row],[Client]],Inflow_Outflow!A:O,4,FALSE),"")</f>
        <v>2</v>
      </c>
      <c r="T1314" s="2">
        <f>IFERROR(VLOOKUP(Tabla2[[#This Row],[Client]],Inflow_Outflow!A:O,5,FALSE),"")</f>
        <v>2</v>
      </c>
      <c r="U1314" s="2">
        <f>IFERROR(VLOOKUP(Tabla2[[#This Row],[Client]],Inflow_Outflow!A:O,6,FALSE),"")</f>
        <v>589.85749999999996</v>
      </c>
      <c r="V1314" s="2">
        <f>IFERROR(VLOOKUP(Tabla2[[#This Row],[Client]],Inflow_Outflow!A:O,7,FALSE),"")</f>
        <v>589.85749999999996</v>
      </c>
      <c r="W1314" s="2">
        <f>IFERROR(VLOOKUP(Tabla2[[#This Row],[Client]],Inflow_Outflow!A:O,8,FALSE),"")</f>
        <v>0</v>
      </c>
      <c r="X1314" s="2">
        <f>IFERROR(VLOOKUP(Tabla2[[#This Row],[Client]],Inflow_Outflow!A:O,9,FALSE),"")</f>
        <v>0</v>
      </c>
      <c r="Y1314" s="2">
        <f>IFERROR(VLOOKUP(Tabla2[[#This Row],[Client]],Inflow_Outflow!A:O,10,FALSE),"")</f>
        <v>587.0360714285714</v>
      </c>
      <c r="Z1314" s="2">
        <f>IFERROR(VLOOKUP(Tabla2[[#This Row],[Client]],Inflow_Outflow!A:O,11,FALSE),"")</f>
        <v>9</v>
      </c>
      <c r="AA1314" s="2">
        <f>IFERROR(VLOOKUP(Tabla2[[#This Row],[Client]],Inflow_Outflow!A:O,12,FALSE),"")</f>
        <v>9</v>
      </c>
      <c r="AB1314" s="2">
        <f>IFERROR(VLOOKUP(Tabla2[[#This Row],[Client]],Inflow_Outflow!A:O,13,FALSE),"")</f>
        <v>0</v>
      </c>
      <c r="AC1314" s="2">
        <f>IFERROR(VLOOKUP(Tabla2[[#This Row],[Client]],Inflow_Outflow!A:O,14,FALSE),"")</f>
        <v>0</v>
      </c>
      <c r="AD1314" s="2">
        <f>IFERROR(VLOOKUP(Tabla2[[#This Row],[Client]],Inflow_Outflow!A:O,15,FALSE),"")</f>
        <v>8</v>
      </c>
      <c r="AE1314" s="2" t="str">
        <f>IFERROR(VLOOKUP(Tabla2[[#This Row],[Client]],Sales_Revenues!A:G,2,FALSE),"")</f>
        <v/>
      </c>
      <c r="AF1314" s="2" t="str">
        <f>IFERROR(VLOOKUP(Tabla2[[#This Row],[Client]],Sales_Revenues!A:G,3,FALSE),"")</f>
        <v/>
      </c>
      <c r="AG1314" s="2" t="str">
        <f>IFERROR(VLOOKUP(Tabla2[[#This Row],[Client]],Sales_Revenues!A:G,4,FALSE),"")</f>
        <v/>
      </c>
      <c r="AH1314" s="2" t="str">
        <f>IFERROR(VLOOKUP(Tabla2[[#This Row],[Client]],Sales_Revenues!A:G,5,FALSE),"")</f>
        <v/>
      </c>
      <c r="AI1314" s="2" t="str">
        <f>IFERROR(VLOOKUP(Tabla2[[#This Row],[Client]],Sales_Revenues!A:G,6,FALSE),"")</f>
        <v/>
      </c>
      <c r="AJ1314" s="2" t="str">
        <f>IFERROR(VLOOKUP(Tabla2[[#This Row],[Client]],Sales_Revenues!A:G,7,FALSE),"")</f>
        <v/>
      </c>
    </row>
    <row r="1315" spans="1:36">
      <c r="A1315">
        <v>1314</v>
      </c>
      <c r="B1315">
        <v>1</v>
      </c>
      <c r="E1315">
        <v>1</v>
      </c>
      <c r="H1315">
        <v>3404.6553571428572</v>
      </c>
      <c r="I1315" t="s">
        <v>38</v>
      </c>
      <c r="J1315" t="s">
        <v>38</v>
      </c>
      <c r="K1315">
        <v>0</v>
      </c>
      <c r="L1315" t="s">
        <v>38</v>
      </c>
      <c r="M1315" t="s">
        <v>38</v>
      </c>
      <c r="N1315" t="str">
        <f>IFERROR(VLOOKUP(Tabla2[[#This Row],[Client]],Soc_Dem!A:D,2,FALSE),"")</f>
        <v>M</v>
      </c>
      <c r="O1315">
        <f>IFERROR(VLOOKUP(Tabla2[[#This Row],[Client]],Soc_Dem!A:D,3,FALSE),"")</f>
        <v>34</v>
      </c>
      <c r="P1315">
        <f>IFERROR(VLOOKUP(Tabla2[[#This Row],[Client]],Soc_Dem!A:D,4,FALSE),"")</f>
        <v>138</v>
      </c>
      <c r="Q1315" s="2">
        <f>IFERROR(VLOOKUP(Tabla2[[#This Row],[Client]],Inflow_Outflow!A:O,2,FALSE),"")</f>
        <v>640.77214285714285</v>
      </c>
      <c r="R1315" s="2">
        <f>IFERROR(VLOOKUP(Tabla2[[#This Row],[Client]],Inflow_Outflow!A:O,3,FALSE),"")</f>
        <v>469.47928571428571</v>
      </c>
      <c r="S1315" s="2">
        <f>IFERROR(VLOOKUP(Tabla2[[#This Row],[Client]],Inflow_Outflow!A:O,4,FALSE),"")</f>
        <v>11</v>
      </c>
      <c r="T1315" s="2">
        <f>IFERROR(VLOOKUP(Tabla2[[#This Row],[Client]],Inflow_Outflow!A:O,5,FALSE),"")</f>
        <v>8</v>
      </c>
      <c r="U1315" s="2">
        <f>IFERROR(VLOOKUP(Tabla2[[#This Row],[Client]],Inflow_Outflow!A:O,6,FALSE),"")</f>
        <v>505.27428571428572</v>
      </c>
      <c r="V1315" s="2">
        <f>IFERROR(VLOOKUP(Tabla2[[#This Row],[Client]],Inflow_Outflow!A:O,7,FALSE),"")</f>
        <v>432.36714285714288</v>
      </c>
      <c r="W1315" s="2">
        <f>IFERROR(VLOOKUP(Tabla2[[#This Row],[Client]],Inflow_Outflow!A:O,8,FALSE),"")</f>
        <v>146.42857142857142</v>
      </c>
      <c r="X1315" s="2">
        <f>IFERROR(VLOOKUP(Tabla2[[#This Row],[Client]],Inflow_Outflow!A:O,9,FALSE),"")</f>
        <v>33.28857142857143</v>
      </c>
      <c r="Y1315" s="2">
        <f>IFERROR(VLOOKUP(Tabla2[[#This Row],[Client]],Inflow_Outflow!A:O,10,FALSE),"")</f>
        <v>77.607142857142861</v>
      </c>
      <c r="Z1315" s="2">
        <f>IFERROR(VLOOKUP(Tabla2[[#This Row],[Client]],Inflow_Outflow!A:O,11,FALSE),"")</f>
        <v>22</v>
      </c>
      <c r="AA1315" s="2">
        <f>IFERROR(VLOOKUP(Tabla2[[#This Row],[Client]],Inflow_Outflow!A:O,12,FALSE),"")</f>
        <v>18</v>
      </c>
      <c r="AB1315" s="2">
        <f>IFERROR(VLOOKUP(Tabla2[[#This Row],[Client]],Inflow_Outflow!A:O,13,FALSE),"")</f>
        <v>4</v>
      </c>
      <c r="AC1315" s="2">
        <f>IFERROR(VLOOKUP(Tabla2[[#This Row],[Client]],Inflow_Outflow!A:O,14,FALSE),"")</f>
        <v>5</v>
      </c>
      <c r="AD1315" s="2">
        <f>IFERROR(VLOOKUP(Tabla2[[#This Row],[Client]],Inflow_Outflow!A:O,15,FALSE),"")</f>
        <v>3</v>
      </c>
      <c r="AE1315" s="2" t="str">
        <f>IFERROR(VLOOKUP(Tabla2[[#This Row],[Client]],Sales_Revenues!A:G,2,FALSE),"")</f>
        <v/>
      </c>
      <c r="AF1315" s="2" t="str">
        <f>IFERROR(VLOOKUP(Tabla2[[#This Row],[Client]],Sales_Revenues!A:G,3,FALSE),"")</f>
        <v/>
      </c>
      <c r="AG1315" s="2" t="str">
        <f>IFERROR(VLOOKUP(Tabla2[[#This Row],[Client]],Sales_Revenues!A:G,4,FALSE),"")</f>
        <v/>
      </c>
      <c r="AH1315" s="2" t="str">
        <f>IFERROR(VLOOKUP(Tabla2[[#This Row],[Client]],Sales_Revenues!A:G,5,FALSE),"")</f>
        <v/>
      </c>
      <c r="AI1315" s="2" t="str">
        <f>IFERROR(VLOOKUP(Tabla2[[#This Row],[Client]],Sales_Revenues!A:G,6,FALSE),"")</f>
        <v/>
      </c>
      <c r="AJ1315" s="2" t="str">
        <f>IFERROR(VLOOKUP(Tabla2[[#This Row],[Client]],Sales_Revenues!A:G,7,FALSE),"")</f>
        <v/>
      </c>
    </row>
    <row r="1316" spans="1:36">
      <c r="A1316">
        <v>1315</v>
      </c>
      <c r="B1316">
        <v>1</v>
      </c>
      <c r="E1316">
        <v>1</v>
      </c>
      <c r="F1316">
        <v>1</v>
      </c>
      <c r="G1316">
        <v>1</v>
      </c>
      <c r="H1316">
        <v>2926.4828571428575</v>
      </c>
      <c r="I1316" t="s">
        <v>38</v>
      </c>
      <c r="J1316" t="s">
        <v>38</v>
      </c>
      <c r="K1316">
        <v>289.63357142857143</v>
      </c>
      <c r="L1316">
        <v>0.7142857142857143</v>
      </c>
      <c r="M1316">
        <v>2475.792857142857</v>
      </c>
      <c r="N1316" t="str">
        <f>IFERROR(VLOOKUP(Tabla2[[#This Row],[Client]],Soc_Dem!A:D,2,FALSE),"")</f>
        <v>F</v>
      </c>
      <c r="O1316">
        <f>IFERROR(VLOOKUP(Tabla2[[#This Row],[Client]],Soc_Dem!A:D,3,FALSE),"")</f>
        <v>40</v>
      </c>
      <c r="P1316">
        <f>IFERROR(VLOOKUP(Tabla2[[#This Row],[Client]],Soc_Dem!A:D,4,FALSE),"")</f>
        <v>88</v>
      </c>
      <c r="Q1316" s="2">
        <f>IFERROR(VLOOKUP(Tabla2[[#This Row],[Client]],Inflow_Outflow!A:O,2,FALSE),"")</f>
        <v>2233.3457142857142</v>
      </c>
      <c r="R1316" s="2">
        <f>IFERROR(VLOOKUP(Tabla2[[#This Row],[Client]],Inflow_Outflow!A:O,3,FALSE),"")</f>
        <v>1559.9346428571428</v>
      </c>
      <c r="S1316" s="2">
        <f>IFERROR(VLOOKUP(Tabla2[[#This Row],[Client]],Inflow_Outflow!A:O,4,FALSE),"")</f>
        <v>12</v>
      </c>
      <c r="T1316" s="2">
        <f>IFERROR(VLOOKUP(Tabla2[[#This Row],[Client]],Inflow_Outflow!A:O,5,FALSE),"")</f>
        <v>4</v>
      </c>
      <c r="U1316" s="2">
        <f>IFERROR(VLOOKUP(Tabla2[[#This Row],[Client]],Inflow_Outflow!A:O,6,FALSE),"")</f>
        <v>2605.8150000000001</v>
      </c>
      <c r="V1316" s="2">
        <f>IFERROR(VLOOKUP(Tabla2[[#This Row],[Client]],Inflow_Outflow!A:O,7,FALSE),"")</f>
        <v>2021.1160714285713</v>
      </c>
      <c r="W1316" s="2">
        <f>IFERROR(VLOOKUP(Tabla2[[#This Row],[Client]],Inflow_Outflow!A:O,8,FALSE),"")</f>
        <v>535.71428571428567</v>
      </c>
      <c r="X1316" s="2">
        <f>IFERROR(VLOOKUP(Tabla2[[#This Row],[Client]],Inflow_Outflow!A:O,9,FALSE),"")</f>
        <v>579.34178571428572</v>
      </c>
      <c r="Y1316" s="2">
        <f>IFERROR(VLOOKUP(Tabla2[[#This Row],[Client]],Inflow_Outflow!A:O,10,FALSE),"")</f>
        <v>1422.9171428571428</v>
      </c>
      <c r="Z1316" s="2">
        <f>IFERROR(VLOOKUP(Tabla2[[#This Row],[Client]],Inflow_Outflow!A:O,11,FALSE),"")</f>
        <v>43</v>
      </c>
      <c r="AA1316" s="2">
        <f>IFERROR(VLOOKUP(Tabla2[[#This Row],[Client]],Inflow_Outflow!A:O,12,FALSE),"")</f>
        <v>17</v>
      </c>
      <c r="AB1316" s="2">
        <f>IFERROR(VLOOKUP(Tabla2[[#This Row],[Client]],Inflow_Outflow!A:O,13,FALSE),"")</f>
        <v>3</v>
      </c>
      <c r="AC1316" s="2">
        <f>IFERROR(VLOOKUP(Tabla2[[#This Row],[Client]],Inflow_Outflow!A:O,14,FALSE),"")</f>
        <v>23</v>
      </c>
      <c r="AD1316" s="2">
        <f>IFERROR(VLOOKUP(Tabla2[[#This Row],[Client]],Inflow_Outflow!A:O,15,FALSE),"")</f>
        <v>11</v>
      </c>
      <c r="AE1316" s="2">
        <f>IFERROR(VLOOKUP(Tabla2[[#This Row],[Client]],Sales_Revenues!A:G,2,FALSE),"")</f>
        <v>1</v>
      </c>
      <c r="AF1316" s="2">
        <f>IFERROR(VLOOKUP(Tabla2[[#This Row],[Client]],Sales_Revenues!A:G,3,FALSE),"")</f>
        <v>0</v>
      </c>
      <c r="AG1316" s="2">
        <f>IFERROR(VLOOKUP(Tabla2[[#This Row],[Client]],Sales_Revenues!A:G,4,FALSE),"")</f>
        <v>0</v>
      </c>
      <c r="AH1316" s="2">
        <f>IFERROR(VLOOKUP(Tabla2[[#This Row],[Client]],Sales_Revenues!A:G,5,FALSE),"")</f>
        <v>2.7246428571428574</v>
      </c>
      <c r="AI1316" s="2">
        <f>IFERROR(VLOOKUP(Tabla2[[#This Row],[Client]],Sales_Revenues!A:G,6,FALSE),"")</f>
        <v>0</v>
      </c>
      <c r="AJ1316" s="2">
        <f>IFERROR(VLOOKUP(Tabla2[[#This Row],[Client]],Sales_Revenues!A:G,7,FALSE),"")</f>
        <v>0</v>
      </c>
    </row>
    <row r="1317" spans="1:36">
      <c r="A1317">
        <v>1316</v>
      </c>
      <c r="B1317">
        <v>1</v>
      </c>
      <c r="C1317">
        <v>1</v>
      </c>
      <c r="E1317">
        <v>1</v>
      </c>
      <c r="F1317">
        <v>1</v>
      </c>
      <c r="H1317">
        <v>2145.81</v>
      </c>
      <c r="I1317">
        <v>5861.0046428571432</v>
      </c>
      <c r="J1317" t="s">
        <v>38</v>
      </c>
      <c r="K1317">
        <v>0</v>
      </c>
      <c r="L1317">
        <v>43.321428571428569</v>
      </c>
      <c r="M1317" t="s">
        <v>38</v>
      </c>
      <c r="N1317" t="str">
        <f>IFERROR(VLOOKUP(Tabla2[[#This Row],[Client]],Soc_Dem!A:D,2,FALSE),"")</f>
        <v>F</v>
      </c>
      <c r="O1317">
        <f>IFERROR(VLOOKUP(Tabla2[[#This Row],[Client]],Soc_Dem!A:D,3,FALSE),"")</f>
        <v>63</v>
      </c>
      <c r="P1317">
        <f>IFERROR(VLOOKUP(Tabla2[[#This Row],[Client]],Soc_Dem!A:D,4,FALSE),"")</f>
        <v>158</v>
      </c>
      <c r="Q1317" s="2">
        <f>IFERROR(VLOOKUP(Tabla2[[#This Row],[Client]],Inflow_Outflow!A:O,2,FALSE),"")</f>
        <v>2713.4949999999999</v>
      </c>
      <c r="R1317" s="2">
        <f>IFERROR(VLOOKUP(Tabla2[[#This Row],[Client]],Inflow_Outflow!A:O,3,FALSE),"")</f>
        <v>2665.0392857142861</v>
      </c>
      <c r="S1317" s="2">
        <f>IFERROR(VLOOKUP(Tabla2[[#This Row],[Client]],Inflow_Outflow!A:O,4,FALSE),"")</f>
        <v>4</v>
      </c>
      <c r="T1317" s="2">
        <f>IFERROR(VLOOKUP(Tabla2[[#This Row],[Client]],Inflow_Outflow!A:O,5,FALSE),"")</f>
        <v>2</v>
      </c>
      <c r="U1317" s="2">
        <f>IFERROR(VLOOKUP(Tabla2[[#This Row],[Client]],Inflow_Outflow!A:O,6,FALSE),"")</f>
        <v>2985.4235714285714</v>
      </c>
      <c r="V1317" s="2">
        <f>IFERROR(VLOOKUP(Tabla2[[#This Row],[Client]],Inflow_Outflow!A:O,7,FALSE),"")</f>
        <v>2874.7678571428573</v>
      </c>
      <c r="W1317" s="2">
        <f>IFERROR(VLOOKUP(Tabla2[[#This Row],[Client]],Inflow_Outflow!A:O,8,FALSE),"")</f>
        <v>400</v>
      </c>
      <c r="X1317" s="2">
        <f>IFERROR(VLOOKUP(Tabla2[[#This Row],[Client]],Inflow_Outflow!A:O,9,FALSE),"")</f>
        <v>507.81642857142862</v>
      </c>
      <c r="Y1317" s="2">
        <f>IFERROR(VLOOKUP(Tabla2[[#This Row],[Client]],Inflow_Outflow!A:O,10,FALSE),"")</f>
        <v>2029.25</v>
      </c>
      <c r="Z1317" s="2">
        <f>IFERROR(VLOOKUP(Tabla2[[#This Row],[Client]],Inflow_Outflow!A:O,11,FALSE),"")</f>
        <v>41</v>
      </c>
      <c r="AA1317" s="2">
        <f>IFERROR(VLOOKUP(Tabla2[[#This Row],[Client]],Inflow_Outflow!A:O,12,FALSE),"")</f>
        <v>39</v>
      </c>
      <c r="AB1317" s="2">
        <f>IFERROR(VLOOKUP(Tabla2[[#This Row],[Client]],Inflow_Outflow!A:O,13,FALSE),"")</f>
        <v>4</v>
      </c>
      <c r="AC1317" s="2">
        <f>IFERROR(VLOOKUP(Tabla2[[#This Row],[Client]],Inflow_Outflow!A:O,14,FALSE),"")</f>
        <v>26</v>
      </c>
      <c r="AD1317" s="2">
        <f>IFERROR(VLOOKUP(Tabla2[[#This Row],[Client]],Inflow_Outflow!A:O,15,FALSE),"")</f>
        <v>10</v>
      </c>
      <c r="AE1317" s="2">
        <f>IFERROR(VLOOKUP(Tabla2[[#This Row],[Client]],Sales_Revenues!A:G,2,FALSE),"")</f>
        <v>0</v>
      </c>
      <c r="AF1317" s="2">
        <f>IFERROR(VLOOKUP(Tabla2[[#This Row],[Client]],Sales_Revenues!A:G,3,FALSE),"")</f>
        <v>0</v>
      </c>
      <c r="AG1317" s="2">
        <f>IFERROR(VLOOKUP(Tabla2[[#This Row],[Client]],Sales_Revenues!A:G,4,FALSE),"")</f>
        <v>1</v>
      </c>
      <c r="AH1317" s="2">
        <f>IFERROR(VLOOKUP(Tabla2[[#This Row],[Client]],Sales_Revenues!A:G,5,FALSE),"")</f>
        <v>0</v>
      </c>
      <c r="AI1317" s="2">
        <f>IFERROR(VLOOKUP(Tabla2[[#This Row],[Client]],Sales_Revenues!A:G,6,FALSE),"")</f>
        <v>0</v>
      </c>
      <c r="AJ1317" s="2">
        <f>IFERROR(VLOOKUP(Tabla2[[#This Row],[Client]],Sales_Revenues!A:G,7,FALSE),"")</f>
        <v>3.3174999999999999</v>
      </c>
    </row>
    <row r="1318" spans="1:36">
      <c r="A1318">
        <v>1317</v>
      </c>
      <c r="B1318">
        <v>1</v>
      </c>
      <c r="H1318">
        <v>435.17321428571432</v>
      </c>
      <c r="I1318" t="s">
        <v>38</v>
      </c>
      <c r="J1318" t="s">
        <v>38</v>
      </c>
      <c r="K1318" t="s">
        <v>38</v>
      </c>
      <c r="L1318" t="s">
        <v>38</v>
      </c>
      <c r="M1318" t="s">
        <v>38</v>
      </c>
      <c r="N1318" t="str">
        <f>IFERROR(VLOOKUP(Tabla2[[#This Row],[Client]],Soc_Dem!A:D,2,FALSE),"")</f>
        <v>F</v>
      </c>
      <c r="O1318">
        <f>IFERROR(VLOOKUP(Tabla2[[#This Row],[Client]],Soc_Dem!A:D,3,FALSE),"")</f>
        <v>39</v>
      </c>
      <c r="P1318">
        <f>IFERROR(VLOOKUP(Tabla2[[#This Row],[Client]],Soc_Dem!A:D,4,FALSE),"")</f>
        <v>176</v>
      </c>
      <c r="Q1318" s="2">
        <f>IFERROR(VLOOKUP(Tabla2[[#This Row],[Client]],Inflow_Outflow!A:O,2,FALSE),"")</f>
        <v>1077.4371428571428</v>
      </c>
      <c r="R1318" s="2">
        <f>IFERROR(VLOOKUP(Tabla2[[#This Row],[Client]],Inflow_Outflow!A:O,3,FALSE),"")</f>
        <v>1077.4371428571428</v>
      </c>
      <c r="S1318" s="2">
        <f>IFERROR(VLOOKUP(Tabla2[[#This Row],[Client]],Inflow_Outflow!A:O,4,FALSE),"")</f>
        <v>6</v>
      </c>
      <c r="T1318" s="2">
        <f>IFERROR(VLOOKUP(Tabla2[[#This Row],[Client]],Inflow_Outflow!A:O,5,FALSE),"")</f>
        <v>6</v>
      </c>
      <c r="U1318" s="2">
        <f>IFERROR(VLOOKUP(Tabla2[[#This Row],[Client]],Inflow_Outflow!A:O,6,FALSE),"")</f>
        <v>743.31178571428575</v>
      </c>
      <c r="V1318" s="2">
        <f>IFERROR(VLOOKUP(Tabla2[[#This Row],[Client]],Inflow_Outflow!A:O,7,FALSE),"")</f>
        <v>743.31178571428575</v>
      </c>
      <c r="W1318" s="2">
        <f>IFERROR(VLOOKUP(Tabla2[[#This Row],[Client]],Inflow_Outflow!A:O,8,FALSE),"")</f>
        <v>178.57142857142858</v>
      </c>
      <c r="X1318" s="2">
        <f>IFERROR(VLOOKUP(Tabla2[[#This Row],[Client]],Inflow_Outflow!A:O,9,FALSE),"")</f>
        <v>471.52607142857141</v>
      </c>
      <c r="Y1318" s="2">
        <f>IFERROR(VLOOKUP(Tabla2[[#This Row],[Client]],Inflow_Outflow!A:O,10,FALSE),"")</f>
        <v>89.821428571428569</v>
      </c>
      <c r="Z1318" s="2">
        <f>IFERROR(VLOOKUP(Tabla2[[#This Row],[Client]],Inflow_Outflow!A:O,11,FALSE),"")</f>
        <v>35</v>
      </c>
      <c r="AA1318" s="2">
        <f>IFERROR(VLOOKUP(Tabla2[[#This Row],[Client]],Inflow_Outflow!A:O,12,FALSE),"")</f>
        <v>35</v>
      </c>
      <c r="AB1318" s="2">
        <f>IFERROR(VLOOKUP(Tabla2[[#This Row],[Client]],Inflow_Outflow!A:O,13,FALSE),"")</f>
        <v>2</v>
      </c>
      <c r="AC1318" s="2">
        <f>IFERROR(VLOOKUP(Tabla2[[#This Row],[Client]],Inflow_Outflow!A:O,14,FALSE),"")</f>
        <v>29</v>
      </c>
      <c r="AD1318" s="2">
        <f>IFERROR(VLOOKUP(Tabla2[[#This Row],[Client]],Inflow_Outflow!A:O,15,FALSE),"")</f>
        <v>3</v>
      </c>
      <c r="AE1318" s="2">
        <f>IFERROR(VLOOKUP(Tabla2[[#This Row],[Client]],Sales_Revenues!A:G,2,FALSE),"")</f>
        <v>1</v>
      </c>
      <c r="AF1318" s="2">
        <f>IFERROR(VLOOKUP(Tabla2[[#This Row],[Client]],Sales_Revenues!A:G,3,FALSE),"")</f>
        <v>0</v>
      </c>
      <c r="AG1318" s="2">
        <f>IFERROR(VLOOKUP(Tabla2[[#This Row],[Client]],Sales_Revenues!A:G,4,FALSE),"")</f>
        <v>0</v>
      </c>
      <c r="AH1318" s="2">
        <f>IFERROR(VLOOKUP(Tabla2[[#This Row],[Client]],Sales_Revenues!A:G,5,FALSE),"")</f>
        <v>5.9876785714285718</v>
      </c>
      <c r="AI1318" s="2">
        <f>IFERROR(VLOOKUP(Tabla2[[#This Row],[Client]],Sales_Revenues!A:G,6,FALSE),"")</f>
        <v>0</v>
      </c>
      <c r="AJ1318" s="2">
        <f>IFERROR(VLOOKUP(Tabla2[[#This Row],[Client]],Sales_Revenues!A:G,7,FALSE),"")</f>
        <v>0</v>
      </c>
    </row>
    <row r="1319" spans="1:36">
      <c r="A1319">
        <v>1318</v>
      </c>
      <c r="B1319">
        <v>1</v>
      </c>
      <c r="H1319">
        <v>3547.1307142857145</v>
      </c>
      <c r="I1319" t="s">
        <v>38</v>
      </c>
      <c r="J1319" t="s">
        <v>38</v>
      </c>
      <c r="K1319" t="s">
        <v>38</v>
      </c>
      <c r="L1319" t="s">
        <v>38</v>
      </c>
      <c r="M1319" t="s">
        <v>38</v>
      </c>
      <c r="N1319" t="str">
        <f>IFERROR(VLOOKUP(Tabla2[[#This Row],[Client]],Soc_Dem!A:D,2,FALSE),"")</f>
        <v>F</v>
      </c>
      <c r="O1319">
        <f>IFERROR(VLOOKUP(Tabla2[[#This Row],[Client]],Soc_Dem!A:D,3,FALSE),"")</f>
        <v>62</v>
      </c>
      <c r="P1319">
        <f>IFERROR(VLOOKUP(Tabla2[[#This Row],[Client]],Soc_Dem!A:D,4,FALSE),"")</f>
        <v>242</v>
      </c>
      <c r="Q1319" s="2">
        <f>IFERROR(VLOOKUP(Tabla2[[#This Row],[Client]],Inflow_Outflow!A:O,2,FALSE),"")</f>
        <v>278.86500000000001</v>
      </c>
      <c r="R1319" s="2">
        <f>IFERROR(VLOOKUP(Tabla2[[#This Row],[Client]],Inflow_Outflow!A:O,3,FALSE),"")</f>
        <v>278.86500000000001</v>
      </c>
      <c r="S1319" s="2">
        <f>IFERROR(VLOOKUP(Tabla2[[#This Row],[Client]],Inflow_Outflow!A:O,4,FALSE),"")</f>
        <v>4</v>
      </c>
      <c r="T1319" s="2">
        <f>IFERROR(VLOOKUP(Tabla2[[#This Row],[Client]],Inflow_Outflow!A:O,5,FALSE),"")</f>
        <v>4</v>
      </c>
      <c r="U1319" s="2">
        <f>IFERROR(VLOOKUP(Tabla2[[#This Row],[Client]],Inflow_Outflow!A:O,6,FALSE),"")</f>
        <v>78.5</v>
      </c>
      <c r="V1319" s="2">
        <f>IFERROR(VLOOKUP(Tabla2[[#This Row],[Client]],Inflow_Outflow!A:O,7,FALSE),"")</f>
        <v>78.5</v>
      </c>
      <c r="W1319" s="2">
        <f>IFERROR(VLOOKUP(Tabla2[[#This Row],[Client]],Inflow_Outflow!A:O,8,FALSE),"")</f>
        <v>0</v>
      </c>
      <c r="X1319" s="2">
        <f>IFERROR(VLOOKUP(Tabla2[[#This Row],[Client]],Inflow_Outflow!A:O,9,FALSE),"")</f>
        <v>78.5</v>
      </c>
      <c r="Y1319" s="2">
        <f>IFERROR(VLOOKUP(Tabla2[[#This Row],[Client]],Inflow_Outflow!A:O,10,FALSE),"")</f>
        <v>0</v>
      </c>
      <c r="Z1319" s="2">
        <f>IFERROR(VLOOKUP(Tabla2[[#This Row],[Client]],Inflow_Outflow!A:O,11,FALSE),"")</f>
        <v>2</v>
      </c>
      <c r="AA1319" s="2">
        <f>IFERROR(VLOOKUP(Tabla2[[#This Row],[Client]],Inflow_Outflow!A:O,12,FALSE),"")</f>
        <v>2</v>
      </c>
      <c r="AB1319" s="2">
        <f>IFERROR(VLOOKUP(Tabla2[[#This Row],[Client]],Inflow_Outflow!A:O,13,FALSE),"")</f>
        <v>0</v>
      </c>
      <c r="AC1319" s="2">
        <f>IFERROR(VLOOKUP(Tabla2[[#This Row],[Client]],Inflow_Outflow!A:O,14,FALSE),"")</f>
        <v>2</v>
      </c>
      <c r="AD1319" s="2">
        <f>IFERROR(VLOOKUP(Tabla2[[#This Row],[Client]],Inflow_Outflow!A:O,15,FALSE),"")</f>
        <v>0</v>
      </c>
      <c r="AE1319" s="2">
        <f>IFERROR(VLOOKUP(Tabla2[[#This Row],[Client]],Sales_Revenues!A:G,2,FALSE),"")</f>
        <v>0</v>
      </c>
      <c r="AF1319" s="2">
        <f>IFERROR(VLOOKUP(Tabla2[[#This Row],[Client]],Sales_Revenues!A:G,3,FALSE),"")</f>
        <v>0</v>
      </c>
      <c r="AG1319" s="2">
        <f>IFERROR(VLOOKUP(Tabla2[[#This Row],[Client]],Sales_Revenues!A:G,4,FALSE),"")</f>
        <v>0</v>
      </c>
      <c r="AH1319" s="2">
        <f>IFERROR(VLOOKUP(Tabla2[[#This Row],[Client]],Sales_Revenues!A:G,5,FALSE),"")</f>
        <v>0</v>
      </c>
      <c r="AI1319" s="2">
        <f>IFERROR(VLOOKUP(Tabla2[[#This Row],[Client]],Sales_Revenues!A:G,6,FALSE),"")</f>
        <v>0</v>
      </c>
      <c r="AJ1319" s="2">
        <f>IFERROR(VLOOKUP(Tabla2[[#This Row],[Client]],Sales_Revenues!A:G,7,FALSE),"")</f>
        <v>0</v>
      </c>
    </row>
    <row r="1320" spans="1:36">
      <c r="A1320">
        <v>1319</v>
      </c>
      <c r="B1320">
        <v>1</v>
      </c>
      <c r="H1320">
        <v>232.79535714285717</v>
      </c>
      <c r="I1320" t="s">
        <v>38</v>
      </c>
      <c r="J1320" t="s">
        <v>38</v>
      </c>
      <c r="K1320" t="s">
        <v>38</v>
      </c>
      <c r="L1320" t="s">
        <v>38</v>
      </c>
      <c r="M1320" t="s">
        <v>38</v>
      </c>
      <c r="N1320" t="str">
        <f>IFERROR(VLOOKUP(Tabla2[[#This Row],[Client]],Soc_Dem!A:D,2,FALSE),"")</f>
        <v>F</v>
      </c>
      <c r="O1320">
        <f>IFERROR(VLOOKUP(Tabla2[[#This Row],[Client]],Soc_Dem!A:D,3,FALSE),"")</f>
        <v>22</v>
      </c>
      <c r="P1320">
        <f>IFERROR(VLOOKUP(Tabla2[[#This Row],[Client]],Soc_Dem!A:D,4,FALSE),"")</f>
        <v>79</v>
      </c>
      <c r="Q1320" s="2">
        <f>IFERROR(VLOOKUP(Tabla2[[#This Row],[Client]],Inflow_Outflow!A:O,2,FALSE),"")</f>
        <v>738.46</v>
      </c>
      <c r="R1320" s="2">
        <f>IFERROR(VLOOKUP(Tabla2[[#This Row],[Client]],Inflow_Outflow!A:O,3,FALSE),"")</f>
        <v>738.46</v>
      </c>
      <c r="S1320" s="2">
        <f>IFERROR(VLOOKUP(Tabla2[[#This Row],[Client]],Inflow_Outflow!A:O,4,FALSE),"")</f>
        <v>2</v>
      </c>
      <c r="T1320" s="2">
        <f>IFERROR(VLOOKUP(Tabla2[[#This Row],[Client]],Inflow_Outflow!A:O,5,FALSE),"")</f>
        <v>2</v>
      </c>
      <c r="U1320" s="2">
        <f>IFERROR(VLOOKUP(Tabla2[[#This Row],[Client]],Inflow_Outflow!A:O,6,FALSE),"")</f>
        <v>970.56071428571431</v>
      </c>
      <c r="V1320" s="2">
        <f>IFERROR(VLOOKUP(Tabla2[[#This Row],[Client]],Inflow_Outflow!A:O,7,FALSE),"")</f>
        <v>970.56071428571431</v>
      </c>
      <c r="W1320" s="2">
        <f>IFERROR(VLOOKUP(Tabla2[[#This Row],[Client]],Inflow_Outflow!A:O,8,FALSE),"")</f>
        <v>0</v>
      </c>
      <c r="X1320" s="2">
        <f>IFERROR(VLOOKUP(Tabla2[[#This Row],[Client]],Inflow_Outflow!A:O,9,FALSE),"")</f>
        <v>0</v>
      </c>
      <c r="Y1320" s="2">
        <f>IFERROR(VLOOKUP(Tabla2[[#This Row],[Client]],Inflow_Outflow!A:O,10,FALSE),"")</f>
        <v>210</v>
      </c>
      <c r="Z1320" s="2">
        <f>IFERROR(VLOOKUP(Tabla2[[#This Row],[Client]],Inflow_Outflow!A:O,11,FALSE),"")</f>
        <v>8</v>
      </c>
      <c r="AA1320" s="2">
        <f>IFERROR(VLOOKUP(Tabla2[[#This Row],[Client]],Inflow_Outflow!A:O,12,FALSE),"")</f>
        <v>8</v>
      </c>
      <c r="AB1320" s="2">
        <f>IFERROR(VLOOKUP(Tabla2[[#This Row],[Client]],Inflow_Outflow!A:O,13,FALSE),"")</f>
        <v>0</v>
      </c>
      <c r="AC1320" s="2">
        <f>IFERROR(VLOOKUP(Tabla2[[#This Row],[Client]],Inflow_Outflow!A:O,14,FALSE),"")</f>
        <v>0</v>
      </c>
      <c r="AD1320" s="2">
        <f>IFERROR(VLOOKUP(Tabla2[[#This Row],[Client]],Inflow_Outflow!A:O,15,FALSE),"")</f>
        <v>3</v>
      </c>
      <c r="AE1320" s="2" t="str">
        <f>IFERROR(VLOOKUP(Tabla2[[#This Row],[Client]],Sales_Revenues!A:G,2,FALSE),"")</f>
        <v/>
      </c>
      <c r="AF1320" s="2" t="str">
        <f>IFERROR(VLOOKUP(Tabla2[[#This Row],[Client]],Sales_Revenues!A:G,3,FALSE),"")</f>
        <v/>
      </c>
      <c r="AG1320" s="2" t="str">
        <f>IFERROR(VLOOKUP(Tabla2[[#This Row],[Client]],Sales_Revenues!A:G,4,FALSE),"")</f>
        <v/>
      </c>
      <c r="AH1320" s="2" t="str">
        <f>IFERROR(VLOOKUP(Tabla2[[#This Row],[Client]],Sales_Revenues!A:G,5,FALSE),"")</f>
        <v/>
      </c>
      <c r="AI1320" s="2" t="str">
        <f>IFERROR(VLOOKUP(Tabla2[[#This Row],[Client]],Sales_Revenues!A:G,6,FALSE),"")</f>
        <v/>
      </c>
      <c r="AJ1320" s="2" t="str">
        <f>IFERROR(VLOOKUP(Tabla2[[#This Row],[Client]],Sales_Revenues!A:G,7,FALSE),"")</f>
        <v/>
      </c>
    </row>
    <row r="1321" spans="1:36">
      <c r="A1321">
        <v>1320</v>
      </c>
      <c r="B1321">
        <v>1</v>
      </c>
      <c r="E1321">
        <v>1</v>
      </c>
      <c r="H1321">
        <v>395.2632142857143</v>
      </c>
      <c r="I1321" t="s">
        <v>38</v>
      </c>
      <c r="J1321" t="s">
        <v>38</v>
      </c>
      <c r="K1321">
        <v>573.00678571428568</v>
      </c>
      <c r="L1321" t="s">
        <v>38</v>
      </c>
      <c r="M1321" t="s">
        <v>38</v>
      </c>
      <c r="N1321" t="str">
        <f>IFERROR(VLOOKUP(Tabla2[[#This Row],[Client]],Soc_Dem!A:D,2,FALSE),"")</f>
        <v>M</v>
      </c>
      <c r="O1321">
        <f>IFERROR(VLOOKUP(Tabla2[[#This Row],[Client]],Soc_Dem!A:D,3,FALSE),"")</f>
        <v>60</v>
      </c>
      <c r="P1321">
        <f>IFERROR(VLOOKUP(Tabla2[[#This Row],[Client]],Soc_Dem!A:D,4,FALSE),"")</f>
        <v>191</v>
      </c>
      <c r="Q1321" s="2">
        <f>IFERROR(VLOOKUP(Tabla2[[#This Row],[Client]],Inflow_Outflow!A:O,2,FALSE),"")</f>
        <v>1234.9221428571429</v>
      </c>
      <c r="R1321" s="2">
        <f>IFERROR(VLOOKUP(Tabla2[[#This Row],[Client]],Inflow_Outflow!A:O,3,FALSE),"")</f>
        <v>1234.9221428571429</v>
      </c>
      <c r="S1321" s="2">
        <f>IFERROR(VLOOKUP(Tabla2[[#This Row],[Client]],Inflow_Outflow!A:O,4,FALSE),"")</f>
        <v>4</v>
      </c>
      <c r="T1321" s="2">
        <f>IFERROR(VLOOKUP(Tabla2[[#This Row],[Client]],Inflow_Outflow!A:O,5,FALSE),"")</f>
        <v>4</v>
      </c>
      <c r="U1321" s="2">
        <f>IFERROR(VLOOKUP(Tabla2[[#This Row],[Client]],Inflow_Outflow!A:O,6,FALSE),"")</f>
        <v>410.44142857142862</v>
      </c>
      <c r="V1321" s="2">
        <f>IFERROR(VLOOKUP(Tabla2[[#This Row],[Client]],Inflow_Outflow!A:O,7,FALSE),"")</f>
        <v>410.44142857142862</v>
      </c>
      <c r="W1321" s="2">
        <f>IFERROR(VLOOKUP(Tabla2[[#This Row],[Client]],Inflow_Outflow!A:O,8,FALSE),"")</f>
        <v>35.714285714285715</v>
      </c>
      <c r="X1321" s="2">
        <f>IFERROR(VLOOKUP(Tabla2[[#This Row],[Client]],Inflow_Outflow!A:O,9,FALSE),"")</f>
        <v>8.245000000000001</v>
      </c>
      <c r="Y1321" s="2">
        <f>IFERROR(VLOOKUP(Tabla2[[#This Row],[Client]],Inflow_Outflow!A:O,10,FALSE),"")</f>
        <v>212.85714285714286</v>
      </c>
      <c r="Z1321" s="2">
        <f>IFERROR(VLOOKUP(Tabla2[[#This Row],[Client]],Inflow_Outflow!A:O,11,FALSE),"")</f>
        <v>11</v>
      </c>
      <c r="AA1321" s="2">
        <f>IFERROR(VLOOKUP(Tabla2[[#This Row],[Client]],Inflow_Outflow!A:O,12,FALSE),"")</f>
        <v>11</v>
      </c>
      <c r="AB1321" s="2">
        <f>IFERROR(VLOOKUP(Tabla2[[#This Row],[Client]],Inflow_Outflow!A:O,13,FALSE),"")</f>
        <v>1</v>
      </c>
      <c r="AC1321" s="2">
        <f>IFERROR(VLOOKUP(Tabla2[[#This Row],[Client]],Inflow_Outflow!A:O,14,FALSE),"")</f>
        <v>1</v>
      </c>
      <c r="AD1321" s="2">
        <f>IFERROR(VLOOKUP(Tabla2[[#This Row],[Client]],Inflow_Outflow!A:O,15,FALSE),"")</f>
        <v>6</v>
      </c>
      <c r="AE1321" s="2" t="str">
        <f>IFERROR(VLOOKUP(Tabla2[[#This Row],[Client]],Sales_Revenues!A:G,2,FALSE),"")</f>
        <v/>
      </c>
      <c r="AF1321" s="2" t="str">
        <f>IFERROR(VLOOKUP(Tabla2[[#This Row],[Client]],Sales_Revenues!A:G,3,FALSE),"")</f>
        <v/>
      </c>
      <c r="AG1321" s="2" t="str">
        <f>IFERROR(VLOOKUP(Tabla2[[#This Row],[Client]],Sales_Revenues!A:G,4,FALSE),"")</f>
        <v/>
      </c>
      <c r="AH1321" s="2" t="str">
        <f>IFERROR(VLOOKUP(Tabla2[[#This Row],[Client]],Sales_Revenues!A:G,5,FALSE),"")</f>
        <v/>
      </c>
      <c r="AI1321" s="2" t="str">
        <f>IFERROR(VLOOKUP(Tabla2[[#This Row],[Client]],Sales_Revenues!A:G,6,FALSE),"")</f>
        <v/>
      </c>
      <c r="AJ1321" s="2" t="str">
        <f>IFERROR(VLOOKUP(Tabla2[[#This Row],[Client]],Sales_Revenues!A:G,7,FALSE),"")</f>
        <v/>
      </c>
    </row>
    <row r="1322" spans="1:36">
      <c r="A1322">
        <v>1321</v>
      </c>
      <c r="B1322">
        <v>1</v>
      </c>
      <c r="H1322">
        <v>25.195357142857144</v>
      </c>
      <c r="I1322" t="s">
        <v>38</v>
      </c>
      <c r="J1322" t="s">
        <v>38</v>
      </c>
      <c r="K1322" t="s">
        <v>38</v>
      </c>
      <c r="L1322" t="s">
        <v>38</v>
      </c>
      <c r="M1322" t="s">
        <v>38</v>
      </c>
      <c r="N1322" t="str">
        <f>IFERROR(VLOOKUP(Tabla2[[#This Row],[Client]],Soc_Dem!A:D,2,FALSE),"")</f>
        <v>M</v>
      </c>
      <c r="O1322">
        <f>IFERROR(VLOOKUP(Tabla2[[#This Row],[Client]],Soc_Dem!A:D,3,FALSE),"")</f>
        <v>44</v>
      </c>
      <c r="P1322">
        <f>IFERROR(VLOOKUP(Tabla2[[#This Row],[Client]],Soc_Dem!A:D,4,FALSE),"")</f>
        <v>180</v>
      </c>
      <c r="Q1322" s="2">
        <f>IFERROR(VLOOKUP(Tabla2[[#This Row],[Client]],Inflow_Outflow!A:O,2,FALSE),"")</f>
        <v>354.57785714285717</v>
      </c>
      <c r="R1322" s="2">
        <f>IFERROR(VLOOKUP(Tabla2[[#This Row],[Client]],Inflow_Outflow!A:O,3,FALSE),"")</f>
        <v>354.57785714285717</v>
      </c>
      <c r="S1322" s="2">
        <f>IFERROR(VLOOKUP(Tabla2[[#This Row],[Client]],Inflow_Outflow!A:O,4,FALSE),"")</f>
        <v>3</v>
      </c>
      <c r="T1322" s="2">
        <f>IFERROR(VLOOKUP(Tabla2[[#This Row],[Client]],Inflow_Outflow!A:O,5,FALSE),"")</f>
        <v>3</v>
      </c>
      <c r="U1322" s="2">
        <f>IFERROR(VLOOKUP(Tabla2[[#This Row],[Client]],Inflow_Outflow!A:O,6,FALSE),"")</f>
        <v>560.53571428571433</v>
      </c>
      <c r="V1322" s="2">
        <f>IFERROR(VLOOKUP(Tabla2[[#This Row],[Client]],Inflow_Outflow!A:O,7,FALSE),"")</f>
        <v>560.53571428571433</v>
      </c>
      <c r="W1322" s="2">
        <f>IFERROR(VLOOKUP(Tabla2[[#This Row],[Client]],Inflow_Outflow!A:O,8,FALSE),"")</f>
        <v>557.14285714285711</v>
      </c>
      <c r="X1322" s="2">
        <f>IFERROR(VLOOKUP(Tabla2[[#This Row],[Client]],Inflow_Outflow!A:O,9,FALSE),"")</f>
        <v>0</v>
      </c>
      <c r="Y1322" s="2">
        <f>IFERROR(VLOOKUP(Tabla2[[#This Row],[Client]],Inflow_Outflow!A:O,10,FALSE),"")</f>
        <v>0</v>
      </c>
      <c r="Z1322" s="2">
        <f>IFERROR(VLOOKUP(Tabla2[[#This Row],[Client]],Inflow_Outflow!A:O,11,FALSE),"")</f>
        <v>4</v>
      </c>
      <c r="AA1322" s="2">
        <f>IFERROR(VLOOKUP(Tabla2[[#This Row],[Client]],Inflow_Outflow!A:O,12,FALSE),"")</f>
        <v>4</v>
      </c>
      <c r="AB1322" s="2">
        <f>IFERROR(VLOOKUP(Tabla2[[#This Row],[Client]],Inflow_Outflow!A:O,13,FALSE),"")</f>
        <v>3</v>
      </c>
      <c r="AC1322" s="2">
        <f>IFERROR(VLOOKUP(Tabla2[[#This Row],[Client]],Inflow_Outflow!A:O,14,FALSE),"")</f>
        <v>0</v>
      </c>
      <c r="AD1322" s="2">
        <f>IFERROR(VLOOKUP(Tabla2[[#This Row],[Client]],Inflow_Outflow!A:O,15,FALSE),"")</f>
        <v>0</v>
      </c>
      <c r="AE1322" s="2" t="str">
        <f>IFERROR(VLOOKUP(Tabla2[[#This Row],[Client]],Sales_Revenues!A:G,2,FALSE),"")</f>
        <v/>
      </c>
      <c r="AF1322" s="2" t="str">
        <f>IFERROR(VLOOKUP(Tabla2[[#This Row],[Client]],Sales_Revenues!A:G,3,FALSE),"")</f>
        <v/>
      </c>
      <c r="AG1322" s="2" t="str">
        <f>IFERROR(VLOOKUP(Tabla2[[#This Row],[Client]],Sales_Revenues!A:G,4,FALSE),"")</f>
        <v/>
      </c>
      <c r="AH1322" s="2" t="str">
        <f>IFERROR(VLOOKUP(Tabla2[[#This Row],[Client]],Sales_Revenues!A:G,5,FALSE),"")</f>
        <v/>
      </c>
      <c r="AI1322" s="2" t="str">
        <f>IFERROR(VLOOKUP(Tabla2[[#This Row],[Client]],Sales_Revenues!A:G,6,FALSE),"")</f>
        <v/>
      </c>
      <c r="AJ1322" s="2" t="str">
        <f>IFERROR(VLOOKUP(Tabla2[[#This Row],[Client]],Sales_Revenues!A:G,7,FALSE),"")</f>
        <v/>
      </c>
    </row>
    <row r="1323" spans="1:36">
      <c r="A1323">
        <v>1322</v>
      </c>
      <c r="B1323">
        <v>1</v>
      </c>
      <c r="D1323">
        <v>2</v>
      </c>
      <c r="E1323">
        <v>1</v>
      </c>
      <c r="H1323">
        <v>454.69607142857143</v>
      </c>
      <c r="I1323" t="s">
        <v>38</v>
      </c>
      <c r="J1323">
        <v>0</v>
      </c>
      <c r="K1323">
        <v>93.726785714285711</v>
      </c>
      <c r="L1323" t="s">
        <v>38</v>
      </c>
      <c r="M1323" t="s">
        <v>38</v>
      </c>
      <c r="N1323" t="str">
        <f>IFERROR(VLOOKUP(Tabla2[[#This Row],[Client]],Soc_Dem!A:D,2,FALSE),"")</f>
        <v>M</v>
      </c>
      <c r="O1323">
        <f>IFERROR(VLOOKUP(Tabla2[[#This Row],[Client]],Soc_Dem!A:D,3,FALSE),"")</f>
        <v>63</v>
      </c>
      <c r="P1323">
        <f>IFERROR(VLOOKUP(Tabla2[[#This Row],[Client]],Soc_Dem!A:D,4,FALSE),"")</f>
        <v>52</v>
      </c>
      <c r="Q1323" s="2">
        <f>IFERROR(VLOOKUP(Tabla2[[#This Row],[Client]],Inflow_Outflow!A:O,2,FALSE),"")</f>
        <v>836.60821428571421</v>
      </c>
      <c r="R1323" s="2">
        <f>IFERROR(VLOOKUP(Tabla2[[#This Row],[Client]],Inflow_Outflow!A:O,3,FALSE),"")</f>
        <v>836.60821428571421</v>
      </c>
      <c r="S1323" s="2">
        <f>IFERROR(VLOOKUP(Tabla2[[#This Row],[Client]],Inflow_Outflow!A:O,4,FALSE),"")</f>
        <v>2</v>
      </c>
      <c r="T1323" s="2">
        <f>IFERROR(VLOOKUP(Tabla2[[#This Row],[Client]],Inflow_Outflow!A:O,5,FALSE),"")</f>
        <v>2</v>
      </c>
      <c r="U1323" s="2">
        <f>IFERROR(VLOOKUP(Tabla2[[#This Row],[Client]],Inflow_Outflow!A:O,6,FALSE),"")</f>
        <v>811.82642857142855</v>
      </c>
      <c r="V1323" s="2">
        <f>IFERROR(VLOOKUP(Tabla2[[#This Row],[Client]],Inflow_Outflow!A:O,7,FALSE),"")</f>
        <v>811.82642857142855</v>
      </c>
      <c r="W1323" s="2">
        <f>IFERROR(VLOOKUP(Tabla2[[#This Row],[Client]],Inflow_Outflow!A:O,8,FALSE),"")</f>
        <v>207.14285714285714</v>
      </c>
      <c r="X1323" s="2">
        <f>IFERROR(VLOOKUP(Tabla2[[#This Row],[Client]],Inflow_Outflow!A:O,9,FALSE),"")</f>
        <v>136.70499999999998</v>
      </c>
      <c r="Y1323" s="2">
        <f>IFERROR(VLOOKUP(Tabla2[[#This Row],[Client]],Inflow_Outflow!A:O,10,FALSE),"")</f>
        <v>338.92857142857144</v>
      </c>
      <c r="Z1323" s="2">
        <f>IFERROR(VLOOKUP(Tabla2[[#This Row],[Client]],Inflow_Outflow!A:O,11,FALSE),"")</f>
        <v>15</v>
      </c>
      <c r="AA1323" s="2">
        <f>IFERROR(VLOOKUP(Tabla2[[#This Row],[Client]],Inflow_Outflow!A:O,12,FALSE),"")</f>
        <v>15</v>
      </c>
      <c r="AB1323" s="2">
        <f>IFERROR(VLOOKUP(Tabla2[[#This Row],[Client]],Inflow_Outflow!A:O,13,FALSE),"")</f>
        <v>1</v>
      </c>
      <c r="AC1323" s="2">
        <f>IFERROR(VLOOKUP(Tabla2[[#This Row],[Client]],Inflow_Outflow!A:O,14,FALSE),"")</f>
        <v>6</v>
      </c>
      <c r="AD1323" s="2">
        <f>IFERROR(VLOOKUP(Tabla2[[#This Row],[Client]],Inflow_Outflow!A:O,15,FALSE),"")</f>
        <v>5</v>
      </c>
      <c r="AE1323" s="2">
        <f>IFERROR(VLOOKUP(Tabla2[[#This Row],[Client]],Sales_Revenues!A:G,2,FALSE),"")</f>
        <v>0</v>
      </c>
      <c r="AF1323" s="2">
        <f>IFERROR(VLOOKUP(Tabla2[[#This Row],[Client]],Sales_Revenues!A:G,3,FALSE),"")</f>
        <v>1</v>
      </c>
      <c r="AG1323" s="2">
        <f>IFERROR(VLOOKUP(Tabla2[[#This Row],[Client]],Sales_Revenues!A:G,4,FALSE),"")</f>
        <v>0</v>
      </c>
      <c r="AH1323" s="2">
        <f>IFERROR(VLOOKUP(Tabla2[[#This Row],[Client]],Sales_Revenues!A:G,5,FALSE),"")</f>
        <v>0</v>
      </c>
      <c r="AI1323" s="2">
        <f>IFERROR(VLOOKUP(Tabla2[[#This Row],[Client]],Sales_Revenues!A:G,6,FALSE),"")</f>
        <v>14.285714285714286</v>
      </c>
      <c r="AJ1323" s="2">
        <f>IFERROR(VLOOKUP(Tabla2[[#This Row],[Client]],Sales_Revenues!A:G,7,FALSE),"")</f>
        <v>0</v>
      </c>
    </row>
    <row r="1324" spans="1:36">
      <c r="A1324">
        <v>1323</v>
      </c>
      <c r="B1324">
        <v>1</v>
      </c>
      <c r="H1324">
        <v>325.36250000000001</v>
      </c>
      <c r="I1324" t="s">
        <v>38</v>
      </c>
      <c r="J1324" t="s">
        <v>38</v>
      </c>
      <c r="K1324" t="s">
        <v>38</v>
      </c>
      <c r="L1324" t="s">
        <v>38</v>
      </c>
      <c r="M1324" t="s">
        <v>38</v>
      </c>
      <c r="N1324" t="str">
        <f>IFERROR(VLOOKUP(Tabla2[[#This Row],[Client]],Soc_Dem!A:D,2,FALSE),"")</f>
        <v>F</v>
      </c>
      <c r="O1324">
        <f>IFERROR(VLOOKUP(Tabla2[[#This Row],[Client]],Soc_Dem!A:D,3,FALSE),"")</f>
        <v>70</v>
      </c>
      <c r="P1324">
        <f>IFERROR(VLOOKUP(Tabla2[[#This Row],[Client]],Soc_Dem!A:D,4,FALSE),"")</f>
        <v>213</v>
      </c>
      <c r="Q1324" s="2">
        <f>IFERROR(VLOOKUP(Tabla2[[#This Row],[Client]],Inflow_Outflow!A:O,2,FALSE),"")</f>
        <v>575.43321428571426</v>
      </c>
      <c r="R1324" s="2">
        <f>IFERROR(VLOOKUP(Tabla2[[#This Row],[Client]],Inflow_Outflow!A:O,3,FALSE),"")</f>
        <v>575.43321428571426</v>
      </c>
      <c r="S1324" s="2">
        <f>IFERROR(VLOOKUP(Tabla2[[#This Row],[Client]],Inflow_Outflow!A:O,4,FALSE),"")</f>
        <v>5</v>
      </c>
      <c r="T1324" s="2">
        <f>IFERROR(VLOOKUP(Tabla2[[#This Row],[Client]],Inflow_Outflow!A:O,5,FALSE),"")</f>
        <v>5</v>
      </c>
      <c r="U1324" s="2">
        <f>IFERROR(VLOOKUP(Tabla2[[#This Row],[Client]],Inflow_Outflow!A:O,6,FALSE),"")</f>
        <v>252.75</v>
      </c>
      <c r="V1324" s="2">
        <f>IFERROR(VLOOKUP(Tabla2[[#This Row],[Client]],Inflow_Outflow!A:O,7,FALSE),"")</f>
        <v>252.75</v>
      </c>
      <c r="W1324" s="2">
        <f>IFERROR(VLOOKUP(Tabla2[[#This Row],[Client]],Inflow_Outflow!A:O,8,FALSE),"")</f>
        <v>0</v>
      </c>
      <c r="X1324" s="2">
        <f>IFERROR(VLOOKUP(Tabla2[[#This Row],[Client]],Inflow_Outflow!A:O,9,FALSE),"")</f>
        <v>120.60714285714286</v>
      </c>
      <c r="Y1324" s="2">
        <f>IFERROR(VLOOKUP(Tabla2[[#This Row],[Client]],Inflow_Outflow!A:O,10,FALSE),"")</f>
        <v>132.14285714285714</v>
      </c>
      <c r="Z1324" s="2">
        <f>IFERROR(VLOOKUP(Tabla2[[#This Row],[Client]],Inflow_Outflow!A:O,11,FALSE),"")</f>
        <v>6</v>
      </c>
      <c r="AA1324" s="2">
        <f>IFERROR(VLOOKUP(Tabla2[[#This Row],[Client]],Inflow_Outflow!A:O,12,FALSE),"")</f>
        <v>6</v>
      </c>
      <c r="AB1324" s="2">
        <f>IFERROR(VLOOKUP(Tabla2[[#This Row],[Client]],Inflow_Outflow!A:O,13,FALSE),"")</f>
        <v>0</v>
      </c>
      <c r="AC1324" s="2">
        <f>IFERROR(VLOOKUP(Tabla2[[#This Row],[Client]],Inflow_Outflow!A:O,14,FALSE),"")</f>
        <v>4</v>
      </c>
      <c r="AD1324" s="2">
        <f>IFERROR(VLOOKUP(Tabla2[[#This Row],[Client]],Inflow_Outflow!A:O,15,FALSE),"")</f>
        <v>2</v>
      </c>
      <c r="AE1324" s="2">
        <f>IFERROR(VLOOKUP(Tabla2[[#This Row],[Client]],Sales_Revenues!A:G,2,FALSE),"")</f>
        <v>0</v>
      </c>
      <c r="AF1324" s="2">
        <f>IFERROR(VLOOKUP(Tabla2[[#This Row],[Client]],Sales_Revenues!A:G,3,FALSE),"")</f>
        <v>0</v>
      </c>
      <c r="AG1324" s="2">
        <f>IFERROR(VLOOKUP(Tabla2[[#This Row],[Client]],Sales_Revenues!A:G,4,FALSE),"")</f>
        <v>1</v>
      </c>
      <c r="AH1324" s="2">
        <f>IFERROR(VLOOKUP(Tabla2[[#This Row],[Client]],Sales_Revenues!A:G,5,FALSE),"")</f>
        <v>0</v>
      </c>
      <c r="AI1324" s="2">
        <f>IFERROR(VLOOKUP(Tabla2[[#This Row],[Client]],Sales_Revenues!A:G,6,FALSE),"")</f>
        <v>0</v>
      </c>
      <c r="AJ1324" s="2">
        <f>IFERROR(VLOOKUP(Tabla2[[#This Row],[Client]],Sales_Revenues!A:G,7,FALSE),"")</f>
        <v>9.9285714285714288</v>
      </c>
    </row>
    <row r="1325" spans="1:36">
      <c r="A1325">
        <v>1324</v>
      </c>
      <c r="B1325">
        <v>1</v>
      </c>
      <c r="C1325">
        <v>1</v>
      </c>
      <c r="D1325">
        <v>2</v>
      </c>
      <c r="H1325">
        <v>16287.627857142857</v>
      </c>
      <c r="I1325">
        <v>0</v>
      </c>
      <c r="J1325">
        <v>11404.145357142857</v>
      </c>
      <c r="K1325" t="s">
        <v>38</v>
      </c>
      <c r="L1325" t="s">
        <v>38</v>
      </c>
      <c r="M1325" t="s">
        <v>38</v>
      </c>
      <c r="N1325" t="str">
        <f>IFERROR(VLOOKUP(Tabla2[[#This Row],[Client]],Soc_Dem!A:D,2,FALSE),"")</f>
        <v>M</v>
      </c>
      <c r="O1325">
        <f>IFERROR(VLOOKUP(Tabla2[[#This Row],[Client]],Soc_Dem!A:D,3,FALSE),"")</f>
        <v>48</v>
      </c>
      <c r="P1325">
        <f>IFERROR(VLOOKUP(Tabla2[[#This Row],[Client]],Soc_Dem!A:D,4,FALSE),"")</f>
        <v>225</v>
      </c>
      <c r="Q1325" s="2">
        <f>IFERROR(VLOOKUP(Tabla2[[#This Row],[Client]],Inflow_Outflow!A:O,2,FALSE),"")</f>
        <v>358.52428571428572</v>
      </c>
      <c r="R1325" s="2">
        <f>IFERROR(VLOOKUP(Tabla2[[#This Row],[Client]],Inflow_Outflow!A:O,3,FALSE),"")</f>
        <v>357.14499999999998</v>
      </c>
      <c r="S1325" s="2">
        <f>IFERROR(VLOOKUP(Tabla2[[#This Row],[Client]],Inflow_Outflow!A:O,4,FALSE),"")</f>
        <v>3</v>
      </c>
      <c r="T1325" s="2">
        <f>IFERROR(VLOOKUP(Tabla2[[#This Row],[Client]],Inflow_Outflow!A:O,5,FALSE),"")</f>
        <v>2</v>
      </c>
      <c r="U1325" s="2">
        <f>IFERROR(VLOOKUP(Tabla2[[#This Row],[Client]],Inflow_Outflow!A:O,6,FALSE),"")</f>
        <v>22.785714285714285</v>
      </c>
      <c r="V1325" s="2">
        <f>IFERROR(VLOOKUP(Tabla2[[#This Row],[Client]],Inflow_Outflow!A:O,7,FALSE),"")</f>
        <v>22.785714285714285</v>
      </c>
      <c r="W1325" s="2">
        <f>IFERROR(VLOOKUP(Tabla2[[#This Row],[Client]],Inflow_Outflow!A:O,8,FALSE),"")</f>
        <v>0</v>
      </c>
      <c r="X1325" s="2">
        <f>IFERROR(VLOOKUP(Tabla2[[#This Row],[Client]],Inflow_Outflow!A:O,9,FALSE),"")</f>
        <v>0</v>
      </c>
      <c r="Y1325" s="2">
        <f>IFERROR(VLOOKUP(Tabla2[[#This Row],[Client]],Inflow_Outflow!A:O,10,FALSE),"")</f>
        <v>21.464285714285715</v>
      </c>
      <c r="Z1325" s="2">
        <f>IFERROR(VLOOKUP(Tabla2[[#This Row],[Client]],Inflow_Outflow!A:O,11,FALSE),"")</f>
        <v>3</v>
      </c>
      <c r="AA1325" s="2">
        <f>IFERROR(VLOOKUP(Tabla2[[#This Row],[Client]],Inflow_Outflow!A:O,12,FALSE),"")</f>
        <v>3</v>
      </c>
      <c r="AB1325" s="2">
        <f>IFERROR(VLOOKUP(Tabla2[[#This Row],[Client]],Inflow_Outflow!A:O,13,FALSE),"")</f>
        <v>0</v>
      </c>
      <c r="AC1325" s="2">
        <f>IFERROR(VLOOKUP(Tabla2[[#This Row],[Client]],Inflow_Outflow!A:O,14,FALSE),"")</f>
        <v>0</v>
      </c>
      <c r="AD1325" s="2">
        <f>IFERROR(VLOOKUP(Tabla2[[#This Row],[Client]],Inflow_Outflow!A:O,15,FALSE),"")</f>
        <v>2</v>
      </c>
      <c r="AE1325" s="2" t="str">
        <f>IFERROR(VLOOKUP(Tabla2[[#This Row],[Client]],Sales_Revenues!A:G,2,FALSE),"")</f>
        <v/>
      </c>
      <c r="AF1325" s="2" t="str">
        <f>IFERROR(VLOOKUP(Tabla2[[#This Row],[Client]],Sales_Revenues!A:G,3,FALSE),"")</f>
        <v/>
      </c>
      <c r="AG1325" s="2" t="str">
        <f>IFERROR(VLOOKUP(Tabla2[[#This Row],[Client]],Sales_Revenues!A:G,4,FALSE),"")</f>
        <v/>
      </c>
      <c r="AH1325" s="2" t="str">
        <f>IFERROR(VLOOKUP(Tabla2[[#This Row],[Client]],Sales_Revenues!A:G,5,FALSE),"")</f>
        <v/>
      </c>
      <c r="AI1325" s="2" t="str">
        <f>IFERROR(VLOOKUP(Tabla2[[#This Row],[Client]],Sales_Revenues!A:G,6,FALSE),"")</f>
        <v/>
      </c>
      <c r="AJ1325" s="2" t="str">
        <f>IFERROR(VLOOKUP(Tabla2[[#This Row],[Client]],Sales_Revenues!A:G,7,FALSE),"")</f>
        <v/>
      </c>
    </row>
    <row r="1326" spans="1:36">
      <c r="A1326">
        <v>1325</v>
      </c>
      <c r="B1326">
        <v>1</v>
      </c>
      <c r="C1326">
        <v>1</v>
      </c>
      <c r="H1326">
        <v>14561.740357142857</v>
      </c>
      <c r="I1326">
        <v>9648.3657142857137</v>
      </c>
      <c r="J1326" t="s">
        <v>38</v>
      </c>
      <c r="K1326" t="s">
        <v>38</v>
      </c>
      <c r="L1326" t="s">
        <v>38</v>
      </c>
      <c r="M1326" t="s">
        <v>38</v>
      </c>
      <c r="N1326" t="str">
        <f>IFERROR(VLOOKUP(Tabla2[[#This Row],[Client]],Soc_Dem!A:D,2,FALSE),"")</f>
        <v>M</v>
      </c>
      <c r="O1326">
        <f>IFERROR(VLOOKUP(Tabla2[[#This Row],[Client]],Soc_Dem!A:D,3,FALSE),"")</f>
        <v>24</v>
      </c>
      <c r="P1326">
        <f>IFERROR(VLOOKUP(Tabla2[[#This Row],[Client]],Soc_Dem!A:D,4,FALSE),"")</f>
        <v>134</v>
      </c>
      <c r="Q1326" s="2">
        <f>IFERROR(VLOOKUP(Tabla2[[#This Row],[Client]],Inflow_Outflow!A:O,2,FALSE),"")</f>
        <v>1723.425</v>
      </c>
      <c r="R1326" s="2">
        <f>IFERROR(VLOOKUP(Tabla2[[#This Row],[Client]],Inflow_Outflow!A:O,3,FALSE),"")</f>
        <v>1657.5032142857142</v>
      </c>
      <c r="S1326" s="2">
        <f>IFERROR(VLOOKUP(Tabla2[[#This Row],[Client]],Inflow_Outflow!A:O,4,FALSE),"")</f>
        <v>7</v>
      </c>
      <c r="T1326" s="2">
        <f>IFERROR(VLOOKUP(Tabla2[[#This Row],[Client]],Inflow_Outflow!A:O,5,FALSE),"")</f>
        <v>5</v>
      </c>
      <c r="U1326" s="2">
        <f>IFERROR(VLOOKUP(Tabla2[[#This Row],[Client]],Inflow_Outflow!A:O,6,FALSE),"")</f>
        <v>1865.3960714285713</v>
      </c>
      <c r="V1326" s="2">
        <f>IFERROR(VLOOKUP(Tabla2[[#This Row],[Client]],Inflow_Outflow!A:O,7,FALSE),"")</f>
        <v>1508.2532142857142</v>
      </c>
      <c r="W1326" s="2">
        <f>IFERROR(VLOOKUP(Tabla2[[#This Row],[Client]],Inflow_Outflow!A:O,8,FALSE),"")</f>
        <v>285.71428571428572</v>
      </c>
      <c r="X1326" s="2">
        <f>IFERROR(VLOOKUP(Tabla2[[#This Row],[Client]],Inflow_Outflow!A:O,9,FALSE),"")</f>
        <v>749.68178571428575</v>
      </c>
      <c r="Y1326" s="2">
        <f>IFERROR(VLOOKUP(Tabla2[[#This Row],[Client]],Inflow_Outflow!A:O,10,FALSE),"")</f>
        <v>467.35714285714283</v>
      </c>
      <c r="Z1326" s="2">
        <f>IFERROR(VLOOKUP(Tabla2[[#This Row],[Client]],Inflow_Outflow!A:O,11,FALSE),"")</f>
        <v>62</v>
      </c>
      <c r="AA1326" s="2">
        <f>IFERROR(VLOOKUP(Tabla2[[#This Row],[Client]],Inflow_Outflow!A:O,12,FALSE),"")</f>
        <v>61</v>
      </c>
      <c r="AB1326" s="2">
        <f>IFERROR(VLOOKUP(Tabla2[[#This Row],[Client]],Inflow_Outflow!A:O,13,FALSE),"")</f>
        <v>10</v>
      </c>
      <c r="AC1326" s="2">
        <f>IFERROR(VLOOKUP(Tabla2[[#This Row],[Client]],Inflow_Outflow!A:O,14,FALSE),"")</f>
        <v>39</v>
      </c>
      <c r="AD1326" s="2">
        <f>IFERROR(VLOOKUP(Tabla2[[#This Row],[Client]],Inflow_Outflow!A:O,15,FALSE),"")</f>
        <v>6</v>
      </c>
      <c r="AE1326" s="2">
        <f>IFERROR(VLOOKUP(Tabla2[[#This Row],[Client]],Sales_Revenues!A:G,2,FALSE),"")</f>
        <v>0</v>
      </c>
      <c r="AF1326" s="2">
        <f>IFERROR(VLOOKUP(Tabla2[[#This Row],[Client]],Sales_Revenues!A:G,3,FALSE),"")</f>
        <v>0</v>
      </c>
      <c r="AG1326" s="2">
        <f>IFERROR(VLOOKUP(Tabla2[[#This Row],[Client]],Sales_Revenues!A:G,4,FALSE),"")</f>
        <v>0</v>
      </c>
      <c r="AH1326" s="2">
        <f>IFERROR(VLOOKUP(Tabla2[[#This Row],[Client]],Sales_Revenues!A:G,5,FALSE),"")</f>
        <v>0</v>
      </c>
      <c r="AI1326" s="2">
        <f>IFERROR(VLOOKUP(Tabla2[[#This Row],[Client]],Sales_Revenues!A:G,6,FALSE),"")</f>
        <v>0</v>
      </c>
      <c r="AJ1326" s="2">
        <f>IFERROR(VLOOKUP(Tabla2[[#This Row],[Client]],Sales_Revenues!A:G,7,FALSE),"")</f>
        <v>0</v>
      </c>
    </row>
    <row r="1327" spans="1:36">
      <c r="A1327">
        <v>1326</v>
      </c>
      <c r="B1327">
        <v>1</v>
      </c>
      <c r="H1327">
        <v>2174.4875000000002</v>
      </c>
      <c r="I1327" t="s">
        <v>38</v>
      </c>
      <c r="J1327" t="s">
        <v>38</v>
      </c>
      <c r="K1327" t="s">
        <v>38</v>
      </c>
      <c r="L1327" t="s">
        <v>38</v>
      </c>
      <c r="M1327" t="s">
        <v>38</v>
      </c>
      <c r="N1327" t="str">
        <f>IFERROR(VLOOKUP(Tabla2[[#This Row],[Client]],Soc_Dem!A:D,2,FALSE),"")</f>
        <v>M</v>
      </c>
      <c r="O1327">
        <f>IFERROR(VLOOKUP(Tabla2[[#This Row],[Client]],Soc_Dem!A:D,3,FALSE),"")</f>
        <v>50</v>
      </c>
      <c r="P1327">
        <f>IFERROR(VLOOKUP(Tabla2[[#This Row],[Client]],Soc_Dem!A:D,4,FALSE),"")</f>
        <v>191</v>
      </c>
      <c r="Q1327" s="2">
        <f>IFERROR(VLOOKUP(Tabla2[[#This Row],[Client]],Inflow_Outflow!A:O,2,FALSE),"")</f>
        <v>1035.0014285714285</v>
      </c>
      <c r="R1327" s="2">
        <f>IFERROR(VLOOKUP(Tabla2[[#This Row],[Client]],Inflow_Outflow!A:O,3,FALSE),"")</f>
        <v>1035.0014285714285</v>
      </c>
      <c r="S1327" s="2">
        <f>IFERROR(VLOOKUP(Tabla2[[#This Row],[Client]],Inflow_Outflow!A:O,4,FALSE),"")</f>
        <v>4</v>
      </c>
      <c r="T1327" s="2">
        <f>IFERROR(VLOOKUP(Tabla2[[#This Row],[Client]],Inflow_Outflow!A:O,5,FALSE),"")</f>
        <v>4</v>
      </c>
      <c r="U1327" s="2">
        <f>IFERROR(VLOOKUP(Tabla2[[#This Row],[Client]],Inflow_Outflow!A:O,6,FALSE),"")</f>
        <v>1082.8964285714285</v>
      </c>
      <c r="V1327" s="2">
        <f>IFERROR(VLOOKUP(Tabla2[[#This Row],[Client]],Inflow_Outflow!A:O,7,FALSE),"")</f>
        <v>1082.8964285714285</v>
      </c>
      <c r="W1327" s="2">
        <f>IFERROR(VLOOKUP(Tabla2[[#This Row],[Client]],Inflow_Outflow!A:O,8,FALSE),"")</f>
        <v>775</v>
      </c>
      <c r="X1327" s="2">
        <f>IFERROR(VLOOKUP(Tabla2[[#This Row],[Client]],Inflow_Outflow!A:O,9,FALSE),"")</f>
        <v>86.253571428571419</v>
      </c>
      <c r="Y1327" s="2">
        <f>IFERROR(VLOOKUP(Tabla2[[#This Row],[Client]],Inflow_Outflow!A:O,10,FALSE),"")</f>
        <v>219.03571428571428</v>
      </c>
      <c r="Z1327" s="2">
        <f>IFERROR(VLOOKUP(Tabla2[[#This Row],[Client]],Inflow_Outflow!A:O,11,FALSE),"")</f>
        <v>13</v>
      </c>
      <c r="AA1327" s="2">
        <f>IFERROR(VLOOKUP(Tabla2[[#This Row],[Client]],Inflow_Outflow!A:O,12,FALSE),"")</f>
        <v>13</v>
      </c>
      <c r="AB1327" s="2">
        <f>IFERROR(VLOOKUP(Tabla2[[#This Row],[Client]],Inflow_Outflow!A:O,13,FALSE),"")</f>
        <v>2</v>
      </c>
      <c r="AC1327" s="2">
        <f>IFERROR(VLOOKUP(Tabla2[[#This Row],[Client]],Inflow_Outflow!A:O,14,FALSE),"")</f>
        <v>3</v>
      </c>
      <c r="AD1327" s="2">
        <f>IFERROR(VLOOKUP(Tabla2[[#This Row],[Client]],Inflow_Outflow!A:O,15,FALSE),"")</f>
        <v>7</v>
      </c>
      <c r="AE1327" s="2" t="str">
        <f>IFERROR(VLOOKUP(Tabla2[[#This Row],[Client]],Sales_Revenues!A:G,2,FALSE),"")</f>
        <v/>
      </c>
      <c r="AF1327" s="2" t="str">
        <f>IFERROR(VLOOKUP(Tabla2[[#This Row],[Client]],Sales_Revenues!A:G,3,FALSE),"")</f>
        <v/>
      </c>
      <c r="AG1327" s="2" t="str">
        <f>IFERROR(VLOOKUP(Tabla2[[#This Row],[Client]],Sales_Revenues!A:G,4,FALSE),"")</f>
        <v/>
      </c>
      <c r="AH1327" s="2" t="str">
        <f>IFERROR(VLOOKUP(Tabla2[[#This Row],[Client]],Sales_Revenues!A:G,5,FALSE),"")</f>
        <v/>
      </c>
      <c r="AI1327" s="2" t="str">
        <f>IFERROR(VLOOKUP(Tabla2[[#This Row],[Client]],Sales_Revenues!A:G,6,FALSE),"")</f>
        <v/>
      </c>
      <c r="AJ1327" s="2" t="str">
        <f>IFERROR(VLOOKUP(Tabla2[[#This Row],[Client]],Sales_Revenues!A:G,7,FALSE),"")</f>
        <v/>
      </c>
    </row>
    <row r="1328" spans="1:36">
      <c r="A1328">
        <v>1327</v>
      </c>
      <c r="B1328">
        <v>1</v>
      </c>
      <c r="H1328">
        <v>7733.0492857142863</v>
      </c>
      <c r="I1328" t="s">
        <v>38</v>
      </c>
      <c r="J1328" t="s">
        <v>38</v>
      </c>
      <c r="K1328" t="s">
        <v>38</v>
      </c>
      <c r="L1328" t="s">
        <v>38</v>
      </c>
      <c r="M1328" t="s">
        <v>38</v>
      </c>
      <c r="N1328" t="str">
        <f>IFERROR(VLOOKUP(Tabla2[[#This Row],[Client]],Soc_Dem!A:D,2,FALSE),"")</f>
        <v>M</v>
      </c>
      <c r="O1328">
        <f>IFERROR(VLOOKUP(Tabla2[[#This Row],[Client]],Soc_Dem!A:D,3,FALSE),"")</f>
        <v>57</v>
      </c>
      <c r="P1328">
        <f>IFERROR(VLOOKUP(Tabla2[[#This Row],[Client]],Soc_Dem!A:D,4,FALSE),"")</f>
        <v>124</v>
      </c>
      <c r="Q1328" s="2">
        <f>IFERROR(VLOOKUP(Tabla2[[#This Row],[Client]],Inflow_Outflow!A:O,2,FALSE),"")</f>
        <v>275.15535714285716</v>
      </c>
      <c r="R1328" s="2">
        <f>IFERROR(VLOOKUP(Tabla2[[#This Row],[Client]],Inflow_Outflow!A:O,3,FALSE),"")</f>
        <v>139.28642857142856</v>
      </c>
      <c r="S1328" s="2">
        <f>IFERROR(VLOOKUP(Tabla2[[#This Row],[Client]],Inflow_Outflow!A:O,4,FALSE),"")</f>
        <v>3</v>
      </c>
      <c r="T1328" s="2">
        <f>IFERROR(VLOOKUP(Tabla2[[#This Row],[Client]],Inflow_Outflow!A:O,5,FALSE),"")</f>
        <v>2</v>
      </c>
      <c r="U1328" s="2">
        <f>IFERROR(VLOOKUP(Tabla2[[#This Row],[Client]],Inflow_Outflow!A:O,6,FALSE),"")</f>
        <v>144.16857142857143</v>
      </c>
      <c r="V1328" s="2">
        <f>IFERROR(VLOOKUP(Tabla2[[#This Row],[Client]],Inflow_Outflow!A:O,7,FALSE),"")</f>
        <v>142.38285714285715</v>
      </c>
      <c r="W1328" s="2">
        <f>IFERROR(VLOOKUP(Tabla2[[#This Row],[Client]],Inflow_Outflow!A:O,8,FALSE),"")</f>
        <v>0</v>
      </c>
      <c r="X1328" s="2">
        <f>IFERROR(VLOOKUP(Tabla2[[#This Row],[Client]],Inflow_Outflow!A:O,9,FALSE),"")</f>
        <v>0</v>
      </c>
      <c r="Y1328" s="2">
        <f>IFERROR(VLOOKUP(Tabla2[[#This Row],[Client]],Inflow_Outflow!A:O,10,FALSE),"")</f>
        <v>0</v>
      </c>
      <c r="Z1328" s="2">
        <f>IFERROR(VLOOKUP(Tabla2[[#This Row],[Client]],Inflow_Outflow!A:O,11,FALSE),"")</f>
        <v>3</v>
      </c>
      <c r="AA1328" s="2">
        <f>IFERROR(VLOOKUP(Tabla2[[#This Row],[Client]],Inflow_Outflow!A:O,12,FALSE),"")</f>
        <v>2</v>
      </c>
      <c r="AB1328" s="2">
        <f>IFERROR(VLOOKUP(Tabla2[[#This Row],[Client]],Inflow_Outflow!A:O,13,FALSE),"")</f>
        <v>0</v>
      </c>
      <c r="AC1328" s="2">
        <f>IFERROR(VLOOKUP(Tabla2[[#This Row],[Client]],Inflow_Outflow!A:O,14,FALSE),"")</f>
        <v>0</v>
      </c>
      <c r="AD1328" s="2">
        <f>IFERROR(VLOOKUP(Tabla2[[#This Row],[Client]],Inflow_Outflow!A:O,15,FALSE),"")</f>
        <v>0</v>
      </c>
      <c r="AE1328" s="2">
        <f>IFERROR(VLOOKUP(Tabla2[[#This Row],[Client]],Sales_Revenues!A:G,2,FALSE),"")</f>
        <v>0</v>
      </c>
      <c r="AF1328" s="2">
        <f>IFERROR(VLOOKUP(Tabla2[[#This Row],[Client]],Sales_Revenues!A:G,3,FALSE),"")</f>
        <v>0</v>
      </c>
      <c r="AG1328" s="2">
        <f>IFERROR(VLOOKUP(Tabla2[[#This Row],[Client]],Sales_Revenues!A:G,4,FALSE),"")</f>
        <v>0</v>
      </c>
      <c r="AH1328" s="2">
        <f>IFERROR(VLOOKUP(Tabla2[[#This Row],[Client]],Sales_Revenues!A:G,5,FALSE),"")</f>
        <v>0</v>
      </c>
      <c r="AI1328" s="2">
        <f>IFERROR(VLOOKUP(Tabla2[[#This Row],[Client]],Sales_Revenues!A:G,6,FALSE),"")</f>
        <v>0</v>
      </c>
      <c r="AJ1328" s="2">
        <f>IFERROR(VLOOKUP(Tabla2[[#This Row],[Client]],Sales_Revenues!A:G,7,FALSE),"")</f>
        <v>0</v>
      </c>
    </row>
    <row r="1329" spans="1:36">
      <c r="A1329">
        <v>1328</v>
      </c>
      <c r="B1329">
        <v>1</v>
      </c>
      <c r="D1329">
        <v>7</v>
      </c>
      <c r="H1329">
        <v>505.88857142857142</v>
      </c>
      <c r="I1329" t="s">
        <v>38</v>
      </c>
      <c r="J1329">
        <v>0</v>
      </c>
      <c r="K1329" t="s">
        <v>38</v>
      </c>
      <c r="L1329" t="s">
        <v>38</v>
      </c>
      <c r="M1329" t="s">
        <v>38</v>
      </c>
      <c r="N1329" t="str">
        <f>IFERROR(VLOOKUP(Tabla2[[#This Row],[Client]],Soc_Dem!A:D,2,FALSE),"")</f>
        <v>M</v>
      </c>
      <c r="O1329">
        <f>IFERROR(VLOOKUP(Tabla2[[#This Row],[Client]],Soc_Dem!A:D,3,FALSE),"")</f>
        <v>54</v>
      </c>
      <c r="P1329">
        <f>IFERROR(VLOOKUP(Tabla2[[#This Row],[Client]],Soc_Dem!A:D,4,FALSE),"")</f>
        <v>52</v>
      </c>
      <c r="Q1329" s="2">
        <f>IFERROR(VLOOKUP(Tabla2[[#This Row],[Client]],Inflow_Outflow!A:O,2,FALSE),"")</f>
        <v>1467.7278571428571</v>
      </c>
      <c r="R1329" s="2">
        <f>IFERROR(VLOOKUP(Tabla2[[#This Row],[Client]],Inflow_Outflow!A:O,3,FALSE),"")</f>
        <v>1467.7278571428571</v>
      </c>
      <c r="S1329" s="2">
        <f>IFERROR(VLOOKUP(Tabla2[[#This Row],[Client]],Inflow_Outflow!A:O,4,FALSE),"")</f>
        <v>3</v>
      </c>
      <c r="T1329" s="2">
        <f>IFERROR(VLOOKUP(Tabla2[[#This Row],[Client]],Inflow_Outflow!A:O,5,FALSE),"")</f>
        <v>3</v>
      </c>
      <c r="U1329" s="2">
        <f>IFERROR(VLOOKUP(Tabla2[[#This Row],[Client]],Inflow_Outflow!A:O,6,FALSE),"")</f>
        <v>1490.3392857142858</v>
      </c>
      <c r="V1329" s="2">
        <f>IFERROR(VLOOKUP(Tabla2[[#This Row],[Client]],Inflow_Outflow!A:O,7,FALSE),"")</f>
        <v>1490.3392857142858</v>
      </c>
      <c r="W1329" s="2">
        <f>IFERROR(VLOOKUP(Tabla2[[#This Row],[Client]],Inflow_Outflow!A:O,8,FALSE),"")</f>
        <v>303.57142857142856</v>
      </c>
      <c r="X1329" s="2">
        <f>IFERROR(VLOOKUP(Tabla2[[#This Row],[Client]],Inflow_Outflow!A:O,9,FALSE),"")</f>
        <v>275.26785714285717</v>
      </c>
      <c r="Y1329" s="2">
        <f>IFERROR(VLOOKUP(Tabla2[[#This Row],[Client]],Inflow_Outflow!A:O,10,FALSE),"")</f>
        <v>905.82142857142856</v>
      </c>
      <c r="Z1329" s="2">
        <f>IFERROR(VLOOKUP(Tabla2[[#This Row],[Client]],Inflow_Outflow!A:O,11,FALSE),"")</f>
        <v>51</v>
      </c>
      <c r="AA1329" s="2">
        <f>IFERROR(VLOOKUP(Tabla2[[#This Row],[Client]],Inflow_Outflow!A:O,12,FALSE),"")</f>
        <v>51</v>
      </c>
      <c r="AB1329" s="2">
        <f>IFERROR(VLOOKUP(Tabla2[[#This Row],[Client]],Inflow_Outflow!A:O,13,FALSE),"")</f>
        <v>6</v>
      </c>
      <c r="AC1329" s="2">
        <f>IFERROR(VLOOKUP(Tabla2[[#This Row],[Client]],Inflow_Outflow!A:O,14,FALSE),"")</f>
        <v>18</v>
      </c>
      <c r="AD1329" s="2">
        <f>IFERROR(VLOOKUP(Tabla2[[#This Row],[Client]],Inflow_Outflow!A:O,15,FALSE),"")</f>
        <v>21</v>
      </c>
      <c r="AE1329" s="2">
        <f>IFERROR(VLOOKUP(Tabla2[[#This Row],[Client]],Sales_Revenues!A:G,2,FALSE),"")</f>
        <v>0</v>
      </c>
      <c r="AF1329" s="2">
        <f>IFERROR(VLOOKUP(Tabla2[[#This Row],[Client]],Sales_Revenues!A:G,3,FALSE),"")</f>
        <v>0</v>
      </c>
      <c r="AG1329" s="2">
        <f>IFERROR(VLOOKUP(Tabla2[[#This Row],[Client]],Sales_Revenues!A:G,4,FALSE),"")</f>
        <v>0</v>
      </c>
      <c r="AH1329" s="2">
        <f>IFERROR(VLOOKUP(Tabla2[[#This Row],[Client]],Sales_Revenues!A:G,5,FALSE),"")</f>
        <v>0</v>
      </c>
      <c r="AI1329" s="2">
        <f>IFERROR(VLOOKUP(Tabla2[[#This Row],[Client]],Sales_Revenues!A:G,6,FALSE),"")</f>
        <v>0</v>
      </c>
      <c r="AJ1329" s="2">
        <f>IFERROR(VLOOKUP(Tabla2[[#This Row],[Client]],Sales_Revenues!A:G,7,FALSE),"")</f>
        <v>0</v>
      </c>
    </row>
    <row r="1330" spans="1:36">
      <c r="A1330">
        <v>1329</v>
      </c>
      <c r="B1330">
        <v>1</v>
      </c>
      <c r="D1330">
        <v>45</v>
      </c>
      <c r="H1330">
        <v>715.90892857142865</v>
      </c>
      <c r="I1330" t="s">
        <v>38</v>
      </c>
      <c r="J1330">
        <v>90062.946071428581</v>
      </c>
      <c r="K1330" t="s">
        <v>38</v>
      </c>
      <c r="L1330" t="s">
        <v>38</v>
      </c>
      <c r="M1330" t="s">
        <v>38</v>
      </c>
      <c r="N1330" t="str">
        <f>IFERROR(VLOOKUP(Tabla2[[#This Row],[Client]],Soc_Dem!A:D,2,FALSE),"")</f>
        <v>F</v>
      </c>
      <c r="O1330">
        <f>IFERROR(VLOOKUP(Tabla2[[#This Row],[Client]],Soc_Dem!A:D,3,FALSE),"")</f>
        <v>16</v>
      </c>
      <c r="P1330">
        <f>IFERROR(VLOOKUP(Tabla2[[#This Row],[Client]],Soc_Dem!A:D,4,FALSE),"")</f>
        <v>149</v>
      </c>
      <c r="Q1330" s="2">
        <f>IFERROR(VLOOKUP(Tabla2[[#This Row],[Client]],Inflow_Outflow!A:O,2,FALSE),"")</f>
        <v>3261.1528571428571</v>
      </c>
      <c r="R1330" s="2">
        <f>IFERROR(VLOOKUP(Tabla2[[#This Row],[Client]],Inflow_Outflow!A:O,3,FALSE),"")</f>
        <v>3261.1528571428571</v>
      </c>
      <c r="S1330" s="2">
        <f>IFERROR(VLOOKUP(Tabla2[[#This Row],[Client]],Inflow_Outflow!A:O,4,FALSE),"")</f>
        <v>6</v>
      </c>
      <c r="T1330" s="2">
        <f>IFERROR(VLOOKUP(Tabla2[[#This Row],[Client]],Inflow_Outflow!A:O,5,FALSE),"")</f>
        <v>6</v>
      </c>
      <c r="U1330" s="2">
        <f>IFERROR(VLOOKUP(Tabla2[[#This Row],[Client]],Inflow_Outflow!A:O,6,FALSE),"")</f>
        <v>2479.6849999999999</v>
      </c>
      <c r="V1330" s="2">
        <f>IFERROR(VLOOKUP(Tabla2[[#This Row],[Client]],Inflow_Outflow!A:O,7,FALSE),"")</f>
        <v>2479.6849999999999</v>
      </c>
      <c r="W1330" s="2">
        <f>IFERROR(VLOOKUP(Tabla2[[#This Row],[Client]],Inflow_Outflow!A:O,8,FALSE),"")</f>
        <v>714.28571428571433</v>
      </c>
      <c r="X1330" s="2">
        <f>IFERROR(VLOOKUP(Tabla2[[#This Row],[Client]],Inflow_Outflow!A:O,9,FALSE),"")</f>
        <v>131.8642857142857</v>
      </c>
      <c r="Y1330" s="2">
        <f>IFERROR(VLOOKUP(Tabla2[[#This Row],[Client]],Inflow_Outflow!A:O,10,FALSE),"")</f>
        <v>1628.7492857142859</v>
      </c>
      <c r="Z1330" s="2">
        <f>IFERROR(VLOOKUP(Tabla2[[#This Row],[Client]],Inflow_Outflow!A:O,11,FALSE),"")</f>
        <v>32</v>
      </c>
      <c r="AA1330" s="2">
        <f>IFERROR(VLOOKUP(Tabla2[[#This Row],[Client]],Inflow_Outflow!A:O,12,FALSE),"")</f>
        <v>32</v>
      </c>
      <c r="AB1330" s="2">
        <f>IFERROR(VLOOKUP(Tabla2[[#This Row],[Client]],Inflow_Outflow!A:O,13,FALSE),"")</f>
        <v>3</v>
      </c>
      <c r="AC1330" s="2">
        <f>IFERROR(VLOOKUP(Tabla2[[#This Row],[Client]],Inflow_Outflow!A:O,14,FALSE),"")</f>
        <v>8</v>
      </c>
      <c r="AD1330" s="2">
        <f>IFERROR(VLOOKUP(Tabla2[[#This Row],[Client]],Inflow_Outflow!A:O,15,FALSE),"")</f>
        <v>20</v>
      </c>
      <c r="AE1330" s="2">
        <f>IFERROR(VLOOKUP(Tabla2[[#This Row],[Client]],Sales_Revenues!A:G,2,FALSE),"")</f>
        <v>1</v>
      </c>
      <c r="AF1330" s="2">
        <f>IFERROR(VLOOKUP(Tabla2[[#This Row],[Client]],Sales_Revenues!A:G,3,FALSE),"")</f>
        <v>0</v>
      </c>
      <c r="AG1330" s="2">
        <f>IFERROR(VLOOKUP(Tabla2[[#This Row],[Client]],Sales_Revenues!A:G,4,FALSE),"")</f>
        <v>1</v>
      </c>
      <c r="AH1330" s="2">
        <f>IFERROR(VLOOKUP(Tabla2[[#This Row],[Client]],Sales_Revenues!A:G,5,FALSE),"")</f>
        <v>13.357142857142858</v>
      </c>
      <c r="AI1330" s="2">
        <f>IFERROR(VLOOKUP(Tabla2[[#This Row],[Client]],Sales_Revenues!A:G,6,FALSE),"")</f>
        <v>0</v>
      </c>
      <c r="AJ1330" s="2">
        <f>IFERROR(VLOOKUP(Tabla2[[#This Row],[Client]],Sales_Revenues!A:G,7,FALSE),"")</f>
        <v>7.9642857142857144</v>
      </c>
    </row>
    <row r="1331" spans="1:36">
      <c r="A1331">
        <v>1330</v>
      </c>
      <c r="B1331">
        <v>1</v>
      </c>
      <c r="C1331">
        <v>1</v>
      </c>
      <c r="H1331">
        <v>5264.3267857142855</v>
      </c>
      <c r="I1331">
        <v>118932.76392857144</v>
      </c>
      <c r="J1331" t="s">
        <v>38</v>
      </c>
      <c r="K1331" t="s">
        <v>38</v>
      </c>
      <c r="L1331" t="s">
        <v>38</v>
      </c>
      <c r="M1331" t="s">
        <v>38</v>
      </c>
      <c r="N1331" t="str">
        <f>IFERROR(VLOOKUP(Tabla2[[#This Row],[Client]],Soc_Dem!A:D,2,FALSE),"")</f>
        <v>M</v>
      </c>
      <c r="O1331">
        <f>IFERROR(VLOOKUP(Tabla2[[#This Row],[Client]],Soc_Dem!A:D,3,FALSE),"")</f>
        <v>6</v>
      </c>
      <c r="P1331">
        <f>IFERROR(VLOOKUP(Tabla2[[#This Row],[Client]],Soc_Dem!A:D,4,FALSE),"")</f>
        <v>31</v>
      </c>
      <c r="Q1331" s="2">
        <f>IFERROR(VLOOKUP(Tabla2[[#This Row],[Client]],Inflow_Outflow!A:O,2,FALSE),"")</f>
        <v>343.37678571428569</v>
      </c>
      <c r="R1331" s="2">
        <f>IFERROR(VLOOKUP(Tabla2[[#This Row],[Client]],Inflow_Outflow!A:O,3,FALSE),"")</f>
        <v>343.37678571428569</v>
      </c>
      <c r="S1331" s="2">
        <f>IFERROR(VLOOKUP(Tabla2[[#This Row],[Client]],Inflow_Outflow!A:O,4,FALSE),"")</f>
        <v>3</v>
      </c>
      <c r="T1331" s="2">
        <f>IFERROR(VLOOKUP(Tabla2[[#This Row],[Client]],Inflow_Outflow!A:O,5,FALSE),"")</f>
        <v>3</v>
      </c>
      <c r="U1331" s="2">
        <f>IFERROR(VLOOKUP(Tabla2[[#This Row],[Client]],Inflow_Outflow!A:O,6,FALSE),"")</f>
        <v>342.85714285714283</v>
      </c>
      <c r="V1331" s="2">
        <f>IFERROR(VLOOKUP(Tabla2[[#This Row],[Client]],Inflow_Outflow!A:O,7,FALSE),"")</f>
        <v>342.85714285714283</v>
      </c>
      <c r="W1331" s="2">
        <f>IFERROR(VLOOKUP(Tabla2[[#This Row],[Client]],Inflow_Outflow!A:O,8,FALSE),"")</f>
        <v>342.85714285714283</v>
      </c>
      <c r="X1331" s="2">
        <f>IFERROR(VLOOKUP(Tabla2[[#This Row],[Client]],Inflow_Outflow!A:O,9,FALSE),"")</f>
        <v>0</v>
      </c>
      <c r="Y1331" s="2">
        <f>IFERROR(VLOOKUP(Tabla2[[#This Row],[Client]],Inflow_Outflow!A:O,10,FALSE),"")</f>
        <v>0</v>
      </c>
      <c r="Z1331" s="2">
        <f>IFERROR(VLOOKUP(Tabla2[[#This Row],[Client]],Inflow_Outflow!A:O,11,FALSE),"")</f>
        <v>2</v>
      </c>
      <c r="AA1331" s="2">
        <f>IFERROR(VLOOKUP(Tabla2[[#This Row],[Client]],Inflow_Outflow!A:O,12,FALSE),"")</f>
        <v>2</v>
      </c>
      <c r="AB1331" s="2">
        <f>IFERROR(VLOOKUP(Tabla2[[#This Row],[Client]],Inflow_Outflow!A:O,13,FALSE),"")</f>
        <v>2</v>
      </c>
      <c r="AC1331" s="2">
        <f>IFERROR(VLOOKUP(Tabla2[[#This Row],[Client]],Inflow_Outflow!A:O,14,FALSE),"")</f>
        <v>0</v>
      </c>
      <c r="AD1331" s="2">
        <f>IFERROR(VLOOKUP(Tabla2[[#This Row],[Client]],Inflow_Outflow!A:O,15,FALSE),"")</f>
        <v>0</v>
      </c>
      <c r="AE1331" s="2">
        <f>IFERROR(VLOOKUP(Tabla2[[#This Row],[Client]],Sales_Revenues!A:G,2,FALSE),"")</f>
        <v>0</v>
      </c>
      <c r="AF1331" s="2">
        <f>IFERROR(VLOOKUP(Tabla2[[#This Row],[Client]],Sales_Revenues!A:G,3,FALSE),"")</f>
        <v>1</v>
      </c>
      <c r="AG1331" s="2">
        <f>IFERROR(VLOOKUP(Tabla2[[#This Row],[Client]],Sales_Revenues!A:G,4,FALSE),"")</f>
        <v>0</v>
      </c>
      <c r="AH1331" s="2">
        <f>IFERROR(VLOOKUP(Tabla2[[#This Row],[Client]],Sales_Revenues!A:G,5,FALSE),"")</f>
        <v>0</v>
      </c>
      <c r="AI1331" s="2">
        <f>IFERROR(VLOOKUP(Tabla2[[#This Row],[Client]],Sales_Revenues!A:G,6,FALSE),"")</f>
        <v>4.3571428571428568</v>
      </c>
      <c r="AJ1331" s="2">
        <f>IFERROR(VLOOKUP(Tabla2[[#This Row],[Client]],Sales_Revenues!A:G,7,FALSE),"")</f>
        <v>0</v>
      </c>
    </row>
    <row r="1332" spans="1:36">
      <c r="A1332">
        <v>1331</v>
      </c>
      <c r="B1332">
        <v>1</v>
      </c>
      <c r="H1332">
        <v>1091.6975</v>
      </c>
      <c r="I1332" t="s">
        <v>38</v>
      </c>
      <c r="J1332" t="s">
        <v>38</v>
      </c>
      <c r="K1332" t="s">
        <v>38</v>
      </c>
      <c r="L1332" t="s">
        <v>38</v>
      </c>
      <c r="M1332" t="s">
        <v>38</v>
      </c>
      <c r="N1332" t="str">
        <f>IFERROR(VLOOKUP(Tabla2[[#This Row],[Client]],Soc_Dem!A:D,2,FALSE),"")</f>
        <v>F</v>
      </c>
      <c r="O1332">
        <f>IFERROR(VLOOKUP(Tabla2[[#This Row],[Client]],Soc_Dem!A:D,3,FALSE),"")</f>
        <v>79</v>
      </c>
      <c r="P1332">
        <f>IFERROR(VLOOKUP(Tabla2[[#This Row],[Client]],Soc_Dem!A:D,4,FALSE),"")</f>
        <v>47</v>
      </c>
      <c r="Q1332" s="2">
        <f>IFERROR(VLOOKUP(Tabla2[[#This Row],[Client]],Inflow_Outflow!A:O,2,FALSE),"")</f>
        <v>0.31357142857142856</v>
      </c>
      <c r="R1332" s="2">
        <f>IFERROR(VLOOKUP(Tabla2[[#This Row],[Client]],Inflow_Outflow!A:O,3,FALSE),"")</f>
        <v>0.31357142857142856</v>
      </c>
      <c r="S1332" s="2">
        <f>IFERROR(VLOOKUP(Tabla2[[#This Row],[Client]],Inflow_Outflow!A:O,4,FALSE),"")</f>
        <v>1</v>
      </c>
      <c r="T1332" s="2">
        <f>IFERROR(VLOOKUP(Tabla2[[#This Row],[Client]],Inflow_Outflow!A:O,5,FALSE),"")</f>
        <v>1</v>
      </c>
      <c r="U1332" s="2">
        <f>IFERROR(VLOOKUP(Tabla2[[#This Row],[Client]],Inflow_Outflow!A:O,6,FALSE),"")</f>
        <v>61.357142857142854</v>
      </c>
      <c r="V1332" s="2">
        <f>IFERROR(VLOOKUP(Tabla2[[#This Row],[Client]],Inflow_Outflow!A:O,7,FALSE),"")</f>
        <v>61.357142857142854</v>
      </c>
      <c r="W1332" s="2">
        <f>IFERROR(VLOOKUP(Tabla2[[#This Row],[Client]],Inflow_Outflow!A:O,8,FALSE),"")</f>
        <v>0</v>
      </c>
      <c r="X1332" s="2">
        <f>IFERROR(VLOOKUP(Tabla2[[#This Row],[Client]],Inflow_Outflow!A:O,9,FALSE),"")</f>
        <v>0</v>
      </c>
      <c r="Y1332" s="2">
        <f>IFERROR(VLOOKUP(Tabla2[[#This Row],[Client]],Inflow_Outflow!A:O,10,FALSE),"")</f>
        <v>60.928571428571431</v>
      </c>
      <c r="Z1332" s="2">
        <f>IFERROR(VLOOKUP(Tabla2[[#This Row],[Client]],Inflow_Outflow!A:O,11,FALSE),"")</f>
        <v>3</v>
      </c>
      <c r="AA1332" s="2">
        <f>IFERROR(VLOOKUP(Tabla2[[#This Row],[Client]],Inflow_Outflow!A:O,12,FALSE),"")</f>
        <v>3</v>
      </c>
      <c r="AB1332" s="2">
        <f>IFERROR(VLOOKUP(Tabla2[[#This Row],[Client]],Inflow_Outflow!A:O,13,FALSE),"")</f>
        <v>0</v>
      </c>
      <c r="AC1332" s="2">
        <f>IFERROR(VLOOKUP(Tabla2[[#This Row],[Client]],Inflow_Outflow!A:O,14,FALSE),"")</f>
        <v>0</v>
      </c>
      <c r="AD1332" s="2">
        <f>IFERROR(VLOOKUP(Tabla2[[#This Row],[Client]],Inflow_Outflow!A:O,15,FALSE),"")</f>
        <v>2</v>
      </c>
      <c r="AE1332" s="2" t="str">
        <f>IFERROR(VLOOKUP(Tabla2[[#This Row],[Client]],Sales_Revenues!A:G,2,FALSE),"")</f>
        <v/>
      </c>
      <c r="AF1332" s="2" t="str">
        <f>IFERROR(VLOOKUP(Tabla2[[#This Row],[Client]],Sales_Revenues!A:G,3,FALSE),"")</f>
        <v/>
      </c>
      <c r="AG1332" s="2" t="str">
        <f>IFERROR(VLOOKUP(Tabla2[[#This Row],[Client]],Sales_Revenues!A:G,4,FALSE),"")</f>
        <v/>
      </c>
      <c r="AH1332" s="2" t="str">
        <f>IFERROR(VLOOKUP(Tabla2[[#This Row],[Client]],Sales_Revenues!A:G,5,FALSE),"")</f>
        <v/>
      </c>
      <c r="AI1332" s="2" t="str">
        <f>IFERROR(VLOOKUP(Tabla2[[#This Row],[Client]],Sales_Revenues!A:G,6,FALSE),"")</f>
        <v/>
      </c>
      <c r="AJ1332" s="2" t="str">
        <f>IFERROR(VLOOKUP(Tabla2[[#This Row],[Client]],Sales_Revenues!A:G,7,FALSE),"")</f>
        <v/>
      </c>
    </row>
    <row r="1333" spans="1:36">
      <c r="A1333">
        <v>1332</v>
      </c>
      <c r="B1333">
        <v>1</v>
      </c>
      <c r="E1333">
        <v>1</v>
      </c>
      <c r="H1333">
        <v>0</v>
      </c>
      <c r="I1333" t="s">
        <v>38</v>
      </c>
      <c r="J1333" t="s">
        <v>38</v>
      </c>
      <c r="K1333">
        <v>516.28250000000003</v>
      </c>
      <c r="L1333" t="s">
        <v>38</v>
      </c>
      <c r="M1333" t="s">
        <v>38</v>
      </c>
      <c r="N1333" t="str">
        <f>IFERROR(VLOOKUP(Tabla2[[#This Row],[Client]],Soc_Dem!A:D,2,FALSE),"")</f>
        <v>M</v>
      </c>
      <c r="O1333">
        <f>IFERROR(VLOOKUP(Tabla2[[#This Row],[Client]],Soc_Dem!A:D,3,FALSE),"")</f>
        <v>37</v>
      </c>
      <c r="P1333">
        <f>IFERROR(VLOOKUP(Tabla2[[#This Row],[Client]],Soc_Dem!A:D,4,FALSE),"")</f>
        <v>209</v>
      </c>
      <c r="Q1333" s="2">
        <f>IFERROR(VLOOKUP(Tabla2[[#This Row],[Client]],Inflow_Outflow!A:O,2,FALSE),"")</f>
        <v>1314.7078571428572</v>
      </c>
      <c r="R1333" s="2">
        <f>IFERROR(VLOOKUP(Tabla2[[#This Row],[Client]],Inflow_Outflow!A:O,3,FALSE),"")</f>
        <v>1314.7078571428572</v>
      </c>
      <c r="S1333" s="2">
        <f>IFERROR(VLOOKUP(Tabla2[[#This Row],[Client]],Inflow_Outflow!A:O,4,FALSE),"")</f>
        <v>4</v>
      </c>
      <c r="T1333" s="2">
        <f>IFERROR(VLOOKUP(Tabla2[[#This Row],[Client]],Inflow_Outflow!A:O,5,FALSE),"")</f>
        <v>4</v>
      </c>
      <c r="U1333" s="2">
        <f>IFERROR(VLOOKUP(Tabla2[[#This Row],[Client]],Inflow_Outflow!A:O,6,FALSE),"")</f>
        <v>538.75</v>
      </c>
      <c r="V1333" s="2">
        <f>IFERROR(VLOOKUP(Tabla2[[#This Row],[Client]],Inflow_Outflow!A:O,7,FALSE),"")</f>
        <v>538.75</v>
      </c>
      <c r="W1333" s="2">
        <f>IFERROR(VLOOKUP(Tabla2[[#This Row],[Client]],Inflow_Outflow!A:O,8,FALSE),"")</f>
        <v>0</v>
      </c>
      <c r="X1333" s="2">
        <f>IFERROR(VLOOKUP(Tabla2[[#This Row],[Client]],Inflow_Outflow!A:O,9,FALSE),"")</f>
        <v>136.17857142857142</v>
      </c>
      <c r="Y1333" s="2">
        <f>IFERROR(VLOOKUP(Tabla2[[#This Row],[Client]],Inflow_Outflow!A:O,10,FALSE),"")</f>
        <v>400.28571428571428</v>
      </c>
      <c r="Z1333" s="2">
        <f>IFERROR(VLOOKUP(Tabla2[[#This Row],[Client]],Inflow_Outflow!A:O,11,FALSE),"")</f>
        <v>10</v>
      </c>
      <c r="AA1333" s="2">
        <f>IFERROR(VLOOKUP(Tabla2[[#This Row],[Client]],Inflow_Outflow!A:O,12,FALSE),"")</f>
        <v>10</v>
      </c>
      <c r="AB1333" s="2">
        <f>IFERROR(VLOOKUP(Tabla2[[#This Row],[Client]],Inflow_Outflow!A:O,13,FALSE),"")</f>
        <v>0</v>
      </c>
      <c r="AC1333" s="2">
        <f>IFERROR(VLOOKUP(Tabla2[[#This Row],[Client]],Inflow_Outflow!A:O,14,FALSE),"")</f>
        <v>4</v>
      </c>
      <c r="AD1333" s="2">
        <f>IFERROR(VLOOKUP(Tabla2[[#This Row],[Client]],Inflow_Outflow!A:O,15,FALSE),"")</f>
        <v>5</v>
      </c>
      <c r="AE1333" s="2" t="str">
        <f>IFERROR(VLOOKUP(Tabla2[[#This Row],[Client]],Sales_Revenues!A:G,2,FALSE),"")</f>
        <v/>
      </c>
      <c r="AF1333" s="2" t="str">
        <f>IFERROR(VLOOKUP(Tabla2[[#This Row],[Client]],Sales_Revenues!A:G,3,FALSE),"")</f>
        <v/>
      </c>
      <c r="AG1333" s="2" t="str">
        <f>IFERROR(VLOOKUP(Tabla2[[#This Row],[Client]],Sales_Revenues!A:G,4,FALSE),"")</f>
        <v/>
      </c>
      <c r="AH1333" s="2" t="str">
        <f>IFERROR(VLOOKUP(Tabla2[[#This Row],[Client]],Sales_Revenues!A:G,5,FALSE),"")</f>
        <v/>
      </c>
      <c r="AI1333" s="2" t="str">
        <f>IFERROR(VLOOKUP(Tabla2[[#This Row],[Client]],Sales_Revenues!A:G,6,FALSE),"")</f>
        <v/>
      </c>
      <c r="AJ1333" s="2" t="str">
        <f>IFERROR(VLOOKUP(Tabla2[[#This Row],[Client]],Sales_Revenues!A:G,7,FALSE),"")</f>
        <v/>
      </c>
    </row>
    <row r="1334" spans="1:36">
      <c r="A1334">
        <v>1333</v>
      </c>
      <c r="B1334">
        <v>1</v>
      </c>
      <c r="G1334">
        <v>1</v>
      </c>
      <c r="H1334">
        <v>15106.0975</v>
      </c>
      <c r="I1334" t="s">
        <v>38</v>
      </c>
      <c r="J1334" t="s">
        <v>38</v>
      </c>
      <c r="K1334" t="s">
        <v>38</v>
      </c>
      <c r="L1334" t="s">
        <v>38</v>
      </c>
      <c r="M1334">
        <v>1113.3182142857142</v>
      </c>
      <c r="N1334" t="str">
        <f>IFERROR(VLOOKUP(Tabla2[[#This Row],[Client]],Soc_Dem!A:D,2,FALSE),"")</f>
        <v>M</v>
      </c>
      <c r="O1334">
        <f>IFERROR(VLOOKUP(Tabla2[[#This Row],[Client]],Soc_Dem!A:D,3,FALSE),"")</f>
        <v>34</v>
      </c>
      <c r="P1334">
        <f>IFERROR(VLOOKUP(Tabla2[[#This Row],[Client]],Soc_Dem!A:D,4,FALSE),"")</f>
        <v>198</v>
      </c>
      <c r="Q1334" s="2">
        <f>IFERROR(VLOOKUP(Tabla2[[#This Row],[Client]],Inflow_Outflow!A:O,2,FALSE),"")</f>
        <v>1813.0032142857142</v>
      </c>
      <c r="R1334" s="2">
        <f>IFERROR(VLOOKUP(Tabla2[[#This Row],[Client]],Inflow_Outflow!A:O,3,FALSE),"")</f>
        <v>1636.8978571428572</v>
      </c>
      <c r="S1334" s="2">
        <f>IFERROR(VLOOKUP(Tabla2[[#This Row],[Client]],Inflow_Outflow!A:O,4,FALSE),"")</f>
        <v>6</v>
      </c>
      <c r="T1334" s="2">
        <f>IFERROR(VLOOKUP(Tabla2[[#This Row],[Client]],Inflow_Outflow!A:O,5,FALSE),"")</f>
        <v>5</v>
      </c>
      <c r="U1334" s="2">
        <f>IFERROR(VLOOKUP(Tabla2[[#This Row],[Client]],Inflow_Outflow!A:O,6,FALSE),"")</f>
        <v>1468.6275000000001</v>
      </c>
      <c r="V1334" s="2">
        <f>IFERROR(VLOOKUP(Tabla2[[#This Row],[Client]],Inflow_Outflow!A:O,7,FALSE),"")</f>
        <v>1454.9132142857143</v>
      </c>
      <c r="W1334" s="2">
        <f>IFERROR(VLOOKUP(Tabla2[[#This Row],[Client]],Inflow_Outflow!A:O,8,FALSE),"")</f>
        <v>589.28571428571433</v>
      </c>
      <c r="X1334" s="2">
        <f>IFERROR(VLOOKUP(Tabla2[[#This Row],[Client]],Inflow_Outflow!A:O,9,FALSE),"")</f>
        <v>226.52035714285714</v>
      </c>
      <c r="Y1334" s="2">
        <f>IFERROR(VLOOKUP(Tabla2[[#This Row],[Client]],Inflow_Outflow!A:O,10,FALSE),"")</f>
        <v>363.71428571428572</v>
      </c>
      <c r="Z1334" s="2">
        <f>IFERROR(VLOOKUP(Tabla2[[#This Row],[Client]],Inflow_Outflow!A:O,11,FALSE),"")</f>
        <v>38</v>
      </c>
      <c r="AA1334" s="2">
        <f>IFERROR(VLOOKUP(Tabla2[[#This Row],[Client]],Inflow_Outflow!A:O,12,FALSE),"")</f>
        <v>36</v>
      </c>
      <c r="AB1334" s="2">
        <f>IFERROR(VLOOKUP(Tabla2[[#This Row],[Client]],Inflow_Outflow!A:O,13,FALSE),"")</f>
        <v>6</v>
      </c>
      <c r="AC1334" s="2">
        <f>IFERROR(VLOOKUP(Tabla2[[#This Row],[Client]],Inflow_Outflow!A:O,14,FALSE),"")</f>
        <v>11</v>
      </c>
      <c r="AD1334" s="2">
        <f>IFERROR(VLOOKUP(Tabla2[[#This Row],[Client]],Inflow_Outflow!A:O,15,FALSE),"")</f>
        <v>13</v>
      </c>
      <c r="AE1334" s="2">
        <f>IFERROR(VLOOKUP(Tabla2[[#This Row],[Client]],Sales_Revenues!A:G,2,FALSE),"")</f>
        <v>0</v>
      </c>
      <c r="AF1334" s="2">
        <f>IFERROR(VLOOKUP(Tabla2[[#This Row],[Client]],Sales_Revenues!A:G,3,FALSE),"")</f>
        <v>0</v>
      </c>
      <c r="AG1334" s="2">
        <f>IFERROR(VLOOKUP(Tabla2[[#This Row],[Client]],Sales_Revenues!A:G,4,FALSE),"")</f>
        <v>0</v>
      </c>
      <c r="AH1334" s="2">
        <f>IFERROR(VLOOKUP(Tabla2[[#This Row],[Client]],Sales_Revenues!A:G,5,FALSE),"")</f>
        <v>0</v>
      </c>
      <c r="AI1334" s="2">
        <f>IFERROR(VLOOKUP(Tabla2[[#This Row],[Client]],Sales_Revenues!A:G,6,FALSE),"")</f>
        <v>0</v>
      </c>
      <c r="AJ1334" s="2">
        <f>IFERROR(VLOOKUP(Tabla2[[#This Row],[Client]],Sales_Revenues!A:G,7,FALSE),"")</f>
        <v>0</v>
      </c>
    </row>
    <row r="1335" spans="1:36">
      <c r="A1335">
        <v>1334</v>
      </c>
      <c r="B1335">
        <v>1</v>
      </c>
      <c r="C1335">
        <v>1</v>
      </c>
      <c r="F1335">
        <v>1</v>
      </c>
      <c r="H1335">
        <v>11.183571428571428</v>
      </c>
      <c r="I1335">
        <v>204.42071428571427</v>
      </c>
      <c r="J1335" t="s">
        <v>38</v>
      </c>
      <c r="K1335" t="s">
        <v>38</v>
      </c>
      <c r="L1335">
        <v>1.8928571428571428</v>
      </c>
      <c r="M1335" t="s">
        <v>38</v>
      </c>
      <c r="N1335" t="str">
        <f>IFERROR(VLOOKUP(Tabla2[[#This Row],[Client]],Soc_Dem!A:D,2,FALSE),"")</f>
        <v>F</v>
      </c>
      <c r="O1335">
        <f>IFERROR(VLOOKUP(Tabla2[[#This Row],[Client]],Soc_Dem!A:D,3,FALSE),"")</f>
        <v>69</v>
      </c>
      <c r="P1335">
        <f>IFERROR(VLOOKUP(Tabla2[[#This Row],[Client]],Soc_Dem!A:D,4,FALSE),"")</f>
        <v>163</v>
      </c>
      <c r="Q1335" s="2">
        <f>IFERROR(VLOOKUP(Tabla2[[#This Row],[Client]],Inflow_Outflow!A:O,2,FALSE),"")</f>
        <v>881.73642857142852</v>
      </c>
      <c r="R1335" s="2">
        <f>IFERROR(VLOOKUP(Tabla2[[#This Row],[Client]],Inflow_Outflow!A:O,3,FALSE),"")</f>
        <v>502.26857142857142</v>
      </c>
      <c r="S1335" s="2">
        <f>IFERROR(VLOOKUP(Tabla2[[#This Row],[Client]],Inflow_Outflow!A:O,4,FALSE),"")</f>
        <v>10</v>
      </c>
      <c r="T1335" s="2">
        <f>IFERROR(VLOOKUP(Tabla2[[#This Row],[Client]],Inflow_Outflow!A:O,5,FALSE),"")</f>
        <v>3</v>
      </c>
      <c r="U1335" s="2">
        <f>IFERROR(VLOOKUP(Tabla2[[#This Row],[Client]],Inflow_Outflow!A:O,6,FALSE),"")</f>
        <v>1704.5807142857143</v>
      </c>
      <c r="V1335" s="2">
        <f>IFERROR(VLOOKUP(Tabla2[[#This Row],[Client]],Inflow_Outflow!A:O,7,FALSE),"")</f>
        <v>1448.4735714285714</v>
      </c>
      <c r="W1335" s="2">
        <f>IFERROR(VLOOKUP(Tabla2[[#This Row],[Client]],Inflow_Outflow!A:O,8,FALSE),"")</f>
        <v>464.28571428571428</v>
      </c>
      <c r="X1335" s="2">
        <f>IFERROR(VLOOKUP(Tabla2[[#This Row],[Client]],Inflow_Outflow!A:O,9,FALSE),"")</f>
        <v>250.75</v>
      </c>
      <c r="Y1335" s="2">
        <f>IFERROR(VLOOKUP(Tabla2[[#This Row],[Client]],Inflow_Outflow!A:O,10,FALSE),"")</f>
        <v>677.46428571428567</v>
      </c>
      <c r="Z1335" s="2">
        <f>IFERROR(VLOOKUP(Tabla2[[#This Row],[Client]],Inflow_Outflow!A:O,11,FALSE),"")</f>
        <v>34</v>
      </c>
      <c r="AA1335" s="2">
        <f>IFERROR(VLOOKUP(Tabla2[[#This Row],[Client]],Inflow_Outflow!A:O,12,FALSE),"")</f>
        <v>11</v>
      </c>
      <c r="AB1335" s="2">
        <f>IFERROR(VLOOKUP(Tabla2[[#This Row],[Client]],Inflow_Outflow!A:O,13,FALSE),"")</f>
        <v>3</v>
      </c>
      <c r="AC1335" s="2">
        <f>IFERROR(VLOOKUP(Tabla2[[#This Row],[Client]],Inflow_Outflow!A:O,14,FALSE),"")</f>
        <v>20</v>
      </c>
      <c r="AD1335" s="2">
        <f>IFERROR(VLOOKUP(Tabla2[[#This Row],[Client]],Inflow_Outflow!A:O,15,FALSE),"")</f>
        <v>6</v>
      </c>
      <c r="AE1335" s="2">
        <f>IFERROR(VLOOKUP(Tabla2[[#This Row],[Client]],Sales_Revenues!A:G,2,FALSE),"")</f>
        <v>0</v>
      </c>
      <c r="AF1335" s="2">
        <f>IFERROR(VLOOKUP(Tabla2[[#This Row],[Client]],Sales_Revenues!A:G,3,FALSE),"")</f>
        <v>0</v>
      </c>
      <c r="AG1335" s="2">
        <f>IFERROR(VLOOKUP(Tabla2[[#This Row],[Client]],Sales_Revenues!A:G,4,FALSE),"")</f>
        <v>0</v>
      </c>
      <c r="AH1335" s="2">
        <f>IFERROR(VLOOKUP(Tabla2[[#This Row],[Client]],Sales_Revenues!A:G,5,FALSE),"")</f>
        <v>0</v>
      </c>
      <c r="AI1335" s="2">
        <f>IFERROR(VLOOKUP(Tabla2[[#This Row],[Client]],Sales_Revenues!A:G,6,FALSE),"")</f>
        <v>0</v>
      </c>
      <c r="AJ1335" s="2">
        <f>IFERROR(VLOOKUP(Tabla2[[#This Row],[Client]],Sales_Revenues!A:G,7,FALSE),"")</f>
        <v>0</v>
      </c>
    </row>
    <row r="1336" spans="1:36">
      <c r="A1336">
        <v>1335</v>
      </c>
      <c r="B1336">
        <v>1</v>
      </c>
      <c r="E1336">
        <v>1</v>
      </c>
      <c r="H1336">
        <v>91.28321428571428</v>
      </c>
      <c r="I1336" t="s">
        <v>38</v>
      </c>
      <c r="J1336" t="s">
        <v>38</v>
      </c>
      <c r="K1336">
        <v>0</v>
      </c>
      <c r="L1336" t="s">
        <v>38</v>
      </c>
      <c r="M1336" t="s">
        <v>38</v>
      </c>
      <c r="N1336" t="str">
        <f>IFERROR(VLOOKUP(Tabla2[[#This Row],[Client]],Soc_Dem!A:D,2,FALSE),"")</f>
        <v>F</v>
      </c>
      <c r="O1336">
        <f>IFERROR(VLOOKUP(Tabla2[[#This Row],[Client]],Soc_Dem!A:D,3,FALSE),"")</f>
        <v>70</v>
      </c>
      <c r="P1336">
        <f>IFERROR(VLOOKUP(Tabla2[[#This Row],[Client]],Soc_Dem!A:D,4,FALSE),"")</f>
        <v>9</v>
      </c>
      <c r="Q1336" s="2">
        <f>IFERROR(VLOOKUP(Tabla2[[#This Row],[Client]],Inflow_Outflow!A:O,2,FALSE),"")</f>
        <v>1515.2724999999998</v>
      </c>
      <c r="R1336" s="2">
        <f>IFERROR(VLOOKUP(Tabla2[[#This Row],[Client]],Inflow_Outflow!A:O,3,FALSE),"")</f>
        <v>1352.7235714285714</v>
      </c>
      <c r="S1336" s="2">
        <f>IFERROR(VLOOKUP(Tabla2[[#This Row],[Client]],Inflow_Outflow!A:O,4,FALSE),"")</f>
        <v>12</v>
      </c>
      <c r="T1336" s="2">
        <f>IFERROR(VLOOKUP(Tabla2[[#This Row],[Client]],Inflow_Outflow!A:O,5,FALSE),"")</f>
        <v>9</v>
      </c>
      <c r="U1336" s="2">
        <f>IFERROR(VLOOKUP(Tabla2[[#This Row],[Client]],Inflow_Outflow!A:O,6,FALSE),"")</f>
        <v>1326.045357142857</v>
      </c>
      <c r="V1336" s="2">
        <f>IFERROR(VLOOKUP(Tabla2[[#This Row],[Client]],Inflow_Outflow!A:O,7,FALSE),"")</f>
        <v>1163.5021428571429</v>
      </c>
      <c r="W1336" s="2">
        <f>IFERROR(VLOOKUP(Tabla2[[#This Row],[Client]],Inflow_Outflow!A:O,8,FALSE),"")</f>
        <v>178.57142857142858</v>
      </c>
      <c r="X1336" s="2">
        <f>IFERROR(VLOOKUP(Tabla2[[#This Row],[Client]],Inflow_Outflow!A:O,9,FALSE),"")</f>
        <v>147.59607142857141</v>
      </c>
      <c r="Y1336" s="2">
        <f>IFERROR(VLOOKUP(Tabla2[[#This Row],[Client]],Inflow_Outflow!A:O,10,FALSE),"")</f>
        <v>672.17857142857144</v>
      </c>
      <c r="Z1336" s="2">
        <f>IFERROR(VLOOKUP(Tabla2[[#This Row],[Client]],Inflow_Outflow!A:O,11,FALSE),"")</f>
        <v>25</v>
      </c>
      <c r="AA1336" s="2">
        <f>IFERROR(VLOOKUP(Tabla2[[#This Row],[Client]],Inflow_Outflow!A:O,12,FALSE),"")</f>
        <v>22</v>
      </c>
      <c r="AB1336" s="2">
        <f>IFERROR(VLOOKUP(Tabla2[[#This Row],[Client]],Inflow_Outflow!A:O,13,FALSE),"")</f>
        <v>2</v>
      </c>
      <c r="AC1336" s="2">
        <f>IFERROR(VLOOKUP(Tabla2[[#This Row],[Client]],Inflow_Outflow!A:O,14,FALSE),"")</f>
        <v>8</v>
      </c>
      <c r="AD1336" s="2">
        <f>IFERROR(VLOOKUP(Tabla2[[#This Row],[Client]],Inflow_Outflow!A:O,15,FALSE),"")</f>
        <v>8</v>
      </c>
      <c r="AE1336" s="2">
        <f>IFERROR(VLOOKUP(Tabla2[[#This Row],[Client]],Sales_Revenues!A:G,2,FALSE),"")</f>
        <v>0</v>
      </c>
      <c r="AF1336" s="2">
        <f>IFERROR(VLOOKUP(Tabla2[[#This Row],[Client]],Sales_Revenues!A:G,3,FALSE),"")</f>
        <v>1</v>
      </c>
      <c r="AG1336" s="2">
        <f>IFERROR(VLOOKUP(Tabla2[[#This Row],[Client]],Sales_Revenues!A:G,4,FALSE),"")</f>
        <v>0</v>
      </c>
      <c r="AH1336" s="2">
        <f>IFERROR(VLOOKUP(Tabla2[[#This Row],[Client]],Sales_Revenues!A:G,5,FALSE),"")</f>
        <v>0</v>
      </c>
      <c r="AI1336" s="2">
        <f>IFERROR(VLOOKUP(Tabla2[[#This Row],[Client]],Sales_Revenues!A:G,6,FALSE),"")</f>
        <v>407.96250000000003</v>
      </c>
      <c r="AJ1336" s="2">
        <f>IFERROR(VLOOKUP(Tabla2[[#This Row],[Client]],Sales_Revenues!A:G,7,FALSE),"")</f>
        <v>0</v>
      </c>
    </row>
    <row r="1337" spans="1:36">
      <c r="A1337">
        <v>1336</v>
      </c>
      <c r="B1337">
        <v>1</v>
      </c>
      <c r="H1337">
        <v>1315.7149999999999</v>
      </c>
      <c r="I1337" t="s">
        <v>38</v>
      </c>
      <c r="J1337" t="s">
        <v>38</v>
      </c>
      <c r="K1337" t="s">
        <v>38</v>
      </c>
      <c r="L1337" t="s">
        <v>38</v>
      </c>
      <c r="M1337" t="s">
        <v>38</v>
      </c>
      <c r="N1337" t="str">
        <f>IFERROR(VLOOKUP(Tabla2[[#This Row],[Client]],Soc_Dem!A:D,2,FALSE),"")</f>
        <v>M</v>
      </c>
      <c r="O1337">
        <f>IFERROR(VLOOKUP(Tabla2[[#This Row],[Client]],Soc_Dem!A:D,3,FALSE),"")</f>
        <v>61</v>
      </c>
      <c r="P1337">
        <f>IFERROR(VLOOKUP(Tabla2[[#This Row],[Client]],Soc_Dem!A:D,4,FALSE),"")</f>
        <v>171</v>
      </c>
      <c r="Q1337" s="2">
        <f>IFERROR(VLOOKUP(Tabla2[[#This Row],[Client]],Inflow_Outflow!A:O,2,FALSE),"")</f>
        <v>360.70428571428567</v>
      </c>
      <c r="R1337" s="2">
        <f>IFERROR(VLOOKUP(Tabla2[[#This Row],[Client]],Inflow_Outflow!A:O,3,FALSE),"")</f>
        <v>360.70428571428567</v>
      </c>
      <c r="S1337" s="2">
        <f>IFERROR(VLOOKUP(Tabla2[[#This Row],[Client]],Inflow_Outflow!A:O,4,FALSE),"")</f>
        <v>2</v>
      </c>
      <c r="T1337" s="2">
        <f>IFERROR(VLOOKUP(Tabla2[[#This Row],[Client]],Inflow_Outflow!A:O,5,FALSE),"")</f>
        <v>2</v>
      </c>
      <c r="U1337" s="2">
        <f>IFERROR(VLOOKUP(Tabla2[[#This Row],[Client]],Inflow_Outflow!A:O,6,FALSE),"")</f>
        <v>211.89285714285714</v>
      </c>
      <c r="V1337" s="2">
        <f>IFERROR(VLOOKUP(Tabla2[[#This Row],[Client]],Inflow_Outflow!A:O,7,FALSE),"")</f>
        <v>211.89285714285714</v>
      </c>
      <c r="W1337" s="2">
        <f>IFERROR(VLOOKUP(Tabla2[[#This Row],[Client]],Inflow_Outflow!A:O,8,FALSE),"")</f>
        <v>178.57142857142858</v>
      </c>
      <c r="X1337" s="2">
        <f>IFERROR(VLOOKUP(Tabla2[[#This Row],[Client]],Inflow_Outflow!A:O,9,FALSE),"")</f>
        <v>0</v>
      </c>
      <c r="Y1337" s="2">
        <f>IFERROR(VLOOKUP(Tabla2[[#This Row],[Client]],Inflow_Outflow!A:O,10,FALSE),"")</f>
        <v>30.714285714285715</v>
      </c>
      <c r="Z1337" s="2">
        <f>IFERROR(VLOOKUP(Tabla2[[#This Row],[Client]],Inflow_Outflow!A:O,11,FALSE),"")</f>
        <v>5</v>
      </c>
      <c r="AA1337" s="2">
        <f>IFERROR(VLOOKUP(Tabla2[[#This Row],[Client]],Inflow_Outflow!A:O,12,FALSE),"")</f>
        <v>5</v>
      </c>
      <c r="AB1337" s="2">
        <f>IFERROR(VLOOKUP(Tabla2[[#This Row],[Client]],Inflow_Outflow!A:O,13,FALSE),"")</f>
        <v>1</v>
      </c>
      <c r="AC1337" s="2">
        <f>IFERROR(VLOOKUP(Tabla2[[#This Row],[Client]],Inflow_Outflow!A:O,14,FALSE),"")</f>
        <v>0</v>
      </c>
      <c r="AD1337" s="2">
        <f>IFERROR(VLOOKUP(Tabla2[[#This Row],[Client]],Inflow_Outflow!A:O,15,FALSE),"")</f>
        <v>3</v>
      </c>
      <c r="AE1337" s="2" t="str">
        <f>IFERROR(VLOOKUP(Tabla2[[#This Row],[Client]],Sales_Revenues!A:G,2,FALSE),"")</f>
        <v/>
      </c>
      <c r="AF1337" s="2" t="str">
        <f>IFERROR(VLOOKUP(Tabla2[[#This Row],[Client]],Sales_Revenues!A:G,3,FALSE),"")</f>
        <v/>
      </c>
      <c r="AG1337" s="2" t="str">
        <f>IFERROR(VLOOKUP(Tabla2[[#This Row],[Client]],Sales_Revenues!A:G,4,FALSE),"")</f>
        <v/>
      </c>
      <c r="AH1337" s="2" t="str">
        <f>IFERROR(VLOOKUP(Tabla2[[#This Row],[Client]],Sales_Revenues!A:G,5,FALSE),"")</f>
        <v/>
      </c>
      <c r="AI1337" s="2" t="str">
        <f>IFERROR(VLOOKUP(Tabla2[[#This Row],[Client]],Sales_Revenues!A:G,6,FALSE),"")</f>
        <v/>
      </c>
      <c r="AJ1337" s="2" t="str">
        <f>IFERROR(VLOOKUP(Tabla2[[#This Row],[Client]],Sales_Revenues!A:G,7,FALSE),"")</f>
        <v/>
      </c>
    </row>
    <row r="1338" spans="1:36">
      <c r="A1338">
        <v>1337</v>
      </c>
      <c r="B1338">
        <v>1</v>
      </c>
      <c r="C1338">
        <v>1</v>
      </c>
      <c r="D1338">
        <v>6</v>
      </c>
      <c r="H1338">
        <v>0</v>
      </c>
      <c r="I1338">
        <v>3930.2550000000001</v>
      </c>
      <c r="J1338">
        <v>3644.2621428571429</v>
      </c>
      <c r="K1338" t="s">
        <v>38</v>
      </c>
      <c r="L1338" t="s">
        <v>38</v>
      </c>
      <c r="M1338" t="s">
        <v>38</v>
      </c>
      <c r="N1338" t="str">
        <f>IFERROR(VLOOKUP(Tabla2[[#This Row],[Client]],Soc_Dem!A:D,2,FALSE),"")</f>
        <v>F</v>
      </c>
      <c r="O1338">
        <f>IFERROR(VLOOKUP(Tabla2[[#This Row],[Client]],Soc_Dem!A:D,3,FALSE),"")</f>
        <v>65</v>
      </c>
      <c r="P1338">
        <f>IFERROR(VLOOKUP(Tabla2[[#This Row],[Client]],Soc_Dem!A:D,4,FALSE),"")</f>
        <v>175</v>
      </c>
      <c r="Q1338" s="2">
        <f>IFERROR(VLOOKUP(Tabla2[[#This Row],[Client]],Inflow_Outflow!A:O,2,FALSE),"")</f>
        <v>1665.1107142857143</v>
      </c>
      <c r="R1338" s="2">
        <f>IFERROR(VLOOKUP(Tabla2[[#This Row],[Client]],Inflow_Outflow!A:O,3,FALSE),"")</f>
        <v>1654.392142857143</v>
      </c>
      <c r="S1338" s="2">
        <f>IFERROR(VLOOKUP(Tabla2[[#This Row],[Client]],Inflow_Outflow!A:O,4,FALSE),"")</f>
        <v>7</v>
      </c>
      <c r="T1338" s="2">
        <f>IFERROR(VLOOKUP(Tabla2[[#This Row],[Client]],Inflow_Outflow!A:O,5,FALSE),"")</f>
        <v>6</v>
      </c>
      <c r="U1338" s="2">
        <f>IFERROR(VLOOKUP(Tabla2[[#This Row],[Client]],Inflow_Outflow!A:O,6,FALSE),"")</f>
        <v>1297.24</v>
      </c>
      <c r="V1338" s="2">
        <f>IFERROR(VLOOKUP(Tabla2[[#This Row],[Client]],Inflow_Outflow!A:O,7,FALSE),"")</f>
        <v>1297.24</v>
      </c>
      <c r="W1338" s="2">
        <f>IFERROR(VLOOKUP(Tabla2[[#This Row],[Client]],Inflow_Outflow!A:O,8,FALSE),"")</f>
        <v>0</v>
      </c>
      <c r="X1338" s="2">
        <f>IFERROR(VLOOKUP(Tabla2[[#This Row],[Client]],Inflow_Outflow!A:O,9,FALSE),"")</f>
        <v>0</v>
      </c>
      <c r="Y1338" s="2">
        <f>IFERROR(VLOOKUP(Tabla2[[#This Row],[Client]],Inflow_Outflow!A:O,10,FALSE),"")</f>
        <v>1297.24</v>
      </c>
      <c r="Z1338" s="2">
        <f>IFERROR(VLOOKUP(Tabla2[[#This Row],[Client]],Inflow_Outflow!A:O,11,FALSE),"")</f>
        <v>7</v>
      </c>
      <c r="AA1338" s="2">
        <f>IFERROR(VLOOKUP(Tabla2[[#This Row],[Client]],Inflow_Outflow!A:O,12,FALSE),"")</f>
        <v>7</v>
      </c>
      <c r="AB1338" s="2">
        <f>IFERROR(VLOOKUP(Tabla2[[#This Row],[Client]],Inflow_Outflow!A:O,13,FALSE),"")</f>
        <v>0</v>
      </c>
      <c r="AC1338" s="2">
        <f>IFERROR(VLOOKUP(Tabla2[[#This Row],[Client]],Inflow_Outflow!A:O,14,FALSE),"")</f>
        <v>0</v>
      </c>
      <c r="AD1338" s="2">
        <f>IFERROR(VLOOKUP(Tabla2[[#This Row],[Client]],Inflow_Outflow!A:O,15,FALSE),"")</f>
        <v>7</v>
      </c>
      <c r="AE1338" s="2">
        <f>IFERROR(VLOOKUP(Tabla2[[#This Row],[Client]],Sales_Revenues!A:G,2,FALSE),"")</f>
        <v>1</v>
      </c>
      <c r="AF1338" s="2">
        <f>IFERROR(VLOOKUP(Tabla2[[#This Row],[Client]],Sales_Revenues!A:G,3,FALSE),"")</f>
        <v>0</v>
      </c>
      <c r="AG1338" s="2">
        <f>IFERROR(VLOOKUP(Tabla2[[#This Row],[Client]],Sales_Revenues!A:G,4,FALSE),"")</f>
        <v>0</v>
      </c>
      <c r="AH1338" s="2">
        <f>IFERROR(VLOOKUP(Tabla2[[#This Row],[Client]],Sales_Revenues!A:G,5,FALSE),"")</f>
        <v>3.9001785714285715</v>
      </c>
      <c r="AI1338" s="2">
        <f>IFERROR(VLOOKUP(Tabla2[[#This Row],[Client]],Sales_Revenues!A:G,6,FALSE),"")</f>
        <v>0</v>
      </c>
      <c r="AJ1338" s="2">
        <f>IFERROR(VLOOKUP(Tabla2[[#This Row],[Client]],Sales_Revenues!A:G,7,FALSE),"")</f>
        <v>0</v>
      </c>
    </row>
    <row r="1339" spans="1:36">
      <c r="A1339">
        <v>1338</v>
      </c>
      <c r="B1339">
        <v>1</v>
      </c>
      <c r="H1339">
        <v>150.81964285714284</v>
      </c>
      <c r="I1339" t="s">
        <v>38</v>
      </c>
      <c r="J1339" t="s">
        <v>38</v>
      </c>
      <c r="K1339" t="s">
        <v>38</v>
      </c>
      <c r="L1339" t="s">
        <v>38</v>
      </c>
      <c r="M1339" t="s">
        <v>38</v>
      </c>
      <c r="N1339" t="str">
        <f>IFERROR(VLOOKUP(Tabla2[[#This Row],[Client]],Soc_Dem!A:D,2,FALSE),"")</f>
        <v>M</v>
      </c>
      <c r="O1339">
        <f>IFERROR(VLOOKUP(Tabla2[[#This Row],[Client]],Soc_Dem!A:D,3,FALSE),"")</f>
        <v>42</v>
      </c>
      <c r="P1339">
        <f>IFERROR(VLOOKUP(Tabla2[[#This Row],[Client]],Soc_Dem!A:D,4,FALSE),"")</f>
        <v>61</v>
      </c>
      <c r="Q1339" s="2">
        <f>IFERROR(VLOOKUP(Tabla2[[#This Row],[Client]],Inflow_Outflow!A:O,2,FALSE),"")</f>
        <v>1.0714285714285715E-3</v>
      </c>
      <c r="R1339" s="2">
        <f>IFERROR(VLOOKUP(Tabla2[[#This Row],[Client]],Inflow_Outflow!A:O,3,FALSE),"")</f>
        <v>1.0714285714285715E-3</v>
      </c>
      <c r="S1339" s="2">
        <f>IFERROR(VLOOKUP(Tabla2[[#This Row],[Client]],Inflow_Outflow!A:O,4,FALSE),"")</f>
        <v>1</v>
      </c>
      <c r="T1339" s="2">
        <f>IFERROR(VLOOKUP(Tabla2[[#This Row],[Client]],Inflow_Outflow!A:O,5,FALSE),"")</f>
        <v>1</v>
      </c>
      <c r="U1339" s="2">
        <f>IFERROR(VLOOKUP(Tabla2[[#This Row],[Client]],Inflow_Outflow!A:O,6,FALSE),"")</f>
        <v>0</v>
      </c>
      <c r="V1339" s="2">
        <f>IFERROR(VLOOKUP(Tabla2[[#This Row],[Client]],Inflow_Outflow!A:O,7,FALSE),"")</f>
        <v>0</v>
      </c>
      <c r="W1339" s="2">
        <f>IFERROR(VLOOKUP(Tabla2[[#This Row],[Client]],Inflow_Outflow!A:O,8,FALSE),"")</f>
        <v>0</v>
      </c>
      <c r="X1339" s="2">
        <f>IFERROR(VLOOKUP(Tabla2[[#This Row],[Client]],Inflow_Outflow!A:O,9,FALSE),"")</f>
        <v>0</v>
      </c>
      <c r="Y1339" s="2">
        <f>IFERROR(VLOOKUP(Tabla2[[#This Row],[Client]],Inflow_Outflow!A:O,10,FALSE),"")</f>
        <v>0</v>
      </c>
      <c r="Z1339" s="2">
        <f>IFERROR(VLOOKUP(Tabla2[[#This Row],[Client]],Inflow_Outflow!A:O,11,FALSE),"")</f>
        <v>0</v>
      </c>
      <c r="AA1339" s="2">
        <f>IFERROR(VLOOKUP(Tabla2[[#This Row],[Client]],Inflow_Outflow!A:O,12,FALSE),"")</f>
        <v>0</v>
      </c>
      <c r="AB1339" s="2">
        <f>IFERROR(VLOOKUP(Tabla2[[#This Row],[Client]],Inflow_Outflow!A:O,13,FALSE),"")</f>
        <v>0</v>
      </c>
      <c r="AC1339" s="2">
        <f>IFERROR(VLOOKUP(Tabla2[[#This Row],[Client]],Inflow_Outflow!A:O,14,FALSE),"")</f>
        <v>0</v>
      </c>
      <c r="AD1339" s="2">
        <f>IFERROR(VLOOKUP(Tabla2[[#This Row],[Client]],Inflow_Outflow!A:O,15,FALSE),"")</f>
        <v>0</v>
      </c>
      <c r="AE1339" s="2">
        <f>IFERROR(VLOOKUP(Tabla2[[#This Row],[Client]],Sales_Revenues!A:G,2,FALSE),"")</f>
        <v>1</v>
      </c>
      <c r="AF1339" s="2">
        <f>IFERROR(VLOOKUP(Tabla2[[#This Row],[Client]],Sales_Revenues!A:G,3,FALSE),"")</f>
        <v>0</v>
      </c>
      <c r="AG1339" s="2">
        <f>IFERROR(VLOOKUP(Tabla2[[#This Row],[Client]],Sales_Revenues!A:G,4,FALSE),"")</f>
        <v>0</v>
      </c>
      <c r="AH1339" s="2">
        <f>IFERROR(VLOOKUP(Tabla2[[#This Row],[Client]],Sales_Revenues!A:G,5,FALSE),"")</f>
        <v>19.461071428571426</v>
      </c>
      <c r="AI1339" s="2">
        <f>IFERROR(VLOOKUP(Tabla2[[#This Row],[Client]],Sales_Revenues!A:G,6,FALSE),"")</f>
        <v>0</v>
      </c>
      <c r="AJ1339" s="2">
        <f>IFERROR(VLOOKUP(Tabla2[[#This Row],[Client]],Sales_Revenues!A:G,7,FALSE),"")</f>
        <v>0</v>
      </c>
    </row>
    <row r="1340" spans="1:36">
      <c r="A1340">
        <v>1339</v>
      </c>
      <c r="B1340">
        <v>1</v>
      </c>
      <c r="H1340">
        <v>8518.8575000000001</v>
      </c>
      <c r="I1340" t="s">
        <v>38</v>
      </c>
      <c r="J1340" t="s">
        <v>38</v>
      </c>
      <c r="K1340" t="s">
        <v>38</v>
      </c>
      <c r="L1340" t="s">
        <v>38</v>
      </c>
      <c r="M1340" t="s">
        <v>38</v>
      </c>
      <c r="N1340" t="str">
        <f>IFERROR(VLOOKUP(Tabla2[[#This Row],[Client]],Soc_Dem!A:D,2,FALSE),"")</f>
        <v>M</v>
      </c>
      <c r="O1340">
        <f>IFERROR(VLOOKUP(Tabla2[[#This Row],[Client]],Soc_Dem!A:D,3,FALSE),"")</f>
        <v>80</v>
      </c>
      <c r="P1340">
        <f>IFERROR(VLOOKUP(Tabla2[[#This Row],[Client]],Soc_Dem!A:D,4,FALSE),"")</f>
        <v>86</v>
      </c>
      <c r="Q1340" s="2">
        <f>IFERROR(VLOOKUP(Tabla2[[#This Row],[Client]],Inflow_Outflow!A:O,2,FALSE),"")</f>
        <v>327.35892857142852</v>
      </c>
      <c r="R1340" s="2">
        <f>IFERROR(VLOOKUP(Tabla2[[#This Row],[Client]],Inflow_Outflow!A:O,3,FALSE),"")</f>
        <v>327.35892857142852</v>
      </c>
      <c r="S1340" s="2">
        <f>IFERROR(VLOOKUP(Tabla2[[#This Row],[Client]],Inflow_Outflow!A:O,4,FALSE),"")</f>
        <v>2</v>
      </c>
      <c r="T1340" s="2">
        <f>IFERROR(VLOOKUP(Tabla2[[#This Row],[Client]],Inflow_Outflow!A:O,5,FALSE),"")</f>
        <v>2</v>
      </c>
      <c r="U1340" s="2">
        <f>IFERROR(VLOOKUP(Tabla2[[#This Row],[Client]],Inflow_Outflow!A:O,6,FALSE),"")</f>
        <v>449.65357142857141</v>
      </c>
      <c r="V1340" s="2">
        <f>IFERROR(VLOOKUP(Tabla2[[#This Row],[Client]],Inflow_Outflow!A:O,7,FALSE),"")</f>
        <v>449.65357142857141</v>
      </c>
      <c r="W1340" s="2">
        <f>IFERROR(VLOOKUP(Tabla2[[#This Row],[Client]],Inflow_Outflow!A:O,8,FALSE),"")</f>
        <v>53.571428571428569</v>
      </c>
      <c r="X1340" s="2">
        <f>IFERROR(VLOOKUP(Tabla2[[#This Row],[Client]],Inflow_Outflow!A:O,9,FALSE),"")</f>
        <v>286.93928571428575</v>
      </c>
      <c r="Y1340" s="2">
        <f>IFERROR(VLOOKUP(Tabla2[[#This Row],[Client]],Inflow_Outflow!A:O,10,FALSE),"")</f>
        <v>104.78571428571429</v>
      </c>
      <c r="Z1340" s="2">
        <f>IFERROR(VLOOKUP(Tabla2[[#This Row],[Client]],Inflow_Outflow!A:O,11,FALSE),"")</f>
        <v>22</v>
      </c>
      <c r="AA1340" s="2">
        <f>IFERROR(VLOOKUP(Tabla2[[#This Row],[Client]],Inflow_Outflow!A:O,12,FALSE),"")</f>
        <v>22</v>
      </c>
      <c r="AB1340" s="2">
        <f>IFERROR(VLOOKUP(Tabla2[[#This Row],[Client]],Inflow_Outflow!A:O,13,FALSE),"")</f>
        <v>2</v>
      </c>
      <c r="AC1340" s="2">
        <f>IFERROR(VLOOKUP(Tabla2[[#This Row],[Client]],Inflow_Outflow!A:O,14,FALSE),"")</f>
        <v>12</v>
      </c>
      <c r="AD1340" s="2">
        <f>IFERROR(VLOOKUP(Tabla2[[#This Row],[Client]],Inflow_Outflow!A:O,15,FALSE),"")</f>
        <v>5</v>
      </c>
      <c r="AE1340" s="2" t="str">
        <f>IFERROR(VLOOKUP(Tabla2[[#This Row],[Client]],Sales_Revenues!A:G,2,FALSE),"")</f>
        <v/>
      </c>
      <c r="AF1340" s="2" t="str">
        <f>IFERROR(VLOOKUP(Tabla2[[#This Row],[Client]],Sales_Revenues!A:G,3,FALSE),"")</f>
        <v/>
      </c>
      <c r="AG1340" s="2" t="str">
        <f>IFERROR(VLOOKUP(Tabla2[[#This Row],[Client]],Sales_Revenues!A:G,4,FALSE),"")</f>
        <v/>
      </c>
      <c r="AH1340" s="2" t="str">
        <f>IFERROR(VLOOKUP(Tabla2[[#This Row],[Client]],Sales_Revenues!A:G,5,FALSE),"")</f>
        <v/>
      </c>
      <c r="AI1340" s="2" t="str">
        <f>IFERROR(VLOOKUP(Tabla2[[#This Row],[Client]],Sales_Revenues!A:G,6,FALSE),"")</f>
        <v/>
      </c>
      <c r="AJ1340" s="2" t="str">
        <f>IFERROR(VLOOKUP(Tabla2[[#This Row],[Client]],Sales_Revenues!A:G,7,FALSE),"")</f>
        <v/>
      </c>
    </row>
    <row r="1341" spans="1:36">
      <c r="A1341">
        <v>1340</v>
      </c>
      <c r="B1341">
        <v>1</v>
      </c>
      <c r="H1341">
        <v>50.720357142857146</v>
      </c>
      <c r="I1341" t="s">
        <v>38</v>
      </c>
      <c r="J1341" t="s">
        <v>38</v>
      </c>
      <c r="K1341" t="s">
        <v>38</v>
      </c>
      <c r="L1341" t="s">
        <v>38</v>
      </c>
      <c r="M1341" t="s">
        <v>38</v>
      </c>
      <c r="N1341" t="str">
        <f>IFERROR(VLOOKUP(Tabla2[[#This Row],[Client]],Soc_Dem!A:D,2,FALSE),"")</f>
        <v>M</v>
      </c>
      <c r="O1341">
        <f>IFERROR(VLOOKUP(Tabla2[[#This Row],[Client]],Soc_Dem!A:D,3,FALSE),"")</f>
        <v>60</v>
      </c>
      <c r="P1341">
        <f>IFERROR(VLOOKUP(Tabla2[[#This Row],[Client]],Soc_Dem!A:D,4,FALSE),"")</f>
        <v>6</v>
      </c>
      <c r="Q1341" s="2">
        <f>IFERROR(VLOOKUP(Tabla2[[#This Row],[Client]],Inflow_Outflow!A:O,2,FALSE),"")</f>
        <v>5823.408928571429</v>
      </c>
      <c r="R1341" s="2">
        <f>IFERROR(VLOOKUP(Tabla2[[#This Row],[Client]],Inflow_Outflow!A:O,3,FALSE),"")</f>
        <v>5823.408928571429</v>
      </c>
      <c r="S1341" s="2">
        <f>IFERROR(VLOOKUP(Tabla2[[#This Row],[Client]],Inflow_Outflow!A:O,4,FALSE),"")</f>
        <v>3</v>
      </c>
      <c r="T1341" s="2">
        <f>IFERROR(VLOOKUP(Tabla2[[#This Row],[Client]],Inflow_Outflow!A:O,5,FALSE),"")</f>
        <v>3</v>
      </c>
      <c r="U1341" s="2">
        <f>IFERROR(VLOOKUP(Tabla2[[#This Row],[Client]],Inflow_Outflow!A:O,6,FALSE),"")</f>
        <v>5244.9642857142853</v>
      </c>
      <c r="V1341" s="2">
        <f>IFERROR(VLOOKUP(Tabla2[[#This Row],[Client]],Inflow_Outflow!A:O,7,FALSE),"")</f>
        <v>5244.9642857142853</v>
      </c>
      <c r="W1341" s="2">
        <f>IFERROR(VLOOKUP(Tabla2[[#This Row],[Client]],Inflow_Outflow!A:O,8,FALSE),"")</f>
        <v>1607.1428571428571</v>
      </c>
      <c r="X1341" s="2">
        <f>IFERROR(VLOOKUP(Tabla2[[#This Row],[Client]],Inflow_Outflow!A:O,9,FALSE),"")</f>
        <v>310.6464285714286</v>
      </c>
      <c r="Y1341" s="2">
        <f>IFERROR(VLOOKUP(Tabla2[[#This Row],[Client]],Inflow_Outflow!A:O,10,FALSE),"")</f>
        <v>3205.5357142857142</v>
      </c>
      <c r="Z1341" s="2">
        <f>IFERROR(VLOOKUP(Tabla2[[#This Row],[Client]],Inflow_Outflow!A:O,11,FALSE),"")</f>
        <v>21</v>
      </c>
      <c r="AA1341" s="2">
        <f>IFERROR(VLOOKUP(Tabla2[[#This Row],[Client]],Inflow_Outflow!A:O,12,FALSE),"")</f>
        <v>21</v>
      </c>
      <c r="AB1341" s="2">
        <f>IFERROR(VLOOKUP(Tabla2[[#This Row],[Client]],Inflow_Outflow!A:O,13,FALSE),"")</f>
        <v>4</v>
      </c>
      <c r="AC1341" s="2">
        <f>IFERROR(VLOOKUP(Tabla2[[#This Row],[Client]],Inflow_Outflow!A:O,14,FALSE),"")</f>
        <v>6</v>
      </c>
      <c r="AD1341" s="2">
        <f>IFERROR(VLOOKUP(Tabla2[[#This Row],[Client]],Inflow_Outflow!A:O,15,FALSE),"")</f>
        <v>9</v>
      </c>
      <c r="AE1341" s="2">
        <f>IFERROR(VLOOKUP(Tabla2[[#This Row],[Client]],Sales_Revenues!A:G,2,FALSE),"")</f>
        <v>0</v>
      </c>
      <c r="AF1341" s="2">
        <f>IFERROR(VLOOKUP(Tabla2[[#This Row],[Client]],Sales_Revenues!A:G,3,FALSE),"")</f>
        <v>0</v>
      </c>
      <c r="AG1341" s="2">
        <f>IFERROR(VLOOKUP(Tabla2[[#This Row],[Client]],Sales_Revenues!A:G,4,FALSE),"")</f>
        <v>0</v>
      </c>
      <c r="AH1341" s="2">
        <f>IFERROR(VLOOKUP(Tabla2[[#This Row],[Client]],Sales_Revenues!A:G,5,FALSE),"")</f>
        <v>0</v>
      </c>
      <c r="AI1341" s="2">
        <f>IFERROR(VLOOKUP(Tabla2[[#This Row],[Client]],Sales_Revenues!A:G,6,FALSE),"")</f>
        <v>0</v>
      </c>
      <c r="AJ1341" s="2">
        <f>IFERROR(VLOOKUP(Tabla2[[#This Row],[Client]],Sales_Revenues!A:G,7,FALSE),"")</f>
        <v>0</v>
      </c>
    </row>
    <row r="1342" spans="1:36">
      <c r="A1342">
        <v>1341</v>
      </c>
      <c r="B1342">
        <v>1</v>
      </c>
      <c r="H1342">
        <v>5413.2992857142863</v>
      </c>
      <c r="I1342" t="s">
        <v>38</v>
      </c>
      <c r="J1342" t="s">
        <v>38</v>
      </c>
      <c r="K1342" t="s">
        <v>38</v>
      </c>
      <c r="L1342" t="s">
        <v>38</v>
      </c>
      <c r="M1342" t="s">
        <v>38</v>
      </c>
      <c r="N1342" t="str">
        <f>IFERROR(VLOOKUP(Tabla2[[#This Row],[Client]],Soc_Dem!A:D,2,FALSE),"")</f>
        <v>M</v>
      </c>
      <c r="O1342">
        <f>IFERROR(VLOOKUP(Tabla2[[#This Row],[Client]],Soc_Dem!A:D,3,FALSE),"")</f>
        <v>32</v>
      </c>
      <c r="P1342">
        <f>IFERROR(VLOOKUP(Tabla2[[#This Row],[Client]],Soc_Dem!A:D,4,FALSE),"")</f>
        <v>180</v>
      </c>
      <c r="Q1342" s="2">
        <f>IFERROR(VLOOKUP(Tabla2[[#This Row],[Client]],Inflow_Outflow!A:O,2,FALSE),"")</f>
        <v>8214.2860714285725</v>
      </c>
      <c r="R1342" s="2">
        <f>IFERROR(VLOOKUP(Tabla2[[#This Row],[Client]],Inflow_Outflow!A:O,3,FALSE),"")</f>
        <v>8214.2860714285725</v>
      </c>
      <c r="S1342" s="2">
        <f>IFERROR(VLOOKUP(Tabla2[[#This Row],[Client]],Inflow_Outflow!A:O,4,FALSE),"")</f>
        <v>2</v>
      </c>
      <c r="T1342" s="2">
        <f>IFERROR(VLOOKUP(Tabla2[[#This Row],[Client]],Inflow_Outflow!A:O,5,FALSE),"")</f>
        <v>2</v>
      </c>
      <c r="U1342" s="2">
        <f>IFERROR(VLOOKUP(Tabla2[[#This Row],[Client]],Inflow_Outflow!A:O,6,FALSE),"")</f>
        <v>8224.2857142857138</v>
      </c>
      <c r="V1342" s="2">
        <f>IFERROR(VLOOKUP(Tabla2[[#This Row],[Client]],Inflow_Outflow!A:O,7,FALSE),"")</f>
        <v>8224.2857142857138</v>
      </c>
      <c r="W1342" s="2">
        <f>IFERROR(VLOOKUP(Tabla2[[#This Row],[Client]],Inflow_Outflow!A:O,8,FALSE),"")</f>
        <v>0</v>
      </c>
      <c r="X1342" s="2">
        <f>IFERROR(VLOOKUP(Tabla2[[#This Row],[Client]],Inflow_Outflow!A:O,9,FALSE),"")</f>
        <v>0</v>
      </c>
      <c r="Y1342" s="2">
        <f>IFERROR(VLOOKUP(Tabla2[[#This Row],[Client]],Inflow_Outflow!A:O,10,FALSE),"")</f>
        <v>8214.2857142857138</v>
      </c>
      <c r="Z1342" s="2">
        <f>IFERROR(VLOOKUP(Tabla2[[#This Row],[Client]],Inflow_Outflow!A:O,11,FALSE),"")</f>
        <v>4</v>
      </c>
      <c r="AA1342" s="2">
        <f>IFERROR(VLOOKUP(Tabla2[[#This Row],[Client]],Inflow_Outflow!A:O,12,FALSE),"")</f>
        <v>4</v>
      </c>
      <c r="AB1342" s="2">
        <f>IFERROR(VLOOKUP(Tabla2[[#This Row],[Client]],Inflow_Outflow!A:O,13,FALSE),"")</f>
        <v>0</v>
      </c>
      <c r="AC1342" s="2">
        <f>IFERROR(VLOOKUP(Tabla2[[#This Row],[Client]],Inflow_Outflow!A:O,14,FALSE),"")</f>
        <v>0</v>
      </c>
      <c r="AD1342" s="2">
        <f>IFERROR(VLOOKUP(Tabla2[[#This Row],[Client]],Inflow_Outflow!A:O,15,FALSE),"")</f>
        <v>1</v>
      </c>
      <c r="AE1342" s="2" t="str">
        <f>IFERROR(VLOOKUP(Tabla2[[#This Row],[Client]],Sales_Revenues!A:G,2,FALSE),"")</f>
        <v/>
      </c>
      <c r="AF1342" s="2" t="str">
        <f>IFERROR(VLOOKUP(Tabla2[[#This Row],[Client]],Sales_Revenues!A:G,3,FALSE),"")</f>
        <v/>
      </c>
      <c r="AG1342" s="2" t="str">
        <f>IFERROR(VLOOKUP(Tabla2[[#This Row],[Client]],Sales_Revenues!A:G,4,FALSE),"")</f>
        <v/>
      </c>
      <c r="AH1342" s="2" t="str">
        <f>IFERROR(VLOOKUP(Tabla2[[#This Row],[Client]],Sales_Revenues!A:G,5,FALSE),"")</f>
        <v/>
      </c>
      <c r="AI1342" s="2" t="str">
        <f>IFERROR(VLOOKUP(Tabla2[[#This Row],[Client]],Sales_Revenues!A:G,6,FALSE),"")</f>
        <v/>
      </c>
      <c r="AJ1342" s="2" t="str">
        <f>IFERROR(VLOOKUP(Tabla2[[#This Row],[Client]],Sales_Revenues!A:G,7,FALSE),"")</f>
        <v/>
      </c>
    </row>
    <row r="1343" spans="1:36">
      <c r="A1343">
        <v>1342</v>
      </c>
      <c r="B1343">
        <v>1</v>
      </c>
      <c r="E1343">
        <v>1</v>
      </c>
      <c r="H1343">
        <v>14998.111071428571</v>
      </c>
      <c r="I1343" t="s">
        <v>38</v>
      </c>
      <c r="J1343" t="s">
        <v>38</v>
      </c>
      <c r="K1343">
        <v>0</v>
      </c>
      <c r="L1343" t="s">
        <v>38</v>
      </c>
      <c r="M1343" t="s">
        <v>38</v>
      </c>
      <c r="N1343" t="str">
        <f>IFERROR(VLOOKUP(Tabla2[[#This Row],[Client]],Soc_Dem!A:D,2,FALSE),"")</f>
        <v>M</v>
      </c>
      <c r="O1343">
        <f>IFERROR(VLOOKUP(Tabla2[[#This Row],[Client]],Soc_Dem!A:D,3,FALSE),"")</f>
        <v>27</v>
      </c>
      <c r="P1343">
        <f>IFERROR(VLOOKUP(Tabla2[[#This Row],[Client]],Soc_Dem!A:D,4,FALSE),"")</f>
        <v>211</v>
      </c>
      <c r="Q1343" s="2">
        <f>IFERROR(VLOOKUP(Tabla2[[#This Row],[Client]],Inflow_Outflow!A:O,2,FALSE),"")</f>
        <v>2105.4042857142858</v>
      </c>
      <c r="R1343" s="2">
        <f>IFERROR(VLOOKUP(Tabla2[[#This Row],[Client]],Inflow_Outflow!A:O,3,FALSE),"")</f>
        <v>2105.4042857142858</v>
      </c>
      <c r="S1343" s="2">
        <f>IFERROR(VLOOKUP(Tabla2[[#This Row],[Client]],Inflow_Outflow!A:O,4,FALSE),"")</f>
        <v>6</v>
      </c>
      <c r="T1343" s="2">
        <f>IFERROR(VLOOKUP(Tabla2[[#This Row],[Client]],Inflow_Outflow!A:O,5,FALSE),"")</f>
        <v>6</v>
      </c>
      <c r="U1343" s="2">
        <f>IFERROR(VLOOKUP(Tabla2[[#This Row],[Client]],Inflow_Outflow!A:O,6,FALSE),"")</f>
        <v>2191.4075000000003</v>
      </c>
      <c r="V1343" s="2">
        <f>IFERROR(VLOOKUP(Tabla2[[#This Row],[Client]],Inflow_Outflow!A:O,7,FALSE),"")</f>
        <v>2191.4075000000003</v>
      </c>
      <c r="W1343" s="2">
        <f>IFERROR(VLOOKUP(Tabla2[[#This Row],[Client]],Inflow_Outflow!A:O,8,FALSE),"")</f>
        <v>500</v>
      </c>
      <c r="X1343" s="2">
        <f>IFERROR(VLOOKUP(Tabla2[[#This Row],[Client]],Inflow_Outflow!A:O,9,FALSE),"")</f>
        <v>603.82285714285717</v>
      </c>
      <c r="Y1343" s="2">
        <f>IFERROR(VLOOKUP(Tabla2[[#This Row],[Client]],Inflow_Outflow!A:O,10,FALSE),"")</f>
        <v>1080.2275</v>
      </c>
      <c r="Z1343" s="2">
        <f>IFERROR(VLOOKUP(Tabla2[[#This Row],[Client]],Inflow_Outflow!A:O,11,FALSE),"")</f>
        <v>40</v>
      </c>
      <c r="AA1343" s="2">
        <f>IFERROR(VLOOKUP(Tabla2[[#This Row],[Client]],Inflow_Outflow!A:O,12,FALSE),"")</f>
        <v>40</v>
      </c>
      <c r="AB1343" s="2">
        <f>IFERROR(VLOOKUP(Tabla2[[#This Row],[Client]],Inflow_Outflow!A:O,13,FALSE),"")</f>
        <v>4</v>
      </c>
      <c r="AC1343" s="2">
        <f>IFERROR(VLOOKUP(Tabla2[[#This Row],[Client]],Inflow_Outflow!A:O,14,FALSE),"")</f>
        <v>18</v>
      </c>
      <c r="AD1343" s="2">
        <f>IFERROR(VLOOKUP(Tabla2[[#This Row],[Client]],Inflow_Outflow!A:O,15,FALSE),"")</f>
        <v>14</v>
      </c>
      <c r="AE1343" s="2">
        <f>IFERROR(VLOOKUP(Tabla2[[#This Row],[Client]],Sales_Revenues!A:G,2,FALSE),"")</f>
        <v>0</v>
      </c>
      <c r="AF1343" s="2">
        <f>IFERROR(VLOOKUP(Tabla2[[#This Row],[Client]],Sales_Revenues!A:G,3,FALSE),"")</f>
        <v>0</v>
      </c>
      <c r="AG1343" s="2">
        <f>IFERROR(VLOOKUP(Tabla2[[#This Row],[Client]],Sales_Revenues!A:G,4,FALSE),"")</f>
        <v>1</v>
      </c>
      <c r="AH1343" s="2">
        <f>IFERROR(VLOOKUP(Tabla2[[#This Row],[Client]],Sales_Revenues!A:G,5,FALSE),"")</f>
        <v>0</v>
      </c>
      <c r="AI1343" s="2">
        <f>IFERROR(VLOOKUP(Tabla2[[#This Row],[Client]],Sales_Revenues!A:G,6,FALSE),"")</f>
        <v>0</v>
      </c>
      <c r="AJ1343" s="2">
        <f>IFERROR(VLOOKUP(Tabla2[[#This Row],[Client]],Sales_Revenues!A:G,7,FALSE),"")</f>
        <v>16.153214285714288</v>
      </c>
    </row>
    <row r="1344" spans="1:36">
      <c r="A1344">
        <v>1343</v>
      </c>
      <c r="B1344">
        <v>1</v>
      </c>
      <c r="E1344">
        <v>1</v>
      </c>
      <c r="G1344">
        <v>1</v>
      </c>
      <c r="H1344">
        <v>77.941428571428574</v>
      </c>
      <c r="I1344" t="s">
        <v>38</v>
      </c>
      <c r="J1344" t="s">
        <v>38</v>
      </c>
      <c r="K1344">
        <v>0</v>
      </c>
      <c r="L1344" t="s">
        <v>38</v>
      </c>
      <c r="M1344">
        <v>3681.46</v>
      </c>
      <c r="N1344" t="str">
        <f>IFERROR(VLOOKUP(Tabla2[[#This Row],[Client]],Soc_Dem!A:D,2,FALSE),"")</f>
        <v>M</v>
      </c>
      <c r="O1344">
        <f>IFERROR(VLOOKUP(Tabla2[[#This Row],[Client]],Soc_Dem!A:D,3,FALSE),"")</f>
        <v>37</v>
      </c>
      <c r="P1344">
        <f>IFERROR(VLOOKUP(Tabla2[[#This Row],[Client]],Soc_Dem!A:D,4,FALSE),"")</f>
        <v>152</v>
      </c>
      <c r="Q1344" s="2">
        <f>IFERROR(VLOOKUP(Tabla2[[#This Row],[Client]],Inflow_Outflow!A:O,2,FALSE),"")</f>
        <v>3372.3857142857146</v>
      </c>
      <c r="R1344" s="2">
        <f>IFERROR(VLOOKUP(Tabla2[[#This Row],[Client]],Inflow_Outflow!A:O,3,FALSE),"")</f>
        <v>2447.0364285714286</v>
      </c>
      <c r="S1344" s="2">
        <f>IFERROR(VLOOKUP(Tabla2[[#This Row],[Client]],Inflow_Outflow!A:O,4,FALSE),"")</f>
        <v>27</v>
      </c>
      <c r="T1344" s="2">
        <f>IFERROR(VLOOKUP(Tabla2[[#This Row],[Client]],Inflow_Outflow!A:O,5,FALSE),"")</f>
        <v>23</v>
      </c>
      <c r="U1344" s="2">
        <f>IFERROR(VLOOKUP(Tabla2[[#This Row],[Client]],Inflow_Outflow!A:O,6,FALSE),"")</f>
        <v>3839.9650000000001</v>
      </c>
      <c r="V1344" s="2">
        <f>IFERROR(VLOOKUP(Tabla2[[#This Row],[Client]],Inflow_Outflow!A:O,7,FALSE),"")</f>
        <v>2447.0364285714286</v>
      </c>
      <c r="W1344" s="2">
        <f>IFERROR(VLOOKUP(Tabla2[[#This Row],[Client]],Inflow_Outflow!A:O,8,FALSE),"")</f>
        <v>539.28571428571433</v>
      </c>
      <c r="X1344" s="2">
        <f>IFERROR(VLOOKUP(Tabla2[[#This Row],[Client]],Inflow_Outflow!A:O,9,FALSE),"")</f>
        <v>219.43357142857144</v>
      </c>
      <c r="Y1344" s="2">
        <f>IFERROR(VLOOKUP(Tabla2[[#This Row],[Client]],Inflow_Outflow!A:O,10,FALSE),"")</f>
        <v>354.5</v>
      </c>
      <c r="Z1344" s="2">
        <f>IFERROR(VLOOKUP(Tabla2[[#This Row],[Client]],Inflow_Outflow!A:O,11,FALSE),"")</f>
        <v>50</v>
      </c>
      <c r="AA1344" s="2">
        <f>IFERROR(VLOOKUP(Tabla2[[#This Row],[Client]],Inflow_Outflow!A:O,12,FALSE),"")</f>
        <v>28</v>
      </c>
      <c r="AB1344" s="2">
        <f>IFERROR(VLOOKUP(Tabla2[[#This Row],[Client]],Inflow_Outflow!A:O,13,FALSE),"")</f>
        <v>4</v>
      </c>
      <c r="AC1344" s="2">
        <f>IFERROR(VLOOKUP(Tabla2[[#This Row],[Client]],Inflow_Outflow!A:O,14,FALSE),"")</f>
        <v>9</v>
      </c>
      <c r="AD1344" s="2">
        <f>IFERROR(VLOOKUP(Tabla2[[#This Row],[Client]],Inflow_Outflow!A:O,15,FALSE),"")</f>
        <v>4</v>
      </c>
      <c r="AE1344" s="2" t="str">
        <f>IFERROR(VLOOKUP(Tabla2[[#This Row],[Client]],Sales_Revenues!A:G,2,FALSE),"")</f>
        <v/>
      </c>
      <c r="AF1344" s="2" t="str">
        <f>IFERROR(VLOOKUP(Tabla2[[#This Row],[Client]],Sales_Revenues!A:G,3,FALSE),"")</f>
        <v/>
      </c>
      <c r="AG1344" s="2" t="str">
        <f>IFERROR(VLOOKUP(Tabla2[[#This Row],[Client]],Sales_Revenues!A:G,4,FALSE),"")</f>
        <v/>
      </c>
      <c r="AH1344" s="2" t="str">
        <f>IFERROR(VLOOKUP(Tabla2[[#This Row],[Client]],Sales_Revenues!A:G,5,FALSE),"")</f>
        <v/>
      </c>
      <c r="AI1344" s="2" t="str">
        <f>IFERROR(VLOOKUP(Tabla2[[#This Row],[Client]],Sales_Revenues!A:G,6,FALSE),"")</f>
        <v/>
      </c>
      <c r="AJ1344" s="2" t="str">
        <f>IFERROR(VLOOKUP(Tabla2[[#This Row],[Client]],Sales_Revenues!A:G,7,FALSE),"")</f>
        <v/>
      </c>
    </row>
    <row r="1345" spans="1:36">
      <c r="A1345">
        <v>1344</v>
      </c>
      <c r="B1345">
        <v>1</v>
      </c>
      <c r="E1345">
        <v>1</v>
      </c>
      <c r="H1345">
        <v>33954.502857142856</v>
      </c>
      <c r="I1345" t="s">
        <v>38</v>
      </c>
      <c r="J1345" t="s">
        <v>38</v>
      </c>
      <c r="K1345">
        <v>0</v>
      </c>
      <c r="L1345" t="s">
        <v>38</v>
      </c>
      <c r="M1345" t="s">
        <v>38</v>
      </c>
      <c r="N1345" t="str">
        <f>IFERROR(VLOOKUP(Tabla2[[#This Row],[Client]],Soc_Dem!A:D,2,FALSE),"")</f>
        <v>M</v>
      </c>
      <c r="O1345">
        <f>IFERROR(VLOOKUP(Tabla2[[#This Row],[Client]],Soc_Dem!A:D,3,FALSE),"")</f>
        <v>21</v>
      </c>
      <c r="P1345">
        <f>IFERROR(VLOOKUP(Tabla2[[#This Row],[Client]],Soc_Dem!A:D,4,FALSE),"")</f>
        <v>100</v>
      </c>
      <c r="Q1345" s="2">
        <f>IFERROR(VLOOKUP(Tabla2[[#This Row],[Client]],Inflow_Outflow!A:O,2,FALSE),"")</f>
        <v>402.2885714285714</v>
      </c>
      <c r="R1345" s="2">
        <f>IFERROR(VLOOKUP(Tabla2[[#This Row],[Client]],Inflow_Outflow!A:O,3,FALSE),"")</f>
        <v>402.2885714285714</v>
      </c>
      <c r="S1345" s="2">
        <f>IFERROR(VLOOKUP(Tabla2[[#This Row],[Client]],Inflow_Outflow!A:O,4,FALSE),"")</f>
        <v>5</v>
      </c>
      <c r="T1345" s="2">
        <f>IFERROR(VLOOKUP(Tabla2[[#This Row],[Client]],Inflow_Outflow!A:O,5,FALSE),"")</f>
        <v>5</v>
      </c>
      <c r="U1345" s="2">
        <f>IFERROR(VLOOKUP(Tabla2[[#This Row],[Client]],Inflow_Outflow!A:O,6,FALSE),"")</f>
        <v>690.32857142857142</v>
      </c>
      <c r="V1345" s="2">
        <f>IFERROR(VLOOKUP(Tabla2[[#This Row],[Client]],Inflow_Outflow!A:O,7,FALSE),"")</f>
        <v>690.32857142857142</v>
      </c>
      <c r="W1345" s="2">
        <f>IFERROR(VLOOKUP(Tabla2[[#This Row],[Client]],Inflow_Outflow!A:O,8,FALSE),"")</f>
        <v>267.85714285714283</v>
      </c>
      <c r="X1345" s="2">
        <f>IFERROR(VLOOKUP(Tabla2[[#This Row],[Client]],Inflow_Outflow!A:O,9,FALSE),"")</f>
        <v>63.38928571428572</v>
      </c>
      <c r="Y1345" s="2">
        <f>IFERROR(VLOOKUP(Tabla2[[#This Row],[Client]],Inflow_Outflow!A:O,10,FALSE),"")</f>
        <v>355.68928571428569</v>
      </c>
      <c r="Z1345" s="2">
        <f>IFERROR(VLOOKUP(Tabla2[[#This Row],[Client]],Inflow_Outflow!A:O,11,FALSE),"")</f>
        <v>15</v>
      </c>
      <c r="AA1345" s="2">
        <f>IFERROR(VLOOKUP(Tabla2[[#This Row],[Client]],Inflow_Outflow!A:O,12,FALSE),"")</f>
        <v>15</v>
      </c>
      <c r="AB1345" s="2">
        <f>IFERROR(VLOOKUP(Tabla2[[#This Row],[Client]],Inflow_Outflow!A:O,13,FALSE),"")</f>
        <v>2</v>
      </c>
      <c r="AC1345" s="2">
        <f>IFERROR(VLOOKUP(Tabla2[[#This Row],[Client]],Inflow_Outflow!A:O,14,FALSE),"")</f>
        <v>3</v>
      </c>
      <c r="AD1345" s="2">
        <f>IFERROR(VLOOKUP(Tabla2[[#This Row],[Client]],Inflow_Outflow!A:O,15,FALSE),"")</f>
        <v>9</v>
      </c>
      <c r="AE1345" s="2">
        <f>IFERROR(VLOOKUP(Tabla2[[#This Row],[Client]],Sales_Revenues!A:G,2,FALSE),"")</f>
        <v>0</v>
      </c>
      <c r="AF1345" s="2">
        <f>IFERROR(VLOOKUP(Tabla2[[#This Row],[Client]],Sales_Revenues!A:G,3,FALSE),"")</f>
        <v>1</v>
      </c>
      <c r="AG1345" s="2">
        <f>IFERROR(VLOOKUP(Tabla2[[#This Row],[Client]],Sales_Revenues!A:G,4,FALSE),"")</f>
        <v>0</v>
      </c>
      <c r="AH1345" s="2">
        <f>IFERROR(VLOOKUP(Tabla2[[#This Row],[Client]],Sales_Revenues!A:G,5,FALSE),"")</f>
        <v>0</v>
      </c>
      <c r="AI1345" s="2">
        <f>IFERROR(VLOOKUP(Tabla2[[#This Row],[Client]],Sales_Revenues!A:G,6,FALSE),"")</f>
        <v>2.8571428571428572</v>
      </c>
      <c r="AJ1345" s="2">
        <f>IFERROR(VLOOKUP(Tabla2[[#This Row],[Client]],Sales_Revenues!A:G,7,FALSE),"")</f>
        <v>0</v>
      </c>
    </row>
    <row r="1346" spans="1:36">
      <c r="A1346">
        <v>1345</v>
      </c>
      <c r="B1346">
        <v>1</v>
      </c>
      <c r="C1346">
        <v>2</v>
      </c>
      <c r="F1346">
        <v>1</v>
      </c>
      <c r="G1346">
        <v>1</v>
      </c>
      <c r="H1346">
        <v>490.44</v>
      </c>
      <c r="I1346">
        <v>73.462499999999991</v>
      </c>
      <c r="J1346" t="s">
        <v>38</v>
      </c>
      <c r="K1346" t="s">
        <v>38</v>
      </c>
      <c r="L1346">
        <v>158.64285714285714</v>
      </c>
      <c r="M1346">
        <v>4250.1167857142855</v>
      </c>
      <c r="N1346" t="str">
        <f>IFERROR(VLOOKUP(Tabla2[[#This Row],[Client]],Soc_Dem!A:D,2,FALSE),"")</f>
        <v>F</v>
      </c>
      <c r="O1346">
        <f>IFERROR(VLOOKUP(Tabla2[[#This Row],[Client]],Soc_Dem!A:D,3,FALSE),"")</f>
        <v>22</v>
      </c>
      <c r="P1346">
        <f>IFERROR(VLOOKUP(Tabla2[[#This Row],[Client]],Soc_Dem!A:D,4,FALSE),"")</f>
        <v>152</v>
      </c>
      <c r="Q1346" s="2">
        <f>IFERROR(VLOOKUP(Tabla2[[#This Row],[Client]],Inflow_Outflow!A:O,2,FALSE),"")</f>
        <v>1449.0707142857143</v>
      </c>
      <c r="R1346" s="2">
        <f>IFERROR(VLOOKUP(Tabla2[[#This Row],[Client]],Inflow_Outflow!A:O,3,FALSE),"")</f>
        <v>1074.4649999999999</v>
      </c>
      <c r="S1346" s="2">
        <f>IFERROR(VLOOKUP(Tabla2[[#This Row],[Client]],Inflow_Outflow!A:O,4,FALSE),"")</f>
        <v>9</v>
      </c>
      <c r="T1346" s="2">
        <f>IFERROR(VLOOKUP(Tabla2[[#This Row],[Client]],Inflow_Outflow!A:O,5,FALSE),"")</f>
        <v>3</v>
      </c>
      <c r="U1346" s="2">
        <f>IFERROR(VLOOKUP(Tabla2[[#This Row],[Client]],Inflow_Outflow!A:O,6,FALSE),"")</f>
        <v>1591.1042857142857</v>
      </c>
      <c r="V1346" s="2">
        <f>IFERROR(VLOOKUP(Tabla2[[#This Row],[Client]],Inflow_Outflow!A:O,7,FALSE),"")</f>
        <v>1130.5321428571428</v>
      </c>
      <c r="W1346" s="2">
        <f>IFERROR(VLOOKUP(Tabla2[[#This Row],[Client]],Inflow_Outflow!A:O,8,FALSE),"")</f>
        <v>53.571428571428569</v>
      </c>
      <c r="X1346" s="2">
        <f>IFERROR(VLOOKUP(Tabla2[[#This Row],[Client]],Inflow_Outflow!A:O,9,FALSE),"")</f>
        <v>497.94642857142856</v>
      </c>
      <c r="Y1346" s="2">
        <f>IFERROR(VLOOKUP(Tabla2[[#This Row],[Client]],Inflow_Outflow!A:O,10,FALSE),"")</f>
        <v>629.28571428571433</v>
      </c>
      <c r="Z1346" s="2">
        <f>IFERROR(VLOOKUP(Tabla2[[#This Row],[Client]],Inflow_Outflow!A:O,11,FALSE),"")</f>
        <v>18</v>
      </c>
      <c r="AA1346" s="2">
        <f>IFERROR(VLOOKUP(Tabla2[[#This Row],[Client]],Inflow_Outflow!A:O,12,FALSE),"")</f>
        <v>11</v>
      </c>
      <c r="AB1346" s="2">
        <f>IFERROR(VLOOKUP(Tabla2[[#This Row],[Client]],Inflow_Outflow!A:O,13,FALSE),"")</f>
        <v>1</v>
      </c>
      <c r="AC1346" s="2">
        <f>IFERROR(VLOOKUP(Tabla2[[#This Row],[Client]],Inflow_Outflow!A:O,14,FALSE),"")</f>
        <v>6</v>
      </c>
      <c r="AD1346" s="2">
        <f>IFERROR(VLOOKUP(Tabla2[[#This Row],[Client]],Inflow_Outflow!A:O,15,FALSE),"")</f>
        <v>4</v>
      </c>
      <c r="AE1346" s="2">
        <f>IFERROR(VLOOKUP(Tabla2[[#This Row],[Client]],Sales_Revenues!A:G,2,FALSE),"")</f>
        <v>0</v>
      </c>
      <c r="AF1346" s="2">
        <f>IFERROR(VLOOKUP(Tabla2[[#This Row],[Client]],Sales_Revenues!A:G,3,FALSE),"")</f>
        <v>0</v>
      </c>
      <c r="AG1346" s="2">
        <f>IFERROR(VLOOKUP(Tabla2[[#This Row],[Client]],Sales_Revenues!A:G,4,FALSE),"")</f>
        <v>1</v>
      </c>
      <c r="AH1346" s="2">
        <f>IFERROR(VLOOKUP(Tabla2[[#This Row],[Client]],Sales_Revenues!A:G,5,FALSE),"")</f>
        <v>0</v>
      </c>
      <c r="AI1346" s="2">
        <f>IFERROR(VLOOKUP(Tabla2[[#This Row],[Client]],Sales_Revenues!A:G,6,FALSE),"")</f>
        <v>0</v>
      </c>
      <c r="AJ1346" s="2">
        <f>IFERROR(VLOOKUP(Tabla2[[#This Row],[Client]],Sales_Revenues!A:G,7,FALSE),"")</f>
        <v>14.2075</v>
      </c>
    </row>
    <row r="1347" spans="1:36">
      <c r="A1347">
        <v>1346</v>
      </c>
      <c r="B1347">
        <v>2</v>
      </c>
      <c r="H1347">
        <v>651.42142857142858</v>
      </c>
      <c r="I1347" t="s">
        <v>38</v>
      </c>
      <c r="J1347" t="s">
        <v>38</v>
      </c>
      <c r="K1347" t="s">
        <v>38</v>
      </c>
      <c r="L1347" t="s">
        <v>38</v>
      </c>
      <c r="M1347" t="s">
        <v>38</v>
      </c>
      <c r="N1347" t="str">
        <f>IFERROR(VLOOKUP(Tabla2[[#This Row],[Client]],Soc_Dem!A:D,2,FALSE),"")</f>
        <v>F</v>
      </c>
      <c r="O1347">
        <f>IFERROR(VLOOKUP(Tabla2[[#This Row],[Client]],Soc_Dem!A:D,3,FALSE),"")</f>
        <v>32</v>
      </c>
      <c r="P1347">
        <f>IFERROR(VLOOKUP(Tabla2[[#This Row],[Client]],Soc_Dem!A:D,4,FALSE),"")</f>
        <v>77</v>
      </c>
      <c r="Q1347" s="2">
        <f>IFERROR(VLOOKUP(Tabla2[[#This Row],[Client]],Inflow_Outflow!A:O,2,FALSE),"")</f>
        <v>11.250357142857142</v>
      </c>
      <c r="R1347" s="2">
        <f>IFERROR(VLOOKUP(Tabla2[[#This Row],[Client]],Inflow_Outflow!A:O,3,FALSE),"")</f>
        <v>11.250357142857142</v>
      </c>
      <c r="S1347" s="2">
        <f>IFERROR(VLOOKUP(Tabla2[[#This Row],[Client]],Inflow_Outflow!A:O,4,FALSE),"")</f>
        <v>2</v>
      </c>
      <c r="T1347" s="2">
        <f>IFERROR(VLOOKUP(Tabla2[[#This Row],[Client]],Inflow_Outflow!A:O,5,FALSE),"")</f>
        <v>2</v>
      </c>
      <c r="U1347" s="2">
        <f>IFERROR(VLOOKUP(Tabla2[[#This Row],[Client]],Inflow_Outflow!A:O,6,FALSE),"")</f>
        <v>14.642857142857142</v>
      </c>
      <c r="V1347" s="2">
        <f>IFERROR(VLOOKUP(Tabla2[[#This Row],[Client]],Inflow_Outflow!A:O,7,FALSE),"")</f>
        <v>14.642857142857142</v>
      </c>
      <c r="W1347" s="2">
        <f>IFERROR(VLOOKUP(Tabla2[[#This Row],[Client]],Inflow_Outflow!A:O,8,FALSE),"")</f>
        <v>0</v>
      </c>
      <c r="X1347" s="2">
        <f>IFERROR(VLOOKUP(Tabla2[[#This Row],[Client]],Inflow_Outflow!A:O,9,FALSE),"")</f>
        <v>0</v>
      </c>
      <c r="Y1347" s="2">
        <f>IFERROR(VLOOKUP(Tabla2[[#This Row],[Client]],Inflow_Outflow!A:O,10,FALSE),"")</f>
        <v>11.25</v>
      </c>
      <c r="Z1347" s="2">
        <f>IFERROR(VLOOKUP(Tabla2[[#This Row],[Client]],Inflow_Outflow!A:O,11,FALSE),"")</f>
        <v>2</v>
      </c>
      <c r="AA1347" s="2">
        <f>IFERROR(VLOOKUP(Tabla2[[#This Row],[Client]],Inflow_Outflow!A:O,12,FALSE),"")</f>
        <v>2</v>
      </c>
      <c r="AB1347" s="2">
        <f>IFERROR(VLOOKUP(Tabla2[[#This Row],[Client]],Inflow_Outflow!A:O,13,FALSE),"")</f>
        <v>0</v>
      </c>
      <c r="AC1347" s="2">
        <f>IFERROR(VLOOKUP(Tabla2[[#This Row],[Client]],Inflow_Outflow!A:O,14,FALSE),"")</f>
        <v>0</v>
      </c>
      <c r="AD1347" s="2">
        <f>IFERROR(VLOOKUP(Tabla2[[#This Row],[Client]],Inflow_Outflow!A:O,15,FALSE),"")</f>
        <v>1</v>
      </c>
      <c r="AE1347" s="2">
        <f>IFERROR(VLOOKUP(Tabla2[[#This Row],[Client]],Sales_Revenues!A:G,2,FALSE),"")</f>
        <v>0</v>
      </c>
      <c r="AF1347" s="2">
        <f>IFERROR(VLOOKUP(Tabla2[[#This Row],[Client]],Sales_Revenues!A:G,3,FALSE),"")</f>
        <v>1</v>
      </c>
      <c r="AG1347" s="2">
        <f>IFERROR(VLOOKUP(Tabla2[[#This Row],[Client]],Sales_Revenues!A:G,4,FALSE),"")</f>
        <v>0</v>
      </c>
      <c r="AH1347" s="2">
        <f>IFERROR(VLOOKUP(Tabla2[[#This Row],[Client]],Sales_Revenues!A:G,5,FALSE),"")</f>
        <v>0</v>
      </c>
      <c r="AI1347" s="2">
        <f>IFERROR(VLOOKUP(Tabla2[[#This Row],[Client]],Sales_Revenues!A:G,6,FALSE),"")</f>
        <v>0.21428571428571427</v>
      </c>
      <c r="AJ1347" s="2">
        <f>IFERROR(VLOOKUP(Tabla2[[#This Row],[Client]],Sales_Revenues!A:G,7,FALSE),"")</f>
        <v>0</v>
      </c>
    </row>
    <row r="1348" spans="1:36">
      <c r="A1348">
        <v>1347</v>
      </c>
      <c r="B1348">
        <v>1</v>
      </c>
      <c r="E1348">
        <v>1</v>
      </c>
      <c r="H1348">
        <v>11238.1775</v>
      </c>
      <c r="I1348" t="s">
        <v>38</v>
      </c>
      <c r="J1348" t="s">
        <v>38</v>
      </c>
      <c r="K1348">
        <v>118.44964285714286</v>
      </c>
      <c r="L1348" t="s">
        <v>38</v>
      </c>
      <c r="M1348" t="s">
        <v>38</v>
      </c>
      <c r="N1348" t="str">
        <f>IFERROR(VLOOKUP(Tabla2[[#This Row],[Client]],Soc_Dem!A:D,2,FALSE),"")</f>
        <v>M</v>
      </c>
      <c r="O1348">
        <f>IFERROR(VLOOKUP(Tabla2[[#This Row],[Client]],Soc_Dem!A:D,3,FALSE),"")</f>
        <v>23</v>
      </c>
      <c r="P1348">
        <f>IFERROR(VLOOKUP(Tabla2[[#This Row],[Client]],Soc_Dem!A:D,4,FALSE),"")</f>
        <v>70</v>
      </c>
      <c r="Q1348" s="2">
        <f>IFERROR(VLOOKUP(Tabla2[[#This Row],[Client]],Inflow_Outflow!A:O,2,FALSE),"")</f>
        <v>403.56071428571431</v>
      </c>
      <c r="R1348" s="2">
        <f>IFERROR(VLOOKUP(Tabla2[[#This Row],[Client]],Inflow_Outflow!A:O,3,FALSE),"")</f>
        <v>403.56071428571431</v>
      </c>
      <c r="S1348" s="2">
        <f>IFERROR(VLOOKUP(Tabla2[[#This Row],[Client]],Inflow_Outflow!A:O,4,FALSE),"")</f>
        <v>4</v>
      </c>
      <c r="T1348" s="2">
        <f>IFERROR(VLOOKUP(Tabla2[[#This Row],[Client]],Inflow_Outflow!A:O,5,FALSE),"")</f>
        <v>4</v>
      </c>
      <c r="U1348" s="2">
        <f>IFERROR(VLOOKUP(Tabla2[[#This Row],[Client]],Inflow_Outflow!A:O,6,FALSE),"")</f>
        <v>425.96428571428572</v>
      </c>
      <c r="V1348" s="2">
        <f>IFERROR(VLOOKUP(Tabla2[[#This Row],[Client]],Inflow_Outflow!A:O,7,FALSE),"")</f>
        <v>425.96428571428572</v>
      </c>
      <c r="W1348" s="2">
        <f>IFERROR(VLOOKUP(Tabla2[[#This Row],[Client]],Inflow_Outflow!A:O,8,FALSE),"")</f>
        <v>357.14285714285717</v>
      </c>
      <c r="X1348" s="2">
        <f>IFERROR(VLOOKUP(Tabla2[[#This Row],[Client]],Inflow_Outflow!A:O,9,FALSE),"")</f>
        <v>0</v>
      </c>
      <c r="Y1348" s="2">
        <f>IFERROR(VLOOKUP(Tabla2[[#This Row],[Client]],Inflow_Outflow!A:O,10,FALSE),"")</f>
        <v>65.428571428571431</v>
      </c>
      <c r="Z1348" s="2">
        <f>IFERROR(VLOOKUP(Tabla2[[#This Row],[Client]],Inflow_Outflow!A:O,11,FALSE),"")</f>
        <v>8</v>
      </c>
      <c r="AA1348" s="2">
        <f>IFERROR(VLOOKUP(Tabla2[[#This Row],[Client]],Inflow_Outflow!A:O,12,FALSE),"")</f>
        <v>8</v>
      </c>
      <c r="AB1348" s="2">
        <f>IFERROR(VLOOKUP(Tabla2[[#This Row],[Client]],Inflow_Outflow!A:O,13,FALSE),"")</f>
        <v>3</v>
      </c>
      <c r="AC1348" s="2">
        <f>IFERROR(VLOOKUP(Tabla2[[#This Row],[Client]],Inflow_Outflow!A:O,14,FALSE),"")</f>
        <v>0</v>
      </c>
      <c r="AD1348" s="2">
        <f>IFERROR(VLOOKUP(Tabla2[[#This Row],[Client]],Inflow_Outflow!A:O,15,FALSE),"")</f>
        <v>4</v>
      </c>
      <c r="AE1348" s="2">
        <f>IFERROR(VLOOKUP(Tabla2[[#This Row],[Client]],Sales_Revenues!A:G,2,FALSE),"")</f>
        <v>0</v>
      </c>
      <c r="AF1348" s="2">
        <f>IFERROR(VLOOKUP(Tabla2[[#This Row],[Client]],Sales_Revenues!A:G,3,FALSE),"")</f>
        <v>0</v>
      </c>
      <c r="AG1348" s="2">
        <f>IFERROR(VLOOKUP(Tabla2[[#This Row],[Client]],Sales_Revenues!A:G,4,FALSE),"")</f>
        <v>1</v>
      </c>
      <c r="AH1348" s="2">
        <f>IFERROR(VLOOKUP(Tabla2[[#This Row],[Client]],Sales_Revenues!A:G,5,FALSE),"")</f>
        <v>0</v>
      </c>
      <c r="AI1348" s="2">
        <f>IFERROR(VLOOKUP(Tabla2[[#This Row],[Client]],Sales_Revenues!A:G,6,FALSE),"")</f>
        <v>0</v>
      </c>
      <c r="AJ1348" s="2">
        <f>IFERROR(VLOOKUP(Tabla2[[#This Row],[Client]],Sales_Revenues!A:G,7,FALSE),"")</f>
        <v>21.035714285714285</v>
      </c>
    </row>
    <row r="1349" spans="1:36">
      <c r="A1349">
        <v>1348</v>
      </c>
      <c r="B1349">
        <v>1</v>
      </c>
      <c r="C1349">
        <v>1</v>
      </c>
      <c r="D1349">
        <v>3</v>
      </c>
      <c r="H1349">
        <v>5316.2228571428568</v>
      </c>
      <c r="I1349">
        <v>3786.6950000000002</v>
      </c>
      <c r="J1349">
        <v>308.88214285714287</v>
      </c>
      <c r="K1349" t="s">
        <v>38</v>
      </c>
      <c r="L1349" t="s">
        <v>38</v>
      </c>
      <c r="M1349" t="s">
        <v>38</v>
      </c>
      <c r="N1349" t="str">
        <f>IFERROR(VLOOKUP(Tabla2[[#This Row],[Client]],Soc_Dem!A:D,2,FALSE),"")</f>
        <v>M</v>
      </c>
      <c r="O1349">
        <f>IFERROR(VLOOKUP(Tabla2[[#This Row],[Client]],Soc_Dem!A:D,3,FALSE),"")</f>
        <v>39</v>
      </c>
      <c r="P1349">
        <f>IFERROR(VLOOKUP(Tabla2[[#This Row],[Client]],Soc_Dem!A:D,4,FALSE),"")</f>
        <v>16</v>
      </c>
      <c r="Q1349" s="2">
        <f>IFERROR(VLOOKUP(Tabla2[[#This Row],[Client]],Inflow_Outflow!A:O,2,FALSE),"")</f>
        <v>1.3721428571428571</v>
      </c>
      <c r="R1349" s="2">
        <f>IFERROR(VLOOKUP(Tabla2[[#This Row],[Client]],Inflow_Outflow!A:O,3,FALSE),"")</f>
        <v>1.7857142857142859E-3</v>
      </c>
      <c r="S1349" s="2">
        <f>IFERROR(VLOOKUP(Tabla2[[#This Row],[Client]],Inflow_Outflow!A:O,4,FALSE),"")</f>
        <v>2</v>
      </c>
      <c r="T1349" s="2">
        <f>IFERROR(VLOOKUP(Tabla2[[#This Row],[Client]],Inflow_Outflow!A:O,5,FALSE),"")</f>
        <v>1</v>
      </c>
      <c r="U1349" s="2">
        <f>IFERROR(VLOOKUP(Tabla2[[#This Row],[Client]],Inflow_Outflow!A:O,6,FALSE),"")</f>
        <v>357.14285714285717</v>
      </c>
      <c r="V1349" s="2">
        <f>IFERROR(VLOOKUP(Tabla2[[#This Row],[Client]],Inflow_Outflow!A:O,7,FALSE),"")</f>
        <v>357.14285714285717</v>
      </c>
      <c r="W1349" s="2">
        <f>IFERROR(VLOOKUP(Tabla2[[#This Row],[Client]],Inflow_Outflow!A:O,8,FALSE),"")</f>
        <v>0</v>
      </c>
      <c r="X1349" s="2">
        <f>IFERROR(VLOOKUP(Tabla2[[#This Row],[Client]],Inflow_Outflow!A:O,9,FALSE),"")</f>
        <v>0</v>
      </c>
      <c r="Y1349" s="2">
        <f>IFERROR(VLOOKUP(Tabla2[[#This Row],[Client]],Inflow_Outflow!A:O,10,FALSE),"")</f>
        <v>357.14285714285717</v>
      </c>
      <c r="Z1349" s="2">
        <f>IFERROR(VLOOKUP(Tabla2[[#This Row],[Client]],Inflow_Outflow!A:O,11,FALSE),"")</f>
        <v>2</v>
      </c>
      <c r="AA1349" s="2">
        <f>IFERROR(VLOOKUP(Tabla2[[#This Row],[Client]],Inflow_Outflow!A:O,12,FALSE),"")</f>
        <v>2</v>
      </c>
      <c r="AB1349" s="2">
        <f>IFERROR(VLOOKUP(Tabla2[[#This Row],[Client]],Inflow_Outflow!A:O,13,FALSE),"")</f>
        <v>0</v>
      </c>
      <c r="AC1349" s="2">
        <f>IFERROR(VLOOKUP(Tabla2[[#This Row],[Client]],Inflow_Outflow!A:O,14,FALSE),"")</f>
        <v>0</v>
      </c>
      <c r="AD1349" s="2">
        <f>IFERROR(VLOOKUP(Tabla2[[#This Row],[Client]],Inflow_Outflow!A:O,15,FALSE),"")</f>
        <v>2</v>
      </c>
      <c r="AE1349" s="2">
        <f>IFERROR(VLOOKUP(Tabla2[[#This Row],[Client]],Sales_Revenues!A:G,2,FALSE),"")</f>
        <v>0</v>
      </c>
      <c r="AF1349" s="2">
        <f>IFERROR(VLOOKUP(Tabla2[[#This Row],[Client]],Sales_Revenues!A:G,3,FALSE),"")</f>
        <v>1</v>
      </c>
      <c r="AG1349" s="2">
        <f>IFERROR(VLOOKUP(Tabla2[[#This Row],[Client]],Sales_Revenues!A:G,4,FALSE),"")</f>
        <v>0</v>
      </c>
      <c r="AH1349" s="2">
        <f>IFERROR(VLOOKUP(Tabla2[[#This Row],[Client]],Sales_Revenues!A:G,5,FALSE),"")</f>
        <v>0</v>
      </c>
      <c r="AI1349" s="2">
        <f>IFERROR(VLOOKUP(Tabla2[[#This Row],[Client]],Sales_Revenues!A:G,6,FALSE),"")</f>
        <v>1.4285714285714286</v>
      </c>
      <c r="AJ1349" s="2">
        <f>IFERROR(VLOOKUP(Tabla2[[#This Row],[Client]],Sales_Revenues!A:G,7,FALSE),"")</f>
        <v>0</v>
      </c>
    </row>
    <row r="1350" spans="1:36">
      <c r="A1350">
        <v>1349</v>
      </c>
      <c r="B1350">
        <v>1</v>
      </c>
      <c r="E1350">
        <v>1</v>
      </c>
      <c r="H1350">
        <v>172.22392857142859</v>
      </c>
      <c r="I1350" t="s">
        <v>38</v>
      </c>
      <c r="J1350" t="s">
        <v>38</v>
      </c>
      <c r="K1350">
        <v>0</v>
      </c>
      <c r="L1350" t="s">
        <v>38</v>
      </c>
      <c r="M1350" t="s">
        <v>38</v>
      </c>
      <c r="N1350" t="str">
        <f>IFERROR(VLOOKUP(Tabla2[[#This Row],[Client]],Soc_Dem!A:D,2,FALSE),"")</f>
        <v>M</v>
      </c>
      <c r="O1350">
        <f>IFERROR(VLOOKUP(Tabla2[[#This Row],[Client]],Soc_Dem!A:D,3,FALSE),"")</f>
        <v>50</v>
      </c>
      <c r="P1350">
        <f>IFERROR(VLOOKUP(Tabla2[[#This Row],[Client]],Soc_Dem!A:D,4,FALSE),"")</f>
        <v>229</v>
      </c>
      <c r="Q1350" s="2">
        <f>IFERROR(VLOOKUP(Tabla2[[#This Row],[Client]],Inflow_Outflow!A:O,2,FALSE),"")</f>
        <v>142.8582142857143</v>
      </c>
      <c r="R1350" s="2">
        <f>IFERROR(VLOOKUP(Tabla2[[#This Row],[Client]],Inflow_Outflow!A:O,3,FALSE),"")</f>
        <v>142.8582142857143</v>
      </c>
      <c r="S1350" s="2">
        <f>IFERROR(VLOOKUP(Tabla2[[#This Row],[Client]],Inflow_Outflow!A:O,4,FALSE),"")</f>
        <v>2</v>
      </c>
      <c r="T1350" s="2">
        <f>IFERROR(VLOOKUP(Tabla2[[#This Row],[Client]],Inflow_Outflow!A:O,5,FALSE),"")</f>
        <v>2</v>
      </c>
      <c r="U1350" s="2">
        <f>IFERROR(VLOOKUP(Tabla2[[#This Row],[Client]],Inflow_Outflow!A:O,6,FALSE),"")</f>
        <v>196.6</v>
      </c>
      <c r="V1350" s="2">
        <f>IFERROR(VLOOKUP(Tabla2[[#This Row],[Client]],Inflow_Outflow!A:O,7,FALSE),"")</f>
        <v>196.6</v>
      </c>
      <c r="W1350" s="2">
        <f>IFERROR(VLOOKUP(Tabla2[[#This Row],[Client]],Inflow_Outflow!A:O,8,FALSE),"")</f>
        <v>160.71428571428572</v>
      </c>
      <c r="X1350" s="2">
        <f>IFERROR(VLOOKUP(Tabla2[[#This Row],[Client]],Inflow_Outflow!A:O,9,FALSE),"")</f>
        <v>35.885714285714286</v>
      </c>
      <c r="Y1350" s="2">
        <f>IFERROR(VLOOKUP(Tabla2[[#This Row],[Client]],Inflow_Outflow!A:O,10,FALSE),"")</f>
        <v>0</v>
      </c>
      <c r="Z1350" s="2">
        <f>IFERROR(VLOOKUP(Tabla2[[#This Row],[Client]],Inflow_Outflow!A:O,11,FALSE),"")</f>
        <v>19</v>
      </c>
      <c r="AA1350" s="2">
        <f>IFERROR(VLOOKUP(Tabla2[[#This Row],[Client]],Inflow_Outflow!A:O,12,FALSE),"")</f>
        <v>19</v>
      </c>
      <c r="AB1350" s="2">
        <f>IFERROR(VLOOKUP(Tabla2[[#This Row],[Client]],Inflow_Outflow!A:O,13,FALSE),"")</f>
        <v>11</v>
      </c>
      <c r="AC1350" s="2">
        <f>IFERROR(VLOOKUP(Tabla2[[#This Row],[Client]],Inflow_Outflow!A:O,14,FALSE),"")</f>
        <v>8</v>
      </c>
      <c r="AD1350" s="2">
        <f>IFERROR(VLOOKUP(Tabla2[[#This Row],[Client]],Inflow_Outflow!A:O,15,FALSE),"")</f>
        <v>0</v>
      </c>
      <c r="AE1350" s="2" t="str">
        <f>IFERROR(VLOOKUP(Tabla2[[#This Row],[Client]],Sales_Revenues!A:G,2,FALSE),"")</f>
        <v/>
      </c>
      <c r="AF1350" s="2" t="str">
        <f>IFERROR(VLOOKUP(Tabla2[[#This Row],[Client]],Sales_Revenues!A:G,3,FALSE),"")</f>
        <v/>
      </c>
      <c r="AG1350" s="2" t="str">
        <f>IFERROR(VLOOKUP(Tabla2[[#This Row],[Client]],Sales_Revenues!A:G,4,FALSE),"")</f>
        <v/>
      </c>
      <c r="AH1350" s="2" t="str">
        <f>IFERROR(VLOOKUP(Tabla2[[#This Row],[Client]],Sales_Revenues!A:G,5,FALSE),"")</f>
        <v/>
      </c>
      <c r="AI1350" s="2" t="str">
        <f>IFERROR(VLOOKUP(Tabla2[[#This Row],[Client]],Sales_Revenues!A:G,6,FALSE),"")</f>
        <v/>
      </c>
      <c r="AJ1350" s="2" t="str">
        <f>IFERROR(VLOOKUP(Tabla2[[#This Row],[Client]],Sales_Revenues!A:G,7,FALSE),"")</f>
        <v/>
      </c>
    </row>
    <row r="1351" spans="1:36">
      <c r="A1351">
        <v>1350</v>
      </c>
      <c r="B1351">
        <v>1</v>
      </c>
      <c r="H1351">
        <v>4.2496428571428568</v>
      </c>
      <c r="I1351" t="s">
        <v>38</v>
      </c>
      <c r="J1351" t="s">
        <v>38</v>
      </c>
      <c r="K1351" t="s">
        <v>38</v>
      </c>
      <c r="L1351" t="s">
        <v>38</v>
      </c>
      <c r="M1351" t="s">
        <v>38</v>
      </c>
      <c r="N1351" t="str">
        <f>IFERROR(VLOOKUP(Tabla2[[#This Row],[Client]],Soc_Dem!A:D,2,FALSE),"")</f>
        <v>F</v>
      </c>
      <c r="O1351">
        <f>IFERROR(VLOOKUP(Tabla2[[#This Row],[Client]],Soc_Dem!A:D,3,FALSE),"")</f>
        <v>23</v>
      </c>
      <c r="P1351">
        <f>IFERROR(VLOOKUP(Tabla2[[#This Row],[Client]],Soc_Dem!A:D,4,FALSE),"")</f>
        <v>111</v>
      </c>
      <c r="Q1351" s="2">
        <f>IFERROR(VLOOKUP(Tabla2[[#This Row],[Client]],Inflow_Outflow!A:O,2,FALSE),"")</f>
        <v>806.93964285714287</v>
      </c>
      <c r="R1351" s="2">
        <f>IFERROR(VLOOKUP(Tabla2[[#This Row],[Client]],Inflow_Outflow!A:O,3,FALSE),"")</f>
        <v>806.93964285714287</v>
      </c>
      <c r="S1351" s="2">
        <f>IFERROR(VLOOKUP(Tabla2[[#This Row],[Client]],Inflow_Outflow!A:O,4,FALSE),"")</f>
        <v>2</v>
      </c>
      <c r="T1351" s="2">
        <f>IFERROR(VLOOKUP(Tabla2[[#This Row],[Client]],Inflow_Outflow!A:O,5,FALSE),"")</f>
        <v>2</v>
      </c>
      <c r="U1351" s="2">
        <f>IFERROR(VLOOKUP(Tabla2[[#This Row],[Client]],Inflow_Outflow!A:O,6,FALSE),"")</f>
        <v>1255.8274999999999</v>
      </c>
      <c r="V1351" s="2">
        <f>IFERROR(VLOOKUP(Tabla2[[#This Row],[Client]],Inflow_Outflow!A:O,7,FALSE),"")</f>
        <v>1255.8274999999999</v>
      </c>
      <c r="W1351" s="2">
        <f>IFERROR(VLOOKUP(Tabla2[[#This Row],[Client]],Inflow_Outflow!A:O,8,FALSE),"")</f>
        <v>392.85714285714283</v>
      </c>
      <c r="X1351" s="2">
        <f>IFERROR(VLOOKUP(Tabla2[[#This Row],[Client]],Inflow_Outflow!A:O,9,FALSE),"")</f>
        <v>133.36321428571429</v>
      </c>
      <c r="Y1351" s="2">
        <f>IFERROR(VLOOKUP(Tabla2[[#This Row],[Client]],Inflow_Outflow!A:O,10,FALSE),"")</f>
        <v>725.28571428571433</v>
      </c>
      <c r="Z1351" s="2">
        <f>IFERROR(VLOOKUP(Tabla2[[#This Row],[Client]],Inflow_Outflow!A:O,11,FALSE),"")</f>
        <v>24</v>
      </c>
      <c r="AA1351" s="2">
        <f>IFERROR(VLOOKUP(Tabla2[[#This Row],[Client]],Inflow_Outflow!A:O,12,FALSE),"")</f>
        <v>24</v>
      </c>
      <c r="AB1351" s="2">
        <f>IFERROR(VLOOKUP(Tabla2[[#This Row],[Client]],Inflow_Outflow!A:O,13,FALSE),"")</f>
        <v>4</v>
      </c>
      <c r="AC1351" s="2">
        <f>IFERROR(VLOOKUP(Tabla2[[#This Row],[Client]],Inflow_Outflow!A:O,14,FALSE),"")</f>
        <v>12</v>
      </c>
      <c r="AD1351" s="2">
        <f>IFERROR(VLOOKUP(Tabla2[[#This Row],[Client]],Inflow_Outflow!A:O,15,FALSE),"")</f>
        <v>3</v>
      </c>
      <c r="AE1351" s="2">
        <f>IFERROR(VLOOKUP(Tabla2[[#This Row],[Client]],Sales_Revenues!A:G,2,FALSE),"")</f>
        <v>0</v>
      </c>
      <c r="AF1351" s="2">
        <f>IFERROR(VLOOKUP(Tabla2[[#This Row],[Client]],Sales_Revenues!A:G,3,FALSE),"")</f>
        <v>0</v>
      </c>
      <c r="AG1351" s="2">
        <f>IFERROR(VLOOKUP(Tabla2[[#This Row],[Client]],Sales_Revenues!A:G,4,FALSE),"")</f>
        <v>1</v>
      </c>
      <c r="AH1351" s="2">
        <f>IFERROR(VLOOKUP(Tabla2[[#This Row],[Client]],Sales_Revenues!A:G,5,FALSE),"")</f>
        <v>0</v>
      </c>
      <c r="AI1351" s="2">
        <f>IFERROR(VLOOKUP(Tabla2[[#This Row],[Client]],Sales_Revenues!A:G,6,FALSE),"")</f>
        <v>0</v>
      </c>
      <c r="AJ1351" s="2">
        <f>IFERROR(VLOOKUP(Tabla2[[#This Row],[Client]],Sales_Revenues!A:G,7,FALSE),"")</f>
        <v>8.9521428571428565</v>
      </c>
    </row>
    <row r="1352" spans="1:36">
      <c r="A1352">
        <v>1351</v>
      </c>
      <c r="B1352">
        <v>1</v>
      </c>
      <c r="C1352">
        <v>1</v>
      </c>
      <c r="D1352">
        <v>5</v>
      </c>
      <c r="H1352">
        <v>45.981071428571433</v>
      </c>
      <c r="I1352">
        <v>7402.6339285714284</v>
      </c>
      <c r="J1352">
        <v>932.41571428571422</v>
      </c>
      <c r="K1352" t="s">
        <v>38</v>
      </c>
      <c r="L1352" t="s">
        <v>38</v>
      </c>
      <c r="M1352" t="s">
        <v>38</v>
      </c>
      <c r="N1352" t="str">
        <f>IFERROR(VLOOKUP(Tabla2[[#This Row],[Client]],Soc_Dem!A:D,2,FALSE),"")</f>
        <v>F</v>
      </c>
      <c r="O1352">
        <f>IFERROR(VLOOKUP(Tabla2[[#This Row],[Client]],Soc_Dem!A:D,3,FALSE),"")</f>
        <v>40</v>
      </c>
      <c r="P1352">
        <f>IFERROR(VLOOKUP(Tabla2[[#This Row],[Client]],Soc_Dem!A:D,4,FALSE),"")</f>
        <v>149</v>
      </c>
      <c r="Q1352" s="2">
        <f>IFERROR(VLOOKUP(Tabla2[[#This Row],[Client]],Inflow_Outflow!A:O,2,FALSE),"")</f>
        <v>454.61464285714283</v>
      </c>
      <c r="R1352" s="2">
        <f>IFERROR(VLOOKUP(Tabla2[[#This Row],[Client]],Inflow_Outflow!A:O,3,FALSE),"")</f>
        <v>449.30500000000001</v>
      </c>
      <c r="S1352" s="2">
        <f>IFERROR(VLOOKUP(Tabla2[[#This Row],[Client]],Inflow_Outflow!A:O,4,FALSE),"")</f>
        <v>3</v>
      </c>
      <c r="T1352" s="2">
        <f>IFERROR(VLOOKUP(Tabla2[[#This Row],[Client]],Inflow_Outflow!A:O,5,FALSE),"")</f>
        <v>2</v>
      </c>
      <c r="U1352" s="2">
        <f>IFERROR(VLOOKUP(Tabla2[[#This Row],[Client]],Inflow_Outflow!A:O,6,FALSE),"")</f>
        <v>403.66428571428571</v>
      </c>
      <c r="V1352" s="2">
        <f>IFERROR(VLOOKUP(Tabla2[[#This Row],[Client]],Inflow_Outflow!A:O,7,FALSE),"")</f>
        <v>403.66428571428571</v>
      </c>
      <c r="W1352" s="2">
        <f>IFERROR(VLOOKUP(Tabla2[[#This Row],[Client]],Inflow_Outflow!A:O,8,FALSE),"")</f>
        <v>0</v>
      </c>
      <c r="X1352" s="2">
        <f>IFERROR(VLOOKUP(Tabla2[[#This Row],[Client]],Inflow_Outflow!A:O,9,FALSE),"")</f>
        <v>107.73571428571428</v>
      </c>
      <c r="Y1352" s="2">
        <f>IFERROR(VLOOKUP(Tabla2[[#This Row],[Client]],Inflow_Outflow!A:O,10,FALSE),"")</f>
        <v>293.42857142857144</v>
      </c>
      <c r="Z1352" s="2">
        <f>IFERROR(VLOOKUP(Tabla2[[#This Row],[Client]],Inflow_Outflow!A:O,11,FALSE),"")</f>
        <v>14</v>
      </c>
      <c r="AA1352" s="2">
        <f>IFERROR(VLOOKUP(Tabla2[[#This Row],[Client]],Inflow_Outflow!A:O,12,FALSE),"")</f>
        <v>14</v>
      </c>
      <c r="AB1352" s="2">
        <f>IFERROR(VLOOKUP(Tabla2[[#This Row],[Client]],Inflow_Outflow!A:O,13,FALSE),"")</f>
        <v>0</v>
      </c>
      <c r="AC1352" s="2">
        <f>IFERROR(VLOOKUP(Tabla2[[#This Row],[Client]],Inflow_Outflow!A:O,14,FALSE),"")</f>
        <v>7</v>
      </c>
      <c r="AD1352" s="2">
        <f>IFERROR(VLOOKUP(Tabla2[[#This Row],[Client]],Inflow_Outflow!A:O,15,FALSE),"")</f>
        <v>6</v>
      </c>
      <c r="AE1352" s="2">
        <f>IFERROR(VLOOKUP(Tabla2[[#This Row],[Client]],Sales_Revenues!A:G,2,FALSE),"")</f>
        <v>0</v>
      </c>
      <c r="AF1352" s="2">
        <f>IFERROR(VLOOKUP(Tabla2[[#This Row],[Client]],Sales_Revenues!A:G,3,FALSE),"")</f>
        <v>0</v>
      </c>
      <c r="AG1352" s="2">
        <f>IFERROR(VLOOKUP(Tabla2[[#This Row],[Client]],Sales_Revenues!A:G,4,FALSE),"")</f>
        <v>0</v>
      </c>
      <c r="AH1352" s="2">
        <f>IFERROR(VLOOKUP(Tabla2[[#This Row],[Client]],Sales_Revenues!A:G,5,FALSE),"")</f>
        <v>0</v>
      </c>
      <c r="AI1352" s="2">
        <f>IFERROR(VLOOKUP(Tabla2[[#This Row],[Client]],Sales_Revenues!A:G,6,FALSE),"")</f>
        <v>0</v>
      </c>
      <c r="AJ1352" s="2">
        <f>IFERROR(VLOOKUP(Tabla2[[#This Row],[Client]],Sales_Revenues!A:G,7,FALSE),"")</f>
        <v>0</v>
      </c>
    </row>
    <row r="1353" spans="1:36">
      <c r="A1353">
        <v>1352</v>
      </c>
      <c r="B1353">
        <v>1</v>
      </c>
      <c r="H1353">
        <v>2228.3939285714287</v>
      </c>
      <c r="I1353" t="s">
        <v>38</v>
      </c>
      <c r="J1353" t="s">
        <v>38</v>
      </c>
      <c r="K1353" t="s">
        <v>38</v>
      </c>
      <c r="L1353" t="s">
        <v>38</v>
      </c>
      <c r="M1353" t="s">
        <v>38</v>
      </c>
      <c r="N1353" t="str">
        <f>IFERROR(VLOOKUP(Tabla2[[#This Row],[Client]],Soc_Dem!A:D,2,FALSE),"")</f>
        <v>F</v>
      </c>
      <c r="O1353">
        <f>IFERROR(VLOOKUP(Tabla2[[#This Row],[Client]],Soc_Dem!A:D,3,FALSE),"")</f>
        <v>67</v>
      </c>
      <c r="P1353">
        <f>IFERROR(VLOOKUP(Tabla2[[#This Row],[Client]],Soc_Dem!A:D,4,FALSE),"")</f>
        <v>59</v>
      </c>
      <c r="Q1353" s="2">
        <f>IFERROR(VLOOKUP(Tabla2[[#This Row],[Client]],Inflow_Outflow!A:O,2,FALSE),"")</f>
        <v>132.14392857142857</v>
      </c>
      <c r="R1353" s="2">
        <f>IFERROR(VLOOKUP(Tabla2[[#This Row],[Client]],Inflow_Outflow!A:O,3,FALSE),"")</f>
        <v>132.14392857142857</v>
      </c>
      <c r="S1353" s="2">
        <f>IFERROR(VLOOKUP(Tabla2[[#This Row],[Client]],Inflow_Outflow!A:O,4,FALSE),"")</f>
        <v>2</v>
      </c>
      <c r="T1353" s="2">
        <f>IFERROR(VLOOKUP(Tabla2[[#This Row],[Client]],Inflow_Outflow!A:O,5,FALSE),"")</f>
        <v>2</v>
      </c>
      <c r="U1353" s="2">
        <f>IFERROR(VLOOKUP(Tabla2[[#This Row],[Client]],Inflow_Outflow!A:O,6,FALSE),"")</f>
        <v>76.664285714285711</v>
      </c>
      <c r="V1353" s="2">
        <f>IFERROR(VLOOKUP(Tabla2[[#This Row],[Client]],Inflow_Outflow!A:O,7,FALSE),"")</f>
        <v>76.664285714285711</v>
      </c>
      <c r="W1353" s="2">
        <f>IFERROR(VLOOKUP(Tabla2[[#This Row],[Client]],Inflow_Outflow!A:O,8,FALSE),"")</f>
        <v>3.5714285714285716</v>
      </c>
      <c r="X1353" s="2">
        <f>IFERROR(VLOOKUP(Tabla2[[#This Row],[Client]],Inflow_Outflow!A:O,9,FALSE),"")</f>
        <v>73.092857142857142</v>
      </c>
      <c r="Y1353" s="2">
        <f>IFERROR(VLOOKUP(Tabla2[[#This Row],[Client]],Inflow_Outflow!A:O,10,FALSE),"")</f>
        <v>0</v>
      </c>
      <c r="Z1353" s="2">
        <f>IFERROR(VLOOKUP(Tabla2[[#This Row],[Client]],Inflow_Outflow!A:O,11,FALSE),"")</f>
        <v>3</v>
      </c>
      <c r="AA1353" s="2">
        <f>IFERROR(VLOOKUP(Tabla2[[#This Row],[Client]],Inflow_Outflow!A:O,12,FALSE),"")</f>
        <v>3</v>
      </c>
      <c r="AB1353" s="2">
        <f>IFERROR(VLOOKUP(Tabla2[[#This Row],[Client]],Inflow_Outflow!A:O,13,FALSE),"")</f>
        <v>1</v>
      </c>
      <c r="AC1353" s="2">
        <f>IFERROR(VLOOKUP(Tabla2[[#This Row],[Client]],Inflow_Outflow!A:O,14,FALSE),"")</f>
        <v>2</v>
      </c>
      <c r="AD1353" s="2">
        <f>IFERROR(VLOOKUP(Tabla2[[#This Row],[Client]],Inflow_Outflow!A:O,15,FALSE),"")</f>
        <v>0</v>
      </c>
      <c r="AE1353" s="2">
        <f>IFERROR(VLOOKUP(Tabla2[[#This Row],[Client]],Sales_Revenues!A:G,2,FALSE),"")</f>
        <v>0</v>
      </c>
      <c r="AF1353" s="2">
        <f>IFERROR(VLOOKUP(Tabla2[[#This Row],[Client]],Sales_Revenues!A:G,3,FALSE),"")</f>
        <v>0</v>
      </c>
      <c r="AG1353" s="2">
        <f>IFERROR(VLOOKUP(Tabla2[[#This Row],[Client]],Sales_Revenues!A:G,4,FALSE),"")</f>
        <v>0</v>
      </c>
      <c r="AH1353" s="2">
        <f>IFERROR(VLOOKUP(Tabla2[[#This Row],[Client]],Sales_Revenues!A:G,5,FALSE),"")</f>
        <v>0</v>
      </c>
      <c r="AI1353" s="2">
        <f>IFERROR(VLOOKUP(Tabla2[[#This Row],[Client]],Sales_Revenues!A:G,6,FALSE),"")</f>
        <v>0</v>
      </c>
      <c r="AJ1353" s="2">
        <f>IFERROR(VLOOKUP(Tabla2[[#This Row],[Client]],Sales_Revenues!A:G,7,FALSE),"")</f>
        <v>0</v>
      </c>
    </row>
    <row r="1354" spans="1:36">
      <c r="A1354">
        <v>1353</v>
      </c>
      <c r="B1354">
        <v>1</v>
      </c>
      <c r="F1354">
        <v>1</v>
      </c>
      <c r="H1354">
        <v>1257.3753571428572</v>
      </c>
      <c r="I1354" t="s">
        <v>38</v>
      </c>
      <c r="J1354" t="s">
        <v>38</v>
      </c>
      <c r="K1354" t="s">
        <v>38</v>
      </c>
      <c r="L1354">
        <v>30.06607142857143</v>
      </c>
      <c r="M1354" t="s">
        <v>38</v>
      </c>
      <c r="N1354" t="str">
        <f>IFERROR(VLOOKUP(Tabla2[[#This Row],[Client]],Soc_Dem!A:D,2,FALSE),"")</f>
        <v>M</v>
      </c>
      <c r="O1354">
        <f>IFERROR(VLOOKUP(Tabla2[[#This Row],[Client]],Soc_Dem!A:D,3,FALSE),"")</f>
        <v>29</v>
      </c>
      <c r="P1354">
        <f>IFERROR(VLOOKUP(Tabla2[[#This Row],[Client]],Soc_Dem!A:D,4,FALSE),"")</f>
        <v>83</v>
      </c>
      <c r="Q1354" s="2">
        <f>IFERROR(VLOOKUP(Tabla2[[#This Row],[Client]],Inflow_Outflow!A:O,2,FALSE),"")</f>
        <v>298.28035714285716</v>
      </c>
      <c r="R1354" s="2">
        <f>IFERROR(VLOOKUP(Tabla2[[#This Row],[Client]],Inflow_Outflow!A:O,3,FALSE),"")</f>
        <v>295.92892857142857</v>
      </c>
      <c r="S1354" s="2">
        <f>IFERROR(VLOOKUP(Tabla2[[#This Row],[Client]],Inflow_Outflow!A:O,4,FALSE),"")</f>
        <v>6</v>
      </c>
      <c r="T1354" s="2">
        <f>IFERROR(VLOOKUP(Tabla2[[#This Row],[Client]],Inflow_Outflow!A:O,5,FALSE),"")</f>
        <v>2</v>
      </c>
      <c r="U1354" s="2">
        <f>IFERROR(VLOOKUP(Tabla2[[#This Row],[Client]],Inflow_Outflow!A:O,6,FALSE),"")</f>
        <v>298.54750000000001</v>
      </c>
      <c r="V1354" s="2">
        <f>IFERROR(VLOOKUP(Tabla2[[#This Row],[Client]],Inflow_Outflow!A:O,7,FALSE),"")</f>
        <v>296.19035714285712</v>
      </c>
      <c r="W1354" s="2">
        <f>IFERROR(VLOOKUP(Tabla2[[#This Row],[Client]],Inflow_Outflow!A:O,8,FALSE),"")</f>
        <v>0</v>
      </c>
      <c r="X1354" s="2">
        <f>IFERROR(VLOOKUP(Tabla2[[#This Row],[Client]],Inflow_Outflow!A:O,9,FALSE),"")</f>
        <v>0</v>
      </c>
      <c r="Y1354" s="2">
        <f>IFERROR(VLOOKUP(Tabla2[[#This Row],[Client]],Inflow_Outflow!A:O,10,FALSE),"")</f>
        <v>292.85714285714283</v>
      </c>
      <c r="Z1354" s="2">
        <f>IFERROR(VLOOKUP(Tabla2[[#This Row],[Client]],Inflow_Outflow!A:O,11,FALSE),"")</f>
        <v>7</v>
      </c>
      <c r="AA1354" s="2">
        <f>IFERROR(VLOOKUP(Tabla2[[#This Row],[Client]],Inflow_Outflow!A:O,12,FALSE),"")</f>
        <v>3</v>
      </c>
      <c r="AB1354" s="2">
        <f>IFERROR(VLOOKUP(Tabla2[[#This Row],[Client]],Inflow_Outflow!A:O,13,FALSE),"")</f>
        <v>0</v>
      </c>
      <c r="AC1354" s="2">
        <f>IFERROR(VLOOKUP(Tabla2[[#This Row],[Client]],Inflow_Outflow!A:O,14,FALSE),"")</f>
        <v>0</v>
      </c>
      <c r="AD1354" s="2">
        <f>IFERROR(VLOOKUP(Tabla2[[#This Row],[Client]],Inflow_Outflow!A:O,15,FALSE),"")</f>
        <v>1</v>
      </c>
      <c r="AE1354" s="2">
        <f>IFERROR(VLOOKUP(Tabla2[[#This Row],[Client]],Sales_Revenues!A:G,2,FALSE),"")</f>
        <v>1</v>
      </c>
      <c r="AF1354" s="2">
        <f>IFERROR(VLOOKUP(Tabla2[[#This Row],[Client]],Sales_Revenues!A:G,3,FALSE),"")</f>
        <v>0</v>
      </c>
      <c r="AG1354" s="2">
        <f>IFERROR(VLOOKUP(Tabla2[[#This Row],[Client]],Sales_Revenues!A:G,4,FALSE),"")</f>
        <v>0</v>
      </c>
      <c r="AH1354" s="2">
        <f>IFERROR(VLOOKUP(Tabla2[[#This Row],[Client]],Sales_Revenues!A:G,5,FALSE),"")</f>
        <v>6.7148214285714278</v>
      </c>
      <c r="AI1354" s="2">
        <f>IFERROR(VLOOKUP(Tabla2[[#This Row],[Client]],Sales_Revenues!A:G,6,FALSE),"")</f>
        <v>0</v>
      </c>
      <c r="AJ1354" s="2">
        <f>IFERROR(VLOOKUP(Tabla2[[#This Row],[Client]],Sales_Revenues!A:G,7,FALSE),"")</f>
        <v>0</v>
      </c>
    </row>
    <row r="1355" spans="1:36">
      <c r="A1355">
        <v>1354</v>
      </c>
      <c r="B1355">
        <v>1</v>
      </c>
      <c r="H1355">
        <v>21425.311428571429</v>
      </c>
      <c r="I1355" t="s">
        <v>38</v>
      </c>
      <c r="J1355" t="s">
        <v>38</v>
      </c>
      <c r="K1355" t="s">
        <v>38</v>
      </c>
      <c r="L1355" t="s">
        <v>38</v>
      </c>
      <c r="M1355" t="s">
        <v>38</v>
      </c>
      <c r="N1355" t="str">
        <f>IFERROR(VLOOKUP(Tabla2[[#This Row],[Client]],Soc_Dem!A:D,2,FALSE),"")</f>
        <v>M</v>
      </c>
      <c r="O1355">
        <f>IFERROR(VLOOKUP(Tabla2[[#This Row],[Client]],Soc_Dem!A:D,3,FALSE),"")</f>
        <v>17</v>
      </c>
      <c r="P1355">
        <f>IFERROR(VLOOKUP(Tabla2[[#This Row],[Client]],Soc_Dem!A:D,4,FALSE),"")</f>
        <v>142</v>
      </c>
      <c r="Q1355" s="2">
        <f>IFERROR(VLOOKUP(Tabla2[[#This Row],[Client]],Inflow_Outflow!A:O,2,FALSE),"")</f>
        <v>214.28607142857143</v>
      </c>
      <c r="R1355" s="2">
        <f>IFERROR(VLOOKUP(Tabla2[[#This Row],[Client]],Inflow_Outflow!A:O,3,FALSE),"")</f>
        <v>214.28607142857143</v>
      </c>
      <c r="S1355" s="2">
        <f>IFERROR(VLOOKUP(Tabla2[[#This Row],[Client]],Inflow_Outflow!A:O,4,FALSE),"")</f>
        <v>2</v>
      </c>
      <c r="T1355" s="2">
        <f>IFERROR(VLOOKUP(Tabla2[[#This Row],[Client]],Inflow_Outflow!A:O,5,FALSE),"")</f>
        <v>2</v>
      </c>
      <c r="U1355" s="2">
        <f>IFERROR(VLOOKUP(Tabla2[[#This Row],[Client]],Inflow_Outflow!A:O,6,FALSE),"")</f>
        <v>194.79999999999998</v>
      </c>
      <c r="V1355" s="2">
        <f>IFERROR(VLOOKUP(Tabla2[[#This Row],[Client]],Inflow_Outflow!A:O,7,FALSE),"")</f>
        <v>194.79999999999998</v>
      </c>
      <c r="W1355" s="2">
        <f>IFERROR(VLOOKUP(Tabla2[[#This Row],[Client]],Inflow_Outflow!A:O,8,FALSE),"")</f>
        <v>0</v>
      </c>
      <c r="X1355" s="2">
        <f>IFERROR(VLOOKUP(Tabla2[[#This Row],[Client]],Inflow_Outflow!A:O,9,FALSE),"")</f>
        <v>25.442857142857143</v>
      </c>
      <c r="Y1355" s="2">
        <f>IFERROR(VLOOKUP(Tabla2[[#This Row],[Client]],Inflow_Outflow!A:O,10,FALSE),"")</f>
        <v>0</v>
      </c>
      <c r="Z1355" s="2">
        <f>IFERROR(VLOOKUP(Tabla2[[#This Row],[Client]],Inflow_Outflow!A:O,11,FALSE),"")</f>
        <v>8</v>
      </c>
      <c r="AA1355" s="2">
        <f>IFERROR(VLOOKUP(Tabla2[[#This Row],[Client]],Inflow_Outflow!A:O,12,FALSE),"")</f>
        <v>8</v>
      </c>
      <c r="AB1355" s="2">
        <f>IFERROR(VLOOKUP(Tabla2[[#This Row],[Client]],Inflow_Outflow!A:O,13,FALSE),"")</f>
        <v>0</v>
      </c>
      <c r="AC1355" s="2">
        <f>IFERROR(VLOOKUP(Tabla2[[#This Row],[Client]],Inflow_Outflow!A:O,14,FALSE),"")</f>
        <v>5</v>
      </c>
      <c r="AD1355" s="2">
        <f>IFERROR(VLOOKUP(Tabla2[[#This Row],[Client]],Inflow_Outflow!A:O,15,FALSE),"")</f>
        <v>0</v>
      </c>
      <c r="AE1355" s="2" t="str">
        <f>IFERROR(VLOOKUP(Tabla2[[#This Row],[Client]],Sales_Revenues!A:G,2,FALSE),"")</f>
        <v/>
      </c>
      <c r="AF1355" s="2" t="str">
        <f>IFERROR(VLOOKUP(Tabla2[[#This Row],[Client]],Sales_Revenues!A:G,3,FALSE),"")</f>
        <v/>
      </c>
      <c r="AG1355" s="2" t="str">
        <f>IFERROR(VLOOKUP(Tabla2[[#This Row],[Client]],Sales_Revenues!A:G,4,FALSE),"")</f>
        <v/>
      </c>
      <c r="AH1355" s="2" t="str">
        <f>IFERROR(VLOOKUP(Tabla2[[#This Row],[Client]],Sales_Revenues!A:G,5,FALSE),"")</f>
        <v/>
      </c>
      <c r="AI1355" s="2" t="str">
        <f>IFERROR(VLOOKUP(Tabla2[[#This Row],[Client]],Sales_Revenues!A:G,6,FALSE),"")</f>
        <v/>
      </c>
      <c r="AJ1355" s="2" t="str">
        <f>IFERROR(VLOOKUP(Tabla2[[#This Row],[Client]],Sales_Revenues!A:G,7,FALSE),"")</f>
        <v/>
      </c>
    </row>
    <row r="1356" spans="1:36">
      <c r="A1356">
        <v>1355</v>
      </c>
      <c r="B1356">
        <v>1</v>
      </c>
      <c r="H1356">
        <v>0.59321428571428569</v>
      </c>
      <c r="I1356" t="s">
        <v>38</v>
      </c>
      <c r="J1356" t="s">
        <v>38</v>
      </c>
      <c r="K1356" t="s">
        <v>38</v>
      </c>
      <c r="L1356" t="s">
        <v>38</v>
      </c>
      <c r="M1356" t="s">
        <v>38</v>
      </c>
      <c r="N1356" t="str">
        <f>IFERROR(VLOOKUP(Tabla2[[#This Row],[Client]],Soc_Dem!A:D,2,FALSE),"")</f>
        <v>F</v>
      </c>
      <c r="O1356">
        <f>IFERROR(VLOOKUP(Tabla2[[#This Row],[Client]],Soc_Dem!A:D,3,FALSE),"")</f>
        <v>55</v>
      </c>
      <c r="P1356">
        <f>IFERROR(VLOOKUP(Tabla2[[#This Row],[Client]],Soc_Dem!A:D,4,FALSE),"")</f>
        <v>101</v>
      </c>
      <c r="Q1356" s="2">
        <f>IFERROR(VLOOKUP(Tabla2[[#This Row],[Client]],Inflow_Outflow!A:O,2,FALSE),"")</f>
        <v>921.11964285714282</v>
      </c>
      <c r="R1356" s="2">
        <f>IFERROR(VLOOKUP(Tabla2[[#This Row],[Client]],Inflow_Outflow!A:O,3,FALSE),"")</f>
        <v>921.11964285714282</v>
      </c>
      <c r="S1356" s="2">
        <f>IFERROR(VLOOKUP(Tabla2[[#This Row],[Client]],Inflow_Outflow!A:O,4,FALSE),"")</f>
        <v>2</v>
      </c>
      <c r="T1356" s="2">
        <f>IFERROR(VLOOKUP(Tabla2[[#This Row],[Client]],Inflow_Outflow!A:O,5,FALSE),"")</f>
        <v>2</v>
      </c>
      <c r="U1356" s="2">
        <f>IFERROR(VLOOKUP(Tabla2[[#This Row],[Client]],Inflow_Outflow!A:O,6,FALSE),"")</f>
        <v>0.8928571428571429</v>
      </c>
      <c r="V1356" s="2">
        <f>IFERROR(VLOOKUP(Tabla2[[#This Row],[Client]],Inflow_Outflow!A:O,7,FALSE),"")</f>
        <v>0.8928571428571429</v>
      </c>
      <c r="W1356" s="2">
        <f>IFERROR(VLOOKUP(Tabla2[[#This Row],[Client]],Inflow_Outflow!A:O,8,FALSE),"")</f>
        <v>0</v>
      </c>
      <c r="X1356" s="2">
        <f>IFERROR(VLOOKUP(Tabla2[[#This Row],[Client]],Inflow_Outflow!A:O,9,FALSE),"")</f>
        <v>0</v>
      </c>
      <c r="Y1356" s="2">
        <f>IFERROR(VLOOKUP(Tabla2[[#This Row],[Client]],Inflow_Outflow!A:O,10,FALSE),"")</f>
        <v>0</v>
      </c>
      <c r="Z1356" s="2">
        <f>IFERROR(VLOOKUP(Tabla2[[#This Row],[Client]],Inflow_Outflow!A:O,11,FALSE),"")</f>
        <v>1</v>
      </c>
      <c r="AA1356" s="2">
        <f>IFERROR(VLOOKUP(Tabla2[[#This Row],[Client]],Inflow_Outflow!A:O,12,FALSE),"")</f>
        <v>1</v>
      </c>
      <c r="AB1356" s="2">
        <f>IFERROR(VLOOKUP(Tabla2[[#This Row],[Client]],Inflow_Outflow!A:O,13,FALSE),"")</f>
        <v>0</v>
      </c>
      <c r="AC1356" s="2">
        <f>IFERROR(VLOOKUP(Tabla2[[#This Row],[Client]],Inflow_Outflow!A:O,14,FALSE),"")</f>
        <v>0</v>
      </c>
      <c r="AD1356" s="2">
        <f>IFERROR(VLOOKUP(Tabla2[[#This Row],[Client]],Inflow_Outflow!A:O,15,FALSE),"")</f>
        <v>0</v>
      </c>
      <c r="AE1356" s="2">
        <f>IFERROR(VLOOKUP(Tabla2[[#This Row],[Client]],Sales_Revenues!A:G,2,FALSE),"")</f>
        <v>0</v>
      </c>
      <c r="AF1356" s="2">
        <f>IFERROR(VLOOKUP(Tabla2[[#This Row],[Client]],Sales_Revenues!A:G,3,FALSE),"")</f>
        <v>1</v>
      </c>
      <c r="AG1356" s="2">
        <f>IFERROR(VLOOKUP(Tabla2[[#This Row],[Client]],Sales_Revenues!A:G,4,FALSE),"")</f>
        <v>1</v>
      </c>
      <c r="AH1356" s="2">
        <f>IFERROR(VLOOKUP(Tabla2[[#This Row],[Client]],Sales_Revenues!A:G,5,FALSE),"")</f>
        <v>0</v>
      </c>
      <c r="AI1356" s="2">
        <f>IFERROR(VLOOKUP(Tabla2[[#This Row],[Client]],Sales_Revenues!A:G,6,FALSE),"")</f>
        <v>3.3928571428571428</v>
      </c>
      <c r="AJ1356" s="2">
        <f>IFERROR(VLOOKUP(Tabla2[[#This Row],[Client]],Sales_Revenues!A:G,7,FALSE),"")</f>
        <v>5.8571428571428568</v>
      </c>
    </row>
    <row r="1357" spans="1:36">
      <c r="A1357">
        <v>1356</v>
      </c>
      <c r="B1357">
        <v>1</v>
      </c>
      <c r="H1357">
        <v>235.32107142857143</v>
      </c>
      <c r="I1357" t="s">
        <v>38</v>
      </c>
      <c r="J1357" t="s">
        <v>38</v>
      </c>
      <c r="K1357" t="s">
        <v>38</v>
      </c>
      <c r="L1357" t="s">
        <v>38</v>
      </c>
      <c r="M1357" t="s">
        <v>38</v>
      </c>
      <c r="N1357" t="str">
        <f>IFERROR(VLOOKUP(Tabla2[[#This Row],[Client]],Soc_Dem!A:D,2,FALSE),"")</f>
        <v>F</v>
      </c>
      <c r="O1357">
        <f>IFERROR(VLOOKUP(Tabla2[[#This Row],[Client]],Soc_Dem!A:D,3,FALSE),"")</f>
        <v>38</v>
      </c>
      <c r="P1357">
        <f>IFERROR(VLOOKUP(Tabla2[[#This Row],[Client]],Soc_Dem!A:D,4,FALSE),"")</f>
        <v>183</v>
      </c>
      <c r="Q1357" s="2">
        <f>IFERROR(VLOOKUP(Tabla2[[#This Row],[Client]],Inflow_Outflow!A:O,2,FALSE),"")</f>
        <v>1853.5732142857144</v>
      </c>
      <c r="R1357" s="2">
        <f>IFERROR(VLOOKUP(Tabla2[[#This Row],[Client]],Inflow_Outflow!A:O,3,FALSE),"")</f>
        <v>1853.5732142857144</v>
      </c>
      <c r="S1357" s="2">
        <f>IFERROR(VLOOKUP(Tabla2[[#This Row],[Client]],Inflow_Outflow!A:O,4,FALSE),"")</f>
        <v>3</v>
      </c>
      <c r="T1357" s="2">
        <f>IFERROR(VLOOKUP(Tabla2[[#This Row],[Client]],Inflow_Outflow!A:O,5,FALSE),"")</f>
        <v>3</v>
      </c>
      <c r="U1357" s="2">
        <f>IFERROR(VLOOKUP(Tabla2[[#This Row],[Client]],Inflow_Outflow!A:O,6,FALSE),"")</f>
        <v>1836.5521428571428</v>
      </c>
      <c r="V1357" s="2">
        <f>IFERROR(VLOOKUP(Tabla2[[#This Row],[Client]],Inflow_Outflow!A:O,7,FALSE),"")</f>
        <v>1836.5521428571428</v>
      </c>
      <c r="W1357" s="2">
        <f>IFERROR(VLOOKUP(Tabla2[[#This Row],[Client]],Inflow_Outflow!A:O,8,FALSE),"")</f>
        <v>0</v>
      </c>
      <c r="X1357" s="2">
        <f>IFERROR(VLOOKUP(Tabla2[[#This Row],[Client]],Inflow_Outflow!A:O,9,FALSE),"")</f>
        <v>63.159285714285716</v>
      </c>
      <c r="Y1357" s="2">
        <f>IFERROR(VLOOKUP(Tabla2[[#This Row],[Client]],Inflow_Outflow!A:O,10,FALSE),"")</f>
        <v>0</v>
      </c>
      <c r="Z1357" s="2">
        <f>IFERROR(VLOOKUP(Tabla2[[#This Row],[Client]],Inflow_Outflow!A:O,11,FALSE),"")</f>
        <v>3</v>
      </c>
      <c r="AA1357" s="2">
        <f>IFERROR(VLOOKUP(Tabla2[[#This Row],[Client]],Inflow_Outflow!A:O,12,FALSE),"")</f>
        <v>3</v>
      </c>
      <c r="AB1357" s="2">
        <f>IFERROR(VLOOKUP(Tabla2[[#This Row],[Client]],Inflow_Outflow!A:O,13,FALSE),"")</f>
        <v>0</v>
      </c>
      <c r="AC1357" s="2">
        <f>IFERROR(VLOOKUP(Tabla2[[#This Row],[Client]],Inflow_Outflow!A:O,14,FALSE),"")</f>
        <v>1</v>
      </c>
      <c r="AD1357" s="2">
        <f>IFERROR(VLOOKUP(Tabla2[[#This Row],[Client]],Inflow_Outflow!A:O,15,FALSE),"")</f>
        <v>0</v>
      </c>
      <c r="AE1357" s="2" t="str">
        <f>IFERROR(VLOOKUP(Tabla2[[#This Row],[Client]],Sales_Revenues!A:G,2,FALSE),"")</f>
        <v/>
      </c>
      <c r="AF1357" s="2" t="str">
        <f>IFERROR(VLOOKUP(Tabla2[[#This Row],[Client]],Sales_Revenues!A:G,3,FALSE),"")</f>
        <v/>
      </c>
      <c r="AG1357" s="2" t="str">
        <f>IFERROR(VLOOKUP(Tabla2[[#This Row],[Client]],Sales_Revenues!A:G,4,FALSE),"")</f>
        <v/>
      </c>
      <c r="AH1357" s="2" t="str">
        <f>IFERROR(VLOOKUP(Tabla2[[#This Row],[Client]],Sales_Revenues!A:G,5,FALSE),"")</f>
        <v/>
      </c>
      <c r="AI1357" s="2" t="str">
        <f>IFERROR(VLOOKUP(Tabla2[[#This Row],[Client]],Sales_Revenues!A:G,6,FALSE),"")</f>
        <v/>
      </c>
      <c r="AJ1357" s="2" t="str">
        <f>IFERROR(VLOOKUP(Tabla2[[#This Row],[Client]],Sales_Revenues!A:G,7,FALSE),"")</f>
        <v/>
      </c>
    </row>
    <row r="1358" spans="1:36">
      <c r="A1358">
        <v>1357</v>
      </c>
      <c r="B1358">
        <v>1</v>
      </c>
      <c r="H1358">
        <v>2.4282142857142857</v>
      </c>
      <c r="I1358" t="s">
        <v>38</v>
      </c>
      <c r="J1358" t="s">
        <v>38</v>
      </c>
      <c r="K1358" t="s">
        <v>38</v>
      </c>
      <c r="L1358" t="s">
        <v>38</v>
      </c>
      <c r="M1358" t="s">
        <v>38</v>
      </c>
      <c r="N1358" t="str">
        <f>IFERROR(VLOOKUP(Tabla2[[#This Row],[Client]],Soc_Dem!A:D,2,FALSE),"")</f>
        <v>F</v>
      </c>
      <c r="O1358">
        <f>IFERROR(VLOOKUP(Tabla2[[#This Row],[Client]],Soc_Dem!A:D,3,FALSE),"")</f>
        <v>56</v>
      </c>
      <c r="P1358">
        <f>IFERROR(VLOOKUP(Tabla2[[#This Row],[Client]],Soc_Dem!A:D,4,FALSE),"")</f>
        <v>14</v>
      </c>
      <c r="Q1358" s="2">
        <f>IFERROR(VLOOKUP(Tabla2[[#This Row],[Client]],Inflow_Outflow!A:O,2,FALSE),"")</f>
        <v>14.285714285714286</v>
      </c>
      <c r="R1358" s="2">
        <f>IFERROR(VLOOKUP(Tabla2[[#This Row],[Client]],Inflow_Outflow!A:O,3,FALSE),"")</f>
        <v>14.285714285714286</v>
      </c>
      <c r="S1358" s="2">
        <f>IFERROR(VLOOKUP(Tabla2[[#This Row],[Client]],Inflow_Outflow!A:O,4,FALSE),"")</f>
        <v>1</v>
      </c>
      <c r="T1358" s="2">
        <f>IFERROR(VLOOKUP(Tabla2[[#This Row],[Client]],Inflow_Outflow!A:O,5,FALSE),"")</f>
        <v>1</v>
      </c>
      <c r="U1358" s="2">
        <f>IFERROR(VLOOKUP(Tabla2[[#This Row],[Client]],Inflow_Outflow!A:O,6,FALSE),"")</f>
        <v>14.285714285714286</v>
      </c>
      <c r="V1358" s="2">
        <f>IFERROR(VLOOKUP(Tabla2[[#This Row],[Client]],Inflow_Outflow!A:O,7,FALSE),"")</f>
        <v>14.285714285714286</v>
      </c>
      <c r="W1358" s="2">
        <f>IFERROR(VLOOKUP(Tabla2[[#This Row],[Client]],Inflow_Outflow!A:O,8,FALSE),"")</f>
        <v>14.285714285714286</v>
      </c>
      <c r="X1358" s="2">
        <f>IFERROR(VLOOKUP(Tabla2[[#This Row],[Client]],Inflow_Outflow!A:O,9,FALSE),"")</f>
        <v>0</v>
      </c>
      <c r="Y1358" s="2">
        <f>IFERROR(VLOOKUP(Tabla2[[#This Row],[Client]],Inflow_Outflow!A:O,10,FALSE),"")</f>
        <v>0</v>
      </c>
      <c r="Z1358" s="2">
        <f>IFERROR(VLOOKUP(Tabla2[[#This Row],[Client]],Inflow_Outflow!A:O,11,FALSE),"")</f>
        <v>1</v>
      </c>
      <c r="AA1358" s="2">
        <f>IFERROR(VLOOKUP(Tabla2[[#This Row],[Client]],Inflow_Outflow!A:O,12,FALSE),"")</f>
        <v>1</v>
      </c>
      <c r="AB1358" s="2">
        <f>IFERROR(VLOOKUP(Tabla2[[#This Row],[Client]],Inflow_Outflow!A:O,13,FALSE),"")</f>
        <v>1</v>
      </c>
      <c r="AC1358" s="2">
        <f>IFERROR(VLOOKUP(Tabla2[[#This Row],[Client]],Inflow_Outflow!A:O,14,FALSE),"")</f>
        <v>0</v>
      </c>
      <c r="AD1358" s="2">
        <f>IFERROR(VLOOKUP(Tabla2[[#This Row],[Client]],Inflow_Outflow!A:O,15,FALSE),"")</f>
        <v>0</v>
      </c>
      <c r="AE1358" s="2" t="str">
        <f>IFERROR(VLOOKUP(Tabla2[[#This Row],[Client]],Sales_Revenues!A:G,2,FALSE),"")</f>
        <v/>
      </c>
      <c r="AF1358" s="2" t="str">
        <f>IFERROR(VLOOKUP(Tabla2[[#This Row],[Client]],Sales_Revenues!A:G,3,FALSE),"")</f>
        <v/>
      </c>
      <c r="AG1358" s="2" t="str">
        <f>IFERROR(VLOOKUP(Tabla2[[#This Row],[Client]],Sales_Revenues!A:G,4,FALSE),"")</f>
        <v/>
      </c>
      <c r="AH1358" s="2" t="str">
        <f>IFERROR(VLOOKUP(Tabla2[[#This Row],[Client]],Sales_Revenues!A:G,5,FALSE),"")</f>
        <v/>
      </c>
      <c r="AI1358" s="2" t="str">
        <f>IFERROR(VLOOKUP(Tabla2[[#This Row],[Client]],Sales_Revenues!A:G,6,FALSE),"")</f>
        <v/>
      </c>
      <c r="AJ1358" s="2" t="str">
        <f>IFERROR(VLOOKUP(Tabla2[[#This Row],[Client]],Sales_Revenues!A:G,7,FALSE),"")</f>
        <v/>
      </c>
    </row>
    <row r="1359" spans="1:36">
      <c r="A1359">
        <v>1358</v>
      </c>
      <c r="B1359">
        <v>1</v>
      </c>
      <c r="C1359">
        <v>1</v>
      </c>
      <c r="H1359">
        <v>8.2403571428571425</v>
      </c>
      <c r="I1359">
        <v>5352.2942857142853</v>
      </c>
      <c r="J1359" t="s">
        <v>38</v>
      </c>
      <c r="K1359" t="s">
        <v>38</v>
      </c>
      <c r="L1359" t="s">
        <v>38</v>
      </c>
      <c r="M1359" t="s">
        <v>38</v>
      </c>
      <c r="N1359" t="str">
        <f>IFERROR(VLOOKUP(Tabla2[[#This Row],[Client]],Soc_Dem!A:D,2,FALSE),"")</f>
        <v>F</v>
      </c>
      <c r="O1359">
        <f>IFERROR(VLOOKUP(Tabla2[[#This Row],[Client]],Soc_Dem!A:D,3,FALSE),"")</f>
        <v>25</v>
      </c>
      <c r="P1359">
        <f>IFERROR(VLOOKUP(Tabla2[[#This Row],[Client]],Soc_Dem!A:D,4,FALSE),"")</f>
        <v>182</v>
      </c>
      <c r="Q1359" s="2">
        <f>IFERROR(VLOOKUP(Tabla2[[#This Row],[Client]],Inflow_Outflow!A:O,2,FALSE),"")</f>
        <v>92.989285714285714</v>
      </c>
      <c r="R1359" s="2">
        <f>IFERROR(VLOOKUP(Tabla2[[#This Row],[Client]],Inflow_Outflow!A:O,3,FALSE),"")</f>
        <v>71.438928571428576</v>
      </c>
      <c r="S1359" s="2">
        <f>IFERROR(VLOOKUP(Tabla2[[#This Row],[Client]],Inflow_Outflow!A:O,4,FALSE),"")</f>
        <v>4</v>
      </c>
      <c r="T1359" s="2">
        <f>IFERROR(VLOOKUP(Tabla2[[#This Row],[Client]],Inflow_Outflow!A:O,5,FALSE),"")</f>
        <v>3</v>
      </c>
      <c r="U1359" s="2">
        <f>IFERROR(VLOOKUP(Tabla2[[#This Row],[Client]],Inflow_Outflow!A:O,6,FALSE),"")</f>
        <v>0</v>
      </c>
      <c r="V1359" s="2">
        <f>IFERROR(VLOOKUP(Tabla2[[#This Row],[Client]],Inflow_Outflow!A:O,7,FALSE),"")</f>
        <v>0</v>
      </c>
      <c r="W1359" s="2">
        <f>IFERROR(VLOOKUP(Tabla2[[#This Row],[Client]],Inflow_Outflow!A:O,8,FALSE),"")</f>
        <v>0</v>
      </c>
      <c r="X1359" s="2">
        <f>IFERROR(VLOOKUP(Tabla2[[#This Row],[Client]],Inflow_Outflow!A:O,9,FALSE),"")</f>
        <v>0</v>
      </c>
      <c r="Y1359" s="2">
        <f>IFERROR(VLOOKUP(Tabla2[[#This Row],[Client]],Inflow_Outflow!A:O,10,FALSE),"")</f>
        <v>0</v>
      </c>
      <c r="Z1359" s="2">
        <f>IFERROR(VLOOKUP(Tabla2[[#This Row],[Client]],Inflow_Outflow!A:O,11,FALSE),"")</f>
        <v>0</v>
      </c>
      <c r="AA1359" s="2">
        <f>IFERROR(VLOOKUP(Tabla2[[#This Row],[Client]],Inflow_Outflow!A:O,12,FALSE),"")</f>
        <v>0</v>
      </c>
      <c r="AB1359" s="2">
        <f>IFERROR(VLOOKUP(Tabla2[[#This Row],[Client]],Inflow_Outflow!A:O,13,FALSE),"")</f>
        <v>0</v>
      </c>
      <c r="AC1359" s="2">
        <f>IFERROR(VLOOKUP(Tabla2[[#This Row],[Client]],Inflow_Outflow!A:O,14,FALSE),"")</f>
        <v>0</v>
      </c>
      <c r="AD1359" s="2">
        <f>IFERROR(VLOOKUP(Tabla2[[#This Row],[Client]],Inflow_Outflow!A:O,15,FALSE),"")</f>
        <v>0</v>
      </c>
      <c r="AE1359" s="2" t="str">
        <f>IFERROR(VLOOKUP(Tabla2[[#This Row],[Client]],Sales_Revenues!A:G,2,FALSE),"")</f>
        <v/>
      </c>
      <c r="AF1359" s="2" t="str">
        <f>IFERROR(VLOOKUP(Tabla2[[#This Row],[Client]],Sales_Revenues!A:G,3,FALSE),"")</f>
        <v/>
      </c>
      <c r="AG1359" s="2" t="str">
        <f>IFERROR(VLOOKUP(Tabla2[[#This Row],[Client]],Sales_Revenues!A:G,4,FALSE),"")</f>
        <v/>
      </c>
      <c r="AH1359" s="2" t="str">
        <f>IFERROR(VLOOKUP(Tabla2[[#This Row],[Client]],Sales_Revenues!A:G,5,FALSE),"")</f>
        <v/>
      </c>
      <c r="AI1359" s="2" t="str">
        <f>IFERROR(VLOOKUP(Tabla2[[#This Row],[Client]],Sales_Revenues!A:G,6,FALSE),"")</f>
        <v/>
      </c>
      <c r="AJ1359" s="2" t="str">
        <f>IFERROR(VLOOKUP(Tabla2[[#This Row],[Client]],Sales_Revenues!A:G,7,FALSE),"")</f>
        <v/>
      </c>
    </row>
    <row r="1360" spans="1:36">
      <c r="A1360">
        <v>1359</v>
      </c>
      <c r="B1360">
        <v>1</v>
      </c>
      <c r="C1360">
        <v>1</v>
      </c>
      <c r="H1360">
        <v>6202.357857142857</v>
      </c>
      <c r="I1360">
        <v>1269.0867857142857</v>
      </c>
      <c r="J1360" t="s">
        <v>38</v>
      </c>
      <c r="K1360" t="s">
        <v>38</v>
      </c>
      <c r="L1360" t="s">
        <v>38</v>
      </c>
      <c r="M1360" t="s">
        <v>38</v>
      </c>
      <c r="N1360" t="str">
        <f>IFERROR(VLOOKUP(Tabla2[[#This Row],[Client]],Soc_Dem!A:D,2,FALSE),"")</f>
        <v>M</v>
      </c>
      <c r="O1360">
        <f>IFERROR(VLOOKUP(Tabla2[[#This Row],[Client]],Soc_Dem!A:D,3,FALSE),"")</f>
        <v>40</v>
      </c>
      <c r="P1360">
        <f>IFERROR(VLOOKUP(Tabla2[[#This Row],[Client]],Soc_Dem!A:D,4,FALSE),"")</f>
        <v>60</v>
      </c>
      <c r="Q1360" s="2">
        <f>IFERROR(VLOOKUP(Tabla2[[#This Row],[Client]],Inflow_Outflow!A:O,2,FALSE),"")</f>
        <v>0.20464285714285715</v>
      </c>
      <c r="R1360" s="2">
        <f>IFERROR(VLOOKUP(Tabla2[[#This Row],[Client]],Inflow_Outflow!A:O,3,FALSE),"")</f>
        <v>2.8571428571428571E-3</v>
      </c>
      <c r="S1360" s="2">
        <f>IFERROR(VLOOKUP(Tabla2[[#This Row],[Client]],Inflow_Outflow!A:O,4,FALSE),"")</f>
        <v>2</v>
      </c>
      <c r="T1360" s="2">
        <f>IFERROR(VLOOKUP(Tabla2[[#This Row],[Client]],Inflow_Outflow!A:O,5,FALSE),"")</f>
        <v>1</v>
      </c>
      <c r="U1360" s="2">
        <f>IFERROR(VLOOKUP(Tabla2[[#This Row],[Client]],Inflow_Outflow!A:O,6,FALSE),"")</f>
        <v>202.30142857142854</v>
      </c>
      <c r="V1360" s="2">
        <f>IFERROR(VLOOKUP(Tabla2[[#This Row],[Client]],Inflow_Outflow!A:O,7,FALSE),"")</f>
        <v>202.30142857142854</v>
      </c>
      <c r="W1360" s="2">
        <f>IFERROR(VLOOKUP(Tabla2[[#This Row],[Client]],Inflow_Outflow!A:O,8,FALSE),"")</f>
        <v>32.142857142857146</v>
      </c>
      <c r="X1360" s="2">
        <f>IFERROR(VLOOKUP(Tabla2[[#This Row],[Client]],Inflow_Outflow!A:O,9,FALSE),"")</f>
        <v>52.587142857142858</v>
      </c>
      <c r="Y1360" s="2">
        <f>IFERROR(VLOOKUP(Tabla2[[#This Row],[Client]],Inflow_Outflow!A:O,10,FALSE),"")</f>
        <v>117.35714285714286</v>
      </c>
      <c r="Z1360" s="2">
        <f>IFERROR(VLOOKUP(Tabla2[[#This Row],[Client]],Inflow_Outflow!A:O,11,FALSE),"")</f>
        <v>7</v>
      </c>
      <c r="AA1360" s="2">
        <f>IFERROR(VLOOKUP(Tabla2[[#This Row],[Client]],Inflow_Outflow!A:O,12,FALSE),"")</f>
        <v>7</v>
      </c>
      <c r="AB1360" s="2">
        <f>IFERROR(VLOOKUP(Tabla2[[#This Row],[Client]],Inflow_Outflow!A:O,13,FALSE),"")</f>
        <v>1</v>
      </c>
      <c r="AC1360" s="2">
        <f>IFERROR(VLOOKUP(Tabla2[[#This Row],[Client]],Inflow_Outflow!A:O,14,FALSE),"")</f>
        <v>4</v>
      </c>
      <c r="AD1360" s="2">
        <f>IFERROR(VLOOKUP(Tabla2[[#This Row],[Client]],Inflow_Outflow!A:O,15,FALSE),"")</f>
        <v>1</v>
      </c>
      <c r="AE1360" s="2" t="str">
        <f>IFERROR(VLOOKUP(Tabla2[[#This Row],[Client]],Sales_Revenues!A:G,2,FALSE),"")</f>
        <v/>
      </c>
      <c r="AF1360" s="2" t="str">
        <f>IFERROR(VLOOKUP(Tabla2[[#This Row],[Client]],Sales_Revenues!A:G,3,FALSE),"")</f>
        <v/>
      </c>
      <c r="AG1360" s="2" t="str">
        <f>IFERROR(VLOOKUP(Tabla2[[#This Row],[Client]],Sales_Revenues!A:G,4,FALSE),"")</f>
        <v/>
      </c>
      <c r="AH1360" s="2" t="str">
        <f>IFERROR(VLOOKUP(Tabla2[[#This Row],[Client]],Sales_Revenues!A:G,5,FALSE),"")</f>
        <v/>
      </c>
      <c r="AI1360" s="2" t="str">
        <f>IFERROR(VLOOKUP(Tabla2[[#This Row],[Client]],Sales_Revenues!A:G,6,FALSE),"")</f>
        <v/>
      </c>
      <c r="AJ1360" s="2" t="str">
        <f>IFERROR(VLOOKUP(Tabla2[[#This Row],[Client]],Sales_Revenues!A:G,7,FALSE),"")</f>
        <v/>
      </c>
    </row>
    <row r="1361" spans="1:36">
      <c r="A1361">
        <v>1360</v>
      </c>
      <c r="B1361">
        <v>1</v>
      </c>
      <c r="F1361">
        <v>1</v>
      </c>
      <c r="H1361">
        <v>649.89214285714286</v>
      </c>
      <c r="I1361" t="s">
        <v>38</v>
      </c>
      <c r="J1361" t="s">
        <v>38</v>
      </c>
      <c r="K1361" t="s">
        <v>38</v>
      </c>
      <c r="L1361">
        <v>38.785714285714285</v>
      </c>
      <c r="M1361" t="s">
        <v>38</v>
      </c>
      <c r="N1361" t="str">
        <f>IFERROR(VLOOKUP(Tabla2[[#This Row],[Client]],Soc_Dem!A:D,2,FALSE),"")</f>
        <v>M</v>
      </c>
      <c r="O1361">
        <f>IFERROR(VLOOKUP(Tabla2[[#This Row],[Client]],Soc_Dem!A:D,3,FALSE),"")</f>
        <v>28</v>
      </c>
      <c r="P1361">
        <f>IFERROR(VLOOKUP(Tabla2[[#This Row],[Client]],Soc_Dem!A:D,4,FALSE),"")</f>
        <v>212</v>
      </c>
      <c r="Q1361" s="2">
        <f>IFERROR(VLOOKUP(Tabla2[[#This Row],[Client]],Inflow_Outflow!A:O,2,FALSE),"")</f>
        <v>1.475357142857143</v>
      </c>
      <c r="R1361" s="2">
        <f>IFERROR(VLOOKUP(Tabla2[[#This Row],[Client]],Inflow_Outflow!A:O,3,FALSE),"")</f>
        <v>3.5714285714285712E-2</v>
      </c>
      <c r="S1361" s="2">
        <f>IFERROR(VLOOKUP(Tabla2[[#This Row],[Client]],Inflow_Outflow!A:O,4,FALSE),"")</f>
        <v>4</v>
      </c>
      <c r="T1361" s="2">
        <f>IFERROR(VLOOKUP(Tabla2[[#This Row],[Client]],Inflow_Outflow!A:O,5,FALSE),"")</f>
        <v>1</v>
      </c>
      <c r="U1361" s="2">
        <f>IFERROR(VLOOKUP(Tabla2[[#This Row],[Client]],Inflow_Outflow!A:O,6,FALSE),"")</f>
        <v>113.75</v>
      </c>
      <c r="V1361" s="2">
        <f>IFERROR(VLOOKUP(Tabla2[[#This Row],[Client]],Inflow_Outflow!A:O,7,FALSE),"")</f>
        <v>112.32142857142857</v>
      </c>
      <c r="W1361" s="2">
        <f>IFERROR(VLOOKUP(Tabla2[[#This Row],[Client]],Inflow_Outflow!A:O,8,FALSE),"")</f>
        <v>0</v>
      </c>
      <c r="X1361" s="2">
        <f>IFERROR(VLOOKUP(Tabla2[[#This Row],[Client]],Inflow_Outflow!A:O,9,FALSE),"")</f>
        <v>0</v>
      </c>
      <c r="Y1361" s="2">
        <f>IFERROR(VLOOKUP(Tabla2[[#This Row],[Client]],Inflow_Outflow!A:O,10,FALSE),"")</f>
        <v>108</v>
      </c>
      <c r="Z1361" s="2">
        <f>IFERROR(VLOOKUP(Tabla2[[#This Row],[Client]],Inflow_Outflow!A:O,11,FALSE),"")</f>
        <v>7</v>
      </c>
      <c r="AA1361" s="2">
        <f>IFERROR(VLOOKUP(Tabla2[[#This Row],[Client]],Inflow_Outflow!A:O,12,FALSE),"")</f>
        <v>5</v>
      </c>
      <c r="AB1361" s="2">
        <f>IFERROR(VLOOKUP(Tabla2[[#This Row],[Client]],Inflow_Outflow!A:O,13,FALSE),"")</f>
        <v>0</v>
      </c>
      <c r="AC1361" s="2">
        <f>IFERROR(VLOOKUP(Tabla2[[#This Row],[Client]],Inflow_Outflow!A:O,14,FALSE),"")</f>
        <v>0</v>
      </c>
      <c r="AD1361" s="2">
        <f>IFERROR(VLOOKUP(Tabla2[[#This Row],[Client]],Inflow_Outflow!A:O,15,FALSE),"")</f>
        <v>3</v>
      </c>
      <c r="AE1361" s="2" t="str">
        <f>IFERROR(VLOOKUP(Tabla2[[#This Row],[Client]],Sales_Revenues!A:G,2,FALSE),"")</f>
        <v/>
      </c>
      <c r="AF1361" s="2" t="str">
        <f>IFERROR(VLOOKUP(Tabla2[[#This Row],[Client]],Sales_Revenues!A:G,3,FALSE),"")</f>
        <v/>
      </c>
      <c r="AG1361" s="2" t="str">
        <f>IFERROR(VLOOKUP(Tabla2[[#This Row],[Client]],Sales_Revenues!A:G,4,FALSE),"")</f>
        <v/>
      </c>
      <c r="AH1361" s="2" t="str">
        <f>IFERROR(VLOOKUP(Tabla2[[#This Row],[Client]],Sales_Revenues!A:G,5,FALSE),"")</f>
        <v/>
      </c>
      <c r="AI1361" s="2" t="str">
        <f>IFERROR(VLOOKUP(Tabla2[[#This Row],[Client]],Sales_Revenues!A:G,6,FALSE),"")</f>
        <v/>
      </c>
      <c r="AJ1361" s="2" t="str">
        <f>IFERROR(VLOOKUP(Tabla2[[#This Row],[Client]],Sales_Revenues!A:G,7,FALSE),"")</f>
        <v/>
      </c>
    </row>
    <row r="1362" spans="1:36">
      <c r="A1362">
        <v>1361</v>
      </c>
      <c r="B1362">
        <v>1</v>
      </c>
      <c r="H1362">
        <v>2869.1560714285711</v>
      </c>
      <c r="I1362" t="s">
        <v>38</v>
      </c>
      <c r="J1362" t="s">
        <v>38</v>
      </c>
      <c r="K1362" t="s">
        <v>38</v>
      </c>
      <c r="L1362" t="s">
        <v>38</v>
      </c>
      <c r="M1362" t="s">
        <v>38</v>
      </c>
      <c r="N1362" t="str">
        <f>IFERROR(VLOOKUP(Tabla2[[#This Row],[Client]],Soc_Dem!A:D,2,FALSE),"")</f>
        <v>F</v>
      </c>
      <c r="O1362">
        <f>IFERROR(VLOOKUP(Tabla2[[#This Row],[Client]],Soc_Dem!A:D,3,FALSE),"")</f>
        <v>64</v>
      </c>
      <c r="P1362">
        <f>IFERROR(VLOOKUP(Tabla2[[#This Row],[Client]],Soc_Dem!A:D,4,FALSE),"")</f>
        <v>10</v>
      </c>
      <c r="Q1362" s="2">
        <f>IFERROR(VLOOKUP(Tabla2[[#This Row],[Client]],Inflow_Outflow!A:O,2,FALSE),"")</f>
        <v>4.2857142857142859E-3</v>
      </c>
      <c r="R1362" s="2">
        <f>IFERROR(VLOOKUP(Tabla2[[#This Row],[Client]],Inflow_Outflow!A:O,3,FALSE),"")</f>
        <v>4.2857142857142859E-3</v>
      </c>
      <c r="S1362" s="2">
        <f>IFERROR(VLOOKUP(Tabla2[[#This Row],[Client]],Inflow_Outflow!A:O,4,FALSE),"")</f>
        <v>1</v>
      </c>
      <c r="T1362" s="2">
        <f>IFERROR(VLOOKUP(Tabla2[[#This Row],[Client]],Inflow_Outflow!A:O,5,FALSE),"")</f>
        <v>1</v>
      </c>
      <c r="U1362" s="2">
        <f>IFERROR(VLOOKUP(Tabla2[[#This Row],[Client]],Inflow_Outflow!A:O,6,FALSE),"")</f>
        <v>1.9642857142857142</v>
      </c>
      <c r="V1362" s="2">
        <f>IFERROR(VLOOKUP(Tabla2[[#This Row],[Client]],Inflow_Outflow!A:O,7,FALSE),"")</f>
        <v>1.9642857142857142</v>
      </c>
      <c r="W1362" s="2">
        <f>IFERROR(VLOOKUP(Tabla2[[#This Row],[Client]],Inflow_Outflow!A:O,8,FALSE),"")</f>
        <v>0</v>
      </c>
      <c r="X1362" s="2">
        <f>IFERROR(VLOOKUP(Tabla2[[#This Row],[Client]],Inflow_Outflow!A:O,9,FALSE),"")</f>
        <v>0</v>
      </c>
      <c r="Y1362" s="2">
        <f>IFERROR(VLOOKUP(Tabla2[[#This Row],[Client]],Inflow_Outflow!A:O,10,FALSE),"")</f>
        <v>0</v>
      </c>
      <c r="Z1362" s="2">
        <f>IFERROR(VLOOKUP(Tabla2[[#This Row],[Client]],Inflow_Outflow!A:O,11,FALSE),"")</f>
        <v>1</v>
      </c>
      <c r="AA1362" s="2">
        <f>IFERROR(VLOOKUP(Tabla2[[#This Row],[Client]],Inflow_Outflow!A:O,12,FALSE),"")</f>
        <v>1</v>
      </c>
      <c r="AB1362" s="2">
        <f>IFERROR(VLOOKUP(Tabla2[[#This Row],[Client]],Inflow_Outflow!A:O,13,FALSE),"")</f>
        <v>0</v>
      </c>
      <c r="AC1362" s="2">
        <f>IFERROR(VLOOKUP(Tabla2[[#This Row],[Client]],Inflow_Outflow!A:O,14,FALSE),"")</f>
        <v>0</v>
      </c>
      <c r="AD1362" s="2">
        <f>IFERROR(VLOOKUP(Tabla2[[#This Row],[Client]],Inflow_Outflow!A:O,15,FALSE),"")</f>
        <v>0</v>
      </c>
      <c r="AE1362" s="2">
        <f>IFERROR(VLOOKUP(Tabla2[[#This Row],[Client]],Sales_Revenues!A:G,2,FALSE),"")</f>
        <v>0</v>
      </c>
      <c r="AF1362" s="2">
        <f>IFERROR(VLOOKUP(Tabla2[[#This Row],[Client]],Sales_Revenues!A:G,3,FALSE),"")</f>
        <v>0</v>
      </c>
      <c r="AG1362" s="2">
        <f>IFERROR(VLOOKUP(Tabla2[[#This Row],[Client]],Sales_Revenues!A:G,4,FALSE),"")</f>
        <v>0</v>
      </c>
      <c r="AH1362" s="2">
        <f>IFERROR(VLOOKUP(Tabla2[[#This Row],[Client]],Sales_Revenues!A:G,5,FALSE),"")</f>
        <v>0</v>
      </c>
      <c r="AI1362" s="2">
        <f>IFERROR(VLOOKUP(Tabla2[[#This Row],[Client]],Sales_Revenues!A:G,6,FALSE),"")</f>
        <v>0</v>
      </c>
      <c r="AJ1362" s="2">
        <f>IFERROR(VLOOKUP(Tabla2[[#This Row],[Client]],Sales_Revenues!A:G,7,FALSE),"")</f>
        <v>0</v>
      </c>
    </row>
    <row r="1363" spans="1:36">
      <c r="A1363">
        <v>1362</v>
      </c>
      <c r="B1363">
        <v>1</v>
      </c>
      <c r="C1363">
        <v>1</v>
      </c>
      <c r="F1363">
        <v>1</v>
      </c>
      <c r="H1363">
        <v>21933.971428571425</v>
      </c>
      <c r="I1363">
        <v>42857.729999999996</v>
      </c>
      <c r="J1363" t="s">
        <v>38</v>
      </c>
      <c r="K1363" t="s">
        <v>38</v>
      </c>
      <c r="L1363">
        <v>352.37392857142856</v>
      </c>
      <c r="M1363" t="s">
        <v>38</v>
      </c>
      <c r="N1363" t="str">
        <f>IFERROR(VLOOKUP(Tabla2[[#This Row],[Client]],Soc_Dem!A:D,2,FALSE),"")</f>
        <v>F</v>
      </c>
      <c r="O1363">
        <f>IFERROR(VLOOKUP(Tabla2[[#This Row],[Client]],Soc_Dem!A:D,3,FALSE),"")</f>
        <v>76</v>
      </c>
      <c r="P1363">
        <f>IFERROR(VLOOKUP(Tabla2[[#This Row],[Client]],Soc_Dem!A:D,4,FALSE),"")</f>
        <v>53</v>
      </c>
      <c r="Q1363" s="2">
        <f>IFERROR(VLOOKUP(Tabla2[[#This Row],[Client]],Inflow_Outflow!A:O,2,FALSE),"")</f>
        <v>449.40857142857146</v>
      </c>
      <c r="R1363" s="2">
        <f>IFERROR(VLOOKUP(Tabla2[[#This Row],[Client]],Inflow_Outflow!A:O,3,FALSE),"")</f>
        <v>427.76107142857143</v>
      </c>
      <c r="S1363" s="2">
        <f>IFERROR(VLOOKUP(Tabla2[[#This Row],[Client]],Inflow_Outflow!A:O,4,FALSE),"")</f>
        <v>6</v>
      </c>
      <c r="T1363" s="2">
        <f>IFERROR(VLOOKUP(Tabla2[[#This Row],[Client]],Inflow_Outflow!A:O,5,FALSE),"")</f>
        <v>2</v>
      </c>
      <c r="U1363" s="2">
        <f>IFERROR(VLOOKUP(Tabla2[[#This Row],[Client]],Inflow_Outflow!A:O,6,FALSE),"")</f>
        <v>580.8553571428572</v>
      </c>
      <c r="V1363" s="2">
        <f>IFERROR(VLOOKUP(Tabla2[[#This Row],[Client]],Inflow_Outflow!A:O,7,FALSE),"")</f>
        <v>577.44857142857143</v>
      </c>
      <c r="W1363" s="2">
        <f>IFERROR(VLOOKUP(Tabla2[[#This Row],[Client]],Inflow_Outflow!A:O,8,FALSE),"")</f>
        <v>410.71428571428572</v>
      </c>
      <c r="X1363" s="2">
        <f>IFERROR(VLOOKUP(Tabla2[[#This Row],[Client]],Inflow_Outflow!A:O,9,FALSE),"")</f>
        <v>132.37714285714284</v>
      </c>
      <c r="Y1363" s="2">
        <f>IFERROR(VLOOKUP(Tabla2[[#This Row],[Client]],Inflow_Outflow!A:O,10,FALSE),"")</f>
        <v>12.678571428571429</v>
      </c>
      <c r="Z1363" s="2">
        <f>IFERROR(VLOOKUP(Tabla2[[#This Row],[Client]],Inflow_Outflow!A:O,11,FALSE),"")</f>
        <v>23</v>
      </c>
      <c r="AA1363" s="2">
        <f>IFERROR(VLOOKUP(Tabla2[[#This Row],[Client]],Inflow_Outflow!A:O,12,FALSE),"")</f>
        <v>20</v>
      </c>
      <c r="AB1363" s="2">
        <f>IFERROR(VLOOKUP(Tabla2[[#This Row],[Client]],Inflow_Outflow!A:O,13,FALSE),"")</f>
        <v>6</v>
      </c>
      <c r="AC1363" s="2">
        <f>IFERROR(VLOOKUP(Tabla2[[#This Row],[Client]],Inflow_Outflow!A:O,14,FALSE),"")</f>
        <v>10</v>
      </c>
      <c r="AD1363" s="2">
        <f>IFERROR(VLOOKUP(Tabla2[[#This Row],[Client]],Inflow_Outflow!A:O,15,FALSE),"")</f>
        <v>1</v>
      </c>
      <c r="AE1363" s="2">
        <f>IFERROR(VLOOKUP(Tabla2[[#This Row],[Client]],Sales_Revenues!A:G,2,FALSE),"")</f>
        <v>0</v>
      </c>
      <c r="AF1363" s="2">
        <f>IFERROR(VLOOKUP(Tabla2[[#This Row],[Client]],Sales_Revenues!A:G,3,FALSE),"")</f>
        <v>1</v>
      </c>
      <c r="AG1363" s="2">
        <f>IFERROR(VLOOKUP(Tabla2[[#This Row],[Client]],Sales_Revenues!A:G,4,FALSE),"")</f>
        <v>0</v>
      </c>
      <c r="AH1363" s="2">
        <f>IFERROR(VLOOKUP(Tabla2[[#This Row],[Client]],Sales_Revenues!A:G,5,FALSE),"")</f>
        <v>0</v>
      </c>
      <c r="AI1363" s="2">
        <f>IFERROR(VLOOKUP(Tabla2[[#This Row],[Client]],Sales_Revenues!A:G,6,FALSE),"")</f>
        <v>2.8571428571428572</v>
      </c>
      <c r="AJ1363" s="2">
        <f>IFERROR(VLOOKUP(Tabla2[[#This Row],[Client]],Sales_Revenues!A:G,7,FALSE),"")</f>
        <v>0</v>
      </c>
    </row>
    <row r="1364" spans="1:36">
      <c r="A1364">
        <v>1363</v>
      </c>
      <c r="B1364">
        <v>1</v>
      </c>
      <c r="H1364">
        <v>6533.8685714285721</v>
      </c>
      <c r="I1364" t="s">
        <v>38</v>
      </c>
      <c r="J1364" t="s">
        <v>38</v>
      </c>
      <c r="K1364" t="s">
        <v>38</v>
      </c>
      <c r="L1364" t="s">
        <v>38</v>
      </c>
      <c r="M1364" t="s">
        <v>38</v>
      </c>
      <c r="N1364">
        <f>IFERROR(VLOOKUP(Tabla2[[#This Row],[Client]],Soc_Dem!A:D,2,FALSE),"")</f>
        <v>0</v>
      </c>
      <c r="O1364">
        <f>IFERROR(VLOOKUP(Tabla2[[#This Row],[Client]],Soc_Dem!A:D,3,FALSE),"")</f>
        <v>38</v>
      </c>
      <c r="P1364">
        <f>IFERROR(VLOOKUP(Tabla2[[#This Row],[Client]],Soc_Dem!A:D,4,FALSE),"")</f>
        <v>8</v>
      </c>
      <c r="Q1364" s="2">
        <f>IFERROR(VLOOKUP(Tabla2[[#This Row],[Client]],Inflow_Outflow!A:O,2,FALSE),"")</f>
        <v>48.214285714285715</v>
      </c>
      <c r="R1364" s="2">
        <f>IFERROR(VLOOKUP(Tabla2[[#This Row],[Client]],Inflow_Outflow!A:O,3,FALSE),"")</f>
        <v>48.214285714285715</v>
      </c>
      <c r="S1364" s="2">
        <f>IFERROR(VLOOKUP(Tabla2[[#This Row],[Client]],Inflow_Outflow!A:O,4,FALSE),"")</f>
        <v>1</v>
      </c>
      <c r="T1364" s="2">
        <f>IFERROR(VLOOKUP(Tabla2[[#This Row],[Client]],Inflow_Outflow!A:O,5,FALSE),"")</f>
        <v>1</v>
      </c>
      <c r="U1364" s="2">
        <f>IFERROR(VLOOKUP(Tabla2[[#This Row],[Client]],Inflow_Outflow!A:O,6,FALSE),"")</f>
        <v>17.857142857142858</v>
      </c>
      <c r="V1364" s="2">
        <f>IFERROR(VLOOKUP(Tabla2[[#This Row],[Client]],Inflow_Outflow!A:O,7,FALSE),"")</f>
        <v>17.857142857142858</v>
      </c>
      <c r="W1364" s="2">
        <f>IFERROR(VLOOKUP(Tabla2[[#This Row],[Client]],Inflow_Outflow!A:O,8,FALSE),"")</f>
        <v>17.857142857142858</v>
      </c>
      <c r="X1364" s="2">
        <f>IFERROR(VLOOKUP(Tabla2[[#This Row],[Client]],Inflow_Outflow!A:O,9,FALSE),"")</f>
        <v>0</v>
      </c>
      <c r="Y1364" s="2">
        <f>IFERROR(VLOOKUP(Tabla2[[#This Row],[Client]],Inflow_Outflow!A:O,10,FALSE),"")</f>
        <v>0</v>
      </c>
      <c r="Z1364" s="2">
        <f>IFERROR(VLOOKUP(Tabla2[[#This Row],[Client]],Inflow_Outflow!A:O,11,FALSE),"")</f>
        <v>1</v>
      </c>
      <c r="AA1364" s="2">
        <f>IFERROR(VLOOKUP(Tabla2[[#This Row],[Client]],Inflow_Outflow!A:O,12,FALSE),"")</f>
        <v>1</v>
      </c>
      <c r="AB1364" s="2">
        <f>IFERROR(VLOOKUP(Tabla2[[#This Row],[Client]],Inflow_Outflow!A:O,13,FALSE),"")</f>
        <v>1</v>
      </c>
      <c r="AC1364" s="2">
        <f>IFERROR(VLOOKUP(Tabla2[[#This Row],[Client]],Inflow_Outflow!A:O,14,FALSE),"")</f>
        <v>0</v>
      </c>
      <c r="AD1364" s="2">
        <f>IFERROR(VLOOKUP(Tabla2[[#This Row],[Client]],Inflow_Outflow!A:O,15,FALSE),"")</f>
        <v>0</v>
      </c>
      <c r="AE1364" s="2" t="str">
        <f>IFERROR(VLOOKUP(Tabla2[[#This Row],[Client]],Sales_Revenues!A:G,2,FALSE),"")</f>
        <v/>
      </c>
      <c r="AF1364" s="2" t="str">
        <f>IFERROR(VLOOKUP(Tabla2[[#This Row],[Client]],Sales_Revenues!A:G,3,FALSE),"")</f>
        <v/>
      </c>
      <c r="AG1364" s="2" t="str">
        <f>IFERROR(VLOOKUP(Tabla2[[#This Row],[Client]],Sales_Revenues!A:G,4,FALSE),"")</f>
        <v/>
      </c>
      <c r="AH1364" s="2" t="str">
        <f>IFERROR(VLOOKUP(Tabla2[[#This Row],[Client]],Sales_Revenues!A:G,5,FALSE),"")</f>
        <v/>
      </c>
      <c r="AI1364" s="2" t="str">
        <f>IFERROR(VLOOKUP(Tabla2[[#This Row],[Client]],Sales_Revenues!A:G,6,FALSE),"")</f>
        <v/>
      </c>
      <c r="AJ1364" s="2" t="str">
        <f>IFERROR(VLOOKUP(Tabla2[[#This Row],[Client]],Sales_Revenues!A:G,7,FALSE),"")</f>
        <v/>
      </c>
    </row>
    <row r="1365" spans="1:36">
      <c r="A1365">
        <v>1364</v>
      </c>
      <c r="B1365">
        <v>1</v>
      </c>
      <c r="C1365">
        <v>1</v>
      </c>
      <c r="E1365">
        <v>1</v>
      </c>
      <c r="H1365">
        <v>0</v>
      </c>
      <c r="I1365">
        <v>4846.5364285714286</v>
      </c>
      <c r="J1365" t="s">
        <v>38</v>
      </c>
      <c r="K1365">
        <v>260.86357142857145</v>
      </c>
      <c r="L1365" t="s">
        <v>38</v>
      </c>
      <c r="M1365" t="s">
        <v>38</v>
      </c>
      <c r="N1365" t="str">
        <f>IFERROR(VLOOKUP(Tabla2[[#This Row],[Client]],Soc_Dem!A:D,2,FALSE),"")</f>
        <v>F</v>
      </c>
      <c r="O1365">
        <f>IFERROR(VLOOKUP(Tabla2[[#This Row],[Client]],Soc_Dem!A:D,3,FALSE),"")</f>
        <v>39</v>
      </c>
      <c r="P1365">
        <f>IFERROR(VLOOKUP(Tabla2[[#This Row],[Client]],Soc_Dem!A:D,4,FALSE),"")</f>
        <v>63</v>
      </c>
      <c r="Q1365" s="2">
        <f>IFERROR(VLOOKUP(Tabla2[[#This Row],[Client]],Inflow_Outflow!A:O,2,FALSE),"")</f>
        <v>1168.9903571428572</v>
      </c>
      <c r="R1365" s="2">
        <f>IFERROR(VLOOKUP(Tabla2[[#This Row],[Client]],Inflow_Outflow!A:O,3,FALSE),"")</f>
        <v>1002.0071428571429</v>
      </c>
      <c r="S1365" s="2">
        <f>IFERROR(VLOOKUP(Tabla2[[#This Row],[Client]],Inflow_Outflow!A:O,4,FALSE),"")</f>
        <v>10</v>
      </c>
      <c r="T1365" s="2">
        <f>IFERROR(VLOOKUP(Tabla2[[#This Row],[Client]],Inflow_Outflow!A:O,5,FALSE),"")</f>
        <v>7</v>
      </c>
      <c r="U1365" s="2">
        <f>IFERROR(VLOOKUP(Tabla2[[#This Row],[Client]],Inflow_Outflow!A:O,6,FALSE),"")</f>
        <v>1517.7471428571428</v>
      </c>
      <c r="V1365" s="2">
        <f>IFERROR(VLOOKUP(Tabla2[[#This Row],[Client]],Inflow_Outflow!A:O,7,FALSE),"")</f>
        <v>1517.7471428571428</v>
      </c>
      <c r="W1365" s="2">
        <f>IFERROR(VLOOKUP(Tabla2[[#This Row],[Client]],Inflow_Outflow!A:O,8,FALSE),"")</f>
        <v>35.714285714285715</v>
      </c>
      <c r="X1365" s="2">
        <f>IFERROR(VLOOKUP(Tabla2[[#This Row],[Client]],Inflow_Outflow!A:O,9,FALSE),"")</f>
        <v>547.0328571428571</v>
      </c>
      <c r="Y1365" s="2">
        <f>IFERROR(VLOOKUP(Tabla2[[#This Row],[Client]],Inflow_Outflow!A:O,10,FALSE),"")</f>
        <v>931.17857142857144</v>
      </c>
      <c r="Z1365" s="2">
        <f>IFERROR(VLOOKUP(Tabla2[[#This Row],[Client]],Inflow_Outflow!A:O,11,FALSE),"")</f>
        <v>31</v>
      </c>
      <c r="AA1365" s="2">
        <f>IFERROR(VLOOKUP(Tabla2[[#This Row],[Client]],Inflow_Outflow!A:O,12,FALSE),"")</f>
        <v>31</v>
      </c>
      <c r="AB1365" s="2">
        <f>IFERROR(VLOOKUP(Tabla2[[#This Row],[Client]],Inflow_Outflow!A:O,13,FALSE),"")</f>
        <v>1</v>
      </c>
      <c r="AC1365" s="2">
        <f>IFERROR(VLOOKUP(Tabla2[[#This Row],[Client]],Inflow_Outflow!A:O,14,FALSE),"")</f>
        <v>11</v>
      </c>
      <c r="AD1365" s="2">
        <f>IFERROR(VLOOKUP(Tabla2[[#This Row],[Client]],Inflow_Outflow!A:O,15,FALSE),"")</f>
        <v>18</v>
      </c>
      <c r="AE1365" s="2">
        <f>IFERROR(VLOOKUP(Tabla2[[#This Row],[Client]],Sales_Revenues!A:G,2,FALSE),"")</f>
        <v>0</v>
      </c>
      <c r="AF1365" s="2">
        <f>IFERROR(VLOOKUP(Tabla2[[#This Row],[Client]],Sales_Revenues!A:G,3,FALSE),"")</f>
        <v>1</v>
      </c>
      <c r="AG1365" s="2">
        <f>IFERROR(VLOOKUP(Tabla2[[#This Row],[Client]],Sales_Revenues!A:G,4,FALSE),"")</f>
        <v>1</v>
      </c>
      <c r="AH1365" s="2">
        <f>IFERROR(VLOOKUP(Tabla2[[#This Row],[Client]],Sales_Revenues!A:G,5,FALSE),"")</f>
        <v>0</v>
      </c>
      <c r="AI1365" s="2">
        <f>IFERROR(VLOOKUP(Tabla2[[#This Row],[Client]],Sales_Revenues!A:G,6,FALSE),"")</f>
        <v>14.285714285714286</v>
      </c>
      <c r="AJ1365" s="2">
        <f>IFERROR(VLOOKUP(Tabla2[[#This Row],[Client]],Sales_Revenues!A:G,7,FALSE),"")</f>
        <v>22.703928571428573</v>
      </c>
    </row>
    <row r="1366" spans="1:36">
      <c r="A1366">
        <v>1365</v>
      </c>
      <c r="B1366">
        <v>1</v>
      </c>
      <c r="C1366">
        <v>1</v>
      </c>
      <c r="H1366">
        <v>5130.7353571428566</v>
      </c>
      <c r="I1366">
        <v>3772.0542857142859</v>
      </c>
      <c r="J1366" t="s">
        <v>38</v>
      </c>
      <c r="K1366" t="s">
        <v>38</v>
      </c>
      <c r="L1366" t="s">
        <v>38</v>
      </c>
      <c r="M1366" t="s">
        <v>38</v>
      </c>
      <c r="N1366" t="str">
        <f>IFERROR(VLOOKUP(Tabla2[[#This Row],[Client]],Soc_Dem!A:D,2,FALSE),"")</f>
        <v>F</v>
      </c>
      <c r="O1366">
        <f>IFERROR(VLOOKUP(Tabla2[[#This Row],[Client]],Soc_Dem!A:D,3,FALSE),"")</f>
        <v>39</v>
      </c>
      <c r="P1366">
        <f>IFERROR(VLOOKUP(Tabla2[[#This Row],[Client]],Soc_Dem!A:D,4,FALSE),"")</f>
        <v>227</v>
      </c>
      <c r="Q1366" s="2">
        <f>IFERROR(VLOOKUP(Tabla2[[#This Row],[Client]],Inflow_Outflow!A:O,2,FALSE),"")</f>
        <v>1586.8646428571428</v>
      </c>
      <c r="R1366" s="2">
        <f>IFERROR(VLOOKUP(Tabla2[[#This Row],[Client]],Inflow_Outflow!A:O,3,FALSE),"")</f>
        <v>1586.7510714285713</v>
      </c>
      <c r="S1366" s="2">
        <f>IFERROR(VLOOKUP(Tabla2[[#This Row],[Client]],Inflow_Outflow!A:O,4,FALSE),"")</f>
        <v>9</v>
      </c>
      <c r="T1366" s="2">
        <f>IFERROR(VLOOKUP(Tabla2[[#This Row],[Client]],Inflow_Outflow!A:O,5,FALSE),"")</f>
        <v>8</v>
      </c>
      <c r="U1366" s="2">
        <f>IFERROR(VLOOKUP(Tabla2[[#This Row],[Client]],Inflow_Outflow!A:O,6,FALSE),"")</f>
        <v>1735.6821428571427</v>
      </c>
      <c r="V1366" s="2">
        <f>IFERROR(VLOOKUP(Tabla2[[#This Row],[Client]],Inflow_Outflow!A:O,7,FALSE),"")</f>
        <v>1664.2535714285714</v>
      </c>
      <c r="W1366" s="2">
        <f>IFERROR(VLOOKUP(Tabla2[[#This Row],[Client]],Inflow_Outflow!A:O,8,FALSE),"")</f>
        <v>428.57142857142856</v>
      </c>
      <c r="X1366" s="2">
        <f>IFERROR(VLOOKUP(Tabla2[[#This Row],[Client]],Inflow_Outflow!A:O,9,FALSE),"")</f>
        <v>8.8607142857142858</v>
      </c>
      <c r="Y1366" s="2">
        <f>IFERROR(VLOOKUP(Tabla2[[#This Row],[Client]],Inflow_Outflow!A:O,10,FALSE),"")</f>
        <v>1221.4285714285713</v>
      </c>
      <c r="Z1366" s="2">
        <f>IFERROR(VLOOKUP(Tabla2[[#This Row],[Client]],Inflow_Outflow!A:O,11,FALSE),"")</f>
        <v>40</v>
      </c>
      <c r="AA1366" s="2">
        <f>IFERROR(VLOOKUP(Tabla2[[#This Row],[Client]],Inflow_Outflow!A:O,12,FALSE),"")</f>
        <v>38</v>
      </c>
      <c r="AB1366" s="2">
        <f>IFERROR(VLOOKUP(Tabla2[[#This Row],[Client]],Inflow_Outflow!A:O,13,FALSE),"")</f>
        <v>15</v>
      </c>
      <c r="AC1366" s="2">
        <f>IFERROR(VLOOKUP(Tabla2[[#This Row],[Client]],Inflow_Outflow!A:O,14,FALSE),"")</f>
        <v>1</v>
      </c>
      <c r="AD1366" s="2">
        <f>IFERROR(VLOOKUP(Tabla2[[#This Row],[Client]],Inflow_Outflow!A:O,15,FALSE),"")</f>
        <v>8</v>
      </c>
      <c r="AE1366" s="2" t="str">
        <f>IFERROR(VLOOKUP(Tabla2[[#This Row],[Client]],Sales_Revenues!A:G,2,FALSE),"")</f>
        <v/>
      </c>
      <c r="AF1366" s="2" t="str">
        <f>IFERROR(VLOOKUP(Tabla2[[#This Row],[Client]],Sales_Revenues!A:G,3,FALSE),"")</f>
        <v/>
      </c>
      <c r="AG1366" s="2" t="str">
        <f>IFERROR(VLOOKUP(Tabla2[[#This Row],[Client]],Sales_Revenues!A:G,4,FALSE),"")</f>
        <v/>
      </c>
      <c r="AH1366" s="2" t="str">
        <f>IFERROR(VLOOKUP(Tabla2[[#This Row],[Client]],Sales_Revenues!A:G,5,FALSE),"")</f>
        <v/>
      </c>
      <c r="AI1366" s="2" t="str">
        <f>IFERROR(VLOOKUP(Tabla2[[#This Row],[Client]],Sales_Revenues!A:G,6,FALSE),"")</f>
        <v/>
      </c>
      <c r="AJ1366" s="2" t="str">
        <f>IFERROR(VLOOKUP(Tabla2[[#This Row],[Client]],Sales_Revenues!A:G,7,FALSE),"")</f>
        <v/>
      </c>
    </row>
    <row r="1367" spans="1:36">
      <c r="A1367">
        <v>1366</v>
      </c>
      <c r="B1367">
        <v>1</v>
      </c>
      <c r="E1367">
        <v>1</v>
      </c>
      <c r="H1367">
        <v>47.161071428571425</v>
      </c>
      <c r="I1367" t="s">
        <v>38</v>
      </c>
      <c r="J1367" t="s">
        <v>38</v>
      </c>
      <c r="K1367">
        <v>0</v>
      </c>
      <c r="L1367" t="s">
        <v>38</v>
      </c>
      <c r="M1367" t="s">
        <v>38</v>
      </c>
      <c r="N1367" t="str">
        <f>IFERROR(VLOOKUP(Tabla2[[#This Row],[Client]],Soc_Dem!A:D,2,FALSE),"")</f>
        <v>F</v>
      </c>
      <c r="O1367">
        <f>IFERROR(VLOOKUP(Tabla2[[#This Row],[Client]],Soc_Dem!A:D,3,FALSE),"")</f>
        <v>32</v>
      </c>
      <c r="P1367">
        <f>IFERROR(VLOOKUP(Tabla2[[#This Row],[Client]],Soc_Dem!A:D,4,FALSE),"")</f>
        <v>33</v>
      </c>
      <c r="Q1367" s="2">
        <f>IFERROR(VLOOKUP(Tabla2[[#This Row],[Client]],Inflow_Outflow!A:O,2,FALSE),"")</f>
        <v>597.28642857142859</v>
      </c>
      <c r="R1367" s="2">
        <f>IFERROR(VLOOKUP(Tabla2[[#This Row],[Client]],Inflow_Outflow!A:O,3,FALSE),"")</f>
        <v>597.28642857142859</v>
      </c>
      <c r="S1367" s="2">
        <f>IFERROR(VLOOKUP(Tabla2[[#This Row],[Client]],Inflow_Outflow!A:O,4,FALSE),"")</f>
        <v>3</v>
      </c>
      <c r="T1367" s="2">
        <f>IFERROR(VLOOKUP(Tabla2[[#This Row],[Client]],Inflow_Outflow!A:O,5,FALSE),"")</f>
        <v>3</v>
      </c>
      <c r="U1367" s="2">
        <f>IFERROR(VLOOKUP(Tabla2[[#This Row],[Client]],Inflow_Outflow!A:O,6,FALSE),"")</f>
        <v>631.89285714285711</v>
      </c>
      <c r="V1367" s="2">
        <f>IFERROR(VLOOKUP(Tabla2[[#This Row],[Client]],Inflow_Outflow!A:O,7,FALSE),"")</f>
        <v>631.89285714285711</v>
      </c>
      <c r="W1367" s="2">
        <f>IFERROR(VLOOKUP(Tabla2[[#This Row],[Client]],Inflow_Outflow!A:O,8,FALSE),"")</f>
        <v>142.85714285714286</v>
      </c>
      <c r="X1367" s="2">
        <f>IFERROR(VLOOKUP(Tabla2[[#This Row],[Client]],Inflow_Outflow!A:O,9,FALSE),"")</f>
        <v>21.178571428571427</v>
      </c>
      <c r="Y1367" s="2">
        <f>IFERROR(VLOOKUP(Tabla2[[#This Row],[Client]],Inflow_Outflow!A:O,10,FALSE),"")</f>
        <v>457.35714285714283</v>
      </c>
      <c r="Z1367" s="2">
        <f>IFERROR(VLOOKUP(Tabla2[[#This Row],[Client]],Inflow_Outflow!A:O,11,FALSE),"")</f>
        <v>18</v>
      </c>
      <c r="AA1367" s="2">
        <f>IFERROR(VLOOKUP(Tabla2[[#This Row],[Client]],Inflow_Outflow!A:O,12,FALSE),"")</f>
        <v>18</v>
      </c>
      <c r="AB1367" s="2">
        <f>IFERROR(VLOOKUP(Tabla2[[#This Row],[Client]],Inflow_Outflow!A:O,13,FALSE),"")</f>
        <v>1</v>
      </c>
      <c r="AC1367" s="2">
        <f>IFERROR(VLOOKUP(Tabla2[[#This Row],[Client]],Inflow_Outflow!A:O,14,FALSE),"")</f>
        <v>1</v>
      </c>
      <c r="AD1367" s="2">
        <f>IFERROR(VLOOKUP(Tabla2[[#This Row],[Client]],Inflow_Outflow!A:O,15,FALSE),"")</f>
        <v>14</v>
      </c>
      <c r="AE1367" s="2" t="str">
        <f>IFERROR(VLOOKUP(Tabla2[[#This Row],[Client]],Sales_Revenues!A:G,2,FALSE),"")</f>
        <v/>
      </c>
      <c r="AF1367" s="2" t="str">
        <f>IFERROR(VLOOKUP(Tabla2[[#This Row],[Client]],Sales_Revenues!A:G,3,FALSE),"")</f>
        <v/>
      </c>
      <c r="AG1367" s="2" t="str">
        <f>IFERROR(VLOOKUP(Tabla2[[#This Row],[Client]],Sales_Revenues!A:G,4,FALSE),"")</f>
        <v/>
      </c>
      <c r="AH1367" s="2" t="str">
        <f>IFERROR(VLOOKUP(Tabla2[[#This Row],[Client]],Sales_Revenues!A:G,5,FALSE),"")</f>
        <v/>
      </c>
      <c r="AI1367" s="2" t="str">
        <f>IFERROR(VLOOKUP(Tabla2[[#This Row],[Client]],Sales_Revenues!A:G,6,FALSE),"")</f>
        <v/>
      </c>
      <c r="AJ1367" s="2" t="str">
        <f>IFERROR(VLOOKUP(Tabla2[[#This Row],[Client]],Sales_Revenues!A:G,7,FALSE),"")</f>
        <v/>
      </c>
    </row>
    <row r="1368" spans="1:36">
      <c r="A1368">
        <v>1367</v>
      </c>
      <c r="B1368">
        <v>1</v>
      </c>
      <c r="C1368">
        <v>1</v>
      </c>
      <c r="H1368">
        <v>0</v>
      </c>
      <c r="I1368">
        <v>39664.086071428566</v>
      </c>
      <c r="J1368" t="s">
        <v>38</v>
      </c>
      <c r="K1368" t="s">
        <v>38</v>
      </c>
      <c r="L1368" t="s">
        <v>38</v>
      </c>
      <c r="M1368" t="s">
        <v>38</v>
      </c>
      <c r="N1368" t="str">
        <f>IFERROR(VLOOKUP(Tabla2[[#This Row],[Client]],Soc_Dem!A:D,2,FALSE),"")</f>
        <v>F</v>
      </c>
      <c r="O1368">
        <f>IFERROR(VLOOKUP(Tabla2[[#This Row],[Client]],Soc_Dem!A:D,3,FALSE),"")</f>
        <v>38</v>
      </c>
      <c r="P1368">
        <f>IFERROR(VLOOKUP(Tabla2[[#This Row],[Client]],Soc_Dem!A:D,4,FALSE),"")</f>
        <v>18</v>
      </c>
      <c r="Q1368" s="2">
        <f>IFERROR(VLOOKUP(Tabla2[[#This Row],[Client]],Inflow_Outflow!A:O,2,FALSE),"")</f>
        <v>1946.5960714285716</v>
      </c>
      <c r="R1368" s="2">
        <f>IFERROR(VLOOKUP(Tabla2[[#This Row],[Client]],Inflow_Outflow!A:O,3,FALSE),"")</f>
        <v>1946.5753571428572</v>
      </c>
      <c r="S1368" s="2">
        <f>IFERROR(VLOOKUP(Tabla2[[#This Row],[Client]],Inflow_Outflow!A:O,4,FALSE),"")</f>
        <v>5</v>
      </c>
      <c r="T1368" s="2">
        <f>IFERROR(VLOOKUP(Tabla2[[#This Row],[Client]],Inflow_Outflow!A:O,5,FALSE),"")</f>
        <v>4</v>
      </c>
      <c r="U1368" s="2">
        <f>IFERROR(VLOOKUP(Tabla2[[#This Row],[Client]],Inflow_Outflow!A:O,6,FALSE),"")</f>
        <v>1832.1785714285713</v>
      </c>
      <c r="V1368" s="2">
        <f>IFERROR(VLOOKUP(Tabla2[[#This Row],[Client]],Inflow_Outflow!A:O,7,FALSE),"")</f>
        <v>1832.1785714285713</v>
      </c>
      <c r="W1368" s="2">
        <f>IFERROR(VLOOKUP(Tabla2[[#This Row],[Client]],Inflow_Outflow!A:O,8,FALSE),"")</f>
        <v>1071.4285714285713</v>
      </c>
      <c r="X1368" s="2">
        <f>IFERROR(VLOOKUP(Tabla2[[#This Row],[Client]],Inflow_Outflow!A:O,9,FALSE),"")</f>
        <v>35.357142857142854</v>
      </c>
      <c r="Y1368" s="2">
        <f>IFERROR(VLOOKUP(Tabla2[[#This Row],[Client]],Inflow_Outflow!A:O,10,FALSE),"")</f>
        <v>721.67857142857144</v>
      </c>
      <c r="Z1368" s="2">
        <f>IFERROR(VLOOKUP(Tabla2[[#This Row],[Client]],Inflow_Outflow!A:O,11,FALSE),"")</f>
        <v>18</v>
      </c>
      <c r="AA1368" s="2">
        <f>IFERROR(VLOOKUP(Tabla2[[#This Row],[Client]],Inflow_Outflow!A:O,12,FALSE),"")</f>
        <v>18</v>
      </c>
      <c r="AB1368" s="2">
        <f>IFERROR(VLOOKUP(Tabla2[[#This Row],[Client]],Inflow_Outflow!A:O,13,FALSE),"")</f>
        <v>5</v>
      </c>
      <c r="AC1368" s="2">
        <f>IFERROR(VLOOKUP(Tabla2[[#This Row],[Client]],Inflow_Outflow!A:O,14,FALSE),"")</f>
        <v>1</v>
      </c>
      <c r="AD1368" s="2">
        <f>IFERROR(VLOOKUP(Tabla2[[#This Row],[Client]],Inflow_Outflow!A:O,15,FALSE),"")</f>
        <v>11</v>
      </c>
      <c r="AE1368" s="2">
        <f>IFERROR(VLOOKUP(Tabla2[[#This Row],[Client]],Sales_Revenues!A:G,2,FALSE),"")</f>
        <v>0</v>
      </c>
      <c r="AF1368" s="2">
        <f>IFERROR(VLOOKUP(Tabla2[[#This Row],[Client]],Sales_Revenues!A:G,3,FALSE),"")</f>
        <v>1</v>
      </c>
      <c r="AG1368" s="2">
        <f>IFERROR(VLOOKUP(Tabla2[[#This Row],[Client]],Sales_Revenues!A:G,4,FALSE),"")</f>
        <v>0</v>
      </c>
      <c r="AH1368" s="2">
        <f>IFERROR(VLOOKUP(Tabla2[[#This Row],[Client]],Sales_Revenues!A:G,5,FALSE),"")</f>
        <v>0</v>
      </c>
      <c r="AI1368" s="2">
        <f>IFERROR(VLOOKUP(Tabla2[[#This Row],[Client]],Sales_Revenues!A:G,6,FALSE),"")</f>
        <v>5.177142857142857</v>
      </c>
      <c r="AJ1368" s="2">
        <f>IFERROR(VLOOKUP(Tabla2[[#This Row],[Client]],Sales_Revenues!A:G,7,FALSE),"")</f>
        <v>0</v>
      </c>
    </row>
    <row r="1369" spans="1:36">
      <c r="A1369">
        <v>1368</v>
      </c>
      <c r="B1369">
        <v>1</v>
      </c>
      <c r="H1369">
        <v>49585.301785714284</v>
      </c>
      <c r="I1369" t="s">
        <v>38</v>
      </c>
      <c r="J1369" t="s">
        <v>38</v>
      </c>
      <c r="K1369" t="s">
        <v>38</v>
      </c>
      <c r="L1369" t="s">
        <v>38</v>
      </c>
      <c r="M1369" t="s">
        <v>38</v>
      </c>
      <c r="N1369" t="str">
        <f>IFERROR(VLOOKUP(Tabla2[[#This Row],[Client]],Soc_Dem!A:D,2,FALSE),"")</f>
        <v>M</v>
      </c>
      <c r="O1369">
        <f>IFERROR(VLOOKUP(Tabla2[[#This Row],[Client]],Soc_Dem!A:D,3,FALSE),"")</f>
        <v>23</v>
      </c>
      <c r="P1369">
        <f>IFERROR(VLOOKUP(Tabla2[[#This Row],[Client]],Soc_Dem!A:D,4,FALSE),"")</f>
        <v>51</v>
      </c>
      <c r="Q1369" s="2">
        <f>IFERROR(VLOOKUP(Tabla2[[#This Row],[Client]],Inflow_Outflow!A:O,2,FALSE),"")</f>
        <v>1089.7221428571429</v>
      </c>
      <c r="R1369" s="2">
        <f>IFERROR(VLOOKUP(Tabla2[[#This Row],[Client]],Inflow_Outflow!A:O,3,FALSE),"")</f>
        <v>1089.7221428571429</v>
      </c>
      <c r="S1369" s="2">
        <f>IFERROR(VLOOKUP(Tabla2[[#This Row],[Client]],Inflow_Outflow!A:O,4,FALSE),"")</f>
        <v>2</v>
      </c>
      <c r="T1369" s="2">
        <f>IFERROR(VLOOKUP(Tabla2[[#This Row],[Client]],Inflow_Outflow!A:O,5,FALSE),"")</f>
        <v>2</v>
      </c>
      <c r="U1369" s="2">
        <f>IFERROR(VLOOKUP(Tabla2[[#This Row],[Client]],Inflow_Outflow!A:O,6,FALSE),"")</f>
        <v>1413.2317857142857</v>
      </c>
      <c r="V1369" s="2">
        <f>IFERROR(VLOOKUP(Tabla2[[#This Row],[Client]],Inflow_Outflow!A:O,7,FALSE),"")</f>
        <v>1413.2317857142857</v>
      </c>
      <c r="W1369" s="2">
        <f>IFERROR(VLOOKUP(Tabla2[[#This Row],[Client]],Inflow_Outflow!A:O,8,FALSE),"")</f>
        <v>767.85714285714289</v>
      </c>
      <c r="X1369" s="2">
        <f>IFERROR(VLOOKUP(Tabla2[[#This Row],[Client]],Inflow_Outflow!A:O,9,FALSE),"")</f>
        <v>644.94607142857149</v>
      </c>
      <c r="Y1369" s="2">
        <f>IFERROR(VLOOKUP(Tabla2[[#This Row],[Client]],Inflow_Outflow!A:O,10,FALSE),"")</f>
        <v>0</v>
      </c>
      <c r="Z1369" s="2">
        <f>IFERROR(VLOOKUP(Tabla2[[#This Row],[Client]],Inflow_Outflow!A:O,11,FALSE),"")</f>
        <v>40</v>
      </c>
      <c r="AA1369" s="2">
        <f>IFERROR(VLOOKUP(Tabla2[[#This Row],[Client]],Inflow_Outflow!A:O,12,FALSE),"")</f>
        <v>40</v>
      </c>
      <c r="AB1369" s="2">
        <f>IFERROR(VLOOKUP(Tabla2[[#This Row],[Client]],Inflow_Outflow!A:O,13,FALSE),"")</f>
        <v>7</v>
      </c>
      <c r="AC1369" s="2">
        <f>IFERROR(VLOOKUP(Tabla2[[#This Row],[Client]],Inflow_Outflow!A:O,14,FALSE),"")</f>
        <v>31</v>
      </c>
      <c r="AD1369" s="2">
        <f>IFERROR(VLOOKUP(Tabla2[[#This Row],[Client]],Inflow_Outflow!A:O,15,FALSE),"")</f>
        <v>0</v>
      </c>
      <c r="AE1369" s="2">
        <f>IFERROR(VLOOKUP(Tabla2[[#This Row],[Client]],Sales_Revenues!A:G,2,FALSE),"")</f>
        <v>0</v>
      </c>
      <c r="AF1369" s="2">
        <f>IFERROR(VLOOKUP(Tabla2[[#This Row],[Client]],Sales_Revenues!A:G,3,FALSE),"")</f>
        <v>1</v>
      </c>
      <c r="AG1369" s="2">
        <f>IFERROR(VLOOKUP(Tabla2[[#This Row],[Client]],Sales_Revenues!A:G,4,FALSE),"")</f>
        <v>0</v>
      </c>
      <c r="AH1369" s="2">
        <f>IFERROR(VLOOKUP(Tabla2[[#This Row],[Client]],Sales_Revenues!A:G,5,FALSE),"")</f>
        <v>0</v>
      </c>
      <c r="AI1369" s="2">
        <f>IFERROR(VLOOKUP(Tabla2[[#This Row],[Client]],Sales_Revenues!A:G,6,FALSE),"")</f>
        <v>3.7142857142857144</v>
      </c>
      <c r="AJ1369" s="2">
        <f>IFERROR(VLOOKUP(Tabla2[[#This Row],[Client]],Sales_Revenues!A:G,7,FALSE),"")</f>
        <v>0</v>
      </c>
    </row>
    <row r="1370" spans="1:36">
      <c r="A1370">
        <v>1369</v>
      </c>
      <c r="B1370">
        <v>1</v>
      </c>
      <c r="E1370">
        <v>1</v>
      </c>
      <c r="F1370">
        <v>1</v>
      </c>
      <c r="H1370">
        <v>19.862857142857141</v>
      </c>
      <c r="I1370" t="s">
        <v>38</v>
      </c>
      <c r="J1370" t="s">
        <v>38</v>
      </c>
      <c r="K1370">
        <v>0</v>
      </c>
      <c r="L1370">
        <v>611.72107142857135</v>
      </c>
      <c r="M1370" t="s">
        <v>38</v>
      </c>
      <c r="N1370" t="str">
        <f>IFERROR(VLOOKUP(Tabla2[[#This Row],[Client]],Soc_Dem!A:D,2,FALSE),"")</f>
        <v>M</v>
      </c>
      <c r="O1370">
        <f>IFERROR(VLOOKUP(Tabla2[[#This Row],[Client]],Soc_Dem!A:D,3,FALSE),"")</f>
        <v>39</v>
      </c>
      <c r="P1370">
        <f>IFERROR(VLOOKUP(Tabla2[[#This Row],[Client]],Soc_Dem!A:D,4,FALSE),"")</f>
        <v>55</v>
      </c>
      <c r="Q1370" s="2">
        <f>IFERROR(VLOOKUP(Tabla2[[#This Row],[Client]],Inflow_Outflow!A:O,2,FALSE),"")</f>
        <v>6173.7014285714295</v>
      </c>
      <c r="R1370" s="2">
        <f>IFERROR(VLOOKUP(Tabla2[[#This Row],[Client]],Inflow_Outflow!A:O,3,FALSE),"")</f>
        <v>4111.1389285714286</v>
      </c>
      <c r="S1370" s="2">
        <f>IFERROR(VLOOKUP(Tabla2[[#This Row],[Client]],Inflow_Outflow!A:O,4,FALSE),"")</f>
        <v>30</v>
      </c>
      <c r="T1370" s="2">
        <f>IFERROR(VLOOKUP(Tabla2[[#This Row],[Client]],Inflow_Outflow!A:O,5,FALSE),"")</f>
        <v>16</v>
      </c>
      <c r="U1370" s="2">
        <f>IFERROR(VLOOKUP(Tabla2[[#This Row],[Client]],Inflow_Outflow!A:O,6,FALSE),"")</f>
        <v>6410.2149999999992</v>
      </c>
      <c r="V1370" s="2">
        <f>IFERROR(VLOOKUP(Tabla2[[#This Row],[Client]],Inflow_Outflow!A:O,7,FALSE),"")</f>
        <v>4078.9960714285712</v>
      </c>
      <c r="W1370" s="2">
        <f>IFERROR(VLOOKUP(Tabla2[[#This Row],[Client]],Inflow_Outflow!A:O,8,FALSE),"")</f>
        <v>1600</v>
      </c>
      <c r="X1370" s="2">
        <f>IFERROR(VLOOKUP(Tabla2[[#This Row],[Client]],Inflow_Outflow!A:O,9,FALSE),"")</f>
        <v>822.52321428571429</v>
      </c>
      <c r="Y1370" s="2">
        <f>IFERROR(VLOOKUP(Tabla2[[#This Row],[Client]],Inflow_Outflow!A:O,10,FALSE),"")</f>
        <v>386.71428571428572</v>
      </c>
      <c r="Z1370" s="2">
        <f>IFERROR(VLOOKUP(Tabla2[[#This Row],[Client]],Inflow_Outflow!A:O,11,FALSE),"")</f>
        <v>76</v>
      </c>
      <c r="AA1370" s="2">
        <f>IFERROR(VLOOKUP(Tabla2[[#This Row],[Client]],Inflow_Outflow!A:O,12,FALSE),"")</f>
        <v>27</v>
      </c>
      <c r="AB1370" s="2">
        <f>IFERROR(VLOOKUP(Tabla2[[#This Row],[Client]],Inflow_Outflow!A:O,13,FALSE),"")</f>
        <v>5</v>
      </c>
      <c r="AC1370" s="2">
        <f>IFERROR(VLOOKUP(Tabla2[[#This Row],[Client]],Inflow_Outflow!A:O,14,FALSE),"")</f>
        <v>36</v>
      </c>
      <c r="AD1370" s="2">
        <f>IFERROR(VLOOKUP(Tabla2[[#This Row],[Client]],Inflow_Outflow!A:O,15,FALSE),"")</f>
        <v>11</v>
      </c>
      <c r="AE1370" s="2">
        <f>IFERROR(VLOOKUP(Tabla2[[#This Row],[Client]],Sales_Revenues!A:G,2,FALSE),"")</f>
        <v>0</v>
      </c>
      <c r="AF1370" s="2">
        <f>IFERROR(VLOOKUP(Tabla2[[#This Row],[Client]],Sales_Revenues!A:G,3,FALSE),"")</f>
        <v>1</v>
      </c>
      <c r="AG1370" s="2">
        <f>IFERROR(VLOOKUP(Tabla2[[#This Row],[Client]],Sales_Revenues!A:G,4,FALSE),"")</f>
        <v>0</v>
      </c>
      <c r="AH1370" s="2">
        <f>IFERROR(VLOOKUP(Tabla2[[#This Row],[Client]],Sales_Revenues!A:G,5,FALSE),"")</f>
        <v>0</v>
      </c>
      <c r="AI1370" s="2">
        <f>IFERROR(VLOOKUP(Tabla2[[#This Row],[Client]],Sales_Revenues!A:G,6,FALSE),"")</f>
        <v>2.4667857142857139</v>
      </c>
      <c r="AJ1370" s="2">
        <f>IFERROR(VLOOKUP(Tabla2[[#This Row],[Client]],Sales_Revenues!A:G,7,FALSE),"")</f>
        <v>0</v>
      </c>
    </row>
    <row r="1371" spans="1:36">
      <c r="A1371">
        <v>1370</v>
      </c>
      <c r="B1371">
        <v>1</v>
      </c>
      <c r="F1371">
        <v>1</v>
      </c>
      <c r="H1371">
        <v>340.85500000000002</v>
      </c>
      <c r="I1371" t="s">
        <v>38</v>
      </c>
      <c r="J1371" t="s">
        <v>38</v>
      </c>
      <c r="K1371" t="s">
        <v>38</v>
      </c>
      <c r="L1371">
        <v>712.29607142857151</v>
      </c>
      <c r="M1371" t="s">
        <v>38</v>
      </c>
      <c r="N1371" t="str">
        <f>IFERROR(VLOOKUP(Tabla2[[#This Row],[Client]],Soc_Dem!A:D,2,FALSE),"")</f>
        <v>M</v>
      </c>
      <c r="O1371">
        <f>IFERROR(VLOOKUP(Tabla2[[#This Row],[Client]],Soc_Dem!A:D,3,FALSE),"")</f>
        <v>27</v>
      </c>
      <c r="P1371">
        <f>IFERROR(VLOOKUP(Tabla2[[#This Row],[Client]],Soc_Dem!A:D,4,FALSE),"")</f>
        <v>8</v>
      </c>
      <c r="Q1371" s="2">
        <f>IFERROR(VLOOKUP(Tabla2[[#This Row],[Client]],Inflow_Outflow!A:O,2,FALSE),"")</f>
        <v>375.55285714285714</v>
      </c>
      <c r="R1371" s="2">
        <f>IFERROR(VLOOKUP(Tabla2[[#This Row],[Client]],Inflow_Outflow!A:O,3,FALSE),"")</f>
        <v>375.55285714285714</v>
      </c>
      <c r="S1371" s="2">
        <f>IFERROR(VLOOKUP(Tabla2[[#This Row],[Client]],Inflow_Outflow!A:O,4,FALSE),"")</f>
        <v>5</v>
      </c>
      <c r="T1371" s="2">
        <f>IFERROR(VLOOKUP(Tabla2[[#This Row],[Client]],Inflow_Outflow!A:O,5,FALSE),"")</f>
        <v>5</v>
      </c>
      <c r="U1371" s="2">
        <f>IFERROR(VLOOKUP(Tabla2[[#This Row],[Client]],Inflow_Outflow!A:O,6,FALSE),"")</f>
        <v>296.26071428571424</v>
      </c>
      <c r="V1371" s="2">
        <f>IFERROR(VLOOKUP(Tabla2[[#This Row],[Client]],Inflow_Outflow!A:O,7,FALSE),"")</f>
        <v>296.26071428571424</v>
      </c>
      <c r="W1371" s="2">
        <f>IFERROR(VLOOKUP(Tabla2[[#This Row],[Client]],Inflow_Outflow!A:O,8,FALSE),"")</f>
        <v>39.285714285714285</v>
      </c>
      <c r="X1371" s="2">
        <f>IFERROR(VLOOKUP(Tabla2[[#This Row],[Client]],Inflow_Outflow!A:O,9,FALSE),"")</f>
        <v>102.76071428571429</v>
      </c>
      <c r="Y1371" s="2">
        <f>IFERROR(VLOOKUP(Tabla2[[#This Row],[Client]],Inflow_Outflow!A:O,10,FALSE),"")</f>
        <v>153.78571428571428</v>
      </c>
      <c r="Z1371" s="2">
        <f>IFERROR(VLOOKUP(Tabla2[[#This Row],[Client]],Inflow_Outflow!A:O,11,FALSE),"")</f>
        <v>12</v>
      </c>
      <c r="AA1371" s="2">
        <f>IFERROR(VLOOKUP(Tabla2[[#This Row],[Client]],Inflow_Outflow!A:O,12,FALSE),"")</f>
        <v>12</v>
      </c>
      <c r="AB1371" s="2">
        <f>IFERROR(VLOOKUP(Tabla2[[#This Row],[Client]],Inflow_Outflow!A:O,13,FALSE),"")</f>
        <v>3</v>
      </c>
      <c r="AC1371" s="2">
        <f>IFERROR(VLOOKUP(Tabla2[[#This Row],[Client]],Inflow_Outflow!A:O,14,FALSE),"")</f>
        <v>6</v>
      </c>
      <c r="AD1371" s="2">
        <f>IFERROR(VLOOKUP(Tabla2[[#This Row],[Client]],Inflow_Outflow!A:O,15,FALSE),"")</f>
        <v>1</v>
      </c>
      <c r="AE1371" s="2" t="str">
        <f>IFERROR(VLOOKUP(Tabla2[[#This Row],[Client]],Sales_Revenues!A:G,2,FALSE),"")</f>
        <v/>
      </c>
      <c r="AF1371" s="2" t="str">
        <f>IFERROR(VLOOKUP(Tabla2[[#This Row],[Client]],Sales_Revenues!A:G,3,FALSE),"")</f>
        <v/>
      </c>
      <c r="AG1371" s="2" t="str">
        <f>IFERROR(VLOOKUP(Tabla2[[#This Row],[Client]],Sales_Revenues!A:G,4,FALSE),"")</f>
        <v/>
      </c>
      <c r="AH1371" s="2" t="str">
        <f>IFERROR(VLOOKUP(Tabla2[[#This Row],[Client]],Sales_Revenues!A:G,5,FALSE),"")</f>
        <v/>
      </c>
      <c r="AI1371" s="2" t="str">
        <f>IFERROR(VLOOKUP(Tabla2[[#This Row],[Client]],Sales_Revenues!A:G,6,FALSE),"")</f>
        <v/>
      </c>
      <c r="AJ1371" s="2" t="str">
        <f>IFERROR(VLOOKUP(Tabla2[[#This Row],[Client]],Sales_Revenues!A:G,7,FALSE),"")</f>
        <v/>
      </c>
    </row>
    <row r="1372" spans="1:36">
      <c r="A1372">
        <v>1371</v>
      </c>
      <c r="B1372">
        <v>1</v>
      </c>
      <c r="H1372">
        <v>758.82214285714292</v>
      </c>
      <c r="I1372" t="s">
        <v>38</v>
      </c>
      <c r="J1372" t="s">
        <v>38</v>
      </c>
      <c r="K1372" t="s">
        <v>38</v>
      </c>
      <c r="L1372" t="s">
        <v>38</v>
      </c>
      <c r="M1372" t="s">
        <v>38</v>
      </c>
      <c r="N1372" t="str">
        <f>IFERROR(VLOOKUP(Tabla2[[#This Row],[Client]],Soc_Dem!A:D,2,FALSE),"")</f>
        <v>M</v>
      </c>
      <c r="O1372">
        <f>IFERROR(VLOOKUP(Tabla2[[#This Row],[Client]],Soc_Dem!A:D,3,FALSE),"")</f>
        <v>51</v>
      </c>
      <c r="P1372">
        <f>IFERROR(VLOOKUP(Tabla2[[#This Row],[Client]],Soc_Dem!A:D,4,FALSE),"")</f>
        <v>109</v>
      </c>
      <c r="Q1372" s="2">
        <f>IFERROR(VLOOKUP(Tabla2[[#This Row],[Client]],Inflow_Outflow!A:O,2,FALSE),"")</f>
        <v>4.6521428571428567</v>
      </c>
      <c r="R1372" s="2">
        <f>IFERROR(VLOOKUP(Tabla2[[#This Row],[Client]],Inflow_Outflow!A:O,3,FALSE),"")</f>
        <v>0</v>
      </c>
      <c r="S1372" s="2">
        <f>IFERROR(VLOOKUP(Tabla2[[#This Row],[Client]],Inflow_Outflow!A:O,4,FALSE),"")</f>
        <v>6</v>
      </c>
      <c r="T1372" s="2">
        <f>IFERROR(VLOOKUP(Tabla2[[#This Row],[Client]],Inflow_Outflow!A:O,5,FALSE),"")</f>
        <v>0</v>
      </c>
      <c r="U1372" s="2">
        <f>IFERROR(VLOOKUP(Tabla2[[#This Row],[Client]],Inflow_Outflow!A:O,6,FALSE),"")</f>
        <v>5.4735714285714279</v>
      </c>
      <c r="V1372" s="2">
        <f>IFERROR(VLOOKUP(Tabla2[[#This Row],[Client]],Inflow_Outflow!A:O,7,FALSE),"")</f>
        <v>3.5714285714285714E-4</v>
      </c>
      <c r="W1372" s="2">
        <f>IFERROR(VLOOKUP(Tabla2[[#This Row],[Client]],Inflow_Outflow!A:O,8,FALSE),"")</f>
        <v>0</v>
      </c>
      <c r="X1372" s="2">
        <f>IFERROR(VLOOKUP(Tabla2[[#This Row],[Client]],Inflow_Outflow!A:O,9,FALSE),"")</f>
        <v>0</v>
      </c>
      <c r="Y1372" s="2">
        <f>IFERROR(VLOOKUP(Tabla2[[#This Row],[Client]],Inflow_Outflow!A:O,10,FALSE),"")</f>
        <v>0</v>
      </c>
      <c r="Z1372" s="2">
        <f>IFERROR(VLOOKUP(Tabla2[[#This Row],[Client]],Inflow_Outflow!A:O,11,FALSE),"")</f>
        <v>6</v>
      </c>
      <c r="AA1372" s="2">
        <f>IFERROR(VLOOKUP(Tabla2[[#This Row],[Client]],Inflow_Outflow!A:O,12,FALSE),"")</f>
        <v>1</v>
      </c>
      <c r="AB1372" s="2">
        <f>IFERROR(VLOOKUP(Tabla2[[#This Row],[Client]],Inflow_Outflow!A:O,13,FALSE),"")</f>
        <v>0</v>
      </c>
      <c r="AC1372" s="2">
        <f>IFERROR(VLOOKUP(Tabla2[[#This Row],[Client]],Inflow_Outflow!A:O,14,FALSE),"")</f>
        <v>0</v>
      </c>
      <c r="AD1372" s="2">
        <f>IFERROR(VLOOKUP(Tabla2[[#This Row],[Client]],Inflow_Outflow!A:O,15,FALSE),"")</f>
        <v>0</v>
      </c>
      <c r="AE1372" s="2">
        <f>IFERROR(VLOOKUP(Tabla2[[#This Row],[Client]],Sales_Revenues!A:G,2,FALSE),"")</f>
        <v>0</v>
      </c>
      <c r="AF1372" s="2">
        <f>IFERROR(VLOOKUP(Tabla2[[#This Row],[Client]],Sales_Revenues!A:G,3,FALSE),"")</f>
        <v>0</v>
      </c>
      <c r="AG1372" s="2">
        <f>IFERROR(VLOOKUP(Tabla2[[#This Row],[Client]],Sales_Revenues!A:G,4,FALSE),"")</f>
        <v>0</v>
      </c>
      <c r="AH1372" s="2">
        <f>IFERROR(VLOOKUP(Tabla2[[#This Row],[Client]],Sales_Revenues!A:G,5,FALSE),"")</f>
        <v>0</v>
      </c>
      <c r="AI1372" s="2">
        <f>IFERROR(VLOOKUP(Tabla2[[#This Row],[Client]],Sales_Revenues!A:G,6,FALSE),"")</f>
        <v>0</v>
      </c>
      <c r="AJ1372" s="2">
        <f>IFERROR(VLOOKUP(Tabla2[[#This Row],[Client]],Sales_Revenues!A:G,7,FALSE),"")</f>
        <v>0</v>
      </c>
    </row>
    <row r="1373" spans="1:36">
      <c r="A1373">
        <v>1372</v>
      </c>
      <c r="B1373">
        <v>1</v>
      </c>
      <c r="C1373">
        <v>1</v>
      </c>
      <c r="H1373">
        <v>224.75821428571427</v>
      </c>
      <c r="I1373">
        <v>549.03928571428571</v>
      </c>
      <c r="J1373" t="s">
        <v>38</v>
      </c>
      <c r="K1373" t="s">
        <v>38</v>
      </c>
      <c r="L1373" t="s">
        <v>38</v>
      </c>
      <c r="M1373" t="s">
        <v>38</v>
      </c>
      <c r="N1373" t="str">
        <f>IFERROR(VLOOKUP(Tabla2[[#This Row],[Client]],Soc_Dem!A:D,2,FALSE),"")</f>
        <v>M</v>
      </c>
      <c r="O1373">
        <f>IFERROR(VLOOKUP(Tabla2[[#This Row],[Client]],Soc_Dem!A:D,3,FALSE),"")</f>
        <v>10</v>
      </c>
      <c r="P1373">
        <f>IFERROR(VLOOKUP(Tabla2[[#This Row],[Client]],Soc_Dem!A:D,4,FALSE),"")</f>
        <v>176</v>
      </c>
      <c r="Q1373" s="2">
        <f>IFERROR(VLOOKUP(Tabla2[[#This Row],[Client]],Inflow_Outflow!A:O,2,FALSE),"")</f>
        <v>21.731785714285714</v>
      </c>
      <c r="R1373" s="2">
        <f>IFERROR(VLOOKUP(Tabla2[[#This Row],[Client]],Inflow_Outflow!A:O,3,FALSE),"")</f>
        <v>2.8571428571428571E-3</v>
      </c>
      <c r="S1373" s="2">
        <f>IFERROR(VLOOKUP(Tabla2[[#This Row],[Client]],Inflow_Outflow!A:O,4,FALSE),"")</f>
        <v>2</v>
      </c>
      <c r="T1373" s="2">
        <f>IFERROR(VLOOKUP(Tabla2[[#This Row],[Client]],Inflow_Outflow!A:O,5,FALSE),"")</f>
        <v>1</v>
      </c>
      <c r="U1373" s="2">
        <f>IFERROR(VLOOKUP(Tabla2[[#This Row],[Client]],Inflow_Outflow!A:O,6,FALSE),"")</f>
        <v>0</v>
      </c>
      <c r="V1373" s="2">
        <f>IFERROR(VLOOKUP(Tabla2[[#This Row],[Client]],Inflow_Outflow!A:O,7,FALSE),"")</f>
        <v>0</v>
      </c>
      <c r="W1373" s="2">
        <f>IFERROR(VLOOKUP(Tabla2[[#This Row],[Client]],Inflow_Outflow!A:O,8,FALSE),"")</f>
        <v>0</v>
      </c>
      <c r="X1373" s="2">
        <f>IFERROR(VLOOKUP(Tabla2[[#This Row],[Client]],Inflow_Outflow!A:O,9,FALSE),"")</f>
        <v>0</v>
      </c>
      <c r="Y1373" s="2">
        <f>IFERROR(VLOOKUP(Tabla2[[#This Row],[Client]],Inflow_Outflow!A:O,10,FALSE),"")</f>
        <v>0</v>
      </c>
      <c r="Z1373" s="2">
        <f>IFERROR(VLOOKUP(Tabla2[[#This Row],[Client]],Inflow_Outflow!A:O,11,FALSE),"")</f>
        <v>0</v>
      </c>
      <c r="AA1373" s="2">
        <f>IFERROR(VLOOKUP(Tabla2[[#This Row],[Client]],Inflow_Outflow!A:O,12,FALSE),"")</f>
        <v>0</v>
      </c>
      <c r="AB1373" s="2">
        <f>IFERROR(VLOOKUP(Tabla2[[#This Row],[Client]],Inflow_Outflow!A:O,13,FALSE),"")</f>
        <v>0</v>
      </c>
      <c r="AC1373" s="2">
        <f>IFERROR(VLOOKUP(Tabla2[[#This Row],[Client]],Inflow_Outflow!A:O,14,FALSE),"")</f>
        <v>0</v>
      </c>
      <c r="AD1373" s="2">
        <f>IFERROR(VLOOKUP(Tabla2[[#This Row],[Client]],Inflow_Outflow!A:O,15,FALSE),"")</f>
        <v>0</v>
      </c>
      <c r="AE1373" s="2">
        <f>IFERROR(VLOOKUP(Tabla2[[#This Row],[Client]],Sales_Revenues!A:G,2,FALSE),"")</f>
        <v>0</v>
      </c>
      <c r="AF1373" s="2">
        <f>IFERROR(VLOOKUP(Tabla2[[#This Row],[Client]],Sales_Revenues!A:G,3,FALSE),"")</f>
        <v>0</v>
      </c>
      <c r="AG1373" s="2">
        <f>IFERROR(VLOOKUP(Tabla2[[#This Row],[Client]],Sales_Revenues!A:G,4,FALSE),"")</f>
        <v>1</v>
      </c>
      <c r="AH1373" s="2">
        <f>IFERROR(VLOOKUP(Tabla2[[#This Row],[Client]],Sales_Revenues!A:G,5,FALSE),"")</f>
        <v>0</v>
      </c>
      <c r="AI1373" s="2">
        <f>IFERROR(VLOOKUP(Tabla2[[#This Row],[Client]],Sales_Revenues!A:G,6,FALSE),"")</f>
        <v>0</v>
      </c>
      <c r="AJ1373" s="2">
        <f>IFERROR(VLOOKUP(Tabla2[[#This Row],[Client]],Sales_Revenues!A:G,7,FALSE),"")</f>
        <v>10.464285714285714</v>
      </c>
    </row>
    <row r="1374" spans="1:36">
      <c r="A1374">
        <v>1373</v>
      </c>
      <c r="B1374">
        <v>1</v>
      </c>
      <c r="H1374">
        <v>1162.3603571428571</v>
      </c>
      <c r="I1374" t="s">
        <v>38</v>
      </c>
      <c r="J1374" t="s">
        <v>38</v>
      </c>
      <c r="K1374" t="s">
        <v>38</v>
      </c>
      <c r="L1374" t="s">
        <v>38</v>
      </c>
      <c r="M1374" t="s">
        <v>38</v>
      </c>
      <c r="N1374" t="str">
        <f>IFERROR(VLOOKUP(Tabla2[[#This Row],[Client]],Soc_Dem!A:D,2,FALSE),"")</f>
        <v>F</v>
      </c>
      <c r="O1374">
        <f>IFERROR(VLOOKUP(Tabla2[[#This Row],[Client]],Soc_Dem!A:D,3,FALSE),"")</f>
        <v>25</v>
      </c>
      <c r="P1374">
        <f>IFERROR(VLOOKUP(Tabla2[[#This Row],[Client]],Soc_Dem!A:D,4,FALSE),"")</f>
        <v>26</v>
      </c>
      <c r="Q1374" s="2">
        <f>IFERROR(VLOOKUP(Tabla2[[#This Row],[Client]],Inflow_Outflow!A:O,2,FALSE),"")</f>
        <v>33409.29357142857</v>
      </c>
      <c r="R1374" s="2">
        <f>IFERROR(VLOOKUP(Tabla2[[#This Row],[Client]],Inflow_Outflow!A:O,3,FALSE),"")</f>
        <v>33409.29357142857</v>
      </c>
      <c r="S1374" s="2">
        <f>IFERROR(VLOOKUP(Tabla2[[#This Row],[Client]],Inflow_Outflow!A:O,4,FALSE),"")</f>
        <v>36</v>
      </c>
      <c r="T1374" s="2">
        <f>IFERROR(VLOOKUP(Tabla2[[#This Row],[Client]],Inflow_Outflow!A:O,5,FALSE),"")</f>
        <v>36</v>
      </c>
      <c r="U1374" s="2">
        <f>IFERROR(VLOOKUP(Tabla2[[#This Row],[Client]],Inflow_Outflow!A:O,6,FALSE),"")</f>
        <v>44078.183928571423</v>
      </c>
      <c r="V1374" s="2">
        <f>IFERROR(VLOOKUP(Tabla2[[#This Row],[Client]],Inflow_Outflow!A:O,7,FALSE),"")</f>
        <v>44078.183928571423</v>
      </c>
      <c r="W1374" s="2">
        <f>IFERROR(VLOOKUP(Tabla2[[#This Row],[Client]],Inflow_Outflow!A:O,8,FALSE),"")</f>
        <v>1250</v>
      </c>
      <c r="X1374" s="2">
        <f>IFERROR(VLOOKUP(Tabla2[[#This Row],[Client]],Inflow_Outflow!A:O,9,FALSE),"")</f>
        <v>246.51214285714286</v>
      </c>
      <c r="Y1374" s="2">
        <f>IFERROR(VLOOKUP(Tabla2[[#This Row],[Client]],Inflow_Outflow!A:O,10,FALSE),"")</f>
        <v>3908.8432142857141</v>
      </c>
      <c r="Z1374" s="2">
        <f>IFERROR(VLOOKUP(Tabla2[[#This Row],[Client]],Inflow_Outflow!A:O,11,FALSE),"")</f>
        <v>44</v>
      </c>
      <c r="AA1374" s="2">
        <f>IFERROR(VLOOKUP(Tabla2[[#This Row],[Client]],Inflow_Outflow!A:O,12,FALSE),"")</f>
        <v>44</v>
      </c>
      <c r="AB1374" s="2">
        <f>IFERROR(VLOOKUP(Tabla2[[#This Row],[Client]],Inflow_Outflow!A:O,13,FALSE),"")</f>
        <v>4</v>
      </c>
      <c r="AC1374" s="2">
        <f>IFERROR(VLOOKUP(Tabla2[[#This Row],[Client]],Inflow_Outflow!A:O,14,FALSE),"")</f>
        <v>6</v>
      </c>
      <c r="AD1374" s="2">
        <f>IFERROR(VLOOKUP(Tabla2[[#This Row],[Client]],Inflow_Outflow!A:O,15,FALSE),"")</f>
        <v>21</v>
      </c>
      <c r="AE1374" s="2" t="str">
        <f>IFERROR(VLOOKUP(Tabla2[[#This Row],[Client]],Sales_Revenues!A:G,2,FALSE),"")</f>
        <v/>
      </c>
      <c r="AF1374" s="2" t="str">
        <f>IFERROR(VLOOKUP(Tabla2[[#This Row],[Client]],Sales_Revenues!A:G,3,FALSE),"")</f>
        <v/>
      </c>
      <c r="AG1374" s="2" t="str">
        <f>IFERROR(VLOOKUP(Tabla2[[#This Row],[Client]],Sales_Revenues!A:G,4,FALSE),"")</f>
        <v/>
      </c>
      <c r="AH1374" s="2" t="str">
        <f>IFERROR(VLOOKUP(Tabla2[[#This Row],[Client]],Sales_Revenues!A:G,5,FALSE),"")</f>
        <v/>
      </c>
      <c r="AI1374" s="2" t="str">
        <f>IFERROR(VLOOKUP(Tabla2[[#This Row],[Client]],Sales_Revenues!A:G,6,FALSE),"")</f>
        <v/>
      </c>
      <c r="AJ1374" s="2" t="str">
        <f>IFERROR(VLOOKUP(Tabla2[[#This Row],[Client]],Sales_Revenues!A:G,7,FALSE),"")</f>
        <v/>
      </c>
    </row>
    <row r="1375" spans="1:36">
      <c r="A1375">
        <v>1374</v>
      </c>
      <c r="B1375">
        <v>1</v>
      </c>
      <c r="E1375">
        <v>1</v>
      </c>
      <c r="H1375">
        <v>0.83</v>
      </c>
      <c r="I1375" t="s">
        <v>38</v>
      </c>
      <c r="J1375" t="s">
        <v>38</v>
      </c>
      <c r="K1375">
        <v>0</v>
      </c>
      <c r="L1375" t="s">
        <v>38</v>
      </c>
      <c r="M1375" t="s">
        <v>38</v>
      </c>
      <c r="N1375" t="str">
        <f>IFERROR(VLOOKUP(Tabla2[[#This Row],[Client]],Soc_Dem!A:D,2,FALSE),"")</f>
        <v>F</v>
      </c>
      <c r="O1375">
        <f>IFERROR(VLOOKUP(Tabla2[[#This Row],[Client]],Soc_Dem!A:D,3,FALSE),"")</f>
        <v>61</v>
      </c>
      <c r="P1375">
        <f>IFERROR(VLOOKUP(Tabla2[[#This Row],[Client]],Soc_Dem!A:D,4,FALSE),"")</f>
        <v>150</v>
      </c>
      <c r="Q1375" s="2">
        <f>IFERROR(VLOOKUP(Tabla2[[#This Row],[Client]],Inflow_Outflow!A:O,2,FALSE),"")</f>
        <v>1653.7196428571428</v>
      </c>
      <c r="R1375" s="2">
        <f>IFERROR(VLOOKUP(Tabla2[[#This Row],[Client]],Inflow_Outflow!A:O,3,FALSE),"")</f>
        <v>1652.9974999999999</v>
      </c>
      <c r="S1375" s="2">
        <f>IFERROR(VLOOKUP(Tabla2[[#This Row],[Client]],Inflow_Outflow!A:O,4,FALSE),"")</f>
        <v>9</v>
      </c>
      <c r="T1375" s="2">
        <f>IFERROR(VLOOKUP(Tabla2[[#This Row],[Client]],Inflow_Outflow!A:O,5,FALSE),"")</f>
        <v>8</v>
      </c>
      <c r="U1375" s="2">
        <f>IFERROR(VLOOKUP(Tabla2[[#This Row],[Client]],Inflow_Outflow!A:O,6,FALSE),"")</f>
        <v>1934.1635714285715</v>
      </c>
      <c r="V1375" s="2">
        <f>IFERROR(VLOOKUP(Tabla2[[#This Row],[Client]],Inflow_Outflow!A:O,7,FALSE),"")</f>
        <v>1528.49</v>
      </c>
      <c r="W1375" s="2">
        <f>IFERROR(VLOOKUP(Tabla2[[#This Row],[Client]],Inflow_Outflow!A:O,8,FALSE),"")</f>
        <v>785.71428571428567</v>
      </c>
      <c r="X1375" s="2">
        <f>IFERROR(VLOOKUP(Tabla2[[#This Row],[Client]],Inflow_Outflow!A:O,9,FALSE),"")</f>
        <v>15.571428571428571</v>
      </c>
      <c r="Y1375" s="2">
        <f>IFERROR(VLOOKUP(Tabla2[[#This Row],[Client]],Inflow_Outflow!A:O,10,FALSE),"")</f>
        <v>722.125</v>
      </c>
      <c r="Z1375" s="2">
        <f>IFERROR(VLOOKUP(Tabla2[[#This Row],[Client]],Inflow_Outflow!A:O,11,FALSE),"")</f>
        <v>31</v>
      </c>
      <c r="AA1375" s="2">
        <f>IFERROR(VLOOKUP(Tabla2[[#This Row],[Client]],Inflow_Outflow!A:O,12,FALSE),"")</f>
        <v>27</v>
      </c>
      <c r="AB1375" s="2">
        <f>IFERROR(VLOOKUP(Tabla2[[#This Row],[Client]],Inflow_Outflow!A:O,13,FALSE),"")</f>
        <v>4</v>
      </c>
      <c r="AC1375" s="2">
        <f>IFERROR(VLOOKUP(Tabla2[[#This Row],[Client]],Inflow_Outflow!A:O,14,FALSE),"")</f>
        <v>1</v>
      </c>
      <c r="AD1375" s="2">
        <f>IFERROR(VLOOKUP(Tabla2[[#This Row],[Client]],Inflow_Outflow!A:O,15,FALSE),"")</f>
        <v>20</v>
      </c>
      <c r="AE1375" s="2" t="str">
        <f>IFERROR(VLOOKUP(Tabla2[[#This Row],[Client]],Sales_Revenues!A:G,2,FALSE),"")</f>
        <v/>
      </c>
      <c r="AF1375" s="2" t="str">
        <f>IFERROR(VLOOKUP(Tabla2[[#This Row],[Client]],Sales_Revenues!A:G,3,FALSE),"")</f>
        <v/>
      </c>
      <c r="AG1375" s="2" t="str">
        <f>IFERROR(VLOOKUP(Tabla2[[#This Row],[Client]],Sales_Revenues!A:G,4,FALSE),"")</f>
        <v/>
      </c>
      <c r="AH1375" s="2" t="str">
        <f>IFERROR(VLOOKUP(Tabla2[[#This Row],[Client]],Sales_Revenues!A:G,5,FALSE),"")</f>
        <v/>
      </c>
      <c r="AI1375" s="2" t="str">
        <f>IFERROR(VLOOKUP(Tabla2[[#This Row],[Client]],Sales_Revenues!A:G,6,FALSE),"")</f>
        <v/>
      </c>
      <c r="AJ1375" s="2" t="str">
        <f>IFERROR(VLOOKUP(Tabla2[[#This Row],[Client]],Sales_Revenues!A:G,7,FALSE),"")</f>
        <v/>
      </c>
    </row>
    <row r="1376" spans="1:36">
      <c r="A1376">
        <v>1375</v>
      </c>
      <c r="B1376">
        <v>1</v>
      </c>
      <c r="H1376">
        <v>47.828214285714289</v>
      </c>
      <c r="I1376" t="s">
        <v>38</v>
      </c>
      <c r="J1376" t="s">
        <v>38</v>
      </c>
      <c r="K1376" t="s">
        <v>38</v>
      </c>
      <c r="L1376" t="s">
        <v>38</v>
      </c>
      <c r="M1376" t="s">
        <v>38</v>
      </c>
      <c r="N1376" t="str">
        <f>IFERROR(VLOOKUP(Tabla2[[#This Row],[Client]],Soc_Dem!A:D,2,FALSE),"")</f>
        <v>F</v>
      </c>
      <c r="O1376">
        <f>IFERROR(VLOOKUP(Tabla2[[#This Row],[Client]],Soc_Dem!A:D,3,FALSE),"")</f>
        <v>65</v>
      </c>
      <c r="P1376">
        <f>IFERROR(VLOOKUP(Tabla2[[#This Row],[Client]],Soc_Dem!A:D,4,FALSE),"")</f>
        <v>93</v>
      </c>
      <c r="Q1376" s="2">
        <f>IFERROR(VLOOKUP(Tabla2[[#This Row],[Client]],Inflow_Outflow!A:O,2,FALSE),"")</f>
        <v>787.15499999999997</v>
      </c>
      <c r="R1376" s="2">
        <f>IFERROR(VLOOKUP(Tabla2[[#This Row],[Client]],Inflow_Outflow!A:O,3,FALSE),"")</f>
        <v>787.15499999999997</v>
      </c>
      <c r="S1376" s="2">
        <f>IFERROR(VLOOKUP(Tabla2[[#This Row],[Client]],Inflow_Outflow!A:O,4,FALSE),"")</f>
        <v>2</v>
      </c>
      <c r="T1376" s="2">
        <f>IFERROR(VLOOKUP(Tabla2[[#This Row],[Client]],Inflow_Outflow!A:O,5,FALSE),"")</f>
        <v>2</v>
      </c>
      <c r="U1376" s="2">
        <f>IFERROR(VLOOKUP(Tabla2[[#This Row],[Client]],Inflow_Outflow!A:O,6,FALSE),"")</f>
        <v>616.5</v>
      </c>
      <c r="V1376" s="2">
        <f>IFERROR(VLOOKUP(Tabla2[[#This Row],[Client]],Inflow_Outflow!A:O,7,FALSE),"")</f>
        <v>616.5</v>
      </c>
      <c r="W1376" s="2">
        <f>IFERROR(VLOOKUP(Tabla2[[#This Row],[Client]],Inflow_Outflow!A:O,8,FALSE),"")</f>
        <v>0</v>
      </c>
      <c r="X1376" s="2">
        <f>IFERROR(VLOOKUP(Tabla2[[#This Row],[Client]],Inflow_Outflow!A:O,9,FALSE),"")</f>
        <v>427.39285714285717</v>
      </c>
      <c r="Y1376" s="2">
        <f>IFERROR(VLOOKUP(Tabla2[[#This Row],[Client]],Inflow_Outflow!A:O,10,FALSE),"")</f>
        <v>185.71428571428572</v>
      </c>
      <c r="Z1376" s="2">
        <f>IFERROR(VLOOKUP(Tabla2[[#This Row],[Client]],Inflow_Outflow!A:O,11,FALSE),"")</f>
        <v>8</v>
      </c>
      <c r="AA1376" s="2">
        <f>IFERROR(VLOOKUP(Tabla2[[#This Row],[Client]],Inflow_Outflow!A:O,12,FALSE),"")</f>
        <v>8</v>
      </c>
      <c r="AB1376" s="2">
        <f>IFERROR(VLOOKUP(Tabla2[[#This Row],[Client]],Inflow_Outflow!A:O,13,FALSE),"")</f>
        <v>0</v>
      </c>
      <c r="AC1376" s="2">
        <f>IFERROR(VLOOKUP(Tabla2[[#This Row],[Client]],Inflow_Outflow!A:O,14,FALSE),"")</f>
        <v>6</v>
      </c>
      <c r="AD1376" s="2">
        <f>IFERROR(VLOOKUP(Tabla2[[#This Row],[Client]],Inflow_Outflow!A:O,15,FALSE),"")</f>
        <v>1</v>
      </c>
      <c r="AE1376" s="2">
        <f>IFERROR(VLOOKUP(Tabla2[[#This Row],[Client]],Sales_Revenues!A:G,2,FALSE),"")</f>
        <v>0</v>
      </c>
      <c r="AF1376" s="2">
        <f>IFERROR(VLOOKUP(Tabla2[[#This Row],[Client]],Sales_Revenues!A:G,3,FALSE),"")</f>
        <v>0</v>
      </c>
      <c r="AG1376" s="2">
        <f>IFERROR(VLOOKUP(Tabla2[[#This Row],[Client]],Sales_Revenues!A:G,4,FALSE),"")</f>
        <v>0</v>
      </c>
      <c r="AH1376" s="2">
        <f>IFERROR(VLOOKUP(Tabla2[[#This Row],[Client]],Sales_Revenues!A:G,5,FALSE),"")</f>
        <v>0</v>
      </c>
      <c r="AI1376" s="2">
        <f>IFERROR(VLOOKUP(Tabla2[[#This Row],[Client]],Sales_Revenues!A:G,6,FALSE),"")</f>
        <v>0</v>
      </c>
      <c r="AJ1376" s="2">
        <f>IFERROR(VLOOKUP(Tabla2[[#This Row],[Client]],Sales_Revenues!A:G,7,FALSE),"")</f>
        <v>0</v>
      </c>
    </row>
    <row r="1377" spans="1:36">
      <c r="A1377">
        <v>1376</v>
      </c>
      <c r="B1377">
        <v>1</v>
      </c>
      <c r="G1377">
        <v>1</v>
      </c>
      <c r="H1377">
        <v>123.98214285714286</v>
      </c>
      <c r="I1377" t="s">
        <v>38</v>
      </c>
      <c r="J1377" t="s">
        <v>38</v>
      </c>
      <c r="K1377" t="s">
        <v>38</v>
      </c>
      <c r="L1377" t="s">
        <v>38</v>
      </c>
      <c r="M1377">
        <v>2953.8125</v>
      </c>
      <c r="N1377" t="str">
        <f>IFERROR(VLOOKUP(Tabla2[[#This Row],[Client]],Soc_Dem!A:D,2,FALSE),"")</f>
        <v>F</v>
      </c>
      <c r="O1377">
        <f>IFERROR(VLOOKUP(Tabla2[[#This Row],[Client]],Soc_Dem!A:D,3,FALSE),"")</f>
        <v>20</v>
      </c>
      <c r="P1377">
        <f>IFERROR(VLOOKUP(Tabla2[[#This Row],[Client]],Soc_Dem!A:D,4,FALSE),"")</f>
        <v>36</v>
      </c>
      <c r="Q1377" s="2">
        <f>IFERROR(VLOOKUP(Tabla2[[#This Row],[Client]],Inflow_Outflow!A:O,2,FALSE),"")</f>
        <v>162.99428571428572</v>
      </c>
      <c r="R1377" s="2">
        <f>IFERROR(VLOOKUP(Tabla2[[#This Row],[Client]],Inflow_Outflow!A:O,3,FALSE),"")</f>
        <v>92.857500000000002</v>
      </c>
      <c r="S1377" s="2">
        <f>IFERROR(VLOOKUP(Tabla2[[#This Row],[Client]],Inflow_Outflow!A:O,4,FALSE),"")</f>
        <v>3</v>
      </c>
      <c r="T1377" s="2">
        <f>IFERROR(VLOOKUP(Tabla2[[#This Row],[Client]],Inflow_Outflow!A:O,5,FALSE),"")</f>
        <v>2</v>
      </c>
      <c r="U1377" s="2">
        <f>IFERROR(VLOOKUP(Tabla2[[#This Row],[Client]],Inflow_Outflow!A:O,6,FALSE),"")</f>
        <v>95.392857142857139</v>
      </c>
      <c r="V1377" s="2">
        <f>IFERROR(VLOOKUP(Tabla2[[#This Row],[Client]],Inflow_Outflow!A:O,7,FALSE),"")</f>
        <v>93.607142857142861</v>
      </c>
      <c r="W1377" s="2">
        <f>IFERROR(VLOOKUP(Tabla2[[#This Row],[Client]],Inflow_Outflow!A:O,8,FALSE),"")</f>
        <v>0</v>
      </c>
      <c r="X1377" s="2">
        <f>IFERROR(VLOOKUP(Tabla2[[#This Row],[Client]],Inflow_Outflow!A:O,9,FALSE),"")</f>
        <v>0</v>
      </c>
      <c r="Y1377" s="2">
        <f>IFERROR(VLOOKUP(Tabla2[[#This Row],[Client]],Inflow_Outflow!A:O,10,FALSE),"")</f>
        <v>0</v>
      </c>
      <c r="Z1377" s="2">
        <f>IFERROR(VLOOKUP(Tabla2[[#This Row],[Client]],Inflow_Outflow!A:O,11,FALSE),"")</f>
        <v>3</v>
      </c>
      <c r="AA1377" s="2">
        <f>IFERROR(VLOOKUP(Tabla2[[#This Row],[Client]],Inflow_Outflow!A:O,12,FALSE),"")</f>
        <v>2</v>
      </c>
      <c r="AB1377" s="2">
        <f>IFERROR(VLOOKUP(Tabla2[[#This Row],[Client]],Inflow_Outflow!A:O,13,FALSE),"")</f>
        <v>0</v>
      </c>
      <c r="AC1377" s="2">
        <f>IFERROR(VLOOKUP(Tabla2[[#This Row],[Client]],Inflow_Outflow!A:O,14,FALSE),"")</f>
        <v>0</v>
      </c>
      <c r="AD1377" s="2">
        <f>IFERROR(VLOOKUP(Tabla2[[#This Row],[Client]],Inflow_Outflow!A:O,15,FALSE),"")</f>
        <v>0</v>
      </c>
      <c r="AE1377" s="2">
        <f>IFERROR(VLOOKUP(Tabla2[[#This Row],[Client]],Sales_Revenues!A:G,2,FALSE),"")</f>
        <v>0</v>
      </c>
      <c r="AF1377" s="2">
        <f>IFERROR(VLOOKUP(Tabla2[[#This Row],[Client]],Sales_Revenues!A:G,3,FALSE),"")</f>
        <v>0</v>
      </c>
      <c r="AG1377" s="2">
        <f>IFERROR(VLOOKUP(Tabla2[[#This Row],[Client]],Sales_Revenues!A:G,4,FALSE),"")</f>
        <v>1</v>
      </c>
      <c r="AH1377" s="2">
        <f>IFERROR(VLOOKUP(Tabla2[[#This Row],[Client]],Sales_Revenues!A:G,5,FALSE),"")</f>
        <v>0</v>
      </c>
      <c r="AI1377" s="2">
        <f>IFERROR(VLOOKUP(Tabla2[[#This Row],[Client]],Sales_Revenues!A:G,6,FALSE),"")</f>
        <v>0</v>
      </c>
      <c r="AJ1377" s="2">
        <f>IFERROR(VLOOKUP(Tabla2[[#This Row],[Client]],Sales_Revenues!A:G,7,FALSE),"")</f>
        <v>3.5714285714285716</v>
      </c>
    </row>
    <row r="1378" spans="1:36">
      <c r="A1378">
        <v>1377</v>
      </c>
      <c r="B1378">
        <v>3</v>
      </c>
      <c r="H1378">
        <v>289.58928571428572</v>
      </c>
      <c r="I1378" t="s">
        <v>38</v>
      </c>
      <c r="J1378" t="s">
        <v>38</v>
      </c>
      <c r="K1378" t="s">
        <v>38</v>
      </c>
      <c r="L1378" t="s">
        <v>38</v>
      </c>
      <c r="M1378" t="s">
        <v>38</v>
      </c>
      <c r="N1378" t="str">
        <f>IFERROR(VLOOKUP(Tabla2[[#This Row],[Client]],Soc_Dem!A:D,2,FALSE),"")</f>
        <v>F</v>
      </c>
      <c r="O1378">
        <f>IFERROR(VLOOKUP(Tabla2[[#This Row],[Client]],Soc_Dem!A:D,3,FALSE),"")</f>
        <v>53</v>
      </c>
      <c r="P1378">
        <f>IFERROR(VLOOKUP(Tabla2[[#This Row],[Client]],Soc_Dem!A:D,4,FALSE),"")</f>
        <v>171</v>
      </c>
      <c r="Q1378" s="2">
        <f>IFERROR(VLOOKUP(Tabla2[[#This Row],[Client]],Inflow_Outflow!A:O,2,FALSE),"")</f>
        <v>430.62214285714288</v>
      </c>
      <c r="R1378" s="2">
        <f>IFERROR(VLOOKUP(Tabla2[[#This Row],[Client]],Inflow_Outflow!A:O,3,FALSE),"")</f>
        <v>430.62214285714288</v>
      </c>
      <c r="S1378" s="2">
        <f>IFERROR(VLOOKUP(Tabla2[[#This Row],[Client]],Inflow_Outflow!A:O,4,FALSE),"")</f>
        <v>2</v>
      </c>
      <c r="T1378" s="2">
        <f>IFERROR(VLOOKUP(Tabla2[[#This Row],[Client]],Inflow_Outflow!A:O,5,FALSE),"")</f>
        <v>2</v>
      </c>
      <c r="U1378" s="2">
        <f>IFERROR(VLOOKUP(Tabla2[[#This Row],[Client]],Inflow_Outflow!A:O,6,FALSE),"")</f>
        <v>357.60714285714283</v>
      </c>
      <c r="V1378" s="2">
        <f>IFERROR(VLOOKUP(Tabla2[[#This Row],[Client]],Inflow_Outflow!A:O,7,FALSE),"")</f>
        <v>357.60714285714283</v>
      </c>
      <c r="W1378" s="2">
        <f>IFERROR(VLOOKUP(Tabla2[[#This Row],[Client]],Inflow_Outflow!A:O,8,FALSE),"")</f>
        <v>214.28571428571428</v>
      </c>
      <c r="X1378" s="2">
        <f>IFERROR(VLOOKUP(Tabla2[[#This Row],[Client]],Inflow_Outflow!A:O,9,FALSE),"")</f>
        <v>0</v>
      </c>
      <c r="Y1378" s="2">
        <f>IFERROR(VLOOKUP(Tabla2[[#This Row],[Client]],Inflow_Outflow!A:O,10,FALSE),"")</f>
        <v>141.78571428571428</v>
      </c>
      <c r="Z1378" s="2">
        <f>IFERROR(VLOOKUP(Tabla2[[#This Row],[Client]],Inflow_Outflow!A:O,11,FALSE),"")</f>
        <v>6</v>
      </c>
      <c r="AA1378" s="2">
        <f>IFERROR(VLOOKUP(Tabla2[[#This Row],[Client]],Inflow_Outflow!A:O,12,FALSE),"")</f>
        <v>6</v>
      </c>
      <c r="AB1378" s="2">
        <f>IFERROR(VLOOKUP(Tabla2[[#This Row],[Client]],Inflow_Outflow!A:O,13,FALSE),"")</f>
        <v>2</v>
      </c>
      <c r="AC1378" s="2">
        <f>IFERROR(VLOOKUP(Tabla2[[#This Row],[Client]],Inflow_Outflow!A:O,14,FALSE),"")</f>
        <v>0</v>
      </c>
      <c r="AD1378" s="2">
        <f>IFERROR(VLOOKUP(Tabla2[[#This Row],[Client]],Inflow_Outflow!A:O,15,FALSE),"")</f>
        <v>1</v>
      </c>
      <c r="AE1378" s="2" t="str">
        <f>IFERROR(VLOOKUP(Tabla2[[#This Row],[Client]],Sales_Revenues!A:G,2,FALSE),"")</f>
        <v/>
      </c>
      <c r="AF1378" s="2" t="str">
        <f>IFERROR(VLOOKUP(Tabla2[[#This Row],[Client]],Sales_Revenues!A:G,3,FALSE),"")</f>
        <v/>
      </c>
      <c r="AG1378" s="2" t="str">
        <f>IFERROR(VLOOKUP(Tabla2[[#This Row],[Client]],Sales_Revenues!A:G,4,FALSE),"")</f>
        <v/>
      </c>
      <c r="AH1378" s="2" t="str">
        <f>IFERROR(VLOOKUP(Tabla2[[#This Row],[Client]],Sales_Revenues!A:G,5,FALSE),"")</f>
        <v/>
      </c>
      <c r="AI1378" s="2" t="str">
        <f>IFERROR(VLOOKUP(Tabla2[[#This Row],[Client]],Sales_Revenues!A:G,6,FALSE),"")</f>
        <v/>
      </c>
      <c r="AJ1378" s="2" t="str">
        <f>IFERROR(VLOOKUP(Tabla2[[#This Row],[Client]],Sales_Revenues!A:G,7,FALSE),"")</f>
        <v/>
      </c>
    </row>
    <row r="1379" spans="1:36">
      <c r="A1379">
        <v>1378</v>
      </c>
      <c r="B1379">
        <v>1</v>
      </c>
      <c r="E1379">
        <v>1</v>
      </c>
      <c r="H1379">
        <v>247.32142857142858</v>
      </c>
      <c r="I1379" t="s">
        <v>38</v>
      </c>
      <c r="J1379" t="s">
        <v>38</v>
      </c>
      <c r="K1379">
        <v>1019.0024999999999</v>
      </c>
      <c r="L1379" t="s">
        <v>38</v>
      </c>
      <c r="M1379" t="s">
        <v>38</v>
      </c>
      <c r="N1379" t="str">
        <f>IFERROR(VLOOKUP(Tabla2[[#This Row],[Client]],Soc_Dem!A:D,2,FALSE),"")</f>
        <v>M</v>
      </c>
      <c r="O1379">
        <f>IFERROR(VLOOKUP(Tabla2[[#This Row],[Client]],Soc_Dem!A:D,3,FALSE),"")</f>
        <v>76</v>
      </c>
      <c r="P1379">
        <f>IFERROR(VLOOKUP(Tabla2[[#This Row],[Client]],Soc_Dem!A:D,4,FALSE),"")</f>
        <v>146</v>
      </c>
      <c r="Q1379" s="2">
        <f>IFERROR(VLOOKUP(Tabla2[[#This Row],[Client]],Inflow_Outflow!A:O,2,FALSE),"")</f>
        <v>53.578214285714289</v>
      </c>
      <c r="R1379" s="2">
        <f>IFERROR(VLOOKUP(Tabla2[[#This Row],[Client]],Inflow_Outflow!A:O,3,FALSE),"")</f>
        <v>53.578214285714289</v>
      </c>
      <c r="S1379" s="2">
        <f>IFERROR(VLOOKUP(Tabla2[[#This Row],[Client]],Inflow_Outflow!A:O,4,FALSE),"")</f>
        <v>2</v>
      </c>
      <c r="T1379" s="2">
        <f>IFERROR(VLOOKUP(Tabla2[[#This Row],[Client]],Inflow_Outflow!A:O,5,FALSE),"")</f>
        <v>2</v>
      </c>
      <c r="U1379" s="2">
        <f>IFERROR(VLOOKUP(Tabla2[[#This Row],[Client]],Inflow_Outflow!A:O,6,FALSE),"")</f>
        <v>1344.7692857142858</v>
      </c>
      <c r="V1379" s="2">
        <f>IFERROR(VLOOKUP(Tabla2[[#This Row],[Client]],Inflow_Outflow!A:O,7,FALSE),"")</f>
        <v>1344.7692857142858</v>
      </c>
      <c r="W1379" s="2">
        <f>IFERROR(VLOOKUP(Tabla2[[#This Row],[Client]],Inflow_Outflow!A:O,8,FALSE),"")</f>
        <v>214.28571428571428</v>
      </c>
      <c r="X1379" s="2">
        <f>IFERROR(VLOOKUP(Tabla2[[#This Row],[Client]],Inflow_Outflow!A:O,9,FALSE),"")</f>
        <v>1128.5192857142858</v>
      </c>
      <c r="Y1379" s="2">
        <f>IFERROR(VLOOKUP(Tabla2[[#This Row],[Client]],Inflow_Outflow!A:O,10,FALSE),"")</f>
        <v>0</v>
      </c>
      <c r="Z1379" s="2">
        <f>IFERROR(VLOOKUP(Tabla2[[#This Row],[Client]],Inflow_Outflow!A:O,11,FALSE),"")</f>
        <v>29</v>
      </c>
      <c r="AA1379" s="2">
        <f>IFERROR(VLOOKUP(Tabla2[[#This Row],[Client]],Inflow_Outflow!A:O,12,FALSE),"")</f>
        <v>29</v>
      </c>
      <c r="AB1379" s="2">
        <f>IFERROR(VLOOKUP(Tabla2[[#This Row],[Client]],Inflow_Outflow!A:O,13,FALSE),"")</f>
        <v>2</v>
      </c>
      <c r="AC1379" s="2">
        <f>IFERROR(VLOOKUP(Tabla2[[#This Row],[Client]],Inflow_Outflow!A:O,14,FALSE),"")</f>
        <v>26</v>
      </c>
      <c r="AD1379" s="2">
        <f>IFERROR(VLOOKUP(Tabla2[[#This Row],[Client]],Inflow_Outflow!A:O,15,FALSE),"")</f>
        <v>0</v>
      </c>
      <c r="AE1379" s="2">
        <f>IFERROR(VLOOKUP(Tabla2[[#This Row],[Client]],Sales_Revenues!A:G,2,FALSE),"")</f>
        <v>0</v>
      </c>
      <c r="AF1379" s="2">
        <f>IFERROR(VLOOKUP(Tabla2[[#This Row],[Client]],Sales_Revenues!A:G,3,FALSE),"")</f>
        <v>0</v>
      </c>
      <c r="AG1379" s="2">
        <f>IFERROR(VLOOKUP(Tabla2[[#This Row],[Client]],Sales_Revenues!A:G,4,FALSE),"")</f>
        <v>0</v>
      </c>
      <c r="AH1379" s="2">
        <f>IFERROR(VLOOKUP(Tabla2[[#This Row],[Client]],Sales_Revenues!A:G,5,FALSE),"")</f>
        <v>0</v>
      </c>
      <c r="AI1379" s="2">
        <f>IFERROR(VLOOKUP(Tabla2[[#This Row],[Client]],Sales_Revenues!A:G,6,FALSE),"")</f>
        <v>0</v>
      </c>
      <c r="AJ1379" s="2">
        <f>IFERROR(VLOOKUP(Tabla2[[#This Row],[Client]],Sales_Revenues!A:G,7,FALSE),"")</f>
        <v>0</v>
      </c>
    </row>
    <row r="1380" spans="1:36">
      <c r="A1380">
        <v>1379</v>
      </c>
      <c r="B1380">
        <v>1</v>
      </c>
      <c r="H1380">
        <v>364.61642857142857</v>
      </c>
      <c r="I1380" t="s">
        <v>38</v>
      </c>
      <c r="J1380" t="s">
        <v>38</v>
      </c>
      <c r="K1380" t="s">
        <v>38</v>
      </c>
      <c r="L1380" t="s">
        <v>38</v>
      </c>
      <c r="M1380" t="s">
        <v>38</v>
      </c>
      <c r="N1380" t="str">
        <f>IFERROR(VLOOKUP(Tabla2[[#This Row],[Client]],Soc_Dem!A:D,2,FALSE),"")</f>
        <v>F</v>
      </c>
      <c r="O1380">
        <f>IFERROR(VLOOKUP(Tabla2[[#This Row],[Client]],Soc_Dem!A:D,3,FALSE),"")</f>
        <v>47</v>
      </c>
      <c r="P1380">
        <f>IFERROR(VLOOKUP(Tabla2[[#This Row],[Client]],Soc_Dem!A:D,4,FALSE),"")</f>
        <v>133</v>
      </c>
      <c r="Q1380" s="2">
        <f>IFERROR(VLOOKUP(Tabla2[[#This Row],[Client]],Inflow_Outflow!A:O,2,FALSE),"")</f>
        <v>759.12178571428569</v>
      </c>
      <c r="R1380" s="2">
        <f>IFERROR(VLOOKUP(Tabla2[[#This Row],[Client]],Inflow_Outflow!A:O,3,FALSE),"")</f>
        <v>759.12178571428569</v>
      </c>
      <c r="S1380" s="2">
        <f>IFERROR(VLOOKUP(Tabla2[[#This Row],[Client]],Inflow_Outflow!A:O,4,FALSE),"")</f>
        <v>3</v>
      </c>
      <c r="T1380" s="2">
        <f>IFERROR(VLOOKUP(Tabla2[[#This Row],[Client]],Inflow_Outflow!A:O,5,FALSE),"")</f>
        <v>3</v>
      </c>
      <c r="U1380" s="2">
        <f>IFERROR(VLOOKUP(Tabla2[[#This Row],[Client]],Inflow_Outflow!A:O,6,FALSE),"")</f>
        <v>684.03178571428566</v>
      </c>
      <c r="V1380" s="2">
        <f>IFERROR(VLOOKUP(Tabla2[[#This Row],[Client]],Inflow_Outflow!A:O,7,FALSE),"")</f>
        <v>684.03178571428566</v>
      </c>
      <c r="W1380" s="2">
        <f>IFERROR(VLOOKUP(Tabla2[[#This Row],[Client]],Inflow_Outflow!A:O,8,FALSE),"")</f>
        <v>71.428571428571431</v>
      </c>
      <c r="X1380" s="2">
        <f>IFERROR(VLOOKUP(Tabla2[[#This Row],[Client]],Inflow_Outflow!A:O,9,FALSE),"")</f>
        <v>85.174642857142857</v>
      </c>
      <c r="Y1380" s="2">
        <f>IFERROR(VLOOKUP(Tabla2[[#This Row],[Client]],Inflow_Outflow!A:O,10,FALSE),"")</f>
        <v>527.42857142857144</v>
      </c>
      <c r="Z1380" s="2">
        <f>IFERROR(VLOOKUP(Tabla2[[#This Row],[Client]],Inflow_Outflow!A:O,11,FALSE),"")</f>
        <v>22</v>
      </c>
      <c r="AA1380" s="2">
        <f>IFERROR(VLOOKUP(Tabla2[[#This Row],[Client]],Inflow_Outflow!A:O,12,FALSE),"")</f>
        <v>22</v>
      </c>
      <c r="AB1380" s="2">
        <f>IFERROR(VLOOKUP(Tabla2[[#This Row],[Client]],Inflow_Outflow!A:O,13,FALSE),"")</f>
        <v>2</v>
      </c>
      <c r="AC1380" s="2">
        <f>IFERROR(VLOOKUP(Tabla2[[#This Row],[Client]],Inflow_Outflow!A:O,14,FALSE),"")</f>
        <v>10</v>
      </c>
      <c r="AD1380" s="2">
        <f>IFERROR(VLOOKUP(Tabla2[[#This Row],[Client]],Inflow_Outflow!A:O,15,FALSE),"")</f>
        <v>10</v>
      </c>
      <c r="AE1380" s="2">
        <f>IFERROR(VLOOKUP(Tabla2[[#This Row],[Client]],Sales_Revenues!A:G,2,FALSE),"")</f>
        <v>0</v>
      </c>
      <c r="AF1380" s="2">
        <f>IFERROR(VLOOKUP(Tabla2[[#This Row],[Client]],Sales_Revenues!A:G,3,FALSE),"")</f>
        <v>0</v>
      </c>
      <c r="AG1380" s="2">
        <f>IFERROR(VLOOKUP(Tabla2[[#This Row],[Client]],Sales_Revenues!A:G,4,FALSE),"")</f>
        <v>0</v>
      </c>
      <c r="AH1380" s="2">
        <f>IFERROR(VLOOKUP(Tabla2[[#This Row],[Client]],Sales_Revenues!A:G,5,FALSE),"")</f>
        <v>0</v>
      </c>
      <c r="AI1380" s="2">
        <f>IFERROR(VLOOKUP(Tabla2[[#This Row],[Client]],Sales_Revenues!A:G,6,FALSE),"")</f>
        <v>0</v>
      </c>
      <c r="AJ1380" s="2">
        <f>IFERROR(VLOOKUP(Tabla2[[#This Row],[Client]],Sales_Revenues!A:G,7,FALSE),"")</f>
        <v>0</v>
      </c>
    </row>
    <row r="1381" spans="1:36">
      <c r="A1381">
        <v>1380</v>
      </c>
      <c r="B1381">
        <v>1</v>
      </c>
      <c r="H1381">
        <v>3572.4500000000003</v>
      </c>
      <c r="I1381" t="s">
        <v>38</v>
      </c>
      <c r="J1381" t="s">
        <v>38</v>
      </c>
      <c r="K1381" t="s">
        <v>38</v>
      </c>
      <c r="L1381" t="s">
        <v>38</v>
      </c>
      <c r="M1381" t="s">
        <v>38</v>
      </c>
      <c r="N1381" t="str">
        <f>IFERROR(VLOOKUP(Tabla2[[#This Row],[Client]],Soc_Dem!A:D,2,FALSE),"")</f>
        <v>F</v>
      </c>
      <c r="O1381">
        <f>IFERROR(VLOOKUP(Tabla2[[#This Row],[Client]],Soc_Dem!A:D,3,FALSE),"")</f>
        <v>32</v>
      </c>
      <c r="P1381">
        <f>IFERROR(VLOOKUP(Tabla2[[#This Row],[Client]],Soc_Dem!A:D,4,FALSE),"")</f>
        <v>165</v>
      </c>
      <c r="Q1381" s="2">
        <f>IFERROR(VLOOKUP(Tabla2[[#This Row],[Client]],Inflow_Outflow!A:O,2,FALSE),"")</f>
        <v>3.5714285714285714E-4</v>
      </c>
      <c r="R1381" s="2">
        <f>IFERROR(VLOOKUP(Tabla2[[#This Row],[Client]],Inflow_Outflow!A:O,3,FALSE),"")</f>
        <v>3.5714285714285714E-4</v>
      </c>
      <c r="S1381" s="2">
        <f>IFERROR(VLOOKUP(Tabla2[[#This Row],[Client]],Inflow_Outflow!A:O,4,FALSE),"")</f>
        <v>1</v>
      </c>
      <c r="T1381" s="2">
        <f>IFERROR(VLOOKUP(Tabla2[[#This Row],[Client]],Inflow_Outflow!A:O,5,FALSE),"")</f>
        <v>1</v>
      </c>
      <c r="U1381" s="2">
        <f>IFERROR(VLOOKUP(Tabla2[[#This Row],[Client]],Inflow_Outflow!A:O,6,FALSE),"")</f>
        <v>65.321428571428569</v>
      </c>
      <c r="V1381" s="2">
        <f>IFERROR(VLOOKUP(Tabla2[[#This Row],[Client]],Inflow_Outflow!A:O,7,FALSE),"")</f>
        <v>65.321428571428569</v>
      </c>
      <c r="W1381" s="2">
        <f>IFERROR(VLOOKUP(Tabla2[[#This Row],[Client]],Inflow_Outflow!A:O,8,FALSE),"")</f>
        <v>21.428571428571427</v>
      </c>
      <c r="X1381" s="2">
        <f>IFERROR(VLOOKUP(Tabla2[[#This Row],[Client]],Inflow_Outflow!A:O,9,FALSE),"")</f>
        <v>0</v>
      </c>
      <c r="Y1381" s="2">
        <f>IFERROR(VLOOKUP(Tabla2[[#This Row],[Client]],Inflow_Outflow!A:O,10,FALSE),"")</f>
        <v>43.892857142857146</v>
      </c>
      <c r="Z1381" s="2">
        <f>IFERROR(VLOOKUP(Tabla2[[#This Row],[Client]],Inflow_Outflow!A:O,11,FALSE),"")</f>
        <v>4</v>
      </c>
      <c r="AA1381" s="2">
        <f>IFERROR(VLOOKUP(Tabla2[[#This Row],[Client]],Inflow_Outflow!A:O,12,FALSE),"")</f>
        <v>4</v>
      </c>
      <c r="AB1381" s="2">
        <f>IFERROR(VLOOKUP(Tabla2[[#This Row],[Client]],Inflow_Outflow!A:O,13,FALSE),"")</f>
        <v>2</v>
      </c>
      <c r="AC1381" s="2">
        <f>IFERROR(VLOOKUP(Tabla2[[#This Row],[Client]],Inflow_Outflow!A:O,14,FALSE),"")</f>
        <v>0</v>
      </c>
      <c r="AD1381" s="2">
        <f>IFERROR(VLOOKUP(Tabla2[[#This Row],[Client]],Inflow_Outflow!A:O,15,FALSE),"")</f>
        <v>2</v>
      </c>
      <c r="AE1381" s="2" t="str">
        <f>IFERROR(VLOOKUP(Tabla2[[#This Row],[Client]],Sales_Revenues!A:G,2,FALSE),"")</f>
        <v/>
      </c>
      <c r="AF1381" s="2" t="str">
        <f>IFERROR(VLOOKUP(Tabla2[[#This Row],[Client]],Sales_Revenues!A:G,3,FALSE),"")</f>
        <v/>
      </c>
      <c r="AG1381" s="2" t="str">
        <f>IFERROR(VLOOKUP(Tabla2[[#This Row],[Client]],Sales_Revenues!A:G,4,FALSE),"")</f>
        <v/>
      </c>
      <c r="AH1381" s="2" t="str">
        <f>IFERROR(VLOOKUP(Tabla2[[#This Row],[Client]],Sales_Revenues!A:G,5,FALSE),"")</f>
        <v/>
      </c>
      <c r="AI1381" s="2" t="str">
        <f>IFERROR(VLOOKUP(Tabla2[[#This Row],[Client]],Sales_Revenues!A:G,6,FALSE),"")</f>
        <v/>
      </c>
      <c r="AJ1381" s="2" t="str">
        <f>IFERROR(VLOOKUP(Tabla2[[#This Row],[Client]],Sales_Revenues!A:G,7,FALSE),"")</f>
        <v/>
      </c>
    </row>
    <row r="1382" spans="1:36">
      <c r="A1382">
        <v>1381</v>
      </c>
      <c r="B1382">
        <v>1</v>
      </c>
      <c r="H1382">
        <v>144.87142857142857</v>
      </c>
      <c r="I1382" t="s">
        <v>38</v>
      </c>
      <c r="J1382" t="s">
        <v>38</v>
      </c>
      <c r="K1382" t="s">
        <v>38</v>
      </c>
      <c r="L1382" t="s">
        <v>38</v>
      </c>
      <c r="M1382" t="s">
        <v>38</v>
      </c>
      <c r="N1382" t="str">
        <f>IFERROR(VLOOKUP(Tabla2[[#This Row],[Client]],Soc_Dem!A:D,2,FALSE),"")</f>
        <v>M</v>
      </c>
      <c r="O1382">
        <f>IFERROR(VLOOKUP(Tabla2[[#This Row],[Client]],Soc_Dem!A:D,3,FALSE),"")</f>
        <v>38</v>
      </c>
      <c r="P1382">
        <f>IFERROR(VLOOKUP(Tabla2[[#This Row],[Client]],Soc_Dem!A:D,4,FALSE),"")</f>
        <v>135</v>
      </c>
      <c r="Q1382" s="2">
        <f>IFERROR(VLOOKUP(Tabla2[[#This Row],[Client]],Inflow_Outflow!A:O,2,FALSE),"")</f>
        <v>571.61821428571432</v>
      </c>
      <c r="R1382" s="2">
        <f>IFERROR(VLOOKUP(Tabla2[[#This Row],[Client]],Inflow_Outflow!A:O,3,FALSE),"")</f>
        <v>571.61821428571432</v>
      </c>
      <c r="S1382" s="2">
        <f>IFERROR(VLOOKUP(Tabla2[[#This Row],[Client]],Inflow_Outflow!A:O,4,FALSE),"")</f>
        <v>3</v>
      </c>
      <c r="T1382" s="2">
        <f>IFERROR(VLOOKUP(Tabla2[[#This Row],[Client]],Inflow_Outflow!A:O,5,FALSE),"")</f>
        <v>3</v>
      </c>
      <c r="U1382" s="2">
        <f>IFERROR(VLOOKUP(Tabla2[[#This Row],[Client]],Inflow_Outflow!A:O,6,FALSE),"")</f>
        <v>57.071428571428569</v>
      </c>
      <c r="V1382" s="2">
        <f>IFERROR(VLOOKUP(Tabla2[[#This Row],[Client]],Inflow_Outflow!A:O,7,FALSE),"")</f>
        <v>57.071428571428569</v>
      </c>
      <c r="W1382" s="2">
        <f>IFERROR(VLOOKUP(Tabla2[[#This Row],[Client]],Inflow_Outflow!A:O,8,FALSE),"")</f>
        <v>10.714285714285714</v>
      </c>
      <c r="X1382" s="2">
        <f>IFERROR(VLOOKUP(Tabla2[[#This Row],[Client]],Inflow_Outflow!A:O,9,FALSE),"")</f>
        <v>46.357142857142854</v>
      </c>
      <c r="Y1382" s="2">
        <f>IFERROR(VLOOKUP(Tabla2[[#This Row],[Client]],Inflow_Outflow!A:O,10,FALSE),"")</f>
        <v>0</v>
      </c>
      <c r="Z1382" s="2">
        <f>IFERROR(VLOOKUP(Tabla2[[#This Row],[Client]],Inflow_Outflow!A:O,11,FALSE),"")</f>
        <v>6</v>
      </c>
      <c r="AA1382" s="2">
        <f>IFERROR(VLOOKUP(Tabla2[[#This Row],[Client]],Inflow_Outflow!A:O,12,FALSE),"")</f>
        <v>6</v>
      </c>
      <c r="AB1382" s="2">
        <f>IFERROR(VLOOKUP(Tabla2[[#This Row],[Client]],Inflow_Outflow!A:O,13,FALSE),"")</f>
        <v>1</v>
      </c>
      <c r="AC1382" s="2">
        <f>IFERROR(VLOOKUP(Tabla2[[#This Row],[Client]],Inflow_Outflow!A:O,14,FALSE),"")</f>
        <v>5</v>
      </c>
      <c r="AD1382" s="2">
        <f>IFERROR(VLOOKUP(Tabla2[[#This Row],[Client]],Inflow_Outflow!A:O,15,FALSE),"")</f>
        <v>0</v>
      </c>
      <c r="AE1382" s="2">
        <f>IFERROR(VLOOKUP(Tabla2[[#This Row],[Client]],Sales_Revenues!A:G,2,FALSE),"")</f>
        <v>0</v>
      </c>
      <c r="AF1382" s="2">
        <f>IFERROR(VLOOKUP(Tabla2[[#This Row],[Client]],Sales_Revenues!A:G,3,FALSE),"")</f>
        <v>0</v>
      </c>
      <c r="AG1382" s="2">
        <f>IFERROR(VLOOKUP(Tabla2[[#This Row],[Client]],Sales_Revenues!A:G,4,FALSE),"")</f>
        <v>0</v>
      </c>
      <c r="AH1382" s="2">
        <f>IFERROR(VLOOKUP(Tabla2[[#This Row],[Client]],Sales_Revenues!A:G,5,FALSE),"")</f>
        <v>0</v>
      </c>
      <c r="AI1382" s="2">
        <f>IFERROR(VLOOKUP(Tabla2[[#This Row],[Client]],Sales_Revenues!A:G,6,FALSE),"")</f>
        <v>0</v>
      </c>
      <c r="AJ1382" s="2">
        <f>IFERROR(VLOOKUP(Tabla2[[#This Row],[Client]],Sales_Revenues!A:G,7,FALSE),"")</f>
        <v>0</v>
      </c>
    </row>
    <row r="1383" spans="1:36">
      <c r="A1383">
        <v>1382</v>
      </c>
      <c r="B1383">
        <v>1</v>
      </c>
      <c r="E1383">
        <v>1</v>
      </c>
      <c r="H1383">
        <v>428.81964285714287</v>
      </c>
      <c r="I1383" t="s">
        <v>38</v>
      </c>
      <c r="J1383" t="s">
        <v>38</v>
      </c>
      <c r="K1383">
        <v>0</v>
      </c>
      <c r="L1383" t="s">
        <v>38</v>
      </c>
      <c r="M1383" t="s">
        <v>38</v>
      </c>
      <c r="N1383" t="str">
        <f>IFERROR(VLOOKUP(Tabla2[[#This Row],[Client]],Soc_Dem!A:D,2,FALSE),"")</f>
        <v>F</v>
      </c>
      <c r="O1383">
        <f>IFERROR(VLOOKUP(Tabla2[[#This Row],[Client]],Soc_Dem!A:D,3,FALSE),"")</f>
        <v>23</v>
      </c>
      <c r="P1383">
        <f>IFERROR(VLOOKUP(Tabla2[[#This Row],[Client]],Soc_Dem!A:D,4,FALSE),"")</f>
        <v>99</v>
      </c>
      <c r="Q1383" s="2">
        <f>IFERROR(VLOOKUP(Tabla2[[#This Row],[Client]],Inflow_Outflow!A:O,2,FALSE),"")</f>
        <v>1411.1507142857142</v>
      </c>
      <c r="R1383" s="2">
        <f>IFERROR(VLOOKUP(Tabla2[[#This Row],[Client]],Inflow_Outflow!A:O,3,FALSE),"")</f>
        <v>1006.8753571428571</v>
      </c>
      <c r="S1383" s="2">
        <f>IFERROR(VLOOKUP(Tabla2[[#This Row],[Client]],Inflow_Outflow!A:O,4,FALSE),"")</f>
        <v>27</v>
      </c>
      <c r="T1383" s="2">
        <f>IFERROR(VLOOKUP(Tabla2[[#This Row],[Client]],Inflow_Outflow!A:O,5,FALSE),"")</f>
        <v>20</v>
      </c>
      <c r="U1383" s="2">
        <f>IFERROR(VLOOKUP(Tabla2[[#This Row],[Client]],Inflow_Outflow!A:O,6,FALSE),"")</f>
        <v>1424.1789285714287</v>
      </c>
      <c r="V1383" s="2">
        <f>IFERROR(VLOOKUP(Tabla2[[#This Row],[Client]],Inflow_Outflow!A:O,7,FALSE),"")</f>
        <v>971.73249999999996</v>
      </c>
      <c r="W1383" s="2">
        <f>IFERROR(VLOOKUP(Tabla2[[#This Row],[Client]],Inflow_Outflow!A:O,8,FALSE),"")</f>
        <v>189.28571428571428</v>
      </c>
      <c r="X1383" s="2">
        <f>IFERROR(VLOOKUP(Tabla2[[#This Row],[Client]],Inflow_Outflow!A:O,9,FALSE),"")</f>
        <v>215.1</v>
      </c>
      <c r="Y1383" s="2">
        <f>IFERROR(VLOOKUP(Tabla2[[#This Row],[Client]],Inflow_Outflow!A:O,10,FALSE),"")</f>
        <v>160.67857142857142</v>
      </c>
      <c r="Z1383" s="2">
        <f>IFERROR(VLOOKUP(Tabla2[[#This Row],[Client]],Inflow_Outflow!A:O,11,FALSE),"")</f>
        <v>32</v>
      </c>
      <c r="AA1383" s="2">
        <f>IFERROR(VLOOKUP(Tabla2[[#This Row],[Client]],Inflow_Outflow!A:O,12,FALSE),"")</f>
        <v>20</v>
      </c>
      <c r="AB1383" s="2">
        <f>IFERROR(VLOOKUP(Tabla2[[#This Row],[Client]],Inflow_Outflow!A:O,13,FALSE),"")</f>
        <v>1</v>
      </c>
      <c r="AC1383" s="2">
        <f>IFERROR(VLOOKUP(Tabla2[[#This Row],[Client]],Inflow_Outflow!A:O,14,FALSE),"")</f>
        <v>8</v>
      </c>
      <c r="AD1383" s="2">
        <f>IFERROR(VLOOKUP(Tabla2[[#This Row],[Client]],Inflow_Outflow!A:O,15,FALSE),"")</f>
        <v>3</v>
      </c>
      <c r="AE1383" s="2">
        <f>IFERROR(VLOOKUP(Tabla2[[#This Row],[Client]],Sales_Revenues!A:G,2,FALSE),"")</f>
        <v>0</v>
      </c>
      <c r="AF1383" s="2">
        <f>IFERROR(VLOOKUP(Tabla2[[#This Row],[Client]],Sales_Revenues!A:G,3,FALSE),"")</f>
        <v>0</v>
      </c>
      <c r="AG1383" s="2">
        <f>IFERROR(VLOOKUP(Tabla2[[#This Row],[Client]],Sales_Revenues!A:G,4,FALSE),"")</f>
        <v>0</v>
      </c>
      <c r="AH1383" s="2">
        <f>IFERROR(VLOOKUP(Tabla2[[#This Row],[Client]],Sales_Revenues!A:G,5,FALSE),"")</f>
        <v>0</v>
      </c>
      <c r="AI1383" s="2">
        <f>IFERROR(VLOOKUP(Tabla2[[#This Row],[Client]],Sales_Revenues!A:G,6,FALSE),"")</f>
        <v>0</v>
      </c>
      <c r="AJ1383" s="2">
        <f>IFERROR(VLOOKUP(Tabla2[[#This Row],[Client]],Sales_Revenues!A:G,7,FALSE),"")</f>
        <v>0</v>
      </c>
    </row>
    <row r="1384" spans="1:36">
      <c r="A1384">
        <v>1383</v>
      </c>
      <c r="B1384">
        <v>1</v>
      </c>
      <c r="C1384">
        <v>1</v>
      </c>
      <c r="D1384">
        <v>6</v>
      </c>
      <c r="H1384">
        <v>199.82107142857143</v>
      </c>
      <c r="I1384">
        <v>2582.3292857142856</v>
      </c>
      <c r="J1384">
        <v>0</v>
      </c>
      <c r="K1384" t="s">
        <v>38</v>
      </c>
      <c r="L1384" t="s">
        <v>38</v>
      </c>
      <c r="M1384" t="s">
        <v>38</v>
      </c>
      <c r="N1384" t="str">
        <f>IFERROR(VLOOKUP(Tabla2[[#This Row],[Client]],Soc_Dem!A:D,2,FALSE),"")</f>
        <v>M</v>
      </c>
      <c r="O1384">
        <f>IFERROR(VLOOKUP(Tabla2[[#This Row],[Client]],Soc_Dem!A:D,3,FALSE),"")</f>
        <v>39</v>
      </c>
      <c r="P1384">
        <f>IFERROR(VLOOKUP(Tabla2[[#This Row],[Client]],Soc_Dem!A:D,4,FALSE),"")</f>
        <v>26</v>
      </c>
      <c r="Q1384" s="2">
        <f>IFERROR(VLOOKUP(Tabla2[[#This Row],[Client]],Inflow_Outflow!A:O,2,FALSE),"")</f>
        <v>551.68999999999994</v>
      </c>
      <c r="R1384" s="2">
        <f>IFERROR(VLOOKUP(Tabla2[[#This Row],[Client]],Inflow_Outflow!A:O,3,FALSE),"")</f>
        <v>548.49035714285708</v>
      </c>
      <c r="S1384" s="2">
        <f>IFERROR(VLOOKUP(Tabla2[[#This Row],[Client]],Inflow_Outflow!A:O,4,FALSE),"")</f>
        <v>3</v>
      </c>
      <c r="T1384" s="2">
        <f>IFERROR(VLOOKUP(Tabla2[[#This Row],[Client]],Inflow_Outflow!A:O,5,FALSE),"")</f>
        <v>2</v>
      </c>
      <c r="U1384" s="2">
        <f>IFERROR(VLOOKUP(Tabla2[[#This Row],[Client]],Inflow_Outflow!A:O,6,FALSE),"")</f>
        <v>753.53571428571433</v>
      </c>
      <c r="V1384" s="2">
        <f>IFERROR(VLOOKUP(Tabla2[[#This Row],[Client]],Inflow_Outflow!A:O,7,FALSE),"")</f>
        <v>753.53571428571433</v>
      </c>
      <c r="W1384" s="2">
        <f>IFERROR(VLOOKUP(Tabla2[[#This Row],[Client]],Inflow_Outflow!A:O,8,FALSE),"")</f>
        <v>714.28571428571433</v>
      </c>
      <c r="X1384" s="2">
        <f>IFERROR(VLOOKUP(Tabla2[[#This Row],[Client]],Inflow_Outflow!A:O,9,FALSE),"")</f>
        <v>0</v>
      </c>
      <c r="Y1384" s="2">
        <f>IFERROR(VLOOKUP(Tabla2[[#This Row],[Client]],Inflow_Outflow!A:O,10,FALSE),"")</f>
        <v>35.714285714285715</v>
      </c>
      <c r="Z1384" s="2">
        <f>IFERROR(VLOOKUP(Tabla2[[#This Row],[Client]],Inflow_Outflow!A:O,11,FALSE),"")</f>
        <v>5</v>
      </c>
      <c r="AA1384" s="2">
        <f>IFERROR(VLOOKUP(Tabla2[[#This Row],[Client]],Inflow_Outflow!A:O,12,FALSE),"")</f>
        <v>5</v>
      </c>
      <c r="AB1384" s="2">
        <f>IFERROR(VLOOKUP(Tabla2[[#This Row],[Client]],Inflow_Outflow!A:O,13,FALSE),"")</f>
        <v>1</v>
      </c>
      <c r="AC1384" s="2">
        <f>IFERROR(VLOOKUP(Tabla2[[#This Row],[Client]],Inflow_Outflow!A:O,14,FALSE),"")</f>
        <v>0</v>
      </c>
      <c r="AD1384" s="2">
        <f>IFERROR(VLOOKUP(Tabla2[[#This Row],[Client]],Inflow_Outflow!A:O,15,FALSE),"")</f>
        <v>2</v>
      </c>
      <c r="AE1384" s="2">
        <f>IFERROR(VLOOKUP(Tabla2[[#This Row],[Client]],Sales_Revenues!A:G,2,FALSE),"")</f>
        <v>1</v>
      </c>
      <c r="AF1384" s="2">
        <f>IFERROR(VLOOKUP(Tabla2[[#This Row],[Client]],Sales_Revenues!A:G,3,FALSE),"")</f>
        <v>1</v>
      </c>
      <c r="AG1384" s="2">
        <f>IFERROR(VLOOKUP(Tabla2[[#This Row],[Client]],Sales_Revenues!A:G,4,FALSE),"")</f>
        <v>0</v>
      </c>
      <c r="AH1384" s="2">
        <f>IFERROR(VLOOKUP(Tabla2[[#This Row],[Client]],Sales_Revenues!A:G,5,FALSE),"")</f>
        <v>10.90982142857143</v>
      </c>
      <c r="AI1384" s="2">
        <f>IFERROR(VLOOKUP(Tabla2[[#This Row],[Client]],Sales_Revenues!A:G,6,FALSE),"")</f>
        <v>4.6428571428571432</v>
      </c>
      <c r="AJ1384" s="2">
        <f>IFERROR(VLOOKUP(Tabla2[[#This Row],[Client]],Sales_Revenues!A:G,7,FALSE),"")</f>
        <v>0</v>
      </c>
    </row>
    <row r="1385" spans="1:36">
      <c r="A1385">
        <v>1384</v>
      </c>
      <c r="B1385">
        <v>1</v>
      </c>
      <c r="C1385">
        <v>1</v>
      </c>
      <c r="E1385">
        <v>1</v>
      </c>
      <c r="F1385">
        <v>1</v>
      </c>
      <c r="H1385">
        <v>8270.0664285714283</v>
      </c>
      <c r="I1385">
        <v>237.14892857142857</v>
      </c>
      <c r="J1385" t="s">
        <v>38</v>
      </c>
      <c r="K1385">
        <v>713.19428571428568</v>
      </c>
      <c r="L1385">
        <v>479.36071428571432</v>
      </c>
      <c r="M1385" t="s">
        <v>38</v>
      </c>
      <c r="N1385" t="str">
        <f>IFERROR(VLOOKUP(Tabla2[[#This Row],[Client]],Soc_Dem!A:D,2,FALSE),"")</f>
        <v>M</v>
      </c>
      <c r="O1385">
        <f>IFERROR(VLOOKUP(Tabla2[[#This Row],[Client]],Soc_Dem!A:D,3,FALSE),"")</f>
        <v>27</v>
      </c>
      <c r="P1385">
        <f>IFERROR(VLOOKUP(Tabla2[[#This Row],[Client]],Soc_Dem!A:D,4,FALSE),"")</f>
        <v>124</v>
      </c>
      <c r="Q1385" s="2">
        <f>IFERROR(VLOOKUP(Tabla2[[#This Row],[Client]],Inflow_Outflow!A:O,2,FALSE),"")</f>
        <v>847.47821428571422</v>
      </c>
      <c r="R1385" s="2">
        <f>IFERROR(VLOOKUP(Tabla2[[#This Row],[Client]],Inflow_Outflow!A:O,3,FALSE),"")</f>
        <v>845.97</v>
      </c>
      <c r="S1385" s="2">
        <f>IFERROR(VLOOKUP(Tabla2[[#This Row],[Client]],Inflow_Outflow!A:O,4,FALSE),"")</f>
        <v>6</v>
      </c>
      <c r="T1385" s="2">
        <f>IFERROR(VLOOKUP(Tabla2[[#This Row],[Client]],Inflow_Outflow!A:O,5,FALSE),"")</f>
        <v>2</v>
      </c>
      <c r="U1385" s="2">
        <f>IFERROR(VLOOKUP(Tabla2[[#This Row],[Client]],Inflow_Outflow!A:O,6,FALSE),"")</f>
        <v>652.96214285714279</v>
      </c>
      <c r="V1385" s="2">
        <f>IFERROR(VLOOKUP(Tabla2[[#This Row],[Client]],Inflow_Outflow!A:O,7,FALSE),"")</f>
        <v>651.53357142857135</v>
      </c>
      <c r="W1385" s="2">
        <f>IFERROR(VLOOKUP(Tabla2[[#This Row],[Client]],Inflow_Outflow!A:O,8,FALSE),"")</f>
        <v>178.57142857142858</v>
      </c>
      <c r="X1385" s="2">
        <f>IFERROR(VLOOKUP(Tabla2[[#This Row],[Client]],Inflow_Outflow!A:O,9,FALSE),"")</f>
        <v>146.82642857142858</v>
      </c>
      <c r="Y1385" s="2">
        <f>IFERROR(VLOOKUP(Tabla2[[#This Row],[Client]],Inflow_Outflow!A:O,10,FALSE),"")</f>
        <v>325.20714285714286</v>
      </c>
      <c r="Z1385" s="2">
        <f>IFERROR(VLOOKUP(Tabla2[[#This Row],[Client]],Inflow_Outflow!A:O,11,FALSE),"")</f>
        <v>14</v>
      </c>
      <c r="AA1385" s="2">
        <f>IFERROR(VLOOKUP(Tabla2[[#This Row],[Client]],Inflow_Outflow!A:O,12,FALSE),"")</f>
        <v>12</v>
      </c>
      <c r="AB1385" s="2">
        <f>IFERROR(VLOOKUP(Tabla2[[#This Row],[Client]],Inflow_Outflow!A:O,13,FALSE),"")</f>
        <v>1</v>
      </c>
      <c r="AC1385" s="2">
        <f>IFERROR(VLOOKUP(Tabla2[[#This Row],[Client]],Inflow_Outflow!A:O,14,FALSE),"")</f>
        <v>5</v>
      </c>
      <c r="AD1385" s="2">
        <f>IFERROR(VLOOKUP(Tabla2[[#This Row],[Client]],Inflow_Outflow!A:O,15,FALSE),"")</f>
        <v>4</v>
      </c>
      <c r="AE1385" s="2">
        <f>IFERROR(VLOOKUP(Tabla2[[#This Row],[Client]],Sales_Revenues!A:G,2,FALSE),"")</f>
        <v>0</v>
      </c>
      <c r="AF1385" s="2">
        <f>IFERROR(VLOOKUP(Tabla2[[#This Row],[Client]],Sales_Revenues!A:G,3,FALSE),"")</f>
        <v>1</v>
      </c>
      <c r="AG1385" s="2">
        <f>IFERROR(VLOOKUP(Tabla2[[#This Row],[Client]],Sales_Revenues!A:G,4,FALSE),"")</f>
        <v>0</v>
      </c>
      <c r="AH1385" s="2">
        <f>IFERROR(VLOOKUP(Tabla2[[#This Row],[Client]],Sales_Revenues!A:G,5,FALSE),"")</f>
        <v>0</v>
      </c>
      <c r="AI1385" s="2">
        <f>IFERROR(VLOOKUP(Tabla2[[#This Row],[Client]],Sales_Revenues!A:G,6,FALSE),"")</f>
        <v>4.6071428571428568</v>
      </c>
      <c r="AJ1385" s="2">
        <f>IFERROR(VLOOKUP(Tabla2[[#This Row],[Client]],Sales_Revenues!A:G,7,FALSE),"")</f>
        <v>0</v>
      </c>
    </row>
    <row r="1386" spans="1:36">
      <c r="A1386">
        <v>1385</v>
      </c>
      <c r="B1386">
        <v>1</v>
      </c>
      <c r="C1386">
        <v>1</v>
      </c>
      <c r="E1386">
        <v>1</v>
      </c>
      <c r="H1386">
        <v>222.86178571428573</v>
      </c>
      <c r="I1386">
        <v>9141.1749999999993</v>
      </c>
      <c r="J1386" t="s">
        <v>38</v>
      </c>
      <c r="K1386">
        <v>680.85178571428571</v>
      </c>
      <c r="L1386" t="s">
        <v>38</v>
      </c>
      <c r="M1386" t="s">
        <v>38</v>
      </c>
      <c r="N1386" t="str">
        <f>IFERROR(VLOOKUP(Tabla2[[#This Row],[Client]],Soc_Dem!A:D,2,FALSE),"")</f>
        <v>M</v>
      </c>
      <c r="O1386">
        <f>IFERROR(VLOOKUP(Tabla2[[#This Row],[Client]],Soc_Dem!A:D,3,FALSE),"")</f>
        <v>38</v>
      </c>
      <c r="P1386">
        <f>IFERROR(VLOOKUP(Tabla2[[#This Row],[Client]],Soc_Dem!A:D,4,FALSE),"")</f>
        <v>152</v>
      </c>
      <c r="Q1386" s="2">
        <f>IFERROR(VLOOKUP(Tabla2[[#This Row],[Client]],Inflow_Outflow!A:O,2,FALSE),"")</f>
        <v>113.05035714285714</v>
      </c>
      <c r="R1386" s="2">
        <f>IFERROR(VLOOKUP(Tabla2[[#This Row],[Client]],Inflow_Outflow!A:O,3,FALSE),"")</f>
        <v>110.10107142857143</v>
      </c>
      <c r="S1386" s="2">
        <f>IFERROR(VLOOKUP(Tabla2[[#This Row],[Client]],Inflow_Outflow!A:O,4,FALSE),"")</f>
        <v>6</v>
      </c>
      <c r="T1386" s="2">
        <f>IFERROR(VLOOKUP(Tabla2[[#This Row],[Client]],Inflow_Outflow!A:O,5,FALSE),"")</f>
        <v>5</v>
      </c>
      <c r="U1386" s="2">
        <f>IFERROR(VLOOKUP(Tabla2[[#This Row],[Client]],Inflow_Outflow!A:O,6,FALSE),"")</f>
        <v>897.81892857142861</v>
      </c>
      <c r="V1386" s="2">
        <f>IFERROR(VLOOKUP(Tabla2[[#This Row],[Client]],Inflow_Outflow!A:O,7,FALSE),"")</f>
        <v>897.81892857142861</v>
      </c>
      <c r="W1386" s="2">
        <f>IFERROR(VLOOKUP(Tabla2[[#This Row],[Client]],Inflow_Outflow!A:O,8,FALSE),"")</f>
        <v>0</v>
      </c>
      <c r="X1386" s="2">
        <f>IFERROR(VLOOKUP(Tabla2[[#This Row],[Client]],Inflow_Outflow!A:O,9,FALSE),"")</f>
        <v>85.233214285714297</v>
      </c>
      <c r="Y1386" s="2">
        <f>IFERROR(VLOOKUP(Tabla2[[#This Row],[Client]],Inflow_Outflow!A:O,10,FALSE),"")</f>
        <v>808.22857142857151</v>
      </c>
      <c r="Z1386" s="2">
        <f>IFERROR(VLOOKUP(Tabla2[[#This Row],[Client]],Inflow_Outflow!A:O,11,FALSE),"")</f>
        <v>19</v>
      </c>
      <c r="AA1386" s="2">
        <f>IFERROR(VLOOKUP(Tabla2[[#This Row],[Client]],Inflow_Outflow!A:O,12,FALSE),"")</f>
        <v>19</v>
      </c>
      <c r="AB1386" s="2">
        <f>IFERROR(VLOOKUP(Tabla2[[#This Row],[Client]],Inflow_Outflow!A:O,13,FALSE),"")</f>
        <v>0</v>
      </c>
      <c r="AC1386" s="2">
        <f>IFERROR(VLOOKUP(Tabla2[[#This Row],[Client]],Inflow_Outflow!A:O,14,FALSE),"")</f>
        <v>2</v>
      </c>
      <c r="AD1386" s="2">
        <f>IFERROR(VLOOKUP(Tabla2[[#This Row],[Client]],Inflow_Outflow!A:O,15,FALSE),"")</f>
        <v>16</v>
      </c>
      <c r="AE1386" s="2" t="str">
        <f>IFERROR(VLOOKUP(Tabla2[[#This Row],[Client]],Sales_Revenues!A:G,2,FALSE),"")</f>
        <v/>
      </c>
      <c r="AF1386" s="2" t="str">
        <f>IFERROR(VLOOKUP(Tabla2[[#This Row],[Client]],Sales_Revenues!A:G,3,FALSE),"")</f>
        <v/>
      </c>
      <c r="AG1386" s="2" t="str">
        <f>IFERROR(VLOOKUP(Tabla2[[#This Row],[Client]],Sales_Revenues!A:G,4,FALSE),"")</f>
        <v/>
      </c>
      <c r="AH1386" s="2" t="str">
        <f>IFERROR(VLOOKUP(Tabla2[[#This Row],[Client]],Sales_Revenues!A:G,5,FALSE),"")</f>
        <v/>
      </c>
      <c r="AI1386" s="2" t="str">
        <f>IFERROR(VLOOKUP(Tabla2[[#This Row],[Client]],Sales_Revenues!A:G,6,FALSE),"")</f>
        <v/>
      </c>
      <c r="AJ1386" s="2" t="str">
        <f>IFERROR(VLOOKUP(Tabla2[[#This Row],[Client]],Sales_Revenues!A:G,7,FALSE),"")</f>
        <v/>
      </c>
    </row>
    <row r="1387" spans="1:36">
      <c r="A1387">
        <v>1386</v>
      </c>
      <c r="B1387">
        <v>1</v>
      </c>
      <c r="C1387">
        <v>1</v>
      </c>
      <c r="H1387">
        <v>74.68214285714285</v>
      </c>
      <c r="I1387">
        <v>27918.045357142859</v>
      </c>
      <c r="J1387" t="s">
        <v>38</v>
      </c>
      <c r="K1387" t="s">
        <v>38</v>
      </c>
      <c r="L1387" t="s">
        <v>38</v>
      </c>
      <c r="M1387" t="s">
        <v>38</v>
      </c>
      <c r="N1387" t="str">
        <f>IFERROR(VLOOKUP(Tabla2[[#This Row],[Client]],Soc_Dem!A:D,2,FALSE),"")</f>
        <v>F</v>
      </c>
      <c r="O1387">
        <f>IFERROR(VLOOKUP(Tabla2[[#This Row],[Client]],Soc_Dem!A:D,3,FALSE),"")</f>
        <v>52</v>
      </c>
      <c r="P1387">
        <f>IFERROR(VLOOKUP(Tabla2[[#This Row],[Client]],Soc_Dem!A:D,4,FALSE),"")</f>
        <v>8</v>
      </c>
      <c r="Q1387" s="2">
        <f>IFERROR(VLOOKUP(Tabla2[[#This Row],[Client]],Inflow_Outflow!A:O,2,FALSE),"")</f>
        <v>9.7482142857142851</v>
      </c>
      <c r="R1387" s="2">
        <f>IFERROR(VLOOKUP(Tabla2[[#This Row],[Client]],Inflow_Outflow!A:O,3,FALSE),"")</f>
        <v>2.6071428571428572E-2</v>
      </c>
      <c r="S1387" s="2">
        <f>IFERROR(VLOOKUP(Tabla2[[#This Row],[Client]],Inflow_Outflow!A:O,4,FALSE),"")</f>
        <v>2</v>
      </c>
      <c r="T1387" s="2">
        <f>IFERROR(VLOOKUP(Tabla2[[#This Row],[Client]],Inflow_Outflow!A:O,5,FALSE),"")</f>
        <v>1</v>
      </c>
      <c r="U1387" s="2">
        <f>IFERROR(VLOOKUP(Tabla2[[#This Row],[Client]],Inflow_Outflow!A:O,6,FALSE),"")</f>
        <v>0</v>
      </c>
      <c r="V1387" s="2">
        <f>IFERROR(VLOOKUP(Tabla2[[#This Row],[Client]],Inflow_Outflow!A:O,7,FALSE),"")</f>
        <v>0</v>
      </c>
      <c r="W1387" s="2">
        <f>IFERROR(VLOOKUP(Tabla2[[#This Row],[Client]],Inflow_Outflow!A:O,8,FALSE),"")</f>
        <v>0</v>
      </c>
      <c r="X1387" s="2">
        <f>IFERROR(VLOOKUP(Tabla2[[#This Row],[Client]],Inflow_Outflow!A:O,9,FALSE),"")</f>
        <v>0</v>
      </c>
      <c r="Y1387" s="2">
        <f>IFERROR(VLOOKUP(Tabla2[[#This Row],[Client]],Inflow_Outflow!A:O,10,FALSE),"")</f>
        <v>0</v>
      </c>
      <c r="Z1387" s="2">
        <f>IFERROR(VLOOKUP(Tabla2[[#This Row],[Client]],Inflow_Outflow!A:O,11,FALSE),"")</f>
        <v>0</v>
      </c>
      <c r="AA1387" s="2">
        <f>IFERROR(VLOOKUP(Tabla2[[#This Row],[Client]],Inflow_Outflow!A:O,12,FALSE),"")</f>
        <v>0</v>
      </c>
      <c r="AB1387" s="2">
        <f>IFERROR(VLOOKUP(Tabla2[[#This Row],[Client]],Inflow_Outflow!A:O,13,FALSE),"")</f>
        <v>0</v>
      </c>
      <c r="AC1387" s="2">
        <f>IFERROR(VLOOKUP(Tabla2[[#This Row],[Client]],Inflow_Outflow!A:O,14,FALSE),"")</f>
        <v>0</v>
      </c>
      <c r="AD1387" s="2">
        <f>IFERROR(VLOOKUP(Tabla2[[#This Row],[Client]],Inflow_Outflow!A:O,15,FALSE),"")</f>
        <v>0</v>
      </c>
      <c r="AE1387" s="2">
        <f>IFERROR(VLOOKUP(Tabla2[[#This Row],[Client]],Sales_Revenues!A:G,2,FALSE),"")</f>
        <v>0</v>
      </c>
      <c r="AF1387" s="2">
        <f>IFERROR(VLOOKUP(Tabla2[[#This Row],[Client]],Sales_Revenues!A:G,3,FALSE),"")</f>
        <v>0</v>
      </c>
      <c r="AG1387" s="2">
        <f>IFERROR(VLOOKUP(Tabla2[[#This Row],[Client]],Sales_Revenues!A:G,4,FALSE),"")</f>
        <v>0</v>
      </c>
      <c r="AH1387" s="2">
        <f>IFERROR(VLOOKUP(Tabla2[[#This Row],[Client]],Sales_Revenues!A:G,5,FALSE),"")</f>
        <v>0</v>
      </c>
      <c r="AI1387" s="2">
        <f>IFERROR(VLOOKUP(Tabla2[[#This Row],[Client]],Sales_Revenues!A:G,6,FALSE),"")</f>
        <v>0</v>
      </c>
      <c r="AJ1387" s="2">
        <f>IFERROR(VLOOKUP(Tabla2[[#This Row],[Client]],Sales_Revenues!A:G,7,FALSE),"")</f>
        <v>0</v>
      </c>
    </row>
    <row r="1388" spans="1:36">
      <c r="A1388">
        <v>1387</v>
      </c>
      <c r="B1388">
        <v>1</v>
      </c>
      <c r="E1388">
        <v>1</v>
      </c>
      <c r="G1388">
        <v>1</v>
      </c>
      <c r="H1388">
        <v>853.34285714285704</v>
      </c>
      <c r="I1388" t="s">
        <v>38</v>
      </c>
      <c r="J1388" t="s">
        <v>38</v>
      </c>
      <c r="K1388">
        <v>0</v>
      </c>
      <c r="L1388" t="s">
        <v>38</v>
      </c>
      <c r="M1388">
        <v>11462.720357142856</v>
      </c>
      <c r="N1388" t="str">
        <f>IFERROR(VLOOKUP(Tabla2[[#This Row],[Client]],Soc_Dem!A:D,2,FALSE),"")</f>
        <v>M</v>
      </c>
      <c r="O1388">
        <f>IFERROR(VLOOKUP(Tabla2[[#This Row],[Client]],Soc_Dem!A:D,3,FALSE),"")</f>
        <v>72</v>
      </c>
      <c r="P1388">
        <f>IFERROR(VLOOKUP(Tabla2[[#This Row],[Client]],Soc_Dem!A:D,4,FALSE),"")</f>
        <v>107</v>
      </c>
      <c r="Q1388" s="2">
        <f>IFERROR(VLOOKUP(Tabla2[[#This Row],[Client]],Inflow_Outflow!A:O,2,FALSE),"")</f>
        <v>362.10250000000002</v>
      </c>
      <c r="R1388" s="2">
        <f>IFERROR(VLOOKUP(Tabla2[[#This Row],[Client]],Inflow_Outflow!A:O,3,FALSE),"")</f>
        <v>211.32071428571427</v>
      </c>
      <c r="S1388" s="2">
        <f>IFERROR(VLOOKUP(Tabla2[[#This Row],[Client]],Inflow_Outflow!A:O,4,FALSE),"")</f>
        <v>7</v>
      </c>
      <c r="T1388" s="2">
        <f>IFERROR(VLOOKUP(Tabla2[[#This Row],[Client]],Inflow_Outflow!A:O,5,FALSE),"")</f>
        <v>5</v>
      </c>
      <c r="U1388" s="2">
        <f>IFERROR(VLOOKUP(Tabla2[[#This Row],[Client]],Inflow_Outflow!A:O,6,FALSE),"")</f>
        <v>433.85571428571427</v>
      </c>
      <c r="V1388" s="2">
        <f>IFERROR(VLOOKUP(Tabla2[[#This Row],[Client]],Inflow_Outflow!A:O,7,FALSE),"")</f>
        <v>211.32071428571427</v>
      </c>
      <c r="W1388" s="2">
        <f>IFERROR(VLOOKUP(Tabla2[[#This Row],[Client]],Inflow_Outflow!A:O,8,FALSE),"")</f>
        <v>0</v>
      </c>
      <c r="X1388" s="2">
        <f>IFERROR(VLOOKUP(Tabla2[[#This Row],[Client]],Inflow_Outflow!A:O,9,FALSE),"")</f>
        <v>0</v>
      </c>
      <c r="Y1388" s="2">
        <f>IFERROR(VLOOKUP(Tabla2[[#This Row],[Client]],Inflow_Outflow!A:O,10,FALSE),"")</f>
        <v>17.857142857142858</v>
      </c>
      <c r="Z1388" s="2">
        <f>IFERROR(VLOOKUP(Tabla2[[#This Row],[Client]],Inflow_Outflow!A:O,11,FALSE),"")</f>
        <v>12</v>
      </c>
      <c r="AA1388" s="2">
        <f>IFERROR(VLOOKUP(Tabla2[[#This Row],[Client]],Inflow_Outflow!A:O,12,FALSE),"")</f>
        <v>5</v>
      </c>
      <c r="AB1388" s="2">
        <f>IFERROR(VLOOKUP(Tabla2[[#This Row],[Client]],Inflow_Outflow!A:O,13,FALSE),"")</f>
        <v>0</v>
      </c>
      <c r="AC1388" s="2">
        <f>IFERROR(VLOOKUP(Tabla2[[#This Row],[Client]],Inflow_Outflow!A:O,14,FALSE),"")</f>
        <v>0</v>
      </c>
      <c r="AD1388" s="2">
        <f>IFERROR(VLOOKUP(Tabla2[[#This Row],[Client]],Inflow_Outflow!A:O,15,FALSE),"")</f>
        <v>2</v>
      </c>
      <c r="AE1388" s="2">
        <f>IFERROR(VLOOKUP(Tabla2[[#This Row],[Client]],Sales_Revenues!A:G,2,FALSE),"")</f>
        <v>0</v>
      </c>
      <c r="AF1388" s="2">
        <f>IFERROR(VLOOKUP(Tabla2[[#This Row],[Client]],Sales_Revenues!A:G,3,FALSE),"")</f>
        <v>0</v>
      </c>
      <c r="AG1388" s="2">
        <f>IFERROR(VLOOKUP(Tabla2[[#This Row],[Client]],Sales_Revenues!A:G,4,FALSE),"")</f>
        <v>0</v>
      </c>
      <c r="AH1388" s="2">
        <f>IFERROR(VLOOKUP(Tabla2[[#This Row],[Client]],Sales_Revenues!A:G,5,FALSE),"")</f>
        <v>0</v>
      </c>
      <c r="AI1388" s="2">
        <f>IFERROR(VLOOKUP(Tabla2[[#This Row],[Client]],Sales_Revenues!A:G,6,FALSE),"")</f>
        <v>0</v>
      </c>
      <c r="AJ1388" s="2">
        <f>IFERROR(VLOOKUP(Tabla2[[#This Row],[Client]],Sales_Revenues!A:G,7,FALSE),"")</f>
        <v>0</v>
      </c>
    </row>
    <row r="1389" spans="1:36">
      <c r="A1389">
        <v>1388</v>
      </c>
      <c r="B1389">
        <v>1</v>
      </c>
      <c r="C1389">
        <v>1</v>
      </c>
      <c r="E1389">
        <v>1</v>
      </c>
      <c r="H1389">
        <v>463.3807142857143</v>
      </c>
      <c r="I1389">
        <v>5370.5092857142863</v>
      </c>
      <c r="J1389" t="s">
        <v>38</v>
      </c>
      <c r="K1389">
        <v>0</v>
      </c>
      <c r="L1389" t="s">
        <v>38</v>
      </c>
      <c r="M1389" t="s">
        <v>38</v>
      </c>
      <c r="N1389" t="str">
        <f>IFERROR(VLOOKUP(Tabla2[[#This Row],[Client]],Soc_Dem!A:D,2,FALSE),"")</f>
        <v>M</v>
      </c>
      <c r="O1389">
        <f>IFERROR(VLOOKUP(Tabla2[[#This Row],[Client]],Soc_Dem!A:D,3,FALSE),"")</f>
        <v>69</v>
      </c>
      <c r="P1389">
        <f>IFERROR(VLOOKUP(Tabla2[[#This Row],[Client]],Soc_Dem!A:D,4,FALSE),"")</f>
        <v>27</v>
      </c>
      <c r="Q1389" s="2">
        <f>IFERROR(VLOOKUP(Tabla2[[#This Row],[Client]],Inflow_Outflow!A:O,2,FALSE),"")</f>
        <v>900.745</v>
      </c>
      <c r="R1389" s="2">
        <f>IFERROR(VLOOKUP(Tabla2[[#This Row],[Client]],Inflow_Outflow!A:O,3,FALSE),"")</f>
        <v>900.50928571428562</v>
      </c>
      <c r="S1389" s="2">
        <f>IFERROR(VLOOKUP(Tabla2[[#This Row],[Client]],Inflow_Outflow!A:O,4,FALSE),"")</f>
        <v>4</v>
      </c>
      <c r="T1389" s="2">
        <f>IFERROR(VLOOKUP(Tabla2[[#This Row],[Client]],Inflow_Outflow!A:O,5,FALSE),"")</f>
        <v>3</v>
      </c>
      <c r="U1389" s="2">
        <f>IFERROR(VLOOKUP(Tabla2[[#This Row],[Client]],Inflow_Outflow!A:O,6,FALSE),"")</f>
        <v>932.2860714285714</v>
      </c>
      <c r="V1389" s="2">
        <f>IFERROR(VLOOKUP(Tabla2[[#This Row],[Client]],Inflow_Outflow!A:O,7,FALSE),"")</f>
        <v>932.2860714285714</v>
      </c>
      <c r="W1389" s="2">
        <f>IFERROR(VLOOKUP(Tabla2[[#This Row],[Client]],Inflow_Outflow!A:O,8,FALSE),"")</f>
        <v>785.71428571428567</v>
      </c>
      <c r="X1389" s="2">
        <f>IFERROR(VLOOKUP(Tabla2[[#This Row],[Client]],Inflow_Outflow!A:O,9,FALSE),"")</f>
        <v>0</v>
      </c>
      <c r="Y1389" s="2">
        <f>IFERROR(VLOOKUP(Tabla2[[#This Row],[Client]],Inflow_Outflow!A:O,10,FALSE),"")</f>
        <v>143.32178571428571</v>
      </c>
      <c r="Z1389" s="2">
        <f>IFERROR(VLOOKUP(Tabla2[[#This Row],[Client]],Inflow_Outflow!A:O,11,FALSE),"")</f>
        <v>17</v>
      </c>
      <c r="AA1389" s="2">
        <f>IFERROR(VLOOKUP(Tabla2[[#This Row],[Client]],Inflow_Outflow!A:O,12,FALSE),"")</f>
        <v>17</v>
      </c>
      <c r="AB1389" s="2">
        <f>IFERROR(VLOOKUP(Tabla2[[#This Row],[Client]],Inflow_Outflow!A:O,13,FALSE),"")</f>
        <v>6</v>
      </c>
      <c r="AC1389" s="2">
        <f>IFERROR(VLOOKUP(Tabla2[[#This Row],[Client]],Inflow_Outflow!A:O,14,FALSE),"")</f>
        <v>0</v>
      </c>
      <c r="AD1389" s="2">
        <f>IFERROR(VLOOKUP(Tabla2[[#This Row],[Client]],Inflow_Outflow!A:O,15,FALSE),"")</f>
        <v>6</v>
      </c>
      <c r="AE1389" s="2">
        <f>IFERROR(VLOOKUP(Tabla2[[#This Row],[Client]],Sales_Revenues!A:G,2,FALSE),"")</f>
        <v>0</v>
      </c>
      <c r="AF1389" s="2">
        <f>IFERROR(VLOOKUP(Tabla2[[#This Row],[Client]],Sales_Revenues!A:G,3,FALSE),"")</f>
        <v>0</v>
      </c>
      <c r="AG1389" s="2">
        <f>IFERROR(VLOOKUP(Tabla2[[#This Row],[Client]],Sales_Revenues!A:G,4,FALSE),"")</f>
        <v>0</v>
      </c>
      <c r="AH1389" s="2">
        <f>IFERROR(VLOOKUP(Tabla2[[#This Row],[Client]],Sales_Revenues!A:G,5,FALSE),"")</f>
        <v>0</v>
      </c>
      <c r="AI1389" s="2">
        <f>IFERROR(VLOOKUP(Tabla2[[#This Row],[Client]],Sales_Revenues!A:G,6,FALSE),"")</f>
        <v>0</v>
      </c>
      <c r="AJ1389" s="2">
        <f>IFERROR(VLOOKUP(Tabla2[[#This Row],[Client]],Sales_Revenues!A:G,7,FALSE),"")</f>
        <v>0</v>
      </c>
    </row>
    <row r="1390" spans="1:36">
      <c r="A1390">
        <v>1389</v>
      </c>
      <c r="B1390">
        <v>1</v>
      </c>
      <c r="H1390">
        <v>10944.83607142857</v>
      </c>
      <c r="I1390" t="s">
        <v>38</v>
      </c>
      <c r="J1390" t="s">
        <v>38</v>
      </c>
      <c r="K1390" t="s">
        <v>38</v>
      </c>
      <c r="L1390" t="s">
        <v>38</v>
      </c>
      <c r="M1390" t="s">
        <v>38</v>
      </c>
      <c r="N1390" t="str">
        <f>IFERROR(VLOOKUP(Tabla2[[#This Row],[Client]],Soc_Dem!A:D,2,FALSE),"")</f>
        <v>M</v>
      </c>
      <c r="O1390">
        <f>IFERROR(VLOOKUP(Tabla2[[#This Row],[Client]],Soc_Dem!A:D,3,FALSE),"")</f>
        <v>50</v>
      </c>
      <c r="P1390">
        <f>IFERROR(VLOOKUP(Tabla2[[#This Row],[Client]],Soc_Dem!A:D,4,FALSE),"")</f>
        <v>9</v>
      </c>
      <c r="Q1390" s="2">
        <f>IFERROR(VLOOKUP(Tabla2[[#This Row],[Client]],Inflow_Outflow!A:O,2,FALSE),"")</f>
        <v>1078.787142857143</v>
      </c>
      <c r="R1390" s="2">
        <f>IFERROR(VLOOKUP(Tabla2[[#This Row],[Client]],Inflow_Outflow!A:O,3,FALSE),"")</f>
        <v>1078.787142857143</v>
      </c>
      <c r="S1390" s="2">
        <f>IFERROR(VLOOKUP(Tabla2[[#This Row],[Client]],Inflow_Outflow!A:O,4,FALSE),"")</f>
        <v>21</v>
      </c>
      <c r="T1390" s="2">
        <f>IFERROR(VLOOKUP(Tabla2[[#This Row],[Client]],Inflow_Outflow!A:O,5,FALSE),"")</f>
        <v>21</v>
      </c>
      <c r="U1390" s="2">
        <f>IFERROR(VLOOKUP(Tabla2[[#This Row],[Client]],Inflow_Outflow!A:O,6,FALSE),"")</f>
        <v>1792.7857142857142</v>
      </c>
      <c r="V1390" s="2">
        <f>IFERROR(VLOOKUP(Tabla2[[#This Row],[Client]],Inflow_Outflow!A:O,7,FALSE),"")</f>
        <v>1792.7857142857142</v>
      </c>
      <c r="W1390" s="2">
        <f>IFERROR(VLOOKUP(Tabla2[[#This Row],[Client]],Inflow_Outflow!A:O,8,FALSE),"")</f>
        <v>0</v>
      </c>
      <c r="X1390" s="2">
        <f>IFERROR(VLOOKUP(Tabla2[[#This Row],[Client]],Inflow_Outflow!A:O,9,FALSE),"")</f>
        <v>0</v>
      </c>
      <c r="Y1390" s="2">
        <f>IFERROR(VLOOKUP(Tabla2[[#This Row],[Client]],Inflow_Outflow!A:O,10,FALSE),"")</f>
        <v>1164.4642857142858</v>
      </c>
      <c r="Z1390" s="2">
        <f>IFERROR(VLOOKUP(Tabla2[[#This Row],[Client]],Inflow_Outflow!A:O,11,FALSE),"")</f>
        <v>11</v>
      </c>
      <c r="AA1390" s="2">
        <f>IFERROR(VLOOKUP(Tabla2[[#This Row],[Client]],Inflow_Outflow!A:O,12,FALSE),"")</f>
        <v>11</v>
      </c>
      <c r="AB1390" s="2">
        <f>IFERROR(VLOOKUP(Tabla2[[#This Row],[Client]],Inflow_Outflow!A:O,13,FALSE),"")</f>
        <v>0</v>
      </c>
      <c r="AC1390" s="2">
        <f>IFERROR(VLOOKUP(Tabla2[[#This Row],[Client]],Inflow_Outflow!A:O,14,FALSE),"")</f>
        <v>0</v>
      </c>
      <c r="AD1390" s="2">
        <f>IFERROR(VLOOKUP(Tabla2[[#This Row],[Client]],Inflow_Outflow!A:O,15,FALSE),"")</f>
        <v>8</v>
      </c>
      <c r="AE1390" s="2" t="str">
        <f>IFERROR(VLOOKUP(Tabla2[[#This Row],[Client]],Sales_Revenues!A:G,2,FALSE),"")</f>
        <v/>
      </c>
      <c r="AF1390" s="2" t="str">
        <f>IFERROR(VLOOKUP(Tabla2[[#This Row],[Client]],Sales_Revenues!A:G,3,FALSE),"")</f>
        <v/>
      </c>
      <c r="AG1390" s="2" t="str">
        <f>IFERROR(VLOOKUP(Tabla2[[#This Row],[Client]],Sales_Revenues!A:G,4,FALSE),"")</f>
        <v/>
      </c>
      <c r="AH1390" s="2" t="str">
        <f>IFERROR(VLOOKUP(Tabla2[[#This Row],[Client]],Sales_Revenues!A:G,5,FALSE),"")</f>
        <v/>
      </c>
      <c r="AI1390" s="2" t="str">
        <f>IFERROR(VLOOKUP(Tabla2[[#This Row],[Client]],Sales_Revenues!A:G,6,FALSE),"")</f>
        <v/>
      </c>
      <c r="AJ1390" s="2" t="str">
        <f>IFERROR(VLOOKUP(Tabla2[[#This Row],[Client]],Sales_Revenues!A:G,7,FALSE),"")</f>
        <v/>
      </c>
    </row>
    <row r="1391" spans="1:36">
      <c r="A1391">
        <v>1390</v>
      </c>
      <c r="B1391">
        <v>1</v>
      </c>
      <c r="H1391">
        <v>13.5425</v>
      </c>
      <c r="I1391" t="s">
        <v>38</v>
      </c>
      <c r="J1391" t="s">
        <v>38</v>
      </c>
      <c r="K1391" t="s">
        <v>38</v>
      </c>
      <c r="L1391" t="s">
        <v>38</v>
      </c>
      <c r="M1391" t="s">
        <v>38</v>
      </c>
      <c r="N1391" t="str">
        <f>IFERROR(VLOOKUP(Tabla2[[#This Row],[Client]],Soc_Dem!A:D,2,FALSE),"")</f>
        <v>F</v>
      </c>
      <c r="O1391">
        <f>IFERROR(VLOOKUP(Tabla2[[#This Row],[Client]],Soc_Dem!A:D,3,FALSE),"")</f>
        <v>59</v>
      </c>
      <c r="P1391">
        <f>IFERROR(VLOOKUP(Tabla2[[#This Row],[Client]],Soc_Dem!A:D,4,FALSE),"")</f>
        <v>170</v>
      </c>
      <c r="Q1391" s="2">
        <f>IFERROR(VLOOKUP(Tabla2[[#This Row],[Client]],Inflow_Outflow!A:O,2,FALSE),"")</f>
        <v>1.0714285714285715E-3</v>
      </c>
      <c r="R1391" s="2">
        <f>IFERROR(VLOOKUP(Tabla2[[#This Row],[Client]],Inflow_Outflow!A:O,3,FALSE),"")</f>
        <v>1.0714285714285715E-3</v>
      </c>
      <c r="S1391" s="2">
        <f>IFERROR(VLOOKUP(Tabla2[[#This Row],[Client]],Inflow_Outflow!A:O,4,FALSE),"")</f>
        <v>1</v>
      </c>
      <c r="T1391" s="2">
        <f>IFERROR(VLOOKUP(Tabla2[[#This Row],[Client]],Inflow_Outflow!A:O,5,FALSE),"")</f>
        <v>1</v>
      </c>
      <c r="U1391" s="2">
        <f>IFERROR(VLOOKUP(Tabla2[[#This Row],[Client]],Inflow_Outflow!A:O,6,FALSE),"")</f>
        <v>212.50714285714284</v>
      </c>
      <c r="V1391" s="2">
        <f>IFERROR(VLOOKUP(Tabla2[[#This Row],[Client]],Inflow_Outflow!A:O,7,FALSE),"")</f>
        <v>212.50714285714284</v>
      </c>
      <c r="W1391" s="2">
        <f>IFERROR(VLOOKUP(Tabla2[[#This Row],[Client]],Inflow_Outflow!A:O,8,FALSE),"")</f>
        <v>178.57142857142858</v>
      </c>
      <c r="X1391" s="2">
        <f>IFERROR(VLOOKUP(Tabla2[[#This Row],[Client]],Inflow_Outflow!A:O,9,FALSE),"")</f>
        <v>0</v>
      </c>
      <c r="Y1391" s="2">
        <f>IFERROR(VLOOKUP(Tabla2[[#This Row],[Client]],Inflow_Outflow!A:O,10,FALSE),"")</f>
        <v>0</v>
      </c>
      <c r="Z1391" s="2">
        <f>IFERROR(VLOOKUP(Tabla2[[#This Row],[Client]],Inflow_Outflow!A:O,11,FALSE),"")</f>
        <v>5</v>
      </c>
      <c r="AA1391" s="2">
        <f>IFERROR(VLOOKUP(Tabla2[[#This Row],[Client]],Inflow_Outflow!A:O,12,FALSE),"")</f>
        <v>5</v>
      </c>
      <c r="AB1391" s="2">
        <f>IFERROR(VLOOKUP(Tabla2[[#This Row],[Client]],Inflow_Outflow!A:O,13,FALSE),"")</f>
        <v>1</v>
      </c>
      <c r="AC1391" s="2">
        <f>IFERROR(VLOOKUP(Tabla2[[#This Row],[Client]],Inflow_Outflow!A:O,14,FALSE),"")</f>
        <v>0</v>
      </c>
      <c r="AD1391" s="2">
        <f>IFERROR(VLOOKUP(Tabla2[[#This Row],[Client]],Inflow_Outflow!A:O,15,FALSE),"")</f>
        <v>0</v>
      </c>
      <c r="AE1391" s="2" t="str">
        <f>IFERROR(VLOOKUP(Tabla2[[#This Row],[Client]],Sales_Revenues!A:G,2,FALSE),"")</f>
        <v/>
      </c>
      <c r="AF1391" s="2" t="str">
        <f>IFERROR(VLOOKUP(Tabla2[[#This Row],[Client]],Sales_Revenues!A:G,3,FALSE),"")</f>
        <v/>
      </c>
      <c r="AG1391" s="2" t="str">
        <f>IFERROR(VLOOKUP(Tabla2[[#This Row],[Client]],Sales_Revenues!A:G,4,FALSE),"")</f>
        <v/>
      </c>
      <c r="AH1391" s="2" t="str">
        <f>IFERROR(VLOOKUP(Tabla2[[#This Row],[Client]],Sales_Revenues!A:G,5,FALSE),"")</f>
        <v/>
      </c>
      <c r="AI1391" s="2" t="str">
        <f>IFERROR(VLOOKUP(Tabla2[[#This Row],[Client]],Sales_Revenues!A:G,6,FALSE),"")</f>
        <v/>
      </c>
      <c r="AJ1391" s="2" t="str">
        <f>IFERROR(VLOOKUP(Tabla2[[#This Row],[Client]],Sales_Revenues!A:G,7,FALSE),"")</f>
        <v/>
      </c>
    </row>
    <row r="1392" spans="1:36">
      <c r="A1392">
        <v>1391</v>
      </c>
      <c r="B1392">
        <v>1</v>
      </c>
      <c r="H1392">
        <v>2221.3028571428572</v>
      </c>
      <c r="I1392" t="s">
        <v>38</v>
      </c>
      <c r="J1392" t="s">
        <v>38</v>
      </c>
      <c r="K1392" t="s">
        <v>38</v>
      </c>
      <c r="L1392" t="s">
        <v>38</v>
      </c>
      <c r="M1392" t="s">
        <v>38</v>
      </c>
      <c r="N1392" t="str">
        <f>IFERROR(VLOOKUP(Tabla2[[#This Row],[Client]],Soc_Dem!A:D,2,FALSE),"")</f>
        <v>M</v>
      </c>
      <c r="O1392">
        <f>IFERROR(VLOOKUP(Tabla2[[#This Row],[Client]],Soc_Dem!A:D,3,FALSE),"")</f>
        <v>73</v>
      </c>
      <c r="P1392">
        <f>IFERROR(VLOOKUP(Tabla2[[#This Row],[Client]],Soc_Dem!A:D,4,FALSE),"")</f>
        <v>136</v>
      </c>
      <c r="Q1392" s="2">
        <f>IFERROR(VLOOKUP(Tabla2[[#This Row],[Client]],Inflow_Outflow!A:O,2,FALSE),"")</f>
        <v>1002.9814285714285</v>
      </c>
      <c r="R1392" s="2">
        <f>IFERROR(VLOOKUP(Tabla2[[#This Row],[Client]],Inflow_Outflow!A:O,3,FALSE),"")</f>
        <v>1002.9814285714285</v>
      </c>
      <c r="S1392" s="2">
        <f>IFERROR(VLOOKUP(Tabla2[[#This Row],[Client]],Inflow_Outflow!A:O,4,FALSE),"")</f>
        <v>4</v>
      </c>
      <c r="T1392" s="2">
        <f>IFERROR(VLOOKUP(Tabla2[[#This Row],[Client]],Inflow_Outflow!A:O,5,FALSE),"")</f>
        <v>4</v>
      </c>
      <c r="U1392" s="2">
        <f>IFERROR(VLOOKUP(Tabla2[[#This Row],[Client]],Inflow_Outflow!A:O,6,FALSE),"")</f>
        <v>584.78785714285709</v>
      </c>
      <c r="V1392" s="2">
        <f>IFERROR(VLOOKUP(Tabla2[[#This Row],[Client]],Inflow_Outflow!A:O,7,FALSE),"")</f>
        <v>584.78785714285709</v>
      </c>
      <c r="W1392" s="2">
        <f>IFERROR(VLOOKUP(Tabla2[[#This Row],[Client]],Inflow_Outflow!A:O,8,FALSE),"")</f>
        <v>53.571428571428569</v>
      </c>
      <c r="X1392" s="2">
        <f>IFERROR(VLOOKUP(Tabla2[[#This Row],[Client]],Inflow_Outflow!A:O,9,FALSE),"")</f>
        <v>170.64500000000001</v>
      </c>
      <c r="Y1392" s="2">
        <f>IFERROR(VLOOKUP(Tabla2[[#This Row],[Client]],Inflow_Outflow!A:O,10,FALSE),"")</f>
        <v>360.57142857142856</v>
      </c>
      <c r="Z1392" s="2">
        <f>IFERROR(VLOOKUP(Tabla2[[#This Row],[Client]],Inflow_Outflow!A:O,11,FALSE),"")</f>
        <v>12</v>
      </c>
      <c r="AA1392" s="2">
        <f>IFERROR(VLOOKUP(Tabla2[[#This Row],[Client]],Inflow_Outflow!A:O,12,FALSE),"")</f>
        <v>12</v>
      </c>
      <c r="AB1392" s="2">
        <f>IFERROR(VLOOKUP(Tabla2[[#This Row],[Client]],Inflow_Outflow!A:O,13,FALSE),"")</f>
        <v>2</v>
      </c>
      <c r="AC1392" s="2">
        <f>IFERROR(VLOOKUP(Tabla2[[#This Row],[Client]],Inflow_Outflow!A:O,14,FALSE),"")</f>
        <v>7</v>
      </c>
      <c r="AD1392" s="2">
        <f>IFERROR(VLOOKUP(Tabla2[[#This Row],[Client]],Inflow_Outflow!A:O,15,FALSE),"")</f>
        <v>3</v>
      </c>
      <c r="AE1392" s="2">
        <f>IFERROR(VLOOKUP(Tabla2[[#This Row],[Client]],Sales_Revenues!A:G,2,FALSE),"")</f>
        <v>1</v>
      </c>
      <c r="AF1392" s="2">
        <f>IFERROR(VLOOKUP(Tabla2[[#This Row],[Client]],Sales_Revenues!A:G,3,FALSE),"")</f>
        <v>0</v>
      </c>
      <c r="AG1392" s="2">
        <f>IFERROR(VLOOKUP(Tabla2[[#This Row],[Client]],Sales_Revenues!A:G,4,FALSE),"")</f>
        <v>1</v>
      </c>
      <c r="AH1392" s="2">
        <f>IFERROR(VLOOKUP(Tabla2[[#This Row],[Client]],Sales_Revenues!A:G,5,FALSE),"")</f>
        <v>3.3492857142857142</v>
      </c>
      <c r="AI1392" s="2">
        <f>IFERROR(VLOOKUP(Tabla2[[#This Row],[Client]],Sales_Revenues!A:G,6,FALSE),"")</f>
        <v>0</v>
      </c>
      <c r="AJ1392" s="2">
        <f>IFERROR(VLOOKUP(Tabla2[[#This Row],[Client]],Sales_Revenues!A:G,7,FALSE),"")</f>
        <v>4.25</v>
      </c>
    </row>
    <row r="1393" spans="1:36">
      <c r="A1393">
        <v>1392</v>
      </c>
      <c r="B1393">
        <v>1</v>
      </c>
      <c r="C1393">
        <v>1</v>
      </c>
      <c r="D1393">
        <v>3</v>
      </c>
      <c r="H1393">
        <v>10.714285714285714</v>
      </c>
      <c r="I1393">
        <v>1726.8857142857144</v>
      </c>
      <c r="J1393">
        <v>0</v>
      </c>
      <c r="K1393" t="s">
        <v>38</v>
      </c>
      <c r="L1393" t="s">
        <v>38</v>
      </c>
      <c r="M1393" t="s">
        <v>38</v>
      </c>
      <c r="N1393" t="str">
        <f>IFERROR(VLOOKUP(Tabla2[[#This Row],[Client]],Soc_Dem!A:D,2,FALSE),"")</f>
        <v>F</v>
      </c>
      <c r="O1393">
        <f>IFERROR(VLOOKUP(Tabla2[[#This Row],[Client]],Soc_Dem!A:D,3,FALSE),"")</f>
        <v>29</v>
      </c>
      <c r="P1393">
        <f>IFERROR(VLOOKUP(Tabla2[[#This Row],[Client]],Soc_Dem!A:D,4,FALSE),"")</f>
        <v>152</v>
      </c>
      <c r="Q1393" s="2">
        <f>IFERROR(VLOOKUP(Tabla2[[#This Row],[Client]],Inflow_Outflow!A:O,2,FALSE),"")</f>
        <v>791.05214285714283</v>
      </c>
      <c r="R1393" s="2">
        <f>IFERROR(VLOOKUP(Tabla2[[#This Row],[Client]],Inflow_Outflow!A:O,3,FALSE),"")</f>
        <v>674.62464285714293</v>
      </c>
      <c r="S1393" s="2">
        <f>IFERROR(VLOOKUP(Tabla2[[#This Row],[Client]],Inflow_Outflow!A:O,4,FALSE),"")</f>
        <v>7</v>
      </c>
      <c r="T1393" s="2">
        <f>IFERROR(VLOOKUP(Tabla2[[#This Row],[Client]],Inflow_Outflow!A:O,5,FALSE),"")</f>
        <v>4</v>
      </c>
      <c r="U1393" s="2">
        <f>IFERROR(VLOOKUP(Tabla2[[#This Row],[Client]],Inflow_Outflow!A:O,6,FALSE),"")</f>
        <v>0</v>
      </c>
      <c r="V1393" s="2">
        <f>IFERROR(VLOOKUP(Tabla2[[#This Row],[Client]],Inflow_Outflow!A:O,7,FALSE),"")</f>
        <v>0</v>
      </c>
      <c r="W1393" s="2">
        <f>IFERROR(VLOOKUP(Tabla2[[#This Row],[Client]],Inflow_Outflow!A:O,8,FALSE),"")</f>
        <v>0</v>
      </c>
      <c r="X1393" s="2">
        <f>IFERROR(VLOOKUP(Tabla2[[#This Row],[Client]],Inflow_Outflow!A:O,9,FALSE),"")</f>
        <v>0</v>
      </c>
      <c r="Y1393" s="2">
        <f>IFERROR(VLOOKUP(Tabla2[[#This Row],[Client]],Inflow_Outflow!A:O,10,FALSE),"")</f>
        <v>0</v>
      </c>
      <c r="Z1393" s="2">
        <f>IFERROR(VLOOKUP(Tabla2[[#This Row],[Client]],Inflow_Outflow!A:O,11,FALSE),"")</f>
        <v>0</v>
      </c>
      <c r="AA1393" s="2">
        <f>IFERROR(VLOOKUP(Tabla2[[#This Row],[Client]],Inflow_Outflow!A:O,12,FALSE),"")</f>
        <v>0</v>
      </c>
      <c r="AB1393" s="2">
        <f>IFERROR(VLOOKUP(Tabla2[[#This Row],[Client]],Inflow_Outflow!A:O,13,FALSE),"")</f>
        <v>0</v>
      </c>
      <c r="AC1393" s="2">
        <f>IFERROR(VLOOKUP(Tabla2[[#This Row],[Client]],Inflow_Outflow!A:O,14,FALSE),"")</f>
        <v>0</v>
      </c>
      <c r="AD1393" s="2">
        <f>IFERROR(VLOOKUP(Tabla2[[#This Row],[Client]],Inflow_Outflow!A:O,15,FALSE),"")</f>
        <v>0</v>
      </c>
      <c r="AE1393" s="2">
        <f>IFERROR(VLOOKUP(Tabla2[[#This Row],[Client]],Sales_Revenues!A:G,2,FALSE),"")</f>
        <v>1</v>
      </c>
      <c r="AF1393" s="2">
        <f>IFERROR(VLOOKUP(Tabla2[[#This Row],[Client]],Sales_Revenues!A:G,3,FALSE),"")</f>
        <v>0</v>
      </c>
      <c r="AG1393" s="2">
        <f>IFERROR(VLOOKUP(Tabla2[[#This Row],[Client]],Sales_Revenues!A:G,4,FALSE),"")</f>
        <v>1</v>
      </c>
      <c r="AH1393" s="2">
        <f>IFERROR(VLOOKUP(Tabla2[[#This Row],[Client]],Sales_Revenues!A:G,5,FALSE),"")</f>
        <v>1.6746428571428571</v>
      </c>
      <c r="AI1393" s="2">
        <f>IFERROR(VLOOKUP(Tabla2[[#This Row],[Client]],Sales_Revenues!A:G,6,FALSE),"")</f>
        <v>0</v>
      </c>
      <c r="AJ1393" s="2">
        <f>IFERROR(VLOOKUP(Tabla2[[#This Row],[Client]],Sales_Revenues!A:G,7,FALSE),"")</f>
        <v>1.75</v>
      </c>
    </row>
    <row r="1394" spans="1:36">
      <c r="A1394">
        <v>1393</v>
      </c>
      <c r="B1394">
        <v>1</v>
      </c>
      <c r="H1394">
        <v>142.86285714285714</v>
      </c>
      <c r="I1394" t="s">
        <v>38</v>
      </c>
      <c r="J1394" t="s">
        <v>38</v>
      </c>
      <c r="K1394" t="s">
        <v>38</v>
      </c>
      <c r="L1394" t="s">
        <v>38</v>
      </c>
      <c r="M1394" t="s">
        <v>38</v>
      </c>
      <c r="N1394" t="str">
        <f>IFERROR(VLOOKUP(Tabla2[[#This Row],[Client]],Soc_Dem!A:D,2,FALSE),"")</f>
        <v>F</v>
      </c>
      <c r="O1394">
        <f>IFERROR(VLOOKUP(Tabla2[[#This Row],[Client]],Soc_Dem!A:D,3,FALSE),"")</f>
        <v>74</v>
      </c>
      <c r="P1394">
        <f>IFERROR(VLOOKUP(Tabla2[[#This Row],[Client]],Soc_Dem!A:D,4,FALSE),"")</f>
        <v>195</v>
      </c>
      <c r="Q1394" s="2">
        <f>IFERROR(VLOOKUP(Tabla2[[#This Row],[Client]],Inflow_Outflow!A:O,2,FALSE),"")</f>
        <v>6484.6339285714284</v>
      </c>
      <c r="R1394" s="2">
        <f>IFERROR(VLOOKUP(Tabla2[[#This Row],[Client]],Inflow_Outflow!A:O,3,FALSE),"")</f>
        <v>6484.6339285714284</v>
      </c>
      <c r="S1394" s="2">
        <f>IFERROR(VLOOKUP(Tabla2[[#This Row],[Client]],Inflow_Outflow!A:O,4,FALSE),"")</f>
        <v>6</v>
      </c>
      <c r="T1394" s="2">
        <f>IFERROR(VLOOKUP(Tabla2[[#This Row],[Client]],Inflow_Outflow!A:O,5,FALSE),"")</f>
        <v>6</v>
      </c>
      <c r="U1394" s="2">
        <f>IFERROR(VLOOKUP(Tabla2[[#This Row],[Client]],Inflow_Outflow!A:O,6,FALSE),"")</f>
        <v>5804.1239285714282</v>
      </c>
      <c r="V1394" s="2">
        <f>IFERROR(VLOOKUP(Tabla2[[#This Row],[Client]],Inflow_Outflow!A:O,7,FALSE),"")</f>
        <v>5804.1239285714282</v>
      </c>
      <c r="W1394" s="2">
        <f>IFERROR(VLOOKUP(Tabla2[[#This Row],[Client]],Inflow_Outflow!A:O,8,FALSE),"")</f>
        <v>0</v>
      </c>
      <c r="X1394" s="2">
        <f>IFERROR(VLOOKUP(Tabla2[[#This Row],[Client]],Inflow_Outflow!A:O,9,FALSE),"")</f>
        <v>1333.1453571428572</v>
      </c>
      <c r="Y1394" s="2">
        <f>IFERROR(VLOOKUP(Tabla2[[#This Row],[Client]],Inflow_Outflow!A:O,10,FALSE),"")</f>
        <v>2993.3714285714282</v>
      </c>
      <c r="Z1394" s="2">
        <f>IFERROR(VLOOKUP(Tabla2[[#This Row],[Client]],Inflow_Outflow!A:O,11,FALSE),"")</f>
        <v>59</v>
      </c>
      <c r="AA1394" s="2">
        <f>IFERROR(VLOOKUP(Tabla2[[#This Row],[Client]],Inflow_Outflow!A:O,12,FALSE),"")</f>
        <v>59</v>
      </c>
      <c r="AB1394" s="2">
        <f>IFERROR(VLOOKUP(Tabla2[[#This Row],[Client]],Inflow_Outflow!A:O,13,FALSE),"")</f>
        <v>0</v>
      </c>
      <c r="AC1394" s="2">
        <f>IFERROR(VLOOKUP(Tabla2[[#This Row],[Client]],Inflow_Outflow!A:O,14,FALSE),"")</f>
        <v>39</v>
      </c>
      <c r="AD1394" s="2">
        <f>IFERROR(VLOOKUP(Tabla2[[#This Row],[Client]],Inflow_Outflow!A:O,15,FALSE),"")</f>
        <v>16</v>
      </c>
      <c r="AE1394" s="2" t="str">
        <f>IFERROR(VLOOKUP(Tabla2[[#This Row],[Client]],Sales_Revenues!A:G,2,FALSE),"")</f>
        <v/>
      </c>
      <c r="AF1394" s="2" t="str">
        <f>IFERROR(VLOOKUP(Tabla2[[#This Row],[Client]],Sales_Revenues!A:G,3,FALSE),"")</f>
        <v/>
      </c>
      <c r="AG1394" s="2" t="str">
        <f>IFERROR(VLOOKUP(Tabla2[[#This Row],[Client]],Sales_Revenues!A:G,4,FALSE),"")</f>
        <v/>
      </c>
      <c r="AH1394" s="2" t="str">
        <f>IFERROR(VLOOKUP(Tabla2[[#This Row],[Client]],Sales_Revenues!A:G,5,FALSE),"")</f>
        <v/>
      </c>
      <c r="AI1394" s="2" t="str">
        <f>IFERROR(VLOOKUP(Tabla2[[#This Row],[Client]],Sales_Revenues!A:G,6,FALSE),"")</f>
        <v/>
      </c>
      <c r="AJ1394" s="2" t="str">
        <f>IFERROR(VLOOKUP(Tabla2[[#This Row],[Client]],Sales_Revenues!A:G,7,FALSE),"")</f>
        <v/>
      </c>
    </row>
    <row r="1395" spans="1:36">
      <c r="A1395">
        <v>1394</v>
      </c>
      <c r="B1395">
        <v>1</v>
      </c>
      <c r="H1395">
        <v>37.470000000000006</v>
      </c>
      <c r="I1395" t="s">
        <v>38</v>
      </c>
      <c r="J1395" t="s">
        <v>38</v>
      </c>
      <c r="K1395" t="s">
        <v>38</v>
      </c>
      <c r="L1395" t="s">
        <v>38</v>
      </c>
      <c r="M1395" t="s">
        <v>38</v>
      </c>
      <c r="N1395" t="str">
        <f>IFERROR(VLOOKUP(Tabla2[[#This Row],[Client]],Soc_Dem!A:D,2,FALSE),"")</f>
        <v>M</v>
      </c>
      <c r="O1395">
        <f>IFERROR(VLOOKUP(Tabla2[[#This Row],[Client]],Soc_Dem!A:D,3,FALSE),"")</f>
        <v>38</v>
      </c>
      <c r="P1395">
        <f>IFERROR(VLOOKUP(Tabla2[[#This Row],[Client]],Soc_Dem!A:D,4,FALSE),"")</f>
        <v>36</v>
      </c>
      <c r="Q1395" s="2">
        <f>IFERROR(VLOOKUP(Tabla2[[#This Row],[Client]],Inflow_Outflow!A:O,2,FALSE),"")</f>
        <v>860.55000000000007</v>
      </c>
      <c r="R1395" s="2">
        <f>IFERROR(VLOOKUP(Tabla2[[#This Row],[Client]],Inflow_Outflow!A:O,3,FALSE),"")</f>
        <v>860.55000000000007</v>
      </c>
      <c r="S1395" s="2">
        <f>IFERROR(VLOOKUP(Tabla2[[#This Row],[Client]],Inflow_Outflow!A:O,4,FALSE),"")</f>
        <v>3</v>
      </c>
      <c r="T1395" s="2">
        <f>IFERROR(VLOOKUP(Tabla2[[#This Row],[Client]],Inflow_Outflow!A:O,5,FALSE),"")</f>
        <v>3</v>
      </c>
      <c r="U1395" s="2">
        <f>IFERROR(VLOOKUP(Tabla2[[#This Row],[Client]],Inflow_Outflow!A:O,6,FALSE),"")</f>
        <v>1330.204642857143</v>
      </c>
      <c r="V1395" s="2">
        <f>IFERROR(VLOOKUP(Tabla2[[#This Row],[Client]],Inflow_Outflow!A:O,7,FALSE),"")</f>
        <v>1330.204642857143</v>
      </c>
      <c r="W1395" s="2">
        <f>IFERROR(VLOOKUP(Tabla2[[#This Row],[Client]],Inflow_Outflow!A:O,8,FALSE),"")</f>
        <v>357.14285714285717</v>
      </c>
      <c r="X1395" s="2">
        <f>IFERROR(VLOOKUP(Tabla2[[#This Row],[Client]],Inflow_Outflow!A:O,9,FALSE),"")</f>
        <v>502.16892857142858</v>
      </c>
      <c r="Y1395" s="2">
        <f>IFERROR(VLOOKUP(Tabla2[[#This Row],[Client]],Inflow_Outflow!A:O,10,FALSE),"")</f>
        <v>464.85714285714283</v>
      </c>
      <c r="Z1395" s="2">
        <f>IFERROR(VLOOKUP(Tabla2[[#This Row],[Client]],Inflow_Outflow!A:O,11,FALSE),"")</f>
        <v>31</v>
      </c>
      <c r="AA1395" s="2">
        <f>IFERROR(VLOOKUP(Tabla2[[#This Row],[Client]],Inflow_Outflow!A:O,12,FALSE),"")</f>
        <v>31</v>
      </c>
      <c r="AB1395" s="2">
        <f>IFERROR(VLOOKUP(Tabla2[[#This Row],[Client]],Inflow_Outflow!A:O,13,FALSE),"")</f>
        <v>1</v>
      </c>
      <c r="AC1395" s="2">
        <f>IFERROR(VLOOKUP(Tabla2[[#This Row],[Client]],Inflow_Outflow!A:O,14,FALSE),"")</f>
        <v>24</v>
      </c>
      <c r="AD1395" s="2">
        <f>IFERROR(VLOOKUP(Tabla2[[#This Row],[Client]],Inflow_Outflow!A:O,15,FALSE),"")</f>
        <v>5</v>
      </c>
      <c r="AE1395" s="2">
        <f>IFERROR(VLOOKUP(Tabla2[[#This Row],[Client]],Sales_Revenues!A:G,2,FALSE),"")</f>
        <v>0</v>
      </c>
      <c r="AF1395" s="2">
        <f>IFERROR(VLOOKUP(Tabla2[[#This Row],[Client]],Sales_Revenues!A:G,3,FALSE),"")</f>
        <v>0</v>
      </c>
      <c r="AG1395" s="2">
        <f>IFERROR(VLOOKUP(Tabla2[[#This Row],[Client]],Sales_Revenues!A:G,4,FALSE),"")</f>
        <v>0</v>
      </c>
      <c r="AH1395" s="2">
        <f>IFERROR(VLOOKUP(Tabla2[[#This Row],[Client]],Sales_Revenues!A:G,5,FALSE),"")</f>
        <v>0</v>
      </c>
      <c r="AI1395" s="2">
        <f>IFERROR(VLOOKUP(Tabla2[[#This Row],[Client]],Sales_Revenues!A:G,6,FALSE),"")</f>
        <v>0</v>
      </c>
      <c r="AJ1395" s="2">
        <f>IFERROR(VLOOKUP(Tabla2[[#This Row],[Client]],Sales_Revenues!A:G,7,FALSE),"")</f>
        <v>0</v>
      </c>
    </row>
    <row r="1396" spans="1:36">
      <c r="A1396">
        <v>1395</v>
      </c>
      <c r="B1396">
        <v>1</v>
      </c>
      <c r="H1396">
        <v>926.20928571428578</v>
      </c>
      <c r="I1396" t="s">
        <v>38</v>
      </c>
      <c r="J1396" t="s">
        <v>38</v>
      </c>
      <c r="K1396" t="s">
        <v>38</v>
      </c>
      <c r="L1396" t="s">
        <v>38</v>
      </c>
      <c r="M1396" t="s">
        <v>38</v>
      </c>
      <c r="N1396" t="str">
        <f>IFERROR(VLOOKUP(Tabla2[[#This Row],[Client]],Soc_Dem!A:D,2,FALSE),"")</f>
        <v>F</v>
      </c>
      <c r="O1396">
        <f>IFERROR(VLOOKUP(Tabla2[[#This Row],[Client]],Soc_Dem!A:D,3,FALSE),"")</f>
        <v>41</v>
      </c>
      <c r="P1396">
        <f>IFERROR(VLOOKUP(Tabla2[[#This Row],[Client]],Soc_Dem!A:D,4,FALSE),"")</f>
        <v>64</v>
      </c>
      <c r="Q1396" s="2">
        <f>IFERROR(VLOOKUP(Tabla2[[#This Row],[Client]],Inflow_Outflow!A:O,2,FALSE),"")</f>
        <v>527.57464285714286</v>
      </c>
      <c r="R1396" s="2">
        <f>IFERROR(VLOOKUP(Tabla2[[#This Row],[Client]],Inflow_Outflow!A:O,3,FALSE),"")</f>
        <v>527.57464285714286</v>
      </c>
      <c r="S1396" s="2">
        <f>IFERROR(VLOOKUP(Tabla2[[#This Row],[Client]],Inflow_Outflow!A:O,4,FALSE),"")</f>
        <v>2</v>
      </c>
      <c r="T1396" s="2">
        <f>IFERROR(VLOOKUP(Tabla2[[#This Row],[Client]],Inflow_Outflow!A:O,5,FALSE),"")</f>
        <v>2</v>
      </c>
      <c r="U1396" s="2">
        <f>IFERROR(VLOOKUP(Tabla2[[#This Row],[Client]],Inflow_Outflow!A:O,6,FALSE),"")</f>
        <v>420.16428571428571</v>
      </c>
      <c r="V1396" s="2">
        <f>IFERROR(VLOOKUP(Tabla2[[#This Row],[Client]],Inflow_Outflow!A:O,7,FALSE),"")</f>
        <v>420.16428571428571</v>
      </c>
      <c r="W1396" s="2">
        <f>IFERROR(VLOOKUP(Tabla2[[#This Row],[Client]],Inflow_Outflow!A:O,8,FALSE),"")</f>
        <v>307.14285714285717</v>
      </c>
      <c r="X1396" s="2">
        <f>IFERROR(VLOOKUP(Tabla2[[#This Row],[Client]],Inflow_Outflow!A:O,9,FALSE),"")</f>
        <v>107.09285714285714</v>
      </c>
      <c r="Y1396" s="2">
        <f>IFERROR(VLOOKUP(Tabla2[[#This Row],[Client]],Inflow_Outflow!A:O,10,FALSE),"")</f>
        <v>0</v>
      </c>
      <c r="Z1396" s="2">
        <f>IFERROR(VLOOKUP(Tabla2[[#This Row],[Client]],Inflow_Outflow!A:O,11,FALSE),"")</f>
        <v>19</v>
      </c>
      <c r="AA1396" s="2">
        <f>IFERROR(VLOOKUP(Tabla2[[#This Row],[Client]],Inflow_Outflow!A:O,12,FALSE),"")</f>
        <v>19</v>
      </c>
      <c r="AB1396" s="2">
        <f>IFERROR(VLOOKUP(Tabla2[[#This Row],[Client]],Inflow_Outflow!A:O,13,FALSE),"")</f>
        <v>6</v>
      </c>
      <c r="AC1396" s="2">
        <f>IFERROR(VLOOKUP(Tabla2[[#This Row],[Client]],Inflow_Outflow!A:O,14,FALSE),"")</f>
        <v>8</v>
      </c>
      <c r="AD1396" s="2">
        <f>IFERROR(VLOOKUP(Tabla2[[#This Row],[Client]],Inflow_Outflow!A:O,15,FALSE),"")</f>
        <v>0</v>
      </c>
      <c r="AE1396" s="2" t="str">
        <f>IFERROR(VLOOKUP(Tabla2[[#This Row],[Client]],Sales_Revenues!A:G,2,FALSE),"")</f>
        <v/>
      </c>
      <c r="AF1396" s="2" t="str">
        <f>IFERROR(VLOOKUP(Tabla2[[#This Row],[Client]],Sales_Revenues!A:G,3,FALSE),"")</f>
        <v/>
      </c>
      <c r="AG1396" s="2" t="str">
        <f>IFERROR(VLOOKUP(Tabla2[[#This Row],[Client]],Sales_Revenues!A:G,4,FALSE),"")</f>
        <v/>
      </c>
      <c r="AH1396" s="2" t="str">
        <f>IFERROR(VLOOKUP(Tabla2[[#This Row],[Client]],Sales_Revenues!A:G,5,FALSE),"")</f>
        <v/>
      </c>
      <c r="AI1396" s="2" t="str">
        <f>IFERROR(VLOOKUP(Tabla2[[#This Row],[Client]],Sales_Revenues!A:G,6,FALSE),"")</f>
        <v/>
      </c>
      <c r="AJ1396" s="2" t="str">
        <f>IFERROR(VLOOKUP(Tabla2[[#This Row],[Client]],Sales_Revenues!A:G,7,FALSE),"")</f>
        <v/>
      </c>
    </row>
    <row r="1397" spans="1:36">
      <c r="A1397">
        <v>1396</v>
      </c>
      <c r="B1397">
        <v>1</v>
      </c>
      <c r="C1397">
        <v>1</v>
      </c>
      <c r="D1397">
        <v>3</v>
      </c>
      <c r="E1397">
        <v>1</v>
      </c>
      <c r="H1397">
        <v>4.7046428571428569</v>
      </c>
      <c r="I1397">
        <v>26270.410357142857</v>
      </c>
      <c r="J1397">
        <v>9335.0857142857149</v>
      </c>
      <c r="K1397">
        <v>0</v>
      </c>
      <c r="L1397" t="s">
        <v>38</v>
      </c>
      <c r="M1397" t="s">
        <v>38</v>
      </c>
      <c r="N1397" t="str">
        <f>IFERROR(VLOOKUP(Tabla2[[#This Row],[Client]],Soc_Dem!A:D,2,FALSE),"")</f>
        <v>M</v>
      </c>
      <c r="O1397">
        <f>IFERROR(VLOOKUP(Tabla2[[#This Row],[Client]],Soc_Dem!A:D,3,FALSE),"")</f>
        <v>56</v>
      </c>
      <c r="P1397">
        <f>IFERROR(VLOOKUP(Tabla2[[#This Row],[Client]],Soc_Dem!A:D,4,FALSE),"")</f>
        <v>16</v>
      </c>
      <c r="Q1397" s="2">
        <f>IFERROR(VLOOKUP(Tabla2[[#This Row],[Client]],Inflow_Outflow!A:O,2,FALSE),"")</f>
        <v>410.73142857142858</v>
      </c>
      <c r="R1397" s="2">
        <f>IFERROR(VLOOKUP(Tabla2[[#This Row],[Client]],Inflow_Outflow!A:O,3,FALSE),"")</f>
        <v>410.73142857142858</v>
      </c>
      <c r="S1397" s="2">
        <f>IFERROR(VLOOKUP(Tabla2[[#This Row],[Client]],Inflow_Outflow!A:O,4,FALSE),"")</f>
        <v>2</v>
      </c>
      <c r="T1397" s="2">
        <f>IFERROR(VLOOKUP(Tabla2[[#This Row],[Client]],Inflow_Outflow!A:O,5,FALSE),"")</f>
        <v>2</v>
      </c>
      <c r="U1397" s="2">
        <f>IFERROR(VLOOKUP(Tabla2[[#This Row],[Client]],Inflow_Outflow!A:O,6,FALSE),"")</f>
        <v>695.98214285714289</v>
      </c>
      <c r="V1397" s="2">
        <f>IFERROR(VLOOKUP(Tabla2[[#This Row],[Client]],Inflow_Outflow!A:O,7,FALSE),"")</f>
        <v>695.98214285714289</v>
      </c>
      <c r="W1397" s="2">
        <f>IFERROR(VLOOKUP(Tabla2[[#This Row],[Client]],Inflow_Outflow!A:O,8,FALSE),"")</f>
        <v>457.14285714285717</v>
      </c>
      <c r="X1397" s="2">
        <f>IFERROR(VLOOKUP(Tabla2[[#This Row],[Client]],Inflow_Outflow!A:O,9,FALSE),"")</f>
        <v>0</v>
      </c>
      <c r="Y1397" s="2">
        <f>IFERROR(VLOOKUP(Tabla2[[#This Row],[Client]],Inflow_Outflow!A:O,10,FALSE),"")</f>
        <v>235.44642857142858</v>
      </c>
      <c r="Z1397" s="2">
        <f>IFERROR(VLOOKUP(Tabla2[[#This Row],[Client]],Inflow_Outflow!A:O,11,FALSE),"")</f>
        <v>9</v>
      </c>
      <c r="AA1397" s="2">
        <f>IFERROR(VLOOKUP(Tabla2[[#This Row],[Client]],Inflow_Outflow!A:O,12,FALSE),"")</f>
        <v>9</v>
      </c>
      <c r="AB1397" s="2">
        <f>IFERROR(VLOOKUP(Tabla2[[#This Row],[Client]],Inflow_Outflow!A:O,13,FALSE),"")</f>
        <v>3</v>
      </c>
      <c r="AC1397" s="2">
        <f>IFERROR(VLOOKUP(Tabla2[[#This Row],[Client]],Inflow_Outflow!A:O,14,FALSE),"")</f>
        <v>0</v>
      </c>
      <c r="AD1397" s="2">
        <f>IFERROR(VLOOKUP(Tabla2[[#This Row],[Client]],Inflow_Outflow!A:O,15,FALSE),"")</f>
        <v>5</v>
      </c>
      <c r="AE1397" s="2">
        <f>IFERROR(VLOOKUP(Tabla2[[#This Row],[Client]],Sales_Revenues!A:G,2,FALSE),"")</f>
        <v>1</v>
      </c>
      <c r="AF1397" s="2">
        <f>IFERROR(VLOOKUP(Tabla2[[#This Row],[Client]],Sales_Revenues!A:G,3,FALSE),"")</f>
        <v>1</v>
      </c>
      <c r="AG1397" s="2">
        <f>IFERROR(VLOOKUP(Tabla2[[#This Row],[Client]],Sales_Revenues!A:G,4,FALSE),"")</f>
        <v>0</v>
      </c>
      <c r="AH1397" s="2">
        <f>IFERROR(VLOOKUP(Tabla2[[#This Row],[Client]],Sales_Revenues!A:G,5,FALSE),"")</f>
        <v>3.0664285714285713</v>
      </c>
      <c r="AI1397" s="2">
        <f>IFERROR(VLOOKUP(Tabla2[[#This Row],[Client]],Sales_Revenues!A:G,6,FALSE),"")</f>
        <v>0.21428571428571427</v>
      </c>
      <c r="AJ1397" s="2">
        <f>IFERROR(VLOOKUP(Tabla2[[#This Row],[Client]],Sales_Revenues!A:G,7,FALSE),"")</f>
        <v>0</v>
      </c>
    </row>
    <row r="1398" spans="1:36">
      <c r="A1398">
        <v>1397</v>
      </c>
      <c r="B1398">
        <v>1</v>
      </c>
      <c r="H1398">
        <v>2.6232142857142859</v>
      </c>
      <c r="I1398" t="s">
        <v>38</v>
      </c>
      <c r="J1398" t="s">
        <v>38</v>
      </c>
      <c r="K1398" t="s">
        <v>38</v>
      </c>
      <c r="L1398" t="s">
        <v>38</v>
      </c>
      <c r="M1398" t="s">
        <v>38</v>
      </c>
      <c r="N1398" t="str">
        <f>IFERROR(VLOOKUP(Tabla2[[#This Row],[Client]],Soc_Dem!A:D,2,FALSE),"")</f>
        <v>M</v>
      </c>
      <c r="O1398">
        <f>IFERROR(VLOOKUP(Tabla2[[#This Row],[Client]],Soc_Dem!A:D,3,FALSE),"")</f>
        <v>18</v>
      </c>
      <c r="P1398">
        <f>IFERROR(VLOOKUP(Tabla2[[#This Row],[Client]],Soc_Dem!A:D,4,FALSE),"")</f>
        <v>81</v>
      </c>
      <c r="Q1398" s="2">
        <f>IFERROR(VLOOKUP(Tabla2[[#This Row],[Client]],Inflow_Outflow!A:O,2,FALSE),"")</f>
        <v>1.4999999999999999E-2</v>
      </c>
      <c r="R1398" s="2">
        <f>IFERROR(VLOOKUP(Tabla2[[#This Row],[Client]],Inflow_Outflow!A:O,3,FALSE),"")</f>
        <v>1.4999999999999999E-2</v>
      </c>
      <c r="S1398" s="2">
        <f>IFERROR(VLOOKUP(Tabla2[[#This Row],[Client]],Inflow_Outflow!A:O,4,FALSE),"")</f>
        <v>1</v>
      </c>
      <c r="T1398" s="2">
        <f>IFERROR(VLOOKUP(Tabla2[[#This Row],[Client]],Inflow_Outflow!A:O,5,FALSE),"")</f>
        <v>1</v>
      </c>
      <c r="U1398" s="2">
        <f>IFERROR(VLOOKUP(Tabla2[[#This Row],[Client]],Inflow_Outflow!A:O,6,FALSE),"")</f>
        <v>276.65821428571428</v>
      </c>
      <c r="V1398" s="2">
        <f>IFERROR(VLOOKUP(Tabla2[[#This Row],[Client]],Inflow_Outflow!A:O,7,FALSE),"")</f>
        <v>276.65821428571428</v>
      </c>
      <c r="W1398" s="2">
        <f>IFERROR(VLOOKUP(Tabla2[[#This Row],[Client]],Inflow_Outflow!A:O,8,FALSE),"")</f>
        <v>250</v>
      </c>
      <c r="X1398" s="2">
        <f>IFERROR(VLOOKUP(Tabla2[[#This Row],[Client]],Inflow_Outflow!A:O,9,FALSE),"")</f>
        <v>0</v>
      </c>
      <c r="Y1398" s="2">
        <f>IFERROR(VLOOKUP(Tabla2[[#This Row],[Client]],Inflow_Outflow!A:O,10,FALSE),"")</f>
        <v>23.265357142857141</v>
      </c>
      <c r="Z1398" s="2">
        <f>IFERROR(VLOOKUP(Tabla2[[#This Row],[Client]],Inflow_Outflow!A:O,11,FALSE),"")</f>
        <v>5</v>
      </c>
      <c r="AA1398" s="2">
        <f>IFERROR(VLOOKUP(Tabla2[[#This Row],[Client]],Inflow_Outflow!A:O,12,FALSE),"")</f>
        <v>5</v>
      </c>
      <c r="AB1398" s="2">
        <f>IFERROR(VLOOKUP(Tabla2[[#This Row],[Client]],Inflow_Outflow!A:O,13,FALSE),"")</f>
        <v>2</v>
      </c>
      <c r="AC1398" s="2">
        <f>IFERROR(VLOOKUP(Tabla2[[#This Row],[Client]],Inflow_Outflow!A:O,14,FALSE),"")</f>
        <v>0</v>
      </c>
      <c r="AD1398" s="2">
        <f>IFERROR(VLOOKUP(Tabla2[[#This Row],[Client]],Inflow_Outflow!A:O,15,FALSE),"")</f>
        <v>2</v>
      </c>
      <c r="AE1398" s="2">
        <f>IFERROR(VLOOKUP(Tabla2[[#This Row],[Client]],Sales_Revenues!A:G,2,FALSE),"")</f>
        <v>0</v>
      </c>
      <c r="AF1398" s="2">
        <f>IFERROR(VLOOKUP(Tabla2[[#This Row],[Client]],Sales_Revenues!A:G,3,FALSE),"")</f>
        <v>0</v>
      </c>
      <c r="AG1398" s="2">
        <f>IFERROR(VLOOKUP(Tabla2[[#This Row],[Client]],Sales_Revenues!A:G,4,FALSE),"")</f>
        <v>0</v>
      </c>
      <c r="AH1398" s="2">
        <f>IFERROR(VLOOKUP(Tabla2[[#This Row],[Client]],Sales_Revenues!A:G,5,FALSE),"")</f>
        <v>0</v>
      </c>
      <c r="AI1398" s="2">
        <f>IFERROR(VLOOKUP(Tabla2[[#This Row],[Client]],Sales_Revenues!A:G,6,FALSE),"")</f>
        <v>0</v>
      </c>
      <c r="AJ1398" s="2">
        <f>IFERROR(VLOOKUP(Tabla2[[#This Row],[Client]],Sales_Revenues!A:G,7,FALSE),"")</f>
        <v>0</v>
      </c>
    </row>
    <row r="1399" spans="1:36">
      <c r="A1399">
        <v>1398</v>
      </c>
      <c r="B1399">
        <v>1</v>
      </c>
      <c r="D1399">
        <v>3</v>
      </c>
      <c r="H1399">
        <v>0</v>
      </c>
      <c r="I1399" t="s">
        <v>38</v>
      </c>
      <c r="J1399">
        <v>0</v>
      </c>
      <c r="K1399" t="s">
        <v>38</v>
      </c>
      <c r="L1399" t="s">
        <v>38</v>
      </c>
      <c r="M1399" t="s">
        <v>38</v>
      </c>
      <c r="N1399" t="str">
        <f>IFERROR(VLOOKUP(Tabla2[[#This Row],[Client]],Soc_Dem!A:D,2,FALSE),"")</f>
        <v>M</v>
      </c>
      <c r="O1399">
        <f>IFERROR(VLOOKUP(Tabla2[[#This Row],[Client]],Soc_Dem!A:D,3,FALSE),"")</f>
        <v>42</v>
      </c>
      <c r="P1399">
        <f>IFERROR(VLOOKUP(Tabla2[[#This Row],[Client]],Soc_Dem!A:D,4,FALSE),"")</f>
        <v>151</v>
      </c>
      <c r="Q1399" s="2">
        <f>IFERROR(VLOOKUP(Tabla2[[#This Row],[Client]],Inflow_Outflow!A:O,2,FALSE),"")</f>
        <v>1.4285714285714286E-3</v>
      </c>
      <c r="R1399" s="2">
        <f>IFERROR(VLOOKUP(Tabla2[[#This Row],[Client]],Inflow_Outflow!A:O,3,FALSE),"")</f>
        <v>1.4285714285714286E-3</v>
      </c>
      <c r="S1399" s="2">
        <f>IFERROR(VLOOKUP(Tabla2[[#This Row],[Client]],Inflow_Outflow!A:O,4,FALSE),"")</f>
        <v>1</v>
      </c>
      <c r="T1399" s="2">
        <f>IFERROR(VLOOKUP(Tabla2[[#This Row],[Client]],Inflow_Outflow!A:O,5,FALSE),"")</f>
        <v>1</v>
      </c>
      <c r="U1399" s="2">
        <f>IFERROR(VLOOKUP(Tabla2[[#This Row],[Client]],Inflow_Outflow!A:O,6,FALSE),"")</f>
        <v>1.9642857142857142</v>
      </c>
      <c r="V1399" s="2">
        <f>IFERROR(VLOOKUP(Tabla2[[#This Row],[Client]],Inflow_Outflow!A:O,7,FALSE),"")</f>
        <v>1.9642857142857142</v>
      </c>
      <c r="W1399" s="2">
        <f>IFERROR(VLOOKUP(Tabla2[[#This Row],[Client]],Inflow_Outflow!A:O,8,FALSE),"")</f>
        <v>0</v>
      </c>
      <c r="X1399" s="2">
        <f>IFERROR(VLOOKUP(Tabla2[[#This Row],[Client]],Inflow_Outflow!A:O,9,FALSE),"")</f>
        <v>0</v>
      </c>
      <c r="Y1399" s="2">
        <f>IFERROR(VLOOKUP(Tabla2[[#This Row],[Client]],Inflow_Outflow!A:O,10,FALSE),"")</f>
        <v>0</v>
      </c>
      <c r="Z1399" s="2">
        <f>IFERROR(VLOOKUP(Tabla2[[#This Row],[Client]],Inflow_Outflow!A:O,11,FALSE),"")</f>
        <v>1</v>
      </c>
      <c r="AA1399" s="2">
        <f>IFERROR(VLOOKUP(Tabla2[[#This Row],[Client]],Inflow_Outflow!A:O,12,FALSE),"")</f>
        <v>1</v>
      </c>
      <c r="AB1399" s="2">
        <f>IFERROR(VLOOKUP(Tabla2[[#This Row],[Client]],Inflow_Outflow!A:O,13,FALSE),"")</f>
        <v>0</v>
      </c>
      <c r="AC1399" s="2">
        <f>IFERROR(VLOOKUP(Tabla2[[#This Row],[Client]],Inflow_Outflow!A:O,14,FALSE),"")</f>
        <v>0</v>
      </c>
      <c r="AD1399" s="2">
        <f>IFERROR(VLOOKUP(Tabla2[[#This Row],[Client]],Inflow_Outflow!A:O,15,FALSE),"")</f>
        <v>0</v>
      </c>
      <c r="AE1399" s="2" t="str">
        <f>IFERROR(VLOOKUP(Tabla2[[#This Row],[Client]],Sales_Revenues!A:G,2,FALSE),"")</f>
        <v/>
      </c>
      <c r="AF1399" s="2" t="str">
        <f>IFERROR(VLOOKUP(Tabla2[[#This Row],[Client]],Sales_Revenues!A:G,3,FALSE),"")</f>
        <v/>
      </c>
      <c r="AG1399" s="2" t="str">
        <f>IFERROR(VLOOKUP(Tabla2[[#This Row],[Client]],Sales_Revenues!A:G,4,FALSE),"")</f>
        <v/>
      </c>
      <c r="AH1399" s="2" t="str">
        <f>IFERROR(VLOOKUP(Tabla2[[#This Row],[Client]],Sales_Revenues!A:G,5,FALSE),"")</f>
        <v/>
      </c>
      <c r="AI1399" s="2" t="str">
        <f>IFERROR(VLOOKUP(Tabla2[[#This Row],[Client]],Sales_Revenues!A:G,6,FALSE),"")</f>
        <v/>
      </c>
      <c r="AJ1399" s="2" t="str">
        <f>IFERROR(VLOOKUP(Tabla2[[#This Row],[Client]],Sales_Revenues!A:G,7,FALSE),"")</f>
        <v/>
      </c>
    </row>
    <row r="1400" spans="1:36">
      <c r="A1400">
        <v>1399</v>
      </c>
      <c r="B1400">
        <v>1</v>
      </c>
      <c r="D1400">
        <v>1</v>
      </c>
      <c r="F1400">
        <v>1</v>
      </c>
      <c r="G1400">
        <v>1</v>
      </c>
      <c r="H1400">
        <v>0</v>
      </c>
      <c r="I1400" t="s">
        <v>38</v>
      </c>
      <c r="J1400">
        <v>0</v>
      </c>
      <c r="K1400" t="s">
        <v>38</v>
      </c>
      <c r="L1400">
        <v>301.11571428571426</v>
      </c>
      <c r="M1400">
        <v>5921.9678571428576</v>
      </c>
      <c r="N1400" t="str">
        <f>IFERROR(VLOOKUP(Tabla2[[#This Row],[Client]],Soc_Dem!A:D,2,FALSE),"")</f>
        <v>M</v>
      </c>
      <c r="O1400">
        <f>IFERROR(VLOOKUP(Tabla2[[#This Row],[Client]],Soc_Dem!A:D,3,FALSE),"")</f>
        <v>24</v>
      </c>
      <c r="P1400">
        <f>IFERROR(VLOOKUP(Tabla2[[#This Row],[Client]],Soc_Dem!A:D,4,FALSE),"")</f>
        <v>151</v>
      </c>
      <c r="Q1400" s="2">
        <f>IFERROR(VLOOKUP(Tabla2[[#This Row],[Client]],Inflow_Outflow!A:O,2,FALSE),"")</f>
        <v>1988.6453571428572</v>
      </c>
      <c r="R1400" s="2">
        <f>IFERROR(VLOOKUP(Tabla2[[#This Row],[Client]],Inflow_Outflow!A:O,3,FALSE),"")</f>
        <v>1632.6539285714284</v>
      </c>
      <c r="S1400" s="2">
        <f>IFERROR(VLOOKUP(Tabla2[[#This Row],[Client]],Inflow_Outflow!A:O,4,FALSE),"")</f>
        <v>14</v>
      </c>
      <c r="T1400" s="2">
        <f>IFERROR(VLOOKUP(Tabla2[[#This Row],[Client]],Inflow_Outflow!A:O,5,FALSE),"")</f>
        <v>4</v>
      </c>
      <c r="U1400" s="2">
        <f>IFERROR(VLOOKUP(Tabla2[[#This Row],[Client]],Inflow_Outflow!A:O,6,FALSE),"")</f>
        <v>1680.8153571428572</v>
      </c>
      <c r="V1400" s="2">
        <f>IFERROR(VLOOKUP(Tabla2[[#This Row],[Client]],Inflow_Outflow!A:O,7,FALSE),"")</f>
        <v>1461.6967857142859</v>
      </c>
      <c r="W1400" s="2">
        <f>IFERROR(VLOOKUP(Tabla2[[#This Row],[Client]],Inflow_Outflow!A:O,8,FALSE),"")</f>
        <v>57.142857142857146</v>
      </c>
      <c r="X1400" s="2">
        <f>IFERROR(VLOOKUP(Tabla2[[#This Row],[Client]],Inflow_Outflow!A:O,9,FALSE),"")</f>
        <v>136.56392857142856</v>
      </c>
      <c r="Y1400" s="2">
        <f>IFERROR(VLOOKUP(Tabla2[[#This Row],[Client]],Inflow_Outflow!A:O,10,FALSE),"")</f>
        <v>931.29035714285715</v>
      </c>
      <c r="Z1400" s="2">
        <f>IFERROR(VLOOKUP(Tabla2[[#This Row],[Client]],Inflow_Outflow!A:O,11,FALSE),"")</f>
        <v>58</v>
      </c>
      <c r="AA1400" s="2">
        <f>IFERROR(VLOOKUP(Tabla2[[#This Row],[Client]],Inflow_Outflow!A:O,12,FALSE),"")</f>
        <v>21</v>
      </c>
      <c r="AB1400" s="2">
        <f>IFERROR(VLOOKUP(Tabla2[[#This Row],[Client]],Inflow_Outflow!A:O,13,FALSE),"")</f>
        <v>3</v>
      </c>
      <c r="AC1400" s="2">
        <f>IFERROR(VLOOKUP(Tabla2[[#This Row],[Client]],Inflow_Outflow!A:O,14,FALSE),"")</f>
        <v>27</v>
      </c>
      <c r="AD1400" s="2">
        <f>IFERROR(VLOOKUP(Tabla2[[#This Row],[Client]],Inflow_Outflow!A:O,15,FALSE),"")</f>
        <v>8</v>
      </c>
      <c r="AE1400" s="2">
        <f>IFERROR(VLOOKUP(Tabla2[[#This Row],[Client]],Sales_Revenues!A:G,2,FALSE),"")</f>
        <v>1</v>
      </c>
      <c r="AF1400" s="2">
        <f>IFERROR(VLOOKUP(Tabla2[[#This Row],[Client]],Sales_Revenues!A:G,3,FALSE),"")</f>
        <v>1</v>
      </c>
      <c r="AG1400" s="2">
        <f>IFERROR(VLOOKUP(Tabla2[[#This Row],[Client]],Sales_Revenues!A:G,4,FALSE),"")</f>
        <v>1</v>
      </c>
      <c r="AH1400" s="2">
        <f>IFERROR(VLOOKUP(Tabla2[[#This Row],[Client]],Sales_Revenues!A:G,5,FALSE),"")</f>
        <v>27.233749999999997</v>
      </c>
      <c r="AI1400" s="2">
        <f>IFERROR(VLOOKUP(Tabla2[[#This Row],[Client]],Sales_Revenues!A:G,6,FALSE),"")</f>
        <v>5.1428571428571432</v>
      </c>
      <c r="AJ1400" s="2">
        <f>IFERROR(VLOOKUP(Tabla2[[#This Row],[Client]],Sales_Revenues!A:G,7,FALSE),"")</f>
        <v>11.178571428571429</v>
      </c>
    </row>
    <row r="1401" spans="1:36">
      <c r="A1401">
        <v>1400</v>
      </c>
      <c r="B1401">
        <v>1</v>
      </c>
      <c r="H1401">
        <v>252.79571428571427</v>
      </c>
      <c r="I1401" t="s">
        <v>38</v>
      </c>
      <c r="J1401" t="s">
        <v>38</v>
      </c>
      <c r="K1401" t="s">
        <v>38</v>
      </c>
      <c r="L1401" t="s">
        <v>38</v>
      </c>
      <c r="M1401" t="s">
        <v>38</v>
      </c>
      <c r="N1401" t="str">
        <f>IFERROR(VLOOKUP(Tabla2[[#This Row],[Client]],Soc_Dem!A:D,2,FALSE),"")</f>
        <v>M</v>
      </c>
      <c r="O1401">
        <f>IFERROR(VLOOKUP(Tabla2[[#This Row],[Client]],Soc_Dem!A:D,3,FALSE),"")</f>
        <v>40</v>
      </c>
      <c r="P1401">
        <f>IFERROR(VLOOKUP(Tabla2[[#This Row],[Client]],Soc_Dem!A:D,4,FALSE),"")</f>
        <v>39</v>
      </c>
      <c r="Q1401" s="2">
        <f>IFERROR(VLOOKUP(Tabla2[[#This Row],[Client]],Inflow_Outflow!A:O,2,FALSE),"")</f>
        <v>42.865000000000002</v>
      </c>
      <c r="R1401" s="2">
        <f>IFERROR(VLOOKUP(Tabla2[[#This Row],[Client]],Inflow_Outflow!A:O,3,FALSE),"")</f>
        <v>42.865000000000002</v>
      </c>
      <c r="S1401" s="2">
        <f>IFERROR(VLOOKUP(Tabla2[[#This Row],[Client]],Inflow_Outflow!A:O,4,FALSE),"")</f>
        <v>3</v>
      </c>
      <c r="T1401" s="2">
        <f>IFERROR(VLOOKUP(Tabla2[[#This Row],[Client]],Inflow_Outflow!A:O,5,FALSE),"")</f>
        <v>3</v>
      </c>
      <c r="U1401" s="2">
        <f>IFERROR(VLOOKUP(Tabla2[[#This Row],[Client]],Inflow_Outflow!A:O,6,FALSE),"")</f>
        <v>73.810714285714283</v>
      </c>
      <c r="V1401" s="2">
        <f>IFERROR(VLOOKUP(Tabla2[[#This Row],[Client]],Inflow_Outflow!A:O,7,FALSE),"")</f>
        <v>73.810714285714283</v>
      </c>
      <c r="W1401" s="2">
        <f>IFERROR(VLOOKUP(Tabla2[[#This Row],[Client]],Inflow_Outflow!A:O,8,FALSE),"")</f>
        <v>60.714285714285715</v>
      </c>
      <c r="X1401" s="2">
        <f>IFERROR(VLOOKUP(Tabla2[[#This Row],[Client]],Inflow_Outflow!A:O,9,FALSE),"")</f>
        <v>0</v>
      </c>
      <c r="Y1401" s="2">
        <f>IFERROR(VLOOKUP(Tabla2[[#This Row],[Client]],Inflow_Outflow!A:O,10,FALSE),"")</f>
        <v>10.703571428571427</v>
      </c>
      <c r="Z1401" s="2">
        <f>IFERROR(VLOOKUP(Tabla2[[#This Row],[Client]],Inflow_Outflow!A:O,11,FALSE),"")</f>
        <v>3</v>
      </c>
      <c r="AA1401" s="2">
        <f>IFERROR(VLOOKUP(Tabla2[[#This Row],[Client]],Inflow_Outflow!A:O,12,FALSE),"")</f>
        <v>3</v>
      </c>
      <c r="AB1401" s="2">
        <f>IFERROR(VLOOKUP(Tabla2[[#This Row],[Client]],Inflow_Outflow!A:O,13,FALSE),"")</f>
        <v>1</v>
      </c>
      <c r="AC1401" s="2">
        <f>IFERROR(VLOOKUP(Tabla2[[#This Row],[Client]],Inflow_Outflow!A:O,14,FALSE),"")</f>
        <v>0</v>
      </c>
      <c r="AD1401" s="2">
        <f>IFERROR(VLOOKUP(Tabla2[[#This Row],[Client]],Inflow_Outflow!A:O,15,FALSE),"")</f>
        <v>1</v>
      </c>
      <c r="AE1401" s="2">
        <f>IFERROR(VLOOKUP(Tabla2[[#This Row],[Client]],Sales_Revenues!A:G,2,FALSE),"")</f>
        <v>1</v>
      </c>
      <c r="AF1401" s="2">
        <f>IFERROR(VLOOKUP(Tabla2[[#This Row],[Client]],Sales_Revenues!A:G,3,FALSE),"")</f>
        <v>0</v>
      </c>
      <c r="AG1401" s="2">
        <f>IFERROR(VLOOKUP(Tabla2[[#This Row],[Client]],Sales_Revenues!A:G,4,FALSE),"")</f>
        <v>0</v>
      </c>
      <c r="AH1401" s="2">
        <f>IFERROR(VLOOKUP(Tabla2[[#This Row],[Client]],Sales_Revenues!A:G,5,FALSE),"")</f>
        <v>4.6571428571428575</v>
      </c>
      <c r="AI1401" s="2">
        <f>IFERROR(VLOOKUP(Tabla2[[#This Row],[Client]],Sales_Revenues!A:G,6,FALSE),"")</f>
        <v>0</v>
      </c>
      <c r="AJ1401" s="2">
        <f>IFERROR(VLOOKUP(Tabla2[[#This Row],[Client]],Sales_Revenues!A:G,7,FALSE),"")</f>
        <v>0</v>
      </c>
    </row>
    <row r="1402" spans="1:36">
      <c r="A1402">
        <v>1401</v>
      </c>
      <c r="B1402">
        <v>1</v>
      </c>
      <c r="C1402">
        <v>1</v>
      </c>
      <c r="H1402">
        <v>881.64214285714286</v>
      </c>
      <c r="I1402">
        <v>1430.1460714285713</v>
      </c>
      <c r="J1402" t="s">
        <v>38</v>
      </c>
      <c r="K1402" t="s">
        <v>38</v>
      </c>
      <c r="L1402" t="s">
        <v>38</v>
      </c>
      <c r="M1402" t="s">
        <v>38</v>
      </c>
      <c r="N1402" t="str">
        <f>IFERROR(VLOOKUP(Tabla2[[#This Row],[Client]],Soc_Dem!A:D,2,FALSE),"")</f>
        <v>M</v>
      </c>
      <c r="O1402">
        <f>IFERROR(VLOOKUP(Tabla2[[#This Row],[Client]],Soc_Dem!A:D,3,FALSE),"")</f>
        <v>51</v>
      </c>
      <c r="P1402">
        <f>IFERROR(VLOOKUP(Tabla2[[#This Row],[Client]],Soc_Dem!A:D,4,FALSE),"")</f>
        <v>81</v>
      </c>
      <c r="Q1402" s="2">
        <f>IFERROR(VLOOKUP(Tabla2[[#This Row],[Client]],Inflow_Outflow!A:O,2,FALSE),"")</f>
        <v>2471.1089285714288</v>
      </c>
      <c r="R1402" s="2">
        <f>IFERROR(VLOOKUP(Tabla2[[#This Row],[Client]],Inflow_Outflow!A:O,3,FALSE),"")</f>
        <v>2460.4349999999999</v>
      </c>
      <c r="S1402" s="2">
        <f>IFERROR(VLOOKUP(Tabla2[[#This Row],[Client]],Inflow_Outflow!A:O,4,FALSE),"")</f>
        <v>8</v>
      </c>
      <c r="T1402" s="2">
        <f>IFERROR(VLOOKUP(Tabla2[[#This Row],[Client]],Inflow_Outflow!A:O,5,FALSE),"")</f>
        <v>7</v>
      </c>
      <c r="U1402" s="2">
        <f>IFERROR(VLOOKUP(Tabla2[[#This Row],[Client]],Inflow_Outflow!A:O,6,FALSE),"")</f>
        <v>4216.8214285714284</v>
      </c>
      <c r="V1402" s="2">
        <f>IFERROR(VLOOKUP(Tabla2[[#This Row],[Client]],Inflow_Outflow!A:O,7,FALSE),"")</f>
        <v>4216.8214285714284</v>
      </c>
      <c r="W1402" s="2">
        <f>IFERROR(VLOOKUP(Tabla2[[#This Row],[Client]],Inflow_Outflow!A:O,8,FALSE),"")</f>
        <v>1428.5714285714287</v>
      </c>
      <c r="X1402" s="2">
        <f>IFERROR(VLOOKUP(Tabla2[[#This Row],[Client]],Inflow_Outflow!A:O,9,FALSE),"")</f>
        <v>341.67857142857144</v>
      </c>
      <c r="Y1402" s="2">
        <f>IFERROR(VLOOKUP(Tabla2[[#This Row],[Client]],Inflow_Outflow!A:O,10,FALSE),"")</f>
        <v>2444.4285714285716</v>
      </c>
      <c r="Z1402" s="2">
        <f>IFERROR(VLOOKUP(Tabla2[[#This Row],[Client]],Inflow_Outflow!A:O,11,FALSE),"")</f>
        <v>17</v>
      </c>
      <c r="AA1402" s="2">
        <f>IFERROR(VLOOKUP(Tabla2[[#This Row],[Client]],Inflow_Outflow!A:O,12,FALSE),"")</f>
        <v>17</v>
      </c>
      <c r="AB1402" s="2">
        <f>IFERROR(VLOOKUP(Tabla2[[#This Row],[Client]],Inflow_Outflow!A:O,13,FALSE),"")</f>
        <v>1</v>
      </c>
      <c r="AC1402" s="2">
        <f>IFERROR(VLOOKUP(Tabla2[[#This Row],[Client]],Inflow_Outflow!A:O,14,FALSE),"")</f>
        <v>2</v>
      </c>
      <c r="AD1402" s="2">
        <f>IFERROR(VLOOKUP(Tabla2[[#This Row],[Client]],Inflow_Outflow!A:O,15,FALSE),"")</f>
        <v>13</v>
      </c>
      <c r="AE1402" s="2">
        <f>IFERROR(VLOOKUP(Tabla2[[#This Row],[Client]],Sales_Revenues!A:G,2,FALSE),"")</f>
        <v>0</v>
      </c>
      <c r="AF1402" s="2">
        <f>IFERROR(VLOOKUP(Tabla2[[#This Row],[Client]],Sales_Revenues!A:G,3,FALSE),"")</f>
        <v>0</v>
      </c>
      <c r="AG1402" s="2">
        <f>IFERROR(VLOOKUP(Tabla2[[#This Row],[Client]],Sales_Revenues!A:G,4,FALSE),"")</f>
        <v>0</v>
      </c>
      <c r="AH1402" s="2">
        <f>IFERROR(VLOOKUP(Tabla2[[#This Row],[Client]],Sales_Revenues!A:G,5,FALSE),"")</f>
        <v>0</v>
      </c>
      <c r="AI1402" s="2">
        <f>IFERROR(VLOOKUP(Tabla2[[#This Row],[Client]],Sales_Revenues!A:G,6,FALSE),"")</f>
        <v>0</v>
      </c>
      <c r="AJ1402" s="2">
        <f>IFERROR(VLOOKUP(Tabla2[[#This Row],[Client]],Sales_Revenues!A:G,7,FALSE),"")</f>
        <v>0</v>
      </c>
    </row>
    <row r="1403" spans="1:36">
      <c r="A1403">
        <v>1402</v>
      </c>
      <c r="B1403">
        <v>1</v>
      </c>
      <c r="H1403">
        <v>6.3078571428571433</v>
      </c>
      <c r="I1403" t="s">
        <v>38</v>
      </c>
      <c r="J1403" t="s">
        <v>38</v>
      </c>
      <c r="K1403" t="s">
        <v>38</v>
      </c>
      <c r="L1403" t="s">
        <v>38</v>
      </c>
      <c r="M1403" t="s">
        <v>38</v>
      </c>
      <c r="N1403" t="str">
        <f>IFERROR(VLOOKUP(Tabla2[[#This Row],[Client]],Soc_Dem!A:D,2,FALSE),"")</f>
        <v>M</v>
      </c>
      <c r="O1403">
        <f>IFERROR(VLOOKUP(Tabla2[[#This Row],[Client]],Soc_Dem!A:D,3,FALSE),"")</f>
        <v>34</v>
      </c>
      <c r="P1403">
        <f>IFERROR(VLOOKUP(Tabla2[[#This Row],[Client]],Soc_Dem!A:D,4,FALSE),"")</f>
        <v>151</v>
      </c>
      <c r="Q1403" s="2">
        <f>IFERROR(VLOOKUP(Tabla2[[#This Row],[Client]],Inflow_Outflow!A:O,2,FALSE),"")</f>
        <v>178.57142857142858</v>
      </c>
      <c r="R1403" s="2">
        <f>IFERROR(VLOOKUP(Tabla2[[#This Row],[Client]],Inflow_Outflow!A:O,3,FALSE),"")</f>
        <v>178.57142857142858</v>
      </c>
      <c r="S1403" s="2">
        <f>IFERROR(VLOOKUP(Tabla2[[#This Row],[Client]],Inflow_Outflow!A:O,4,FALSE),"")</f>
        <v>1</v>
      </c>
      <c r="T1403" s="2">
        <f>IFERROR(VLOOKUP(Tabla2[[#This Row],[Client]],Inflow_Outflow!A:O,5,FALSE),"")</f>
        <v>1</v>
      </c>
      <c r="U1403" s="2">
        <f>IFERROR(VLOOKUP(Tabla2[[#This Row],[Client]],Inflow_Outflow!A:O,6,FALSE),"")</f>
        <v>189.16071428571428</v>
      </c>
      <c r="V1403" s="2">
        <f>IFERROR(VLOOKUP(Tabla2[[#This Row],[Client]],Inflow_Outflow!A:O,7,FALSE),"")</f>
        <v>189.16071428571428</v>
      </c>
      <c r="W1403" s="2">
        <f>IFERROR(VLOOKUP(Tabla2[[#This Row],[Client]],Inflow_Outflow!A:O,8,FALSE),"")</f>
        <v>178.57142857142858</v>
      </c>
      <c r="X1403" s="2">
        <f>IFERROR(VLOOKUP(Tabla2[[#This Row],[Client]],Inflow_Outflow!A:O,9,FALSE),"")</f>
        <v>7.1964285714285712</v>
      </c>
      <c r="Y1403" s="2">
        <f>IFERROR(VLOOKUP(Tabla2[[#This Row],[Client]],Inflow_Outflow!A:O,10,FALSE),"")</f>
        <v>0</v>
      </c>
      <c r="Z1403" s="2">
        <f>IFERROR(VLOOKUP(Tabla2[[#This Row],[Client]],Inflow_Outflow!A:O,11,FALSE),"")</f>
        <v>5</v>
      </c>
      <c r="AA1403" s="2">
        <f>IFERROR(VLOOKUP(Tabla2[[#This Row],[Client]],Inflow_Outflow!A:O,12,FALSE),"")</f>
        <v>5</v>
      </c>
      <c r="AB1403" s="2">
        <f>IFERROR(VLOOKUP(Tabla2[[#This Row],[Client]],Inflow_Outflow!A:O,13,FALSE),"")</f>
        <v>1</v>
      </c>
      <c r="AC1403" s="2">
        <f>IFERROR(VLOOKUP(Tabla2[[#This Row],[Client]],Inflow_Outflow!A:O,14,FALSE),"")</f>
        <v>3</v>
      </c>
      <c r="AD1403" s="2">
        <f>IFERROR(VLOOKUP(Tabla2[[#This Row],[Client]],Inflow_Outflow!A:O,15,FALSE),"")</f>
        <v>0</v>
      </c>
      <c r="AE1403" s="2">
        <f>IFERROR(VLOOKUP(Tabla2[[#This Row],[Client]],Sales_Revenues!A:G,2,FALSE),"")</f>
        <v>0</v>
      </c>
      <c r="AF1403" s="2">
        <f>IFERROR(VLOOKUP(Tabla2[[#This Row],[Client]],Sales_Revenues!A:G,3,FALSE),"")</f>
        <v>0</v>
      </c>
      <c r="AG1403" s="2">
        <f>IFERROR(VLOOKUP(Tabla2[[#This Row],[Client]],Sales_Revenues!A:G,4,FALSE),"")</f>
        <v>0</v>
      </c>
      <c r="AH1403" s="2">
        <f>IFERROR(VLOOKUP(Tabla2[[#This Row],[Client]],Sales_Revenues!A:G,5,FALSE),"")</f>
        <v>0</v>
      </c>
      <c r="AI1403" s="2">
        <f>IFERROR(VLOOKUP(Tabla2[[#This Row],[Client]],Sales_Revenues!A:G,6,FALSE),"")</f>
        <v>0</v>
      </c>
      <c r="AJ1403" s="2">
        <f>IFERROR(VLOOKUP(Tabla2[[#This Row],[Client]],Sales_Revenues!A:G,7,FALSE),"")</f>
        <v>0</v>
      </c>
    </row>
    <row r="1404" spans="1:36">
      <c r="A1404">
        <v>1403</v>
      </c>
      <c r="B1404">
        <v>1</v>
      </c>
      <c r="C1404">
        <v>1</v>
      </c>
      <c r="D1404">
        <v>8</v>
      </c>
      <c r="H1404">
        <v>4444.1849999999995</v>
      </c>
      <c r="I1404">
        <v>27030.265714285713</v>
      </c>
      <c r="J1404">
        <v>0</v>
      </c>
      <c r="K1404" t="s">
        <v>38</v>
      </c>
      <c r="L1404" t="s">
        <v>38</v>
      </c>
      <c r="M1404" t="s">
        <v>38</v>
      </c>
      <c r="N1404" t="str">
        <f>IFERROR(VLOOKUP(Tabla2[[#This Row],[Client]],Soc_Dem!A:D,2,FALSE),"")</f>
        <v>F</v>
      </c>
      <c r="O1404">
        <f>IFERROR(VLOOKUP(Tabla2[[#This Row],[Client]],Soc_Dem!A:D,3,FALSE),"")</f>
        <v>4</v>
      </c>
      <c r="P1404">
        <f>IFERROR(VLOOKUP(Tabla2[[#This Row],[Client]],Soc_Dem!A:D,4,FALSE),"")</f>
        <v>151</v>
      </c>
      <c r="Q1404" s="2">
        <f>IFERROR(VLOOKUP(Tabla2[[#This Row],[Client]],Inflow_Outflow!A:O,2,FALSE),"")</f>
        <v>731.87464285714293</v>
      </c>
      <c r="R1404" s="2">
        <f>IFERROR(VLOOKUP(Tabla2[[#This Row],[Client]],Inflow_Outflow!A:O,3,FALSE),"")</f>
        <v>714.30107142857139</v>
      </c>
      <c r="S1404" s="2">
        <f>IFERROR(VLOOKUP(Tabla2[[#This Row],[Client]],Inflow_Outflow!A:O,4,FALSE),"")</f>
        <v>5</v>
      </c>
      <c r="T1404" s="2">
        <f>IFERROR(VLOOKUP(Tabla2[[#This Row],[Client]],Inflow_Outflow!A:O,5,FALSE),"")</f>
        <v>2</v>
      </c>
      <c r="U1404" s="2">
        <f>IFERROR(VLOOKUP(Tabla2[[#This Row],[Client]],Inflow_Outflow!A:O,6,FALSE),"")</f>
        <v>454.21428571428572</v>
      </c>
      <c r="V1404" s="2">
        <f>IFERROR(VLOOKUP(Tabla2[[#This Row],[Client]],Inflow_Outflow!A:O,7,FALSE),"")</f>
        <v>454.21428571428572</v>
      </c>
      <c r="W1404" s="2">
        <f>IFERROR(VLOOKUP(Tabla2[[#This Row],[Client]],Inflow_Outflow!A:O,8,FALSE),"")</f>
        <v>0</v>
      </c>
      <c r="X1404" s="2">
        <f>IFERROR(VLOOKUP(Tabla2[[#This Row],[Client]],Inflow_Outflow!A:O,9,FALSE),"")</f>
        <v>0</v>
      </c>
      <c r="Y1404" s="2">
        <f>IFERROR(VLOOKUP(Tabla2[[#This Row],[Client]],Inflow_Outflow!A:O,10,FALSE),"")</f>
        <v>454.21428571428572</v>
      </c>
      <c r="Z1404" s="2">
        <f>IFERROR(VLOOKUP(Tabla2[[#This Row],[Client]],Inflow_Outflow!A:O,11,FALSE),"")</f>
        <v>2</v>
      </c>
      <c r="AA1404" s="2">
        <f>IFERROR(VLOOKUP(Tabla2[[#This Row],[Client]],Inflow_Outflow!A:O,12,FALSE),"")</f>
        <v>2</v>
      </c>
      <c r="AB1404" s="2">
        <f>IFERROR(VLOOKUP(Tabla2[[#This Row],[Client]],Inflow_Outflow!A:O,13,FALSE),"")</f>
        <v>0</v>
      </c>
      <c r="AC1404" s="2">
        <f>IFERROR(VLOOKUP(Tabla2[[#This Row],[Client]],Inflow_Outflow!A:O,14,FALSE),"")</f>
        <v>0</v>
      </c>
      <c r="AD1404" s="2">
        <f>IFERROR(VLOOKUP(Tabla2[[#This Row],[Client]],Inflow_Outflow!A:O,15,FALSE),"")</f>
        <v>2</v>
      </c>
      <c r="AE1404" s="2">
        <f>IFERROR(VLOOKUP(Tabla2[[#This Row],[Client]],Sales_Revenues!A:G,2,FALSE),"")</f>
        <v>0</v>
      </c>
      <c r="AF1404" s="2">
        <f>IFERROR(VLOOKUP(Tabla2[[#This Row],[Client]],Sales_Revenues!A:G,3,FALSE),"")</f>
        <v>0</v>
      </c>
      <c r="AG1404" s="2">
        <f>IFERROR(VLOOKUP(Tabla2[[#This Row],[Client]],Sales_Revenues!A:G,4,FALSE),"")</f>
        <v>1</v>
      </c>
      <c r="AH1404" s="2">
        <f>IFERROR(VLOOKUP(Tabla2[[#This Row],[Client]],Sales_Revenues!A:G,5,FALSE),"")</f>
        <v>0</v>
      </c>
      <c r="AI1404" s="2">
        <f>IFERROR(VLOOKUP(Tabla2[[#This Row],[Client]],Sales_Revenues!A:G,6,FALSE),"")</f>
        <v>0</v>
      </c>
      <c r="AJ1404" s="2">
        <f>IFERROR(VLOOKUP(Tabla2[[#This Row],[Client]],Sales_Revenues!A:G,7,FALSE),"")</f>
        <v>17.214285714285715</v>
      </c>
    </row>
    <row r="1405" spans="1:36">
      <c r="A1405">
        <v>1404</v>
      </c>
      <c r="B1405">
        <v>1</v>
      </c>
      <c r="H1405">
        <v>133.43107142857144</v>
      </c>
      <c r="I1405" t="s">
        <v>38</v>
      </c>
      <c r="J1405" t="s">
        <v>38</v>
      </c>
      <c r="K1405" t="s">
        <v>38</v>
      </c>
      <c r="L1405" t="s">
        <v>38</v>
      </c>
      <c r="M1405" t="s">
        <v>38</v>
      </c>
      <c r="N1405" t="str">
        <f>IFERROR(VLOOKUP(Tabla2[[#This Row],[Client]],Soc_Dem!A:D,2,FALSE),"")</f>
        <v>F</v>
      </c>
      <c r="O1405">
        <f>IFERROR(VLOOKUP(Tabla2[[#This Row],[Client]],Soc_Dem!A:D,3,FALSE),"")</f>
        <v>68</v>
      </c>
      <c r="P1405">
        <f>IFERROR(VLOOKUP(Tabla2[[#This Row],[Client]],Soc_Dem!A:D,4,FALSE),"")</f>
        <v>11</v>
      </c>
      <c r="Q1405" s="2">
        <f>IFERROR(VLOOKUP(Tabla2[[#This Row],[Client]],Inflow_Outflow!A:O,2,FALSE),"")</f>
        <v>198.96071428571426</v>
      </c>
      <c r="R1405" s="2">
        <f>IFERROR(VLOOKUP(Tabla2[[#This Row],[Client]],Inflow_Outflow!A:O,3,FALSE),"")</f>
        <v>198.96071428571426</v>
      </c>
      <c r="S1405" s="2">
        <f>IFERROR(VLOOKUP(Tabla2[[#This Row],[Client]],Inflow_Outflow!A:O,4,FALSE),"")</f>
        <v>3</v>
      </c>
      <c r="T1405" s="2">
        <f>IFERROR(VLOOKUP(Tabla2[[#This Row],[Client]],Inflow_Outflow!A:O,5,FALSE),"")</f>
        <v>3</v>
      </c>
      <c r="U1405" s="2">
        <f>IFERROR(VLOOKUP(Tabla2[[#This Row],[Client]],Inflow_Outflow!A:O,6,FALSE),"")</f>
        <v>65.714285714285708</v>
      </c>
      <c r="V1405" s="2">
        <f>IFERROR(VLOOKUP(Tabla2[[#This Row],[Client]],Inflow_Outflow!A:O,7,FALSE),"")</f>
        <v>65.714285714285708</v>
      </c>
      <c r="W1405" s="2">
        <f>IFERROR(VLOOKUP(Tabla2[[#This Row],[Client]],Inflow_Outflow!A:O,8,FALSE),"")</f>
        <v>0</v>
      </c>
      <c r="X1405" s="2">
        <f>IFERROR(VLOOKUP(Tabla2[[#This Row],[Client]],Inflow_Outflow!A:O,9,FALSE),"")</f>
        <v>0</v>
      </c>
      <c r="Y1405" s="2">
        <f>IFERROR(VLOOKUP(Tabla2[[#This Row],[Client]],Inflow_Outflow!A:O,10,FALSE),"")</f>
        <v>64.607142857142861</v>
      </c>
      <c r="Z1405" s="2">
        <f>IFERROR(VLOOKUP(Tabla2[[#This Row],[Client]],Inflow_Outflow!A:O,11,FALSE),"")</f>
        <v>3</v>
      </c>
      <c r="AA1405" s="2">
        <f>IFERROR(VLOOKUP(Tabla2[[#This Row],[Client]],Inflow_Outflow!A:O,12,FALSE),"")</f>
        <v>3</v>
      </c>
      <c r="AB1405" s="2">
        <f>IFERROR(VLOOKUP(Tabla2[[#This Row],[Client]],Inflow_Outflow!A:O,13,FALSE),"")</f>
        <v>0</v>
      </c>
      <c r="AC1405" s="2">
        <f>IFERROR(VLOOKUP(Tabla2[[#This Row],[Client]],Inflow_Outflow!A:O,14,FALSE),"")</f>
        <v>0</v>
      </c>
      <c r="AD1405" s="2">
        <f>IFERROR(VLOOKUP(Tabla2[[#This Row],[Client]],Inflow_Outflow!A:O,15,FALSE),"")</f>
        <v>2</v>
      </c>
      <c r="AE1405" s="2">
        <f>IFERROR(VLOOKUP(Tabla2[[#This Row],[Client]],Sales_Revenues!A:G,2,FALSE),"")</f>
        <v>0</v>
      </c>
      <c r="AF1405" s="2">
        <f>IFERROR(VLOOKUP(Tabla2[[#This Row],[Client]],Sales_Revenues!A:G,3,FALSE),"")</f>
        <v>1</v>
      </c>
      <c r="AG1405" s="2">
        <f>IFERROR(VLOOKUP(Tabla2[[#This Row],[Client]],Sales_Revenues!A:G,4,FALSE),"")</f>
        <v>0</v>
      </c>
      <c r="AH1405" s="2">
        <f>IFERROR(VLOOKUP(Tabla2[[#This Row],[Client]],Sales_Revenues!A:G,5,FALSE),"")</f>
        <v>0</v>
      </c>
      <c r="AI1405" s="2">
        <f>IFERROR(VLOOKUP(Tabla2[[#This Row],[Client]],Sales_Revenues!A:G,6,FALSE),"")</f>
        <v>1.7867857142857144</v>
      </c>
      <c r="AJ1405" s="2">
        <f>IFERROR(VLOOKUP(Tabla2[[#This Row],[Client]],Sales_Revenues!A:G,7,FALSE),"")</f>
        <v>0</v>
      </c>
    </row>
    <row r="1406" spans="1:36">
      <c r="A1406">
        <v>1405</v>
      </c>
      <c r="B1406">
        <v>1</v>
      </c>
      <c r="H1406">
        <v>10056.746071428572</v>
      </c>
      <c r="I1406" t="s">
        <v>38</v>
      </c>
      <c r="J1406" t="s">
        <v>38</v>
      </c>
      <c r="K1406" t="s">
        <v>38</v>
      </c>
      <c r="L1406" t="s">
        <v>38</v>
      </c>
      <c r="M1406" t="s">
        <v>38</v>
      </c>
      <c r="N1406" t="str">
        <f>IFERROR(VLOOKUP(Tabla2[[#This Row],[Client]],Soc_Dem!A:D,2,FALSE),"")</f>
        <v>M</v>
      </c>
      <c r="O1406">
        <f>IFERROR(VLOOKUP(Tabla2[[#This Row],[Client]],Soc_Dem!A:D,3,FALSE),"")</f>
        <v>24</v>
      </c>
      <c r="P1406">
        <f>IFERROR(VLOOKUP(Tabla2[[#This Row],[Client]],Soc_Dem!A:D,4,FALSE),"")</f>
        <v>103</v>
      </c>
      <c r="Q1406" s="2">
        <f>IFERROR(VLOOKUP(Tabla2[[#This Row],[Client]],Inflow_Outflow!A:O,2,FALSE),"")</f>
        <v>270.15107142857141</v>
      </c>
      <c r="R1406" s="2">
        <f>IFERROR(VLOOKUP(Tabla2[[#This Row],[Client]],Inflow_Outflow!A:O,3,FALSE),"")</f>
        <v>270.15107142857141</v>
      </c>
      <c r="S1406" s="2">
        <f>IFERROR(VLOOKUP(Tabla2[[#This Row],[Client]],Inflow_Outflow!A:O,4,FALSE),"")</f>
        <v>2</v>
      </c>
      <c r="T1406" s="2">
        <f>IFERROR(VLOOKUP(Tabla2[[#This Row],[Client]],Inflow_Outflow!A:O,5,FALSE),"")</f>
        <v>2</v>
      </c>
      <c r="U1406" s="2">
        <f>IFERROR(VLOOKUP(Tabla2[[#This Row],[Client]],Inflow_Outflow!A:O,6,FALSE),"")</f>
        <v>224.905</v>
      </c>
      <c r="V1406" s="2">
        <f>IFERROR(VLOOKUP(Tabla2[[#This Row],[Client]],Inflow_Outflow!A:O,7,FALSE),"")</f>
        <v>224.905</v>
      </c>
      <c r="W1406" s="2">
        <f>IFERROR(VLOOKUP(Tabla2[[#This Row],[Client]],Inflow_Outflow!A:O,8,FALSE),"")</f>
        <v>0</v>
      </c>
      <c r="X1406" s="2">
        <f>IFERROR(VLOOKUP(Tabla2[[#This Row],[Client]],Inflow_Outflow!A:O,9,FALSE),"")</f>
        <v>0.89035714285714285</v>
      </c>
      <c r="Y1406" s="2">
        <f>IFERROR(VLOOKUP(Tabla2[[#This Row],[Client]],Inflow_Outflow!A:O,10,FALSE),"")</f>
        <v>220.62178571428572</v>
      </c>
      <c r="Z1406" s="2">
        <f>IFERROR(VLOOKUP(Tabla2[[#This Row],[Client]],Inflow_Outflow!A:O,11,FALSE),"")</f>
        <v>7</v>
      </c>
      <c r="AA1406" s="2">
        <f>IFERROR(VLOOKUP(Tabla2[[#This Row],[Client]],Inflow_Outflow!A:O,12,FALSE),"")</f>
        <v>7</v>
      </c>
      <c r="AB1406" s="2">
        <f>IFERROR(VLOOKUP(Tabla2[[#This Row],[Client]],Inflow_Outflow!A:O,13,FALSE),"")</f>
        <v>0</v>
      </c>
      <c r="AC1406" s="2">
        <f>IFERROR(VLOOKUP(Tabla2[[#This Row],[Client]],Inflow_Outflow!A:O,14,FALSE),"")</f>
        <v>1</v>
      </c>
      <c r="AD1406" s="2">
        <f>IFERROR(VLOOKUP(Tabla2[[#This Row],[Client]],Inflow_Outflow!A:O,15,FALSE),"")</f>
        <v>5</v>
      </c>
      <c r="AE1406" s="2" t="str">
        <f>IFERROR(VLOOKUP(Tabla2[[#This Row],[Client]],Sales_Revenues!A:G,2,FALSE),"")</f>
        <v/>
      </c>
      <c r="AF1406" s="2" t="str">
        <f>IFERROR(VLOOKUP(Tabla2[[#This Row],[Client]],Sales_Revenues!A:G,3,FALSE),"")</f>
        <v/>
      </c>
      <c r="AG1406" s="2" t="str">
        <f>IFERROR(VLOOKUP(Tabla2[[#This Row],[Client]],Sales_Revenues!A:G,4,FALSE),"")</f>
        <v/>
      </c>
      <c r="AH1406" s="2" t="str">
        <f>IFERROR(VLOOKUP(Tabla2[[#This Row],[Client]],Sales_Revenues!A:G,5,FALSE),"")</f>
        <v/>
      </c>
      <c r="AI1406" s="2" t="str">
        <f>IFERROR(VLOOKUP(Tabla2[[#This Row],[Client]],Sales_Revenues!A:G,6,FALSE),"")</f>
        <v/>
      </c>
      <c r="AJ1406" s="2" t="str">
        <f>IFERROR(VLOOKUP(Tabla2[[#This Row],[Client]],Sales_Revenues!A:G,7,FALSE),"")</f>
        <v/>
      </c>
    </row>
    <row r="1407" spans="1:36">
      <c r="A1407">
        <v>1406</v>
      </c>
      <c r="B1407">
        <v>1</v>
      </c>
      <c r="H1407">
        <v>55383.797857142861</v>
      </c>
      <c r="I1407" t="s">
        <v>38</v>
      </c>
      <c r="J1407" t="s">
        <v>38</v>
      </c>
      <c r="K1407" t="s">
        <v>38</v>
      </c>
      <c r="L1407" t="s">
        <v>38</v>
      </c>
      <c r="M1407" t="s">
        <v>38</v>
      </c>
      <c r="N1407" t="str">
        <f>IFERROR(VLOOKUP(Tabla2[[#This Row],[Client]],Soc_Dem!A:D,2,FALSE),"")</f>
        <v>F</v>
      </c>
      <c r="O1407">
        <f>IFERROR(VLOOKUP(Tabla2[[#This Row],[Client]],Soc_Dem!A:D,3,FALSE),"")</f>
        <v>21</v>
      </c>
      <c r="P1407">
        <f>IFERROR(VLOOKUP(Tabla2[[#This Row],[Client]],Soc_Dem!A:D,4,FALSE),"")</f>
        <v>181</v>
      </c>
      <c r="Q1407" s="2">
        <f>IFERROR(VLOOKUP(Tabla2[[#This Row],[Client]],Inflow_Outflow!A:O,2,FALSE),"")</f>
        <v>35.714285714285715</v>
      </c>
      <c r="R1407" s="2">
        <f>IFERROR(VLOOKUP(Tabla2[[#This Row],[Client]],Inflow_Outflow!A:O,3,FALSE),"")</f>
        <v>35.714285714285715</v>
      </c>
      <c r="S1407" s="2">
        <f>IFERROR(VLOOKUP(Tabla2[[#This Row],[Client]],Inflow_Outflow!A:O,4,FALSE),"")</f>
        <v>1</v>
      </c>
      <c r="T1407" s="2">
        <f>IFERROR(VLOOKUP(Tabla2[[#This Row],[Client]],Inflow_Outflow!A:O,5,FALSE),"")</f>
        <v>1</v>
      </c>
      <c r="U1407" s="2">
        <f>IFERROR(VLOOKUP(Tabla2[[#This Row],[Client]],Inflow_Outflow!A:O,6,FALSE),"")</f>
        <v>35.714285714285715</v>
      </c>
      <c r="V1407" s="2">
        <f>IFERROR(VLOOKUP(Tabla2[[#This Row],[Client]],Inflow_Outflow!A:O,7,FALSE),"")</f>
        <v>35.714285714285715</v>
      </c>
      <c r="W1407" s="2">
        <f>IFERROR(VLOOKUP(Tabla2[[#This Row],[Client]],Inflow_Outflow!A:O,8,FALSE),"")</f>
        <v>0</v>
      </c>
      <c r="X1407" s="2">
        <f>IFERROR(VLOOKUP(Tabla2[[#This Row],[Client]],Inflow_Outflow!A:O,9,FALSE),"")</f>
        <v>0</v>
      </c>
      <c r="Y1407" s="2">
        <f>IFERROR(VLOOKUP(Tabla2[[#This Row],[Client]],Inflow_Outflow!A:O,10,FALSE),"")</f>
        <v>35.714285714285715</v>
      </c>
      <c r="Z1407" s="2">
        <f>IFERROR(VLOOKUP(Tabla2[[#This Row],[Client]],Inflow_Outflow!A:O,11,FALSE),"")</f>
        <v>1</v>
      </c>
      <c r="AA1407" s="2">
        <f>IFERROR(VLOOKUP(Tabla2[[#This Row],[Client]],Inflow_Outflow!A:O,12,FALSE),"")</f>
        <v>1</v>
      </c>
      <c r="AB1407" s="2">
        <f>IFERROR(VLOOKUP(Tabla2[[#This Row],[Client]],Inflow_Outflow!A:O,13,FALSE),"")</f>
        <v>0</v>
      </c>
      <c r="AC1407" s="2">
        <f>IFERROR(VLOOKUP(Tabla2[[#This Row],[Client]],Inflow_Outflow!A:O,14,FALSE),"")</f>
        <v>0</v>
      </c>
      <c r="AD1407" s="2">
        <f>IFERROR(VLOOKUP(Tabla2[[#This Row],[Client]],Inflow_Outflow!A:O,15,FALSE),"")</f>
        <v>1</v>
      </c>
      <c r="AE1407" s="2">
        <f>IFERROR(VLOOKUP(Tabla2[[#This Row],[Client]],Sales_Revenues!A:G,2,FALSE),"")</f>
        <v>0</v>
      </c>
      <c r="AF1407" s="2">
        <f>IFERROR(VLOOKUP(Tabla2[[#This Row],[Client]],Sales_Revenues!A:G,3,FALSE),"")</f>
        <v>1</v>
      </c>
      <c r="AG1407" s="2">
        <f>IFERROR(VLOOKUP(Tabla2[[#This Row],[Client]],Sales_Revenues!A:G,4,FALSE),"")</f>
        <v>0</v>
      </c>
      <c r="AH1407" s="2">
        <f>IFERROR(VLOOKUP(Tabla2[[#This Row],[Client]],Sales_Revenues!A:G,5,FALSE),"")</f>
        <v>0</v>
      </c>
      <c r="AI1407" s="2">
        <f>IFERROR(VLOOKUP(Tabla2[[#This Row],[Client]],Sales_Revenues!A:G,6,FALSE),"")</f>
        <v>3.4314285714285715</v>
      </c>
      <c r="AJ1407" s="2">
        <f>IFERROR(VLOOKUP(Tabla2[[#This Row],[Client]],Sales_Revenues!A:G,7,FALSE),"")</f>
        <v>0</v>
      </c>
    </row>
    <row r="1408" spans="1:36">
      <c r="A1408">
        <v>1407</v>
      </c>
      <c r="B1408">
        <v>1</v>
      </c>
      <c r="H1408">
        <v>334.81678571428574</v>
      </c>
      <c r="I1408" t="s">
        <v>38</v>
      </c>
      <c r="J1408" t="s">
        <v>38</v>
      </c>
      <c r="K1408" t="s">
        <v>38</v>
      </c>
      <c r="L1408" t="s">
        <v>38</v>
      </c>
      <c r="M1408" t="s">
        <v>38</v>
      </c>
      <c r="N1408" t="str">
        <f>IFERROR(VLOOKUP(Tabla2[[#This Row],[Client]],Soc_Dem!A:D,2,FALSE),"")</f>
        <v>M</v>
      </c>
      <c r="O1408">
        <f>IFERROR(VLOOKUP(Tabla2[[#This Row],[Client]],Soc_Dem!A:D,3,FALSE),"")</f>
        <v>43</v>
      </c>
      <c r="P1408">
        <f>IFERROR(VLOOKUP(Tabla2[[#This Row],[Client]],Soc_Dem!A:D,4,FALSE),"")</f>
        <v>16</v>
      </c>
      <c r="Q1408" s="2">
        <f>IFERROR(VLOOKUP(Tabla2[[#This Row],[Client]],Inflow_Outflow!A:O,2,FALSE),"")</f>
        <v>700.7367857142857</v>
      </c>
      <c r="R1408" s="2">
        <f>IFERROR(VLOOKUP(Tabla2[[#This Row],[Client]],Inflow_Outflow!A:O,3,FALSE),"")</f>
        <v>700.7367857142857</v>
      </c>
      <c r="S1408" s="2">
        <f>IFERROR(VLOOKUP(Tabla2[[#This Row],[Client]],Inflow_Outflow!A:O,4,FALSE),"")</f>
        <v>2</v>
      </c>
      <c r="T1408" s="2">
        <f>IFERROR(VLOOKUP(Tabla2[[#This Row],[Client]],Inflow_Outflow!A:O,5,FALSE),"")</f>
        <v>2</v>
      </c>
      <c r="U1408" s="2">
        <f>IFERROR(VLOOKUP(Tabla2[[#This Row],[Client]],Inflow_Outflow!A:O,6,FALSE),"")</f>
        <v>203.78571428571428</v>
      </c>
      <c r="V1408" s="2">
        <f>IFERROR(VLOOKUP(Tabla2[[#This Row],[Client]],Inflow_Outflow!A:O,7,FALSE),"")</f>
        <v>203.78571428571428</v>
      </c>
      <c r="W1408" s="2">
        <f>IFERROR(VLOOKUP(Tabla2[[#This Row],[Client]],Inflow_Outflow!A:O,8,FALSE),"")</f>
        <v>0</v>
      </c>
      <c r="X1408" s="2">
        <f>IFERROR(VLOOKUP(Tabla2[[#This Row],[Client]],Inflow_Outflow!A:O,9,FALSE),"")</f>
        <v>11.178571428571429</v>
      </c>
      <c r="Y1408" s="2">
        <f>IFERROR(VLOOKUP(Tabla2[[#This Row],[Client]],Inflow_Outflow!A:O,10,FALSE),"")</f>
        <v>190.53571428571428</v>
      </c>
      <c r="Z1408" s="2">
        <f>IFERROR(VLOOKUP(Tabla2[[#This Row],[Client]],Inflow_Outflow!A:O,11,FALSE),"")</f>
        <v>5</v>
      </c>
      <c r="AA1408" s="2">
        <f>IFERROR(VLOOKUP(Tabla2[[#This Row],[Client]],Inflow_Outflow!A:O,12,FALSE),"")</f>
        <v>5</v>
      </c>
      <c r="AB1408" s="2">
        <f>IFERROR(VLOOKUP(Tabla2[[#This Row],[Client]],Inflow_Outflow!A:O,13,FALSE),"")</f>
        <v>0</v>
      </c>
      <c r="AC1408" s="2">
        <f>IFERROR(VLOOKUP(Tabla2[[#This Row],[Client]],Inflow_Outflow!A:O,14,FALSE),"")</f>
        <v>1</v>
      </c>
      <c r="AD1408" s="2">
        <f>IFERROR(VLOOKUP(Tabla2[[#This Row],[Client]],Inflow_Outflow!A:O,15,FALSE),"")</f>
        <v>3</v>
      </c>
      <c r="AE1408" s="2" t="str">
        <f>IFERROR(VLOOKUP(Tabla2[[#This Row],[Client]],Sales_Revenues!A:G,2,FALSE),"")</f>
        <v/>
      </c>
      <c r="AF1408" s="2" t="str">
        <f>IFERROR(VLOOKUP(Tabla2[[#This Row],[Client]],Sales_Revenues!A:G,3,FALSE),"")</f>
        <v/>
      </c>
      <c r="AG1408" s="2" t="str">
        <f>IFERROR(VLOOKUP(Tabla2[[#This Row],[Client]],Sales_Revenues!A:G,4,FALSE),"")</f>
        <v/>
      </c>
      <c r="AH1408" s="2" t="str">
        <f>IFERROR(VLOOKUP(Tabla2[[#This Row],[Client]],Sales_Revenues!A:G,5,FALSE),"")</f>
        <v/>
      </c>
      <c r="AI1408" s="2" t="str">
        <f>IFERROR(VLOOKUP(Tabla2[[#This Row],[Client]],Sales_Revenues!A:G,6,FALSE),"")</f>
        <v/>
      </c>
      <c r="AJ1408" s="2" t="str">
        <f>IFERROR(VLOOKUP(Tabla2[[#This Row],[Client]],Sales_Revenues!A:G,7,FALSE),"")</f>
        <v/>
      </c>
    </row>
    <row r="1409" spans="1:36">
      <c r="A1409">
        <v>1408</v>
      </c>
      <c r="B1409">
        <v>1</v>
      </c>
      <c r="C1409">
        <v>1</v>
      </c>
      <c r="D1409">
        <v>1</v>
      </c>
      <c r="H1409">
        <v>31792.100714285712</v>
      </c>
      <c r="I1409">
        <v>12620.789999999999</v>
      </c>
      <c r="J1409">
        <v>0</v>
      </c>
      <c r="K1409" t="s">
        <v>38</v>
      </c>
      <c r="L1409" t="s">
        <v>38</v>
      </c>
      <c r="M1409" t="s">
        <v>38</v>
      </c>
      <c r="N1409" t="str">
        <f>IFERROR(VLOOKUP(Tabla2[[#This Row],[Client]],Soc_Dem!A:D,2,FALSE),"")</f>
        <v>F</v>
      </c>
      <c r="O1409">
        <f>IFERROR(VLOOKUP(Tabla2[[#This Row],[Client]],Soc_Dem!A:D,3,FALSE),"")</f>
        <v>23</v>
      </c>
      <c r="P1409">
        <f>IFERROR(VLOOKUP(Tabla2[[#This Row],[Client]],Soc_Dem!A:D,4,FALSE),"")</f>
        <v>122</v>
      </c>
      <c r="Q1409" s="2">
        <f>IFERROR(VLOOKUP(Tabla2[[#This Row],[Client]],Inflow_Outflow!A:O,2,FALSE),"")</f>
        <v>2.5942857142857143</v>
      </c>
      <c r="R1409" s="2">
        <f>IFERROR(VLOOKUP(Tabla2[[#This Row],[Client]],Inflow_Outflow!A:O,3,FALSE),"")</f>
        <v>3.9285714285714288E-3</v>
      </c>
      <c r="S1409" s="2">
        <f>IFERROR(VLOOKUP(Tabla2[[#This Row],[Client]],Inflow_Outflow!A:O,4,FALSE),"")</f>
        <v>2</v>
      </c>
      <c r="T1409" s="2">
        <f>IFERROR(VLOOKUP(Tabla2[[#This Row],[Client]],Inflow_Outflow!A:O,5,FALSE),"")</f>
        <v>1</v>
      </c>
      <c r="U1409" s="2">
        <f>IFERROR(VLOOKUP(Tabla2[[#This Row],[Client]],Inflow_Outflow!A:O,6,FALSE),"")</f>
        <v>1.9642857142857142</v>
      </c>
      <c r="V1409" s="2">
        <f>IFERROR(VLOOKUP(Tabla2[[#This Row],[Client]],Inflow_Outflow!A:O,7,FALSE),"")</f>
        <v>1.9642857142857142</v>
      </c>
      <c r="W1409" s="2">
        <f>IFERROR(VLOOKUP(Tabla2[[#This Row],[Client]],Inflow_Outflow!A:O,8,FALSE),"")</f>
        <v>0</v>
      </c>
      <c r="X1409" s="2">
        <f>IFERROR(VLOOKUP(Tabla2[[#This Row],[Client]],Inflow_Outflow!A:O,9,FALSE),"")</f>
        <v>0</v>
      </c>
      <c r="Y1409" s="2">
        <f>IFERROR(VLOOKUP(Tabla2[[#This Row],[Client]],Inflow_Outflow!A:O,10,FALSE),"")</f>
        <v>0</v>
      </c>
      <c r="Z1409" s="2">
        <f>IFERROR(VLOOKUP(Tabla2[[#This Row],[Client]],Inflow_Outflow!A:O,11,FALSE),"")</f>
        <v>1</v>
      </c>
      <c r="AA1409" s="2">
        <f>IFERROR(VLOOKUP(Tabla2[[#This Row],[Client]],Inflow_Outflow!A:O,12,FALSE),"")</f>
        <v>1</v>
      </c>
      <c r="AB1409" s="2">
        <f>IFERROR(VLOOKUP(Tabla2[[#This Row],[Client]],Inflow_Outflow!A:O,13,FALSE),"")</f>
        <v>0</v>
      </c>
      <c r="AC1409" s="2">
        <f>IFERROR(VLOOKUP(Tabla2[[#This Row],[Client]],Inflow_Outflow!A:O,14,FALSE),"")</f>
        <v>0</v>
      </c>
      <c r="AD1409" s="2">
        <f>IFERROR(VLOOKUP(Tabla2[[#This Row],[Client]],Inflow_Outflow!A:O,15,FALSE),"")</f>
        <v>0</v>
      </c>
      <c r="AE1409" s="2">
        <f>IFERROR(VLOOKUP(Tabla2[[#This Row],[Client]],Sales_Revenues!A:G,2,FALSE),"")</f>
        <v>1</v>
      </c>
      <c r="AF1409" s="2">
        <f>IFERROR(VLOOKUP(Tabla2[[#This Row],[Client]],Sales_Revenues!A:G,3,FALSE),"")</f>
        <v>1</v>
      </c>
      <c r="AG1409" s="2">
        <f>IFERROR(VLOOKUP(Tabla2[[#This Row],[Client]],Sales_Revenues!A:G,4,FALSE),"")</f>
        <v>0</v>
      </c>
      <c r="AH1409" s="2">
        <f>IFERROR(VLOOKUP(Tabla2[[#This Row],[Client]],Sales_Revenues!A:G,5,FALSE),"")</f>
        <v>1.6635714285714285</v>
      </c>
      <c r="AI1409" s="2">
        <f>IFERROR(VLOOKUP(Tabla2[[#This Row],[Client]],Sales_Revenues!A:G,6,FALSE),"")</f>
        <v>5.3571428571428568</v>
      </c>
      <c r="AJ1409" s="2">
        <f>IFERROR(VLOOKUP(Tabla2[[#This Row],[Client]],Sales_Revenues!A:G,7,FALSE),"")</f>
        <v>0</v>
      </c>
    </row>
    <row r="1410" spans="1:36">
      <c r="A1410">
        <v>1409</v>
      </c>
      <c r="B1410">
        <v>1</v>
      </c>
      <c r="E1410">
        <v>1</v>
      </c>
      <c r="H1410">
        <v>62.539285714285711</v>
      </c>
      <c r="I1410" t="s">
        <v>38</v>
      </c>
      <c r="J1410" t="s">
        <v>38</v>
      </c>
      <c r="K1410">
        <v>0</v>
      </c>
      <c r="L1410" t="s">
        <v>38</v>
      </c>
      <c r="M1410" t="s">
        <v>38</v>
      </c>
      <c r="N1410" t="str">
        <f>IFERROR(VLOOKUP(Tabla2[[#This Row],[Client]],Soc_Dem!A:D,2,FALSE),"")</f>
        <v>F</v>
      </c>
      <c r="O1410">
        <f>IFERROR(VLOOKUP(Tabla2[[#This Row],[Client]],Soc_Dem!A:D,3,FALSE),"")</f>
        <v>10</v>
      </c>
      <c r="P1410">
        <f>IFERROR(VLOOKUP(Tabla2[[#This Row],[Client]],Soc_Dem!A:D,4,FALSE),"")</f>
        <v>149</v>
      </c>
      <c r="Q1410" s="2">
        <f>IFERROR(VLOOKUP(Tabla2[[#This Row],[Client]],Inflow_Outflow!A:O,2,FALSE),"")</f>
        <v>402.90285714285716</v>
      </c>
      <c r="R1410" s="2">
        <f>IFERROR(VLOOKUP(Tabla2[[#This Row],[Client]],Inflow_Outflow!A:O,3,FALSE),"")</f>
        <v>402.90285714285716</v>
      </c>
      <c r="S1410" s="2">
        <f>IFERROR(VLOOKUP(Tabla2[[#This Row],[Client]],Inflow_Outflow!A:O,4,FALSE),"")</f>
        <v>2</v>
      </c>
      <c r="T1410" s="2">
        <f>IFERROR(VLOOKUP(Tabla2[[#This Row],[Client]],Inflow_Outflow!A:O,5,FALSE),"")</f>
        <v>2</v>
      </c>
      <c r="U1410" s="2">
        <f>IFERROR(VLOOKUP(Tabla2[[#This Row],[Client]],Inflow_Outflow!A:O,6,FALSE),"")</f>
        <v>103.46428571428571</v>
      </c>
      <c r="V1410" s="2">
        <f>IFERROR(VLOOKUP(Tabla2[[#This Row],[Client]],Inflow_Outflow!A:O,7,FALSE),"")</f>
        <v>103.46428571428571</v>
      </c>
      <c r="W1410" s="2">
        <f>IFERROR(VLOOKUP(Tabla2[[#This Row],[Client]],Inflow_Outflow!A:O,8,FALSE),"")</f>
        <v>0</v>
      </c>
      <c r="X1410" s="2">
        <f>IFERROR(VLOOKUP(Tabla2[[#This Row],[Client]],Inflow_Outflow!A:O,9,FALSE),"")</f>
        <v>0</v>
      </c>
      <c r="Y1410" s="2">
        <f>IFERROR(VLOOKUP(Tabla2[[#This Row],[Client]],Inflow_Outflow!A:O,10,FALSE),"")</f>
        <v>100.07142857142857</v>
      </c>
      <c r="Z1410" s="2">
        <f>IFERROR(VLOOKUP(Tabla2[[#This Row],[Client]],Inflow_Outflow!A:O,11,FALSE),"")</f>
        <v>3</v>
      </c>
      <c r="AA1410" s="2">
        <f>IFERROR(VLOOKUP(Tabla2[[#This Row],[Client]],Inflow_Outflow!A:O,12,FALSE),"")</f>
        <v>3</v>
      </c>
      <c r="AB1410" s="2">
        <f>IFERROR(VLOOKUP(Tabla2[[#This Row],[Client]],Inflow_Outflow!A:O,13,FALSE),"")</f>
        <v>0</v>
      </c>
      <c r="AC1410" s="2">
        <f>IFERROR(VLOOKUP(Tabla2[[#This Row],[Client]],Inflow_Outflow!A:O,14,FALSE),"")</f>
        <v>0</v>
      </c>
      <c r="AD1410" s="2">
        <f>IFERROR(VLOOKUP(Tabla2[[#This Row],[Client]],Inflow_Outflow!A:O,15,FALSE),"")</f>
        <v>2</v>
      </c>
      <c r="AE1410" s="2">
        <f>IFERROR(VLOOKUP(Tabla2[[#This Row],[Client]],Sales_Revenues!A:G,2,FALSE),"")</f>
        <v>0</v>
      </c>
      <c r="AF1410" s="2">
        <f>IFERROR(VLOOKUP(Tabla2[[#This Row],[Client]],Sales_Revenues!A:G,3,FALSE),"")</f>
        <v>0</v>
      </c>
      <c r="AG1410" s="2">
        <f>IFERROR(VLOOKUP(Tabla2[[#This Row],[Client]],Sales_Revenues!A:G,4,FALSE),"")</f>
        <v>1</v>
      </c>
      <c r="AH1410" s="2">
        <f>IFERROR(VLOOKUP(Tabla2[[#This Row],[Client]],Sales_Revenues!A:G,5,FALSE),"")</f>
        <v>0</v>
      </c>
      <c r="AI1410" s="2">
        <f>IFERROR(VLOOKUP(Tabla2[[#This Row],[Client]],Sales_Revenues!A:G,6,FALSE),"")</f>
        <v>0</v>
      </c>
      <c r="AJ1410" s="2">
        <f>IFERROR(VLOOKUP(Tabla2[[#This Row],[Client]],Sales_Revenues!A:G,7,FALSE),"")</f>
        <v>4.8521428571428578</v>
      </c>
    </row>
    <row r="1411" spans="1:36">
      <c r="A1411">
        <v>1410</v>
      </c>
      <c r="B1411">
        <v>2</v>
      </c>
      <c r="C1411">
        <v>1</v>
      </c>
      <c r="H1411">
        <v>47767.963571428569</v>
      </c>
      <c r="I1411">
        <v>20635.044642857141</v>
      </c>
      <c r="J1411" t="s">
        <v>38</v>
      </c>
      <c r="K1411" t="s">
        <v>38</v>
      </c>
      <c r="L1411" t="s">
        <v>38</v>
      </c>
      <c r="M1411" t="s">
        <v>38</v>
      </c>
      <c r="N1411" t="str">
        <f>IFERROR(VLOOKUP(Tabla2[[#This Row],[Client]],Soc_Dem!A:D,2,FALSE),"")</f>
        <v>F</v>
      </c>
      <c r="O1411">
        <f>IFERROR(VLOOKUP(Tabla2[[#This Row],[Client]],Soc_Dem!A:D,3,FALSE),"")</f>
        <v>41</v>
      </c>
      <c r="P1411">
        <f>IFERROR(VLOOKUP(Tabla2[[#This Row],[Client]],Soc_Dem!A:D,4,FALSE),"")</f>
        <v>85</v>
      </c>
      <c r="Q1411" s="2">
        <f>IFERROR(VLOOKUP(Tabla2[[#This Row],[Client]],Inflow_Outflow!A:O,2,FALSE),"")</f>
        <v>1.5789285714285715</v>
      </c>
      <c r="R1411" s="2">
        <f>IFERROR(VLOOKUP(Tabla2[[#This Row],[Client]],Inflow_Outflow!A:O,3,FALSE),"")</f>
        <v>1.0714285714285715E-3</v>
      </c>
      <c r="S1411" s="2">
        <f>IFERROR(VLOOKUP(Tabla2[[#This Row],[Client]],Inflow_Outflow!A:O,4,FALSE),"")</f>
        <v>2</v>
      </c>
      <c r="T1411" s="2">
        <f>IFERROR(VLOOKUP(Tabla2[[#This Row],[Client]],Inflow_Outflow!A:O,5,FALSE),"")</f>
        <v>1</v>
      </c>
      <c r="U1411" s="2">
        <f>IFERROR(VLOOKUP(Tabla2[[#This Row],[Client]],Inflow_Outflow!A:O,6,FALSE),"")</f>
        <v>0</v>
      </c>
      <c r="V1411" s="2">
        <f>IFERROR(VLOOKUP(Tabla2[[#This Row],[Client]],Inflow_Outflow!A:O,7,FALSE),"")</f>
        <v>0</v>
      </c>
      <c r="W1411" s="2">
        <f>IFERROR(VLOOKUP(Tabla2[[#This Row],[Client]],Inflow_Outflow!A:O,8,FALSE),"")</f>
        <v>0</v>
      </c>
      <c r="X1411" s="2">
        <f>IFERROR(VLOOKUP(Tabla2[[#This Row],[Client]],Inflow_Outflow!A:O,9,FALSE),"")</f>
        <v>0</v>
      </c>
      <c r="Y1411" s="2">
        <f>IFERROR(VLOOKUP(Tabla2[[#This Row],[Client]],Inflow_Outflow!A:O,10,FALSE),"")</f>
        <v>0</v>
      </c>
      <c r="Z1411" s="2">
        <f>IFERROR(VLOOKUP(Tabla2[[#This Row],[Client]],Inflow_Outflow!A:O,11,FALSE),"")</f>
        <v>0</v>
      </c>
      <c r="AA1411" s="2">
        <f>IFERROR(VLOOKUP(Tabla2[[#This Row],[Client]],Inflow_Outflow!A:O,12,FALSE),"")</f>
        <v>0</v>
      </c>
      <c r="AB1411" s="2">
        <f>IFERROR(VLOOKUP(Tabla2[[#This Row],[Client]],Inflow_Outflow!A:O,13,FALSE),"")</f>
        <v>0</v>
      </c>
      <c r="AC1411" s="2">
        <f>IFERROR(VLOOKUP(Tabla2[[#This Row],[Client]],Inflow_Outflow!A:O,14,FALSE),"")</f>
        <v>0</v>
      </c>
      <c r="AD1411" s="2">
        <f>IFERROR(VLOOKUP(Tabla2[[#This Row],[Client]],Inflow_Outflow!A:O,15,FALSE),"")</f>
        <v>0</v>
      </c>
      <c r="AE1411" s="2" t="str">
        <f>IFERROR(VLOOKUP(Tabla2[[#This Row],[Client]],Sales_Revenues!A:G,2,FALSE),"")</f>
        <v/>
      </c>
      <c r="AF1411" s="2" t="str">
        <f>IFERROR(VLOOKUP(Tabla2[[#This Row],[Client]],Sales_Revenues!A:G,3,FALSE),"")</f>
        <v/>
      </c>
      <c r="AG1411" s="2" t="str">
        <f>IFERROR(VLOOKUP(Tabla2[[#This Row],[Client]],Sales_Revenues!A:G,4,FALSE),"")</f>
        <v/>
      </c>
      <c r="AH1411" s="2" t="str">
        <f>IFERROR(VLOOKUP(Tabla2[[#This Row],[Client]],Sales_Revenues!A:G,5,FALSE),"")</f>
        <v/>
      </c>
      <c r="AI1411" s="2" t="str">
        <f>IFERROR(VLOOKUP(Tabla2[[#This Row],[Client]],Sales_Revenues!A:G,6,FALSE),"")</f>
        <v/>
      </c>
      <c r="AJ1411" s="2" t="str">
        <f>IFERROR(VLOOKUP(Tabla2[[#This Row],[Client]],Sales_Revenues!A:G,7,FALSE),"")</f>
        <v/>
      </c>
    </row>
    <row r="1412" spans="1:36">
      <c r="A1412">
        <v>1411</v>
      </c>
      <c r="B1412">
        <v>1</v>
      </c>
      <c r="D1412">
        <v>1</v>
      </c>
      <c r="H1412">
        <v>2223.1285714285714</v>
      </c>
      <c r="I1412" t="s">
        <v>38</v>
      </c>
      <c r="J1412">
        <v>11342.545714285716</v>
      </c>
      <c r="K1412" t="s">
        <v>38</v>
      </c>
      <c r="L1412" t="s">
        <v>38</v>
      </c>
      <c r="M1412" t="s">
        <v>38</v>
      </c>
      <c r="N1412" t="str">
        <f>IFERROR(VLOOKUP(Tabla2[[#This Row],[Client]],Soc_Dem!A:D,2,FALSE),"")</f>
        <v>M</v>
      </c>
      <c r="O1412">
        <f>IFERROR(VLOOKUP(Tabla2[[#This Row],[Client]],Soc_Dem!A:D,3,FALSE),"")</f>
        <v>32</v>
      </c>
      <c r="P1412">
        <f>IFERROR(VLOOKUP(Tabla2[[#This Row],[Client]],Soc_Dem!A:D,4,FALSE),"")</f>
        <v>40</v>
      </c>
      <c r="Q1412" s="2">
        <f>IFERROR(VLOOKUP(Tabla2[[#This Row],[Client]],Inflow_Outflow!A:O,2,FALSE),"")</f>
        <v>3.9285714285714288E-3</v>
      </c>
      <c r="R1412" s="2">
        <f>IFERROR(VLOOKUP(Tabla2[[#This Row],[Client]],Inflow_Outflow!A:O,3,FALSE),"")</f>
        <v>3.9285714285714288E-3</v>
      </c>
      <c r="S1412" s="2">
        <f>IFERROR(VLOOKUP(Tabla2[[#This Row],[Client]],Inflow_Outflow!A:O,4,FALSE),"")</f>
        <v>1</v>
      </c>
      <c r="T1412" s="2">
        <f>IFERROR(VLOOKUP(Tabla2[[#This Row],[Client]],Inflow_Outflow!A:O,5,FALSE),"")</f>
        <v>1</v>
      </c>
      <c r="U1412" s="2">
        <f>IFERROR(VLOOKUP(Tabla2[[#This Row],[Client]],Inflow_Outflow!A:O,6,FALSE),"")</f>
        <v>0</v>
      </c>
      <c r="V1412" s="2">
        <f>IFERROR(VLOOKUP(Tabla2[[#This Row],[Client]],Inflow_Outflow!A:O,7,FALSE),"")</f>
        <v>0</v>
      </c>
      <c r="W1412" s="2">
        <f>IFERROR(VLOOKUP(Tabla2[[#This Row],[Client]],Inflow_Outflow!A:O,8,FALSE),"")</f>
        <v>0</v>
      </c>
      <c r="X1412" s="2">
        <f>IFERROR(VLOOKUP(Tabla2[[#This Row],[Client]],Inflow_Outflow!A:O,9,FALSE),"")</f>
        <v>0</v>
      </c>
      <c r="Y1412" s="2">
        <f>IFERROR(VLOOKUP(Tabla2[[#This Row],[Client]],Inflow_Outflow!A:O,10,FALSE),"")</f>
        <v>0</v>
      </c>
      <c r="Z1412" s="2">
        <f>IFERROR(VLOOKUP(Tabla2[[#This Row],[Client]],Inflow_Outflow!A:O,11,FALSE),"")</f>
        <v>0</v>
      </c>
      <c r="AA1412" s="2">
        <f>IFERROR(VLOOKUP(Tabla2[[#This Row],[Client]],Inflow_Outflow!A:O,12,FALSE),"")</f>
        <v>0</v>
      </c>
      <c r="AB1412" s="2">
        <f>IFERROR(VLOOKUP(Tabla2[[#This Row],[Client]],Inflow_Outflow!A:O,13,FALSE),"")</f>
        <v>0</v>
      </c>
      <c r="AC1412" s="2">
        <f>IFERROR(VLOOKUP(Tabla2[[#This Row],[Client]],Inflow_Outflow!A:O,14,FALSE),"")</f>
        <v>0</v>
      </c>
      <c r="AD1412" s="2">
        <f>IFERROR(VLOOKUP(Tabla2[[#This Row],[Client]],Inflow_Outflow!A:O,15,FALSE),"")</f>
        <v>0</v>
      </c>
      <c r="AE1412" s="2">
        <f>IFERROR(VLOOKUP(Tabla2[[#This Row],[Client]],Sales_Revenues!A:G,2,FALSE),"")</f>
        <v>1</v>
      </c>
      <c r="AF1412" s="2">
        <f>IFERROR(VLOOKUP(Tabla2[[#This Row],[Client]],Sales_Revenues!A:G,3,FALSE),"")</f>
        <v>0</v>
      </c>
      <c r="AG1412" s="2">
        <f>IFERROR(VLOOKUP(Tabla2[[#This Row],[Client]],Sales_Revenues!A:G,4,FALSE),"")</f>
        <v>0</v>
      </c>
      <c r="AH1412" s="2">
        <f>IFERROR(VLOOKUP(Tabla2[[#This Row],[Client]],Sales_Revenues!A:G,5,FALSE),"")</f>
        <v>0.79964285714285721</v>
      </c>
      <c r="AI1412" s="2">
        <f>IFERROR(VLOOKUP(Tabla2[[#This Row],[Client]],Sales_Revenues!A:G,6,FALSE),"")</f>
        <v>0</v>
      </c>
      <c r="AJ1412" s="2">
        <f>IFERROR(VLOOKUP(Tabla2[[#This Row],[Client]],Sales_Revenues!A:G,7,FALSE),"")</f>
        <v>0</v>
      </c>
    </row>
    <row r="1413" spans="1:36">
      <c r="A1413">
        <v>1412</v>
      </c>
      <c r="B1413">
        <v>1</v>
      </c>
      <c r="F1413">
        <v>1</v>
      </c>
      <c r="H1413">
        <v>5.2571428571428571</v>
      </c>
      <c r="I1413" t="s">
        <v>38</v>
      </c>
      <c r="J1413" t="s">
        <v>38</v>
      </c>
      <c r="K1413" t="s">
        <v>38</v>
      </c>
      <c r="L1413">
        <v>536.68571428571431</v>
      </c>
      <c r="M1413" t="s">
        <v>38</v>
      </c>
      <c r="N1413" t="str">
        <f>IFERROR(VLOOKUP(Tabla2[[#This Row],[Client]],Soc_Dem!A:D,2,FALSE),"")</f>
        <v>M</v>
      </c>
      <c r="O1413">
        <f>IFERROR(VLOOKUP(Tabla2[[#This Row],[Client]],Soc_Dem!A:D,3,FALSE),"")</f>
        <v>40</v>
      </c>
      <c r="P1413">
        <f>IFERROR(VLOOKUP(Tabla2[[#This Row],[Client]],Soc_Dem!A:D,4,FALSE),"")</f>
        <v>149</v>
      </c>
      <c r="Q1413" s="2">
        <f>IFERROR(VLOOKUP(Tabla2[[#This Row],[Client]],Inflow_Outflow!A:O,2,FALSE),"")</f>
        <v>2288.5075000000002</v>
      </c>
      <c r="R1413" s="2">
        <f>IFERROR(VLOOKUP(Tabla2[[#This Row],[Client]],Inflow_Outflow!A:O,3,FALSE),"")</f>
        <v>1855.9489285714285</v>
      </c>
      <c r="S1413" s="2">
        <f>IFERROR(VLOOKUP(Tabla2[[#This Row],[Client]],Inflow_Outflow!A:O,4,FALSE),"")</f>
        <v>11</v>
      </c>
      <c r="T1413" s="2">
        <f>IFERROR(VLOOKUP(Tabla2[[#This Row],[Client]],Inflow_Outflow!A:O,5,FALSE),"")</f>
        <v>5</v>
      </c>
      <c r="U1413" s="2">
        <f>IFERROR(VLOOKUP(Tabla2[[#This Row],[Client]],Inflow_Outflow!A:O,6,FALSE),"")</f>
        <v>1559.5935714285715</v>
      </c>
      <c r="V1413" s="2">
        <f>IFERROR(VLOOKUP(Tabla2[[#This Row],[Client]],Inflow_Outflow!A:O,7,FALSE),"")</f>
        <v>691.01214285714286</v>
      </c>
      <c r="W1413" s="2">
        <f>IFERROR(VLOOKUP(Tabla2[[#This Row],[Client]],Inflow_Outflow!A:O,8,FALSE),"")</f>
        <v>0</v>
      </c>
      <c r="X1413" s="2">
        <f>IFERROR(VLOOKUP(Tabla2[[#This Row],[Client]],Inflow_Outflow!A:O,9,FALSE),"")</f>
        <v>863.22428571428566</v>
      </c>
      <c r="Y1413" s="2">
        <f>IFERROR(VLOOKUP(Tabla2[[#This Row],[Client]],Inflow_Outflow!A:O,10,FALSE),"")</f>
        <v>273.2285714285714</v>
      </c>
      <c r="Z1413" s="2">
        <f>IFERROR(VLOOKUP(Tabla2[[#This Row],[Client]],Inflow_Outflow!A:O,11,FALSE),"")</f>
        <v>35</v>
      </c>
      <c r="AA1413" s="2">
        <f>IFERROR(VLOOKUP(Tabla2[[#This Row],[Client]],Inflow_Outflow!A:O,12,FALSE),"")</f>
        <v>9</v>
      </c>
      <c r="AB1413" s="2">
        <f>IFERROR(VLOOKUP(Tabla2[[#This Row],[Client]],Inflow_Outflow!A:O,13,FALSE),"")</f>
        <v>0</v>
      </c>
      <c r="AC1413" s="2">
        <f>IFERROR(VLOOKUP(Tabla2[[#This Row],[Client]],Inflow_Outflow!A:O,14,FALSE),"")</f>
        <v>23</v>
      </c>
      <c r="AD1413" s="2">
        <f>IFERROR(VLOOKUP(Tabla2[[#This Row],[Client]],Inflow_Outflow!A:O,15,FALSE),"")</f>
        <v>7</v>
      </c>
      <c r="AE1413" s="2">
        <f>IFERROR(VLOOKUP(Tabla2[[#This Row],[Client]],Sales_Revenues!A:G,2,FALSE),"")</f>
        <v>1</v>
      </c>
      <c r="AF1413" s="2">
        <f>IFERROR(VLOOKUP(Tabla2[[#This Row],[Client]],Sales_Revenues!A:G,3,FALSE),"")</f>
        <v>0</v>
      </c>
      <c r="AG1413" s="2">
        <f>IFERROR(VLOOKUP(Tabla2[[#This Row],[Client]],Sales_Revenues!A:G,4,FALSE),"")</f>
        <v>0</v>
      </c>
      <c r="AH1413" s="2">
        <f>IFERROR(VLOOKUP(Tabla2[[#This Row],[Client]],Sales_Revenues!A:G,5,FALSE),"")</f>
        <v>6.7955357142857142</v>
      </c>
      <c r="AI1413" s="2">
        <f>IFERROR(VLOOKUP(Tabla2[[#This Row],[Client]],Sales_Revenues!A:G,6,FALSE),"")</f>
        <v>0</v>
      </c>
      <c r="AJ1413" s="2">
        <f>IFERROR(VLOOKUP(Tabla2[[#This Row],[Client]],Sales_Revenues!A:G,7,FALSE),"")</f>
        <v>0</v>
      </c>
    </row>
    <row r="1414" spans="1:36">
      <c r="A1414">
        <v>1413</v>
      </c>
      <c r="B1414">
        <v>1</v>
      </c>
      <c r="C1414">
        <v>1</v>
      </c>
      <c r="H1414">
        <v>237.29607142857142</v>
      </c>
      <c r="I1414">
        <v>56187.433928571423</v>
      </c>
      <c r="J1414" t="s">
        <v>38</v>
      </c>
      <c r="K1414" t="s">
        <v>38</v>
      </c>
      <c r="L1414" t="s">
        <v>38</v>
      </c>
      <c r="M1414" t="s">
        <v>38</v>
      </c>
      <c r="N1414" t="str">
        <f>IFERROR(VLOOKUP(Tabla2[[#This Row],[Client]],Soc_Dem!A:D,2,FALSE),"")</f>
        <v>M</v>
      </c>
      <c r="O1414">
        <f>IFERROR(VLOOKUP(Tabla2[[#This Row],[Client]],Soc_Dem!A:D,3,FALSE),"")</f>
        <v>31</v>
      </c>
      <c r="P1414">
        <f>IFERROR(VLOOKUP(Tabla2[[#This Row],[Client]],Soc_Dem!A:D,4,FALSE),"")</f>
        <v>52</v>
      </c>
      <c r="Q1414" s="2">
        <f>IFERROR(VLOOKUP(Tabla2[[#This Row],[Client]],Inflow_Outflow!A:O,2,FALSE),"")</f>
        <v>6.4332142857142856</v>
      </c>
      <c r="R1414" s="2">
        <f>IFERROR(VLOOKUP(Tabla2[[#This Row],[Client]],Inflow_Outflow!A:O,3,FALSE),"")</f>
        <v>4.642857142857143E-3</v>
      </c>
      <c r="S1414" s="2">
        <f>IFERROR(VLOOKUP(Tabla2[[#This Row],[Client]],Inflow_Outflow!A:O,4,FALSE),"")</f>
        <v>2</v>
      </c>
      <c r="T1414" s="2">
        <f>IFERROR(VLOOKUP(Tabla2[[#This Row],[Client]],Inflow_Outflow!A:O,5,FALSE),"")</f>
        <v>1</v>
      </c>
      <c r="U1414" s="2">
        <f>IFERROR(VLOOKUP(Tabla2[[#This Row],[Client]],Inflow_Outflow!A:O,6,FALSE),"")</f>
        <v>143.16892857142858</v>
      </c>
      <c r="V1414" s="2">
        <f>IFERROR(VLOOKUP(Tabla2[[#This Row],[Client]],Inflow_Outflow!A:O,7,FALSE),"")</f>
        <v>143.16892857142858</v>
      </c>
      <c r="W1414" s="2">
        <f>IFERROR(VLOOKUP(Tabla2[[#This Row],[Client]],Inflow_Outflow!A:O,8,FALSE),"")</f>
        <v>0</v>
      </c>
      <c r="X1414" s="2">
        <f>IFERROR(VLOOKUP(Tabla2[[#This Row],[Client]],Inflow_Outflow!A:O,9,FALSE),"")</f>
        <v>122.91892857142857</v>
      </c>
      <c r="Y1414" s="2">
        <f>IFERROR(VLOOKUP(Tabla2[[#This Row],[Client]],Inflow_Outflow!A:O,10,FALSE),"")</f>
        <v>20.25</v>
      </c>
      <c r="Z1414" s="2">
        <f>IFERROR(VLOOKUP(Tabla2[[#This Row],[Client]],Inflow_Outflow!A:O,11,FALSE),"")</f>
        <v>15</v>
      </c>
      <c r="AA1414" s="2">
        <f>IFERROR(VLOOKUP(Tabla2[[#This Row],[Client]],Inflow_Outflow!A:O,12,FALSE),"")</f>
        <v>15</v>
      </c>
      <c r="AB1414" s="2">
        <f>IFERROR(VLOOKUP(Tabla2[[#This Row],[Client]],Inflow_Outflow!A:O,13,FALSE),"")</f>
        <v>0</v>
      </c>
      <c r="AC1414" s="2">
        <f>IFERROR(VLOOKUP(Tabla2[[#This Row],[Client]],Inflow_Outflow!A:O,14,FALSE),"")</f>
        <v>14</v>
      </c>
      <c r="AD1414" s="2">
        <f>IFERROR(VLOOKUP(Tabla2[[#This Row],[Client]],Inflow_Outflow!A:O,15,FALSE),"")</f>
        <v>1</v>
      </c>
      <c r="AE1414" s="2">
        <f>IFERROR(VLOOKUP(Tabla2[[#This Row],[Client]],Sales_Revenues!A:G,2,FALSE),"")</f>
        <v>1</v>
      </c>
      <c r="AF1414" s="2">
        <f>IFERROR(VLOOKUP(Tabla2[[#This Row],[Client]],Sales_Revenues!A:G,3,FALSE),"")</f>
        <v>1</v>
      </c>
      <c r="AG1414" s="2">
        <f>IFERROR(VLOOKUP(Tabla2[[#This Row],[Client]],Sales_Revenues!A:G,4,FALSE),"")</f>
        <v>0</v>
      </c>
      <c r="AH1414" s="2">
        <f>IFERROR(VLOOKUP(Tabla2[[#This Row],[Client]],Sales_Revenues!A:G,5,FALSE),"")</f>
        <v>1.676607142857143</v>
      </c>
      <c r="AI1414" s="2">
        <f>IFERROR(VLOOKUP(Tabla2[[#This Row],[Client]],Sales_Revenues!A:G,6,FALSE),"")</f>
        <v>6.9642857142857144</v>
      </c>
      <c r="AJ1414" s="2">
        <f>IFERROR(VLOOKUP(Tabla2[[#This Row],[Client]],Sales_Revenues!A:G,7,FALSE),"")</f>
        <v>0</v>
      </c>
    </row>
    <row r="1415" spans="1:36">
      <c r="A1415">
        <v>1414</v>
      </c>
      <c r="B1415">
        <v>1</v>
      </c>
      <c r="C1415">
        <v>1</v>
      </c>
      <c r="H1415">
        <v>171575.88964285716</v>
      </c>
      <c r="I1415">
        <v>7309.1682142857144</v>
      </c>
      <c r="J1415" t="s">
        <v>38</v>
      </c>
      <c r="K1415" t="s">
        <v>38</v>
      </c>
      <c r="L1415" t="s">
        <v>38</v>
      </c>
      <c r="M1415" t="s">
        <v>38</v>
      </c>
      <c r="N1415" t="str">
        <f>IFERROR(VLOOKUP(Tabla2[[#This Row],[Client]],Soc_Dem!A:D,2,FALSE),"")</f>
        <v>F</v>
      </c>
      <c r="O1415">
        <f>IFERROR(VLOOKUP(Tabla2[[#This Row],[Client]],Soc_Dem!A:D,3,FALSE),"")</f>
        <v>71</v>
      </c>
      <c r="P1415">
        <f>IFERROR(VLOOKUP(Tabla2[[#This Row],[Client]],Soc_Dem!A:D,4,FALSE),"")</f>
        <v>49</v>
      </c>
      <c r="Q1415" s="2">
        <f>IFERROR(VLOOKUP(Tabla2[[#This Row],[Client]],Inflow_Outflow!A:O,2,FALSE),"")</f>
        <v>2695.957142857143</v>
      </c>
      <c r="R1415" s="2">
        <f>IFERROR(VLOOKUP(Tabla2[[#This Row],[Client]],Inflow_Outflow!A:O,3,FALSE),"")</f>
        <v>301.37285714285719</v>
      </c>
      <c r="S1415" s="2">
        <f>IFERROR(VLOOKUP(Tabla2[[#This Row],[Client]],Inflow_Outflow!A:O,4,FALSE),"")</f>
        <v>5</v>
      </c>
      <c r="T1415" s="2">
        <f>IFERROR(VLOOKUP(Tabla2[[#This Row],[Client]],Inflow_Outflow!A:O,5,FALSE),"")</f>
        <v>3</v>
      </c>
      <c r="U1415" s="2">
        <f>IFERROR(VLOOKUP(Tabla2[[#This Row],[Client]],Inflow_Outflow!A:O,6,FALSE),"")</f>
        <v>2498.6071428571427</v>
      </c>
      <c r="V1415" s="2">
        <f>IFERROR(VLOOKUP(Tabla2[[#This Row],[Client]],Inflow_Outflow!A:O,7,FALSE),"")</f>
        <v>2498.6071428571427</v>
      </c>
      <c r="W1415" s="2">
        <f>IFERROR(VLOOKUP(Tabla2[[#This Row],[Client]],Inflow_Outflow!A:O,8,FALSE),"")</f>
        <v>103.57142857142857</v>
      </c>
      <c r="X1415" s="2">
        <f>IFERROR(VLOOKUP(Tabla2[[#This Row],[Client]],Inflow_Outflow!A:O,9,FALSE),"")</f>
        <v>0</v>
      </c>
      <c r="Y1415" s="2">
        <f>IFERROR(VLOOKUP(Tabla2[[#This Row],[Client]],Inflow_Outflow!A:O,10,FALSE),"")</f>
        <v>2392.8571428571427</v>
      </c>
      <c r="Z1415" s="2">
        <f>IFERROR(VLOOKUP(Tabla2[[#This Row],[Client]],Inflow_Outflow!A:O,11,FALSE),"")</f>
        <v>4</v>
      </c>
      <c r="AA1415" s="2">
        <f>IFERROR(VLOOKUP(Tabla2[[#This Row],[Client]],Inflow_Outflow!A:O,12,FALSE),"")</f>
        <v>4</v>
      </c>
      <c r="AB1415" s="2">
        <f>IFERROR(VLOOKUP(Tabla2[[#This Row],[Client]],Inflow_Outflow!A:O,13,FALSE),"")</f>
        <v>1</v>
      </c>
      <c r="AC1415" s="2">
        <f>IFERROR(VLOOKUP(Tabla2[[#This Row],[Client]],Inflow_Outflow!A:O,14,FALSE),"")</f>
        <v>0</v>
      </c>
      <c r="AD1415" s="2">
        <f>IFERROR(VLOOKUP(Tabla2[[#This Row],[Client]],Inflow_Outflow!A:O,15,FALSE),"")</f>
        <v>1</v>
      </c>
      <c r="AE1415" s="2" t="str">
        <f>IFERROR(VLOOKUP(Tabla2[[#This Row],[Client]],Sales_Revenues!A:G,2,FALSE),"")</f>
        <v/>
      </c>
      <c r="AF1415" s="2" t="str">
        <f>IFERROR(VLOOKUP(Tabla2[[#This Row],[Client]],Sales_Revenues!A:G,3,FALSE),"")</f>
        <v/>
      </c>
      <c r="AG1415" s="2" t="str">
        <f>IFERROR(VLOOKUP(Tabla2[[#This Row],[Client]],Sales_Revenues!A:G,4,FALSE),"")</f>
        <v/>
      </c>
      <c r="AH1415" s="2" t="str">
        <f>IFERROR(VLOOKUP(Tabla2[[#This Row],[Client]],Sales_Revenues!A:G,5,FALSE),"")</f>
        <v/>
      </c>
      <c r="AI1415" s="2" t="str">
        <f>IFERROR(VLOOKUP(Tabla2[[#This Row],[Client]],Sales_Revenues!A:G,6,FALSE),"")</f>
        <v/>
      </c>
      <c r="AJ1415" s="2" t="str">
        <f>IFERROR(VLOOKUP(Tabla2[[#This Row],[Client]],Sales_Revenues!A:G,7,FALSE),"")</f>
        <v/>
      </c>
    </row>
    <row r="1416" spans="1:36">
      <c r="A1416">
        <v>1415</v>
      </c>
      <c r="B1416">
        <v>1</v>
      </c>
      <c r="C1416">
        <v>1</v>
      </c>
      <c r="D1416">
        <v>1</v>
      </c>
      <c r="H1416">
        <v>6512.0735714285711</v>
      </c>
      <c r="I1416">
        <v>18677.399642857144</v>
      </c>
      <c r="J1416">
        <v>501.07857142857148</v>
      </c>
      <c r="K1416" t="s">
        <v>38</v>
      </c>
      <c r="L1416" t="s">
        <v>38</v>
      </c>
      <c r="M1416" t="s">
        <v>38</v>
      </c>
      <c r="N1416" t="str">
        <f>IFERROR(VLOOKUP(Tabla2[[#This Row],[Client]],Soc_Dem!A:D,2,FALSE),"")</f>
        <v>M</v>
      </c>
      <c r="O1416">
        <f>IFERROR(VLOOKUP(Tabla2[[#This Row],[Client]],Soc_Dem!A:D,3,FALSE),"")</f>
        <v>67</v>
      </c>
      <c r="P1416">
        <f>IFERROR(VLOOKUP(Tabla2[[#This Row],[Client]],Soc_Dem!A:D,4,FALSE),"")</f>
        <v>28</v>
      </c>
      <c r="Q1416" s="2">
        <f>IFERROR(VLOOKUP(Tabla2[[#This Row],[Client]],Inflow_Outflow!A:O,2,FALSE),"")</f>
        <v>414.03607142857146</v>
      </c>
      <c r="R1416" s="2">
        <f>IFERROR(VLOOKUP(Tabla2[[#This Row],[Client]],Inflow_Outflow!A:O,3,FALSE),"")</f>
        <v>412.50928571428574</v>
      </c>
      <c r="S1416" s="2">
        <f>IFERROR(VLOOKUP(Tabla2[[#This Row],[Client]],Inflow_Outflow!A:O,4,FALSE),"")</f>
        <v>4</v>
      </c>
      <c r="T1416" s="2">
        <f>IFERROR(VLOOKUP(Tabla2[[#This Row],[Client]],Inflow_Outflow!A:O,5,FALSE),"")</f>
        <v>3</v>
      </c>
      <c r="U1416" s="2">
        <f>IFERROR(VLOOKUP(Tabla2[[#This Row],[Client]],Inflow_Outflow!A:O,6,FALSE),"")</f>
        <v>303</v>
      </c>
      <c r="V1416" s="2">
        <f>IFERROR(VLOOKUP(Tabla2[[#This Row],[Client]],Inflow_Outflow!A:O,7,FALSE),"")</f>
        <v>303</v>
      </c>
      <c r="W1416" s="2">
        <f>IFERROR(VLOOKUP(Tabla2[[#This Row],[Client]],Inflow_Outflow!A:O,8,FALSE),"")</f>
        <v>107.14285714285714</v>
      </c>
      <c r="X1416" s="2">
        <f>IFERROR(VLOOKUP(Tabla2[[#This Row],[Client]],Inflow_Outflow!A:O,9,FALSE),"")</f>
        <v>0</v>
      </c>
      <c r="Y1416" s="2">
        <f>IFERROR(VLOOKUP(Tabla2[[#This Row],[Client]],Inflow_Outflow!A:O,10,FALSE),"")</f>
        <v>193.67857142857142</v>
      </c>
      <c r="Z1416" s="2">
        <f>IFERROR(VLOOKUP(Tabla2[[#This Row],[Client]],Inflow_Outflow!A:O,11,FALSE),"")</f>
        <v>4</v>
      </c>
      <c r="AA1416" s="2">
        <f>IFERROR(VLOOKUP(Tabla2[[#This Row],[Client]],Inflow_Outflow!A:O,12,FALSE),"")</f>
        <v>4</v>
      </c>
      <c r="AB1416" s="2">
        <f>IFERROR(VLOOKUP(Tabla2[[#This Row],[Client]],Inflow_Outflow!A:O,13,FALSE),"")</f>
        <v>1</v>
      </c>
      <c r="AC1416" s="2">
        <f>IFERROR(VLOOKUP(Tabla2[[#This Row],[Client]],Inflow_Outflow!A:O,14,FALSE),"")</f>
        <v>0</v>
      </c>
      <c r="AD1416" s="2">
        <f>IFERROR(VLOOKUP(Tabla2[[#This Row],[Client]],Inflow_Outflow!A:O,15,FALSE),"")</f>
        <v>2</v>
      </c>
      <c r="AE1416" s="2">
        <f>IFERROR(VLOOKUP(Tabla2[[#This Row],[Client]],Sales_Revenues!A:G,2,FALSE),"")</f>
        <v>1</v>
      </c>
      <c r="AF1416" s="2">
        <f>IFERROR(VLOOKUP(Tabla2[[#This Row],[Client]],Sales_Revenues!A:G,3,FALSE),"")</f>
        <v>1</v>
      </c>
      <c r="AG1416" s="2">
        <f>IFERROR(VLOOKUP(Tabla2[[#This Row],[Client]],Sales_Revenues!A:G,4,FALSE),"")</f>
        <v>0</v>
      </c>
      <c r="AH1416" s="2">
        <f>IFERROR(VLOOKUP(Tabla2[[#This Row],[Client]],Sales_Revenues!A:G,5,FALSE),"")</f>
        <v>0.49821428571428567</v>
      </c>
      <c r="AI1416" s="2">
        <f>IFERROR(VLOOKUP(Tabla2[[#This Row],[Client]],Sales_Revenues!A:G,6,FALSE),"")</f>
        <v>0.32142857142857145</v>
      </c>
      <c r="AJ1416" s="2">
        <f>IFERROR(VLOOKUP(Tabla2[[#This Row],[Client]],Sales_Revenues!A:G,7,FALSE),"")</f>
        <v>0</v>
      </c>
    </row>
    <row r="1417" spans="1:36">
      <c r="A1417">
        <v>1416</v>
      </c>
      <c r="B1417">
        <v>1</v>
      </c>
      <c r="E1417">
        <v>1</v>
      </c>
      <c r="F1417">
        <v>1</v>
      </c>
      <c r="H1417">
        <v>840.71642857142865</v>
      </c>
      <c r="I1417" t="s">
        <v>38</v>
      </c>
      <c r="J1417" t="s">
        <v>38</v>
      </c>
      <c r="K1417">
        <v>301.75035714285713</v>
      </c>
      <c r="L1417">
        <v>0.7142857142857143</v>
      </c>
      <c r="M1417" t="s">
        <v>38</v>
      </c>
      <c r="N1417" t="str">
        <f>IFERROR(VLOOKUP(Tabla2[[#This Row],[Client]],Soc_Dem!A:D,2,FALSE),"")</f>
        <v>M</v>
      </c>
      <c r="O1417">
        <f>IFERROR(VLOOKUP(Tabla2[[#This Row],[Client]],Soc_Dem!A:D,3,FALSE),"")</f>
        <v>61</v>
      </c>
      <c r="P1417">
        <f>IFERROR(VLOOKUP(Tabla2[[#This Row],[Client]],Soc_Dem!A:D,4,FALSE),"")</f>
        <v>132</v>
      </c>
      <c r="Q1417" s="2">
        <f>IFERROR(VLOOKUP(Tabla2[[#This Row],[Client]],Inflow_Outflow!A:O,2,FALSE),"")</f>
        <v>788.95357142857142</v>
      </c>
      <c r="R1417" s="2">
        <f>IFERROR(VLOOKUP(Tabla2[[#This Row],[Client]],Inflow_Outflow!A:O,3,FALSE),"")</f>
        <v>655.89607142857142</v>
      </c>
      <c r="S1417" s="2">
        <f>IFERROR(VLOOKUP(Tabla2[[#This Row],[Client]],Inflow_Outflow!A:O,4,FALSE),"")</f>
        <v>6</v>
      </c>
      <c r="T1417" s="2">
        <f>IFERROR(VLOOKUP(Tabla2[[#This Row],[Client]],Inflow_Outflow!A:O,5,FALSE),"")</f>
        <v>4</v>
      </c>
      <c r="U1417" s="2">
        <f>IFERROR(VLOOKUP(Tabla2[[#This Row],[Client]],Inflow_Outflow!A:O,6,FALSE),"")</f>
        <v>699.83821428571434</v>
      </c>
      <c r="V1417" s="2">
        <f>IFERROR(VLOOKUP(Tabla2[[#This Row],[Client]],Inflow_Outflow!A:O,7,FALSE),"")</f>
        <v>409.82714285714286</v>
      </c>
      <c r="W1417" s="2">
        <f>IFERROR(VLOOKUP(Tabla2[[#This Row],[Client]],Inflow_Outflow!A:O,8,FALSE),"")</f>
        <v>85.714285714285708</v>
      </c>
      <c r="X1417" s="2">
        <f>IFERROR(VLOOKUP(Tabla2[[#This Row],[Client]],Inflow_Outflow!A:O,9,FALSE),"")</f>
        <v>290.01107142857143</v>
      </c>
      <c r="Y1417" s="2">
        <f>IFERROR(VLOOKUP(Tabla2[[#This Row],[Client]],Inflow_Outflow!A:O,10,FALSE),"")</f>
        <v>193.42857142857142</v>
      </c>
      <c r="Z1417" s="2">
        <f>IFERROR(VLOOKUP(Tabla2[[#This Row],[Client]],Inflow_Outflow!A:O,11,FALSE),"")</f>
        <v>35</v>
      </c>
      <c r="AA1417" s="2">
        <f>IFERROR(VLOOKUP(Tabla2[[#This Row],[Client]],Inflow_Outflow!A:O,12,FALSE),"")</f>
        <v>10</v>
      </c>
      <c r="AB1417" s="2">
        <f>IFERROR(VLOOKUP(Tabla2[[#This Row],[Client]],Inflow_Outflow!A:O,13,FALSE),"")</f>
        <v>6</v>
      </c>
      <c r="AC1417" s="2">
        <f>IFERROR(VLOOKUP(Tabla2[[#This Row],[Client]],Inflow_Outflow!A:O,14,FALSE),"")</f>
        <v>25</v>
      </c>
      <c r="AD1417" s="2">
        <f>IFERROR(VLOOKUP(Tabla2[[#This Row],[Client]],Inflow_Outflow!A:O,15,FALSE),"")</f>
        <v>2</v>
      </c>
      <c r="AE1417" s="2" t="str">
        <f>IFERROR(VLOOKUP(Tabla2[[#This Row],[Client]],Sales_Revenues!A:G,2,FALSE),"")</f>
        <v/>
      </c>
      <c r="AF1417" s="2" t="str">
        <f>IFERROR(VLOOKUP(Tabla2[[#This Row],[Client]],Sales_Revenues!A:G,3,FALSE),"")</f>
        <v/>
      </c>
      <c r="AG1417" s="2" t="str">
        <f>IFERROR(VLOOKUP(Tabla2[[#This Row],[Client]],Sales_Revenues!A:G,4,FALSE),"")</f>
        <v/>
      </c>
      <c r="AH1417" s="2" t="str">
        <f>IFERROR(VLOOKUP(Tabla2[[#This Row],[Client]],Sales_Revenues!A:G,5,FALSE),"")</f>
        <v/>
      </c>
      <c r="AI1417" s="2" t="str">
        <f>IFERROR(VLOOKUP(Tabla2[[#This Row],[Client]],Sales_Revenues!A:G,6,FALSE),"")</f>
        <v/>
      </c>
      <c r="AJ1417" s="2" t="str">
        <f>IFERROR(VLOOKUP(Tabla2[[#This Row],[Client]],Sales_Revenues!A:G,7,FALSE),"")</f>
        <v/>
      </c>
    </row>
    <row r="1418" spans="1:36">
      <c r="A1418">
        <v>1417</v>
      </c>
      <c r="B1418">
        <v>1</v>
      </c>
      <c r="C1418">
        <v>1</v>
      </c>
      <c r="H1418">
        <v>633.51249999999993</v>
      </c>
      <c r="I1418">
        <v>2632.4453571428571</v>
      </c>
      <c r="J1418" t="s">
        <v>38</v>
      </c>
      <c r="K1418" t="s">
        <v>38</v>
      </c>
      <c r="L1418" t="s">
        <v>38</v>
      </c>
      <c r="M1418" t="s">
        <v>38</v>
      </c>
      <c r="N1418" t="str">
        <f>IFERROR(VLOOKUP(Tabla2[[#This Row],[Client]],Soc_Dem!A:D,2,FALSE),"")</f>
        <v>F</v>
      </c>
      <c r="O1418">
        <f>IFERROR(VLOOKUP(Tabla2[[#This Row],[Client]],Soc_Dem!A:D,3,FALSE),"")</f>
        <v>52</v>
      </c>
      <c r="P1418">
        <f>IFERROR(VLOOKUP(Tabla2[[#This Row],[Client]],Soc_Dem!A:D,4,FALSE),"")</f>
        <v>151</v>
      </c>
      <c r="Q1418" s="2">
        <f>IFERROR(VLOOKUP(Tabla2[[#This Row],[Client]],Inflow_Outflow!A:O,2,FALSE),"")</f>
        <v>393.42</v>
      </c>
      <c r="R1418" s="2">
        <f>IFERROR(VLOOKUP(Tabla2[[#This Row],[Client]],Inflow_Outflow!A:O,3,FALSE),"")</f>
        <v>393.39785714285711</v>
      </c>
      <c r="S1418" s="2">
        <f>IFERROR(VLOOKUP(Tabla2[[#This Row],[Client]],Inflow_Outflow!A:O,4,FALSE),"")</f>
        <v>3</v>
      </c>
      <c r="T1418" s="2">
        <f>IFERROR(VLOOKUP(Tabla2[[#This Row],[Client]],Inflow_Outflow!A:O,5,FALSE),"")</f>
        <v>2</v>
      </c>
      <c r="U1418" s="2">
        <f>IFERROR(VLOOKUP(Tabla2[[#This Row],[Client]],Inflow_Outflow!A:O,6,FALSE),"")</f>
        <v>303.03571428571428</v>
      </c>
      <c r="V1418" s="2">
        <f>IFERROR(VLOOKUP(Tabla2[[#This Row],[Client]],Inflow_Outflow!A:O,7,FALSE),"")</f>
        <v>303.03571428571428</v>
      </c>
      <c r="W1418" s="2">
        <f>IFERROR(VLOOKUP(Tabla2[[#This Row],[Client]],Inflow_Outflow!A:O,8,FALSE),"")</f>
        <v>192.85714285714286</v>
      </c>
      <c r="X1418" s="2">
        <f>IFERROR(VLOOKUP(Tabla2[[#This Row],[Client]],Inflow_Outflow!A:O,9,FALSE),"")</f>
        <v>0</v>
      </c>
      <c r="Y1418" s="2">
        <f>IFERROR(VLOOKUP(Tabla2[[#This Row],[Client]],Inflow_Outflow!A:O,10,FALSE),"")</f>
        <v>106.78571428571429</v>
      </c>
      <c r="Z1418" s="2">
        <f>IFERROR(VLOOKUP(Tabla2[[#This Row],[Client]],Inflow_Outflow!A:O,11,FALSE),"")</f>
        <v>7</v>
      </c>
      <c r="AA1418" s="2">
        <f>IFERROR(VLOOKUP(Tabla2[[#This Row],[Client]],Inflow_Outflow!A:O,12,FALSE),"")</f>
        <v>7</v>
      </c>
      <c r="AB1418" s="2">
        <f>IFERROR(VLOOKUP(Tabla2[[#This Row],[Client]],Inflow_Outflow!A:O,13,FALSE),"")</f>
        <v>3</v>
      </c>
      <c r="AC1418" s="2">
        <f>IFERROR(VLOOKUP(Tabla2[[#This Row],[Client]],Inflow_Outflow!A:O,14,FALSE),"")</f>
        <v>0</v>
      </c>
      <c r="AD1418" s="2">
        <f>IFERROR(VLOOKUP(Tabla2[[#This Row],[Client]],Inflow_Outflow!A:O,15,FALSE),"")</f>
        <v>3</v>
      </c>
      <c r="AE1418" s="2">
        <f>IFERROR(VLOOKUP(Tabla2[[#This Row],[Client]],Sales_Revenues!A:G,2,FALSE),"")</f>
        <v>0</v>
      </c>
      <c r="AF1418" s="2">
        <f>IFERROR(VLOOKUP(Tabla2[[#This Row],[Client]],Sales_Revenues!A:G,3,FALSE),"")</f>
        <v>1</v>
      </c>
      <c r="AG1418" s="2">
        <f>IFERROR(VLOOKUP(Tabla2[[#This Row],[Client]],Sales_Revenues!A:G,4,FALSE),"")</f>
        <v>0</v>
      </c>
      <c r="AH1418" s="2">
        <f>IFERROR(VLOOKUP(Tabla2[[#This Row],[Client]],Sales_Revenues!A:G,5,FALSE),"")</f>
        <v>0</v>
      </c>
      <c r="AI1418" s="2">
        <f>IFERROR(VLOOKUP(Tabla2[[#This Row],[Client]],Sales_Revenues!A:G,6,FALSE),"")</f>
        <v>14.821428571428571</v>
      </c>
      <c r="AJ1418" s="2">
        <f>IFERROR(VLOOKUP(Tabla2[[#This Row],[Client]],Sales_Revenues!A:G,7,FALSE),"")</f>
        <v>0</v>
      </c>
    </row>
    <row r="1419" spans="1:36">
      <c r="A1419">
        <v>1418</v>
      </c>
      <c r="B1419">
        <v>1</v>
      </c>
      <c r="H1419">
        <v>1463.9989285714287</v>
      </c>
      <c r="I1419" t="s">
        <v>38</v>
      </c>
      <c r="J1419" t="s">
        <v>38</v>
      </c>
      <c r="K1419" t="s">
        <v>38</v>
      </c>
      <c r="L1419" t="s">
        <v>38</v>
      </c>
      <c r="M1419" t="s">
        <v>38</v>
      </c>
      <c r="N1419" t="str">
        <f>IFERROR(VLOOKUP(Tabla2[[#This Row],[Client]],Soc_Dem!A:D,2,FALSE),"")</f>
        <v>M</v>
      </c>
      <c r="O1419">
        <f>IFERROR(VLOOKUP(Tabla2[[#This Row],[Client]],Soc_Dem!A:D,3,FALSE),"")</f>
        <v>64</v>
      </c>
      <c r="P1419">
        <f>IFERROR(VLOOKUP(Tabla2[[#This Row],[Client]],Soc_Dem!A:D,4,FALSE),"")</f>
        <v>83</v>
      </c>
      <c r="Q1419" s="2">
        <f>IFERROR(VLOOKUP(Tabla2[[#This Row],[Client]],Inflow_Outflow!A:O,2,FALSE),"")</f>
        <v>2013.5864285714285</v>
      </c>
      <c r="R1419" s="2">
        <f>IFERROR(VLOOKUP(Tabla2[[#This Row],[Client]],Inflow_Outflow!A:O,3,FALSE),"")</f>
        <v>2013.5864285714285</v>
      </c>
      <c r="S1419" s="2">
        <f>IFERROR(VLOOKUP(Tabla2[[#This Row],[Client]],Inflow_Outflow!A:O,4,FALSE),"")</f>
        <v>2</v>
      </c>
      <c r="T1419" s="2">
        <f>IFERROR(VLOOKUP(Tabla2[[#This Row],[Client]],Inflow_Outflow!A:O,5,FALSE),"")</f>
        <v>2</v>
      </c>
      <c r="U1419" s="2">
        <f>IFERROR(VLOOKUP(Tabla2[[#This Row],[Client]],Inflow_Outflow!A:O,6,FALSE),"")</f>
        <v>1044.7675000000002</v>
      </c>
      <c r="V1419" s="2">
        <f>IFERROR(VLOOKUP(Tabla2[[#This Row],[Client]],Inflow_Outflow!A:O,7,FALSE),"")</f>
        <v>1044.7675000000002</v>
      </c>
      <c r="W1419" s="2">
        <f>IFERROR(VLOOKUP(Tabla2[[#This Row],[Client]],Inflow_Outflow!A:O,8,FALSE),"")</f>
        <v>178.57142857142858</v>
      </c>
      <c r="X1419" s="2">
        <f>IFERROR(VLOOKUP(Tabla2[[#This Row],[Client]],Inflow_Outflow!A:O,9,FALSE),"")</f>
        <v>475.62535714285713</v>
      </c>
      <c r="Y1419" s="2">
        <f>IFERROR(VLOOKUP(Tabla2[[#This Row],[Client]],Inflow_Outflow!A:O,10,FALSE),"")</f>
        <v>388.39214285714286</v>
      </c>
      <c r="Z1419" s="2">
        <f>IFERROR(VLOOKUP(Tabla2[[#This Row],[Client]],Inflow_Outflow!A:O,11,FALSE),"")</f>
        <v>23</v>
      </c>
      <c r="AA1419" s="2">
        <f>IFERROR(VLOOKUP(Tabla2[[#This Row],[Client]],Inflow_Outflow!A:O,12,FALSE),"")</f>
        <v>23</v>
      </c>
      <c r="AB1419" s="2">
        <f>IFERROR(VLOOKUP(Tabla2[[#This Row],[Client]],Inflow_Outflow!A:O,13,FALSE),"")</f>
        <v>2</v>
      </c>
      <c r="AC1419" s="2">
        <f>IFERROR(VLOOKUP(Tabla2[[#This Row],[Client]],Inflow_Outflow!A:O,14,FALSE),"")</f>
        <v>16</v>
      </c>
      <c r="AD1419" s="2">
        <f>IFERROR(VLOOKUP(Tabla2[[#This Row],[Client]],Inflow_Outflow!A:O,15,FALSE),"")</f>
        <v>4</v>
      </c>
      <c r="AE1419" s="2">
        <f>IFERROR(VLOOKUP(Tabla2[[#This Row],[Client]],Sales_Revenues!A:G,2,FALSE),"")</f>
        <v>0</v>
      </c>
      <c r="AF1419" s="2">
        <f>IFERROR(VLOOKUP(Tabla2[[#This Row],[Client]],Sales_Revenues!A:G,3,FALSE),"")</f>
        <v>0</v>
      </c>
      <c r="AG1419" s="2">
        <f>IFERROR(VLOOKUP(Tabla2[[#This Row],[Client]],Sales_Revenues!A:G,4,FALSE),"")</f>
        <v>0</v>
      </c>
      <c r="AH1419" s="2">
        <f>IFERROR(VLOOKUP(Tabla2[[#This Row],[Client]],Sales_Revenues!A:G,5,FALSE),"")</f>
        <v>0</v>
      </c>
      <c r="AI1419" s="2">
        <f>IFERROR(VLOOKUP(Tabla2[[#This Row],[Client]],Sales_Revenues!A:G,6,FALSE),"")</f>
        <v>0</v>
      </c>
      <c r="AJ1419" s="2">
        <f>IFERROR(VLOOKUP(Tabla2[[#This Row],[Client]],Sales_Revenues!A:G,7,FALSE),"")</f>
        <v>0</v>
      </c>
    </row>
    <row r="1420" spans="1:36">
      <c r="A1420">
        <v>1419</v>
      </c>
      <c r="B1420">
        <v>1</v>
      </c>
      <c r="C1420">
        <v>1</v>
      </c>
      <c r="E1420">
        <v>1</v>
      </c>
      <c r="H1420">
        <v>3499.6196428571429</v>
      </c>
      <c r="I1420">
        <v>35787.10571428571</v>
      </c>
      <c r="J1420" t="s">
        <v>38</v>
      </c>
      <c r="K1420">
        <v>331.21392857142854</v>
      </c>
      <c r="L1420" t="s">
        <v>38</v>
      </c>
      <c r="M1420" t="s">
        <v>38</v>
      </c>
      <c r="N1420" t="str">
        <f>IFERROR(VLOOKUP(Tabla2[[#This Row],[Client]],Soc_Dem!A:D,2,FALSE),"")</f>
        <v>M</v>
      </c>
      <c r="O1420">
        <f>IFERROR(VLOOKUP(Tabla2[[#This Row],[Client]],Soc_Dem!A:D,3,FALSE),"")</f>
        <v>35</v>
      </c>
      <c r="P1420">
        <f>IFERROR(VLOOKUP(Tabla2[[#This Row],[Client]],Soc_Dem!A:D,4,FALSE),"")</f>
        <v>59</v>
      </c>
      <c r="Q1420" s="2">
        <f>IFERROR(VLOOKUP(Tabla2[[#This Row],[Client]],Inflow_Outflow!A:O,2,FALSE),"")</f>
        <v>785.56357142857144</v>
      </c>
      <c r="R1420" s="2">
        <f>IFERROR(VLOOKUP(Tabla2[[#This Row],[Client]],Inflow_Outflow!A:O,3,FALSE),"")</f>
        <v>784.93107142857139</v>
      </c>
      <c r="S1420" s="2">
        <f>IFERROR(VLOOKUP(Tabla2[[#This Row],[Client]],Inflow_Outflow!A:O,4,FALSE),"")</f>
        <v>3</v>
      </c>
      <c r="T1420" s="2">
        <f>IFERROR(VLOOKUP(Tabla2[[#This Row],[Client]],Inflow_Outflow!A:O,5,FALSE),"")</f>
        <v>2</v>
      </c>
      <c r="U1420" s="2">
        <f>IFERROR(VLOOKUP(Tabla2[[#This Row],[Client]],Inflow_Outflow!A:O,6,FALSE),"")</f>
        <v>601.07142857142856</v>
      </c>
      <c r="V1420" s="2">
        <f>IFERROR(VLOOKUP(Tabla2[[#This Row],[Client]],Inflow_Outflow!A:O,7,FALSE),"")</f>
        <v>601.07142857142856</v>
      </c>
      <c r="W1420" s="2">
        <f>IFERROR(VLOOKUP(Tabla2[[#This Row],[Client]],Inflow_Outflow!A:O,8,FALSE),"")</f>
        <v>428.57142857142856</v>
      </c>
      <c r="X1420" s="2">
        <f>IFERROR(VLOOKUP(Tabla2[[#This Row],[Client]],Inflow_Outflow!A:O,9,FALSE),"")</f>
        <v>0</v>
      </c>
      <c r="Y1420" s="2">
        <f>IFERROR(VLOOKUP(Tabla2[[#This Row],[Client]],Inflow_Outflow!A:O,10,FALSE),"")</f>
        <v>172.5</v>
      </c>
      <c r="Z1420" s="2">
        <f>IFERROR(VLOOKUP(Tabla2[[#This Row],[Client]],Inflow_Outflow!A:O,11,FALSE),"")</f>
        <v>5</v>
      </c>
      <c r="AA1420" s="2">
        <f>IFERROR(VLOOKUP(Tabla2[[#This Row],[Client]],Inflow_Outflow!A:O,12,FALSE),"")</f>
        <v>5</v>
      </c>
      <c r="AB1420" s="2">
        <f>IFERROR(VLOOKUP(Tabla2[[#This Row],[Client]],Inflow_Outflow!A:O,13,FALSE),"")</f>
        <v>3</v>
      </c>
      <c r="AC1420" s="2">
        <f>IFERROR(VLOOKUP(Tabla2[[#This Row],[Client]],Inflow_Outflow!A:O,14,FALSE),"")</f>
        <v>0</v>
      </c>
      <c r="AD1420" s="2">
        <f>IFERROR(VLOOKUP(Tabla2[[#This Row],[Client]],Inflow_Outflow!A:O,15,FALSE),"")</f>
        <v>2</v>
      </c>
      <c r="AE1420" s="2" t="str">
        <f>IFERROR(VLOOKUP(Tabla2[[#This Row],[Client]],Sales_Revenues!A:G,2,FALSE),"")</f>
        <v/>
      </c>
      <c r="AF1420" s="2" t="str">
        <f>IFERROR(VLOOKUP(Tabla2[[#This Row],[Client]],Sales_Revenues!A:G,3,FALSE),"")</f>
        <v/>
      </c>
      <c r="AG1420" s="2" t="str">
        <f>IFERROR(VLOOKUP(Tabla2[[#This Row],[Client]],Sales_Revenues!A:G,4,FALSE),"")</f>
        <v/>
      </c>
      <c r="AH1420" s="2" t="str">
        <f>IFERROR(VLOOKUP(Tabla2[[#This Row],[Client]],Sales_Revenues!A:G,5,FALSE),"")</f>
        <v/>
      </c>
      <c r="AI1420" s="2" t="str">
        <f>IFERROR(VLOOKUP(Tabla2[[#This Row],[Client]],Sales_Revenues!A:G,6,FALSE),"")</f>
        <v/>
      </c>
      <c r="AJ1420" s="2" t="str">
        <f>IFERROR(VLOOKUP(Tabla2[[#This Row],[Client]],Sales_Revenues!A:G,7,FALSE),"")</f>
        <v/>
      </c>
    </row>
    <row r="1421" spans="1:36">
      <c r="A1421">
        <v>1420</v>
      </c>
      <c r="B1421">
        <v>1</v>
      </c>
      <c r="H1421">
        <v>272.38785714285711</v>
      </c>
      <c r="I1421" t="s">
        <v>38</v>
      </c>
      <c r="J1421" t="s">
        <v>38</v>
      </c>
      <c r="K1421" t="s">
        <v>38</v>
      </c>
      <c r="L1421" t="s">
        <v>38</v>
      </c>
      <c r="M1421" t="s">
        <v>38</v>
      </c>
      <c r="N1421" t="str">
        <f>IFERROR(VLOOKUP(Tabla2[[#This Row],[Client]],Soc_Dem!A:D,2,FALSE),"")</f>
        <v>M</v>
      </c>
      <c r="O1421">
        <f>IFERROR(VLOOKUP(Tabla2[[#This Row],[Client]],Soc_Dem!A:D,3,FALSE),"")</f>
        <v>46</v>
      </c>
      <c r="P1421">
        <f>IFERROR(VLOOKUP(Tabla2[[#This Row],[Client]],Soc_Dem!A:D,4,FALSE),"")</f>
        <v>86</v>
      </c>
      <c r="Q1421" s="2">
        <f>IFERROR(VLOOKUP(Tabla2[[#This Row],[Client]],Inflow_Outflow!A:O,2,FALSE),"")</f>
        <v>1075.0232142857144</v>
      </c>
      <c r="R1421" s="2">
        <f>IFERROR(VLOOKUP(Tabla2[[#This Row],[Client]],Inflow_Outflow!A:O,3,FALSE),"")</f>
        <v>1075.0232142857144</v>
      </c>
      <c r="S1421" s="2">
        <f>IFERROR(VLOOKUP(Tabla2[[#This Row],[Client]],Inflow_Outflow!A:O,4,FALSE),"")</f>
        <v>2</v>
      </c>
      <c r="T1421" s="2">
        <f>IFERROR(VLOOKUP(Tabla2[[#This Row],[Client]],Inflow_Outflow!A:O,5,FALSE),"")</f>
        <v>2</v>
      </c>
      <c r="U1421" s="2">
        <f>IFERROR(VLOOKUP(Tabla2[[#This Row],[Client]],Inflow_Outflow!A:O,6,FALSE),"")</f>
        <v>620.37464285714293</v>
      </c>
      <c r="V1421" s="2">
        <f>IFERROR(VLOOKUP(Tabla2[[#This Row],[Client]],Inflow_Outflow!A:O,7,FALSE),"")</f>
        <v>620.37464285714293</v>
      </c>
      <c r="W1421" s="2">
        <f>IFERROR(VLOOKUP(Tabla2[[#This Row],[Client]],Inflow_Outflow!A:O,8,FALSE),"")</f>
        <v>0</v>
      </c>
      <c r="X1421" s="2">
        <f>IFERROR(VLOOKUP(Tabla2[[#This Row],[Client]],Inflow_Outflow!A:O,9,FALSE),"")</f>
        <v>0</v>
      </c>
      <c r="Y1421" s="2">
        <f>IFERROR(VLOOKUP(Tabla2[[#This Row],[Client]],Inflow_Outflow!A:O,10,FALSE),"")</f>
        <v>616.98178571428582</v>
      </c>
      <c r="Z1421" s="2">
        <f>IFERROR(VLOOKUP(Tabla2[[#This Row],[Client]],Inflow_Outflow!A:O,11,FALSE),"")</f>
        <v>7</v>
      </c>
      <c r="AA1421" s="2">
        <f>IFERROR(VLOOKUP(Tabla2[[#This Row],[Client]],Inflow_Outflow!A:O,12,FALSE),"")</f>
        <v>7</v>
      </c>
      <c r="AB1421" s="2">
        <f>IFERROR(VLOOKUP(Tabla2[[#This Row],[Client]],Inflow_Outflow!A:O,13,FALSE),"")</f>
        <v>0</v>
      </c>
      <c r="AC1421" s="2">
        <f>IFERROR(VLOOKUP(Tabla2[[#This Row],[Client]],Inflow_Outflow!A:O,14,FALSE),"")</f>
        <v>0</v>
      </c>
      <c r="AD1421" s="2">
        <f>IFERROR(VLOOKUP(Tabla2[[#This Row],[Client]],Inflow_Outflow!A:O,15,FALSE),"")</f>
        <v>6</v>
      </c>
      <c r="AE1421" s="2" t="str">
        <f>IFERROR(VLOOKUP(Tabla2[[#This Row],[Client]],Sales_Revenues!A:G,2,FALSE),"")</f>
        <v/>
      </c>
      <c r="AF1421" s="2" t="str">
        <f>IFERROR(VLOOKUP(Tabla2[[#This Row],[Client]],Sales_Revenues!A:G,3,FALSE),"")</f>
        <v/>
      </c>
      <c r="AG1421" s="2" t="str">
        <f>IFERROR(VLOOKUP(Tabla2[[#This Row],[Client]],Sales_Revenues!A:G,4,FALSE),"")</f>
        <v/>
      </c>
      <c r="AH1421" s="2" t="str">
        <f>IFERROR(VLOOKUP(Tabla2[[#This Row],[Client]],Sales_Revenues!A:G,5,FALSE),"")</f>
        <v/>
      </c>
      <c r="AI1421" s="2" t="str">
        <f>IFERROR(VLOOKUP(Tabla2[[#This Row],[Client]],Sales_Revenues!A:G,6,FALSE),"")</f>
        <v/>
      </c>
      <c r="AJ1421" s="2" t="str">
        <f>IFERROR(VLOOKUP(Tabla2[[#This Row],[Client]],Sales_Revenues!A:G,7,FALSE),"")</f>
        <v/>
      </c>
    </row>
    <row r="1422" spans="1:36">
      <c r="A1422">
        <v>1421</v>
      </c>
      <c r="B1422">
        <v>1</v>
      </c>
      <c r="E1422">
        <v>1</v>
      </c>
      <c r="H1422">
        <v>7480.1046428571426</v>
      </c>
      <c r="I1422" t="s">
        <v>38</v>
      </c>
      <c r="J1422" t="s">
        <v>38</v>
      </c>
      <c r="K1422">
        <v>428.81392857142862</v>
      </c>
      <c r="L1422" t="s">
        <v>38</v>
      </c>
      <c r="M1422" t="s">
        <v>38</v>
      </c>
      <c r="N1422" t="str">
        <f>IFERROR(VLOOKUP(Tabla2[[#This Row],[Client]],Soc_Dem!A:D,2,FALSE),"")</f>
        <v>F</v>
      </c>
      <c r="O1422">
        <f>IFERROR(VLOOKUP(Tabla2[[#This Row],[Client]],Soc_Dem!A:D,3,FALSE),"")</f>
        <v>43</v>
      </c>
      <c r="P1422">
        <f>IFERROR(VLOOKUP(Tabla2[[#This Row],[Client]],Soc_Dem!A:D,4,FALSE),"")</f>
        <v>79</v>
      </c>
      <c r="Q1422" s="2">
        <f>IFERROR(VLOOKUP(Tabla2[[#This Row],[Client]],Inflow_Outflow!A:O,2,FALSE),"")</f>
        <v>675.37571428571425</v>
      </c>
      <c r="R1422" s="2">
        <f>IFERROR(VLOOKUP(Tabla2[[#This Row],[Client]],Inflow_Outflow!A:O,3,FALSE),"")</f>
        <v>675.37571428571425</v>
      </c>
      <c r="S1422" s="2">
        <f>IFERROR(VLOOKUP(Tabla2[[#This Row],[Client]],Inflow_Outflow!A:O,4,FALSE),"")</f>
        <v>5</v>
      </c>
      <c r="T1422" s="2">
        <f>IFERROR(VLOOKUP(Tabla2[[#This Row],[Client]],Inflow_Outflow!A:O,5,FALSE),"")</f>
        <v>5</v>
      </c>
      <c r="U1422" s="2">
        <f>IFERROR(VLOOKUP(Tabla2[[#This Row],[Client]],Inflow_Outflow!A:O,6,FALSE),"")</f>
        <v>728.2299999999999</v>
      </c>
      <c r="V1422" s="2">
        <f>IFERROR(VLOOKUP(Tabla2[[#This Row],[Client]],Inflow_Outflow!A:O,7,FALSE),"")</f>
        <v>728.2299999999999</v>
      </c>
      <c r="W1422" s="2">
        <f>IFERROR(VLOOKUP(Tabla2[[#This Row],[Client]],Inflow_Outflow!A:O,8,FALSE),"")</f>
        <v>392.85714285714283</v>
      </c>
      <c r="X1422" s="2">
        <f>IFERROR(VLOOKUP(Tabla2[[#This Row],[Client]],Inflow_Outflow!A:O,9,FALSE),"")</f>
        <v>0</v>
      </c>
      <c r="Y1422" s="2">
        <f>IFERROR(VLOOKUP(Tabla2[[#This Row],[Client]],Inflow_Outflow!A:O,10,FALSE),"")</f>
        <v>331.98</v>
      </c>
      <c r="Z1422" s="2">
        <f>IFERROR(VLOOKUP(Tabla2[[#This Row],[Client]],Inflow_Outflow!A:O,11,FALSE),"")</f>
        <v>12</v>
      </c>
      <c r="AA1422" s="2">
        <f>IFERROR(VLOOKUP(Tabla2[[#This Row],[Client]],Inflow_Outflow!A:O,12,FALSE),"")</f>
        <v>12</v>
      </c>
      <c r="AB1422" s="2">
        <f>IFERROR(VLOOKUP(Tabla2[[#This Row],[Client]],Inflow_Outflow!A:O,13,FALSE),"")</f>
        <v>1</v>
      </c>
      <c r="AC1422" s="2">
        <f>IFERROR(VLOOKUP(Tabla2[[#This Row],[Client]],Inflow_Outflow!A:O,14,FALSE),"")</f>
        <v>0</v>
      </c>
      <c r="AD1422" s="2">
        <f>IFERROR(VLOOKUP(Tabla2[[#This Row],[Client]],Inflow_Outflow!A:O,15,FALSE),"")</f>
        <v>10</v>
      </c>
      <c r="AE1422" s="2" t="str">
        <f>IFERROR(VLOOKUP(Tabla2[[#This Row],[Client]],Sales_Revenues!A:G,2,FALSE),"")</f>
        <v/>
      </c>
      <c r="AF1422" s="2" t="str">
        <f>IFERROR(VLOOKUP(Tabla2[[#This Row],[Client]],Sales_Revenues!A:G,3,FALSE),"")</f>
        <v/>
      </c>
      <c r="AG1422" s="2" t="str">
        <f>IFERROR(VLOOKUP(Tabla2[[#This Row],[Client]],Sales_Revenues!A:G,4,FALSE),"")</f>
        <v/>
      </c>
      <c r="AH1422" s="2" t="str">
        <f>IFERROR(VLOOKUP(Tabla2[[#This Row],[Client]],Sales_Revenues!A:G,5,FALSE),"")</f>
        <v/>
      </c>
      <c r="AI1422" s="2" t="str">
        <f>IFERROR(VLOOKUP(Tabla2[[#This Row],[Client]],Sales_Revenues!A:G,6,FALSE),"")</f>
        <v/>
      </c>
      <c r="AJ1422" s="2" t="str">
        <f>IFERROR(VLOOKUP(Tabla2[[#This Row],[Client]],Sales_Revenues!A:G,7,FALSE),"")</f>
        <v/>
      </c>
    </row>
    <row r="1423" spans="1:36">
      <c r="A1423">
        <v>1422</v>
      </c>
      <c r="B1423">
        <v>1</v>
      </c>
      <c r="C1423">
        <v>1</v>
      </c>
      <c r="H1423">
        <v>2612.4946428571429</v>
      </c>
      <c r="I1423">
        <v>880.05714285714282</v>
      </c>
      <c r="J1423" t="s">
        <v>38</v>
      </c>
      <c r="K1423" t="s">
        <v>38</v>
      </c>
      <c r="L1423" t="s">
        <v>38</v>
      </c>
      <c r="M1423" t="s">
        <v>38</v>
      </c>
      <c r="N1423" t="str">
        <f>IFERROR(VLOOKUP(Tabla2[[#This Row],[Client]],Soc_Dem!A:D,2,FALSE),"")</f>
        <v>M</v>
      </c>
      <c r="O1423">
        <f>IFERROR(VLOOKUP(Tabla2[[#This Row],[Client]],Soc_Dem!A:D,3,FALSE),"")</f>
        <v>34</v>
      </c>
      <c r="P1423">
        <f>IFERROR(VLOOKUP(Tabla2[[#This Row],[Client]],Soc_Dem!A:D,4,FALSE),"")</f>
        <v>163</v>
      </c>
      <c r="Q1423" s="2">
        <f>IFERROR(VLOOKUP(Tabla2[[#This Row],[Client]],Inflow_Outflow!A:O,2,FALSE),"")</f>
        <v>10.561071428571427</v>
      </c>
      <c r="R1423" s="2">
        <f>IFERROR(VLOOKUP(Tabla2[[#This Row],[Client]],Inflow_Outflow!A:O,3,FALSE),"")</f>
        <v>1.6332142857142855</v>
      </c>
      <c r="S1423" s="2">
        <f>IFERROR(VLOOKUP(Tabla2[[#This Row],[Client]],Inflow_Outflow!A:O,4,FALSE),"")</f>
        <v>7</v>
      </c>
      <c r="T1423" s="2">
        <f>IFERROR(VLOOKUP(Tabla2[[#This Row],[Client]],Inflow_Outflow!A:O,5,FALSE),"")</f>
        <v>2</v>
      </c>
      <c r="U1423" s="2">
        <f>IFERROR(VLOOKUP(Tabla2[[#This Row],[Client]],Inflow_Outflow!A:O,6,FALSE),"")</f>
        <v>3.27</v>
      </c>
      <c r="V1423" s="2">
        <f>IFERROR(VLOOKUP(Tabla2[[#This Row],[Client]],Inflow_Outflow!A:O,7,FALSE),"")</f>
        <v>1.6071428571428572</v>
      </c>
      <c r="W1423" s="2">
        <f>IFERROR(VLOOKUP(Tabla2[[#This Row],[Client]],Inflow_Outflow!A:O,8,FALSE),"")</f>
        <v>0</v>
      </c>
      <c r="X1423" s="2">
        <f>IFERROR(VLOOKUP(Tabla2[[#This Row],[Client]],Inflow_Outflow!A:O,9,FALSE),"")</f>
        <v>0</v>
      </c>
      <c r="Y1423" s="2">
        <f>IFERROR(VLOOKUP(Tabla2[[#This Row],[Client]],Inflow_Outflow!A:O,10,FALSE),"")</f>
        <v>0</v>
      </c>
      <c r="Z1423" s="2">
        <f>IFERROR(VLOOKUP(Tabla2[[#This Row],[Client]],Inflow_Outflow!A:O,11,FALSE),"")</f>
        <v>6</v>
      </c>
      <c r="AA1423" s="2">
        <f>IFERROR(VLOOKUP(Tabla2[[#This Row],[Client]],Inflow_Outflow!A:O,12,FALSE),"")</f>
        <v>1</v>
      </c>
      <c r="AB1423" s="2">
        <f>IFERROR(VLOOKUP(Tabla2[[#This Row],[Client]],Inflow_Outflow!A:O,13,FALSE),"")</f>
        <v>0</v>
      </c>
      <c r="AC1423" s="2">
        <f>IFERROR(VLOOKUP(Tabla2[[#This Row],[Client]],Inflow_Outflow!A:O,14,FALSE),"")</f>
        <v>0</v>
      </c>
      <c r="AD1423" s="2">
        <f>IFERROR(VLOOKUP(Tabla2[[#This Row],[Client]],Inflow_Outflow!A:O,15,FALSE),"")</f>
        <v>0</v>
      </c>
      <c r="AE1423" s="2" t="str">
        <f>IFERROR(VLOOKUP(Tabla2[[#This Row],[Client]],Sales_Revenues!A:G,2,FALSE),"")</f>
        <v/>
      </c>
      <c r="AF1423" s="2" t="str">
        <f>IFERROR(VLOOKUP(Tabla2[[#This Row],[Client]],Sales_Revenues!A:G,3,FALSE),"")</f>
        <v/>
      </c>
      <c r="AG1423" s="2" t="str">
        <f>IFERROR(VLOOKUP(Tabla2[[#This Row],[Client]],Sales_Revenues!A:G,4,FALSE),"")</f>
        <v/>
      </c>
      <c r="AH1423" s="2" t="str">
        <f>IFERROR(VLOOKUP(Tabla2[[#This Row],[Client]],Sales_Revenues!A:G,5,FALSE),"")</f>
        <v/>
      </c>
      <c r="AI1423" s="2" t="str">
        <f>IFERROR(VLOOKUP(Tabla2[[#This Row],[Client]],Sales_Revenues!A:G,6,FALSE),"")</f>
        <v/>
      </c>
      <c r="AJ1423" s="2" t="str">
        <f>IFERROR(VLOOKUP(Tabla2[[#This Row],[Client]],Sales_Revenues!A:G,7,FALSE),"")</f>
        <v/>
      </c>
    </row>
    <row r="1424" spans="1:36">
      <c r="A1424">
        <v>1423</v>
      </c>
      <c r="B1424">
        <v>1</v>
      </c>
      <c r="H1424">
        <v>443.86071428571432</v>
      </c>
      <c r="I1424" t="s">
        <v>38</v>
      </c>
      <c r="J1424" t="s">
        <v>38</v>
      </c>
      <c r="K1424" t="s">
        <v>38</v>
      </c>
      <c r="L1424" t="s">
        <v>38</v>
      </c>
      <c r="M1424" t="s">
        <v>38</v>
      </c>
      <c r="N1424" t="str">
        <f>IFERROR(VLOOKUP(Tabla2[[#This Row],[Client]],Soc_Dem!A:D,2,FALSE),"")</f>
        <v>M</v>
      </c>
      <c r="O1424">
        <f>IFERROR(VLOOKUP(Tabla2[[#This Row],[Client]],Soc_Dem!A:D,3,FALSE),"")</f>
        <v>67</v>
      </c>
      <c r="P1424">
        <f>IFERROR(VLOOKUP(Tabla2[[#This Row],[Client]],Soc_Dem!A:D,4,FALSE),"")</f>
        <v>50</v>
      </c>
      <c r="Q1424" s="2">
        <f>IFERROR(VLOOKUP(Tabla2[[#This Row],[Client]],Inflow_Outflow!A:O,2,FALSE),"")</f>
        <v>620.25249999999994</v>
      </c>
      <c r="R1424" s="2">
        <f>IFERROR(VLOOKUP(Tabla2[[#This Row],[Client]],Inflow_Outflow!A:O,3,FALSE),"")</f>
        <v>620.25249999999994</v>
      </c>
      <c r="S1424" s="2">
        <f>IFERROR(VLOOKUP(Tabla2[[#This Row],[Client]],Inflow_Outflow!A:O,4,FALSE),"")</f>
        <v>2</v>
      </c>
      <c r="T1424" s="2">
        <f>IFERROR(VLOOKUP(Tabla2[[#This Row],[Client]],Inflow_Outflow!A:O,5,FALSE),"")</f>
        <v>2</v>
      </c>
      <c r="U1424" s="2">
        <f>IFERROR(VLOOKUP(Tabla2[[#This Row],[Client]],Inflow_Outflow!A:O,6,FALSE),"")</f>
        <v>548.14285714285711</v>
      </c>
      <c r="V1424" s="2">
        <f>IFERROR(VLOOKUP(Tabla2[[#This Row],[Client]],Inflow_Outflow!A:O,7,FALSE),"")</f>
        <v>548.14285714285711</v>
      </c>
      <c r="W1424" s="2">
        <f>IFERROR(VLOOKUP(Tabla2[[#This Row],[Client]],Inflow_Outflow!A:O,8,FALSE),"")</f>
        <v>535.71428571428567</v>
      </c>
      <c r="X1424" s="2">
        <f>IFERROR(VLOOKUP(Tabla2[[#This Row],[Client]],Inflow_Outflow!A:O,9,FALSE),"")</f>
        <v>0</v>
      </c>
      <c r="Y1424" s="2">
        <f>IFERROR(VLOOKUP(Tabla2[[#This Row],[Client]],Inflow_Outflow!A:O,10,FALSE),"")</f>
        <v>10.464285714285714</v>
      </c>
      <c r="Z1424" s="2">
        <f>IFERROR(VLOOKUP(Tabla2[[#This Row],[Client]],Inflow_Outflow!A:O,11,FALSE),"")</f>
        <v>3</v>
      </c>
      <c r="AA1424" s="2">
        <f>IFERROR(VLOOKUP(Tabla2[[#This Row],[Client]],Inflow_Outflow!A:O,12,FALSE),"")</f>
        <v>3</v>
      </c>
      <c r="AB1424" s="2">
        <f>IFERROR(VLOOKUP(Tabla2[[#This Row],[Client]],Inflow_Outflow!A:O,13,FALSE),"")</f>
        <v>1</v>
      </c>
      <c r="AC1424" s="2">
        <f>IFERROR(VLOOKUP(Tabla2[[#This Row],[Client]],Inflow_Outflow!A:O,14,FALSE),"")</f>
        <v>0</v>
      </c>
      <c r="AD1424" s="2">
        <f>IFERROR(VLOOKUP(Tabla2[[#This Row],[Client]],Inflow_Outflow!A:O,15,FALSE),"")</f>
        <v>1</v>
      </c>
      <c r="AE1424" s="2">
        <f>IFERROR(VLOOKUP(Tabla2[[#This Row],[Client]],Sales_Revenues!A:G,2,FALSE),"")</f>
        <v>0</v>
      </c>
      <c r="AF1424" s="2">
        <f>IFERROR(VLOOKUP(Tabla2[[#This Row],[Client]],Sales_Revenues!A:G,3,FALSE),"")</f>
        <v>0</v>
      </c>
      <c r="AG1424" s="2">
        <f>IFERROR(VLOOKUP(Tabla2[[#This Row],[Client]],Sales_Revenues!A:G,4,FALSE),"")</f>
        <v>0</v>
      </c>
      <c r="AH1424" s="2">
        <f>IFERROR(VLOOKUP(Tabla2[[#This Row],[Client]],Sales_Revenues!A:G,5,FALSE),"")</f>
        <v>0</v>
      </c>
      <c r="AI1424" s="2">
        <f>IFERROR(VLOOKUP(Tabla2[[#This Row],[Client]],Sales_Revenues!A:G,6,FALSE),"")</f>
        <v>0</v>
      </c>
      <c r="AJ1424" s="2">
        <f>IFERROR(VLOOKUP(Tabla2[[#This Row],[Client]],Sales_Revenues!A:G,7,FALSE),"")</f>
        <v>0</v>
      </c>
    </row>
    <row r="1425" spans="1:36">
      <c r="A1425">
        <v>1424</v>
      </c>
      <c r="B1425">
        <v>1</v>
      </c>
      <c r="D1425">
        <v>6</v>
      </c>
      <c r="H1425">
        <v>604.70142857142855</v>
      </c>
      <c r="I1425" t="s">
        <v>38</v>
      </c>
      <c r="J1425">
        <v>1866.0714285714287</v>
      </c>
      <c r="K1425" t="s">
        <v>38</v>
      </c>
      <c r="L1425" t="s">
        <v>38</v>
      </c>
      <c r="M1425" t="s">
        <v>38</v>
      </c>
      <c r="N1425" t="str">
        <f>IFERROR(VLOOKUP(Tabla2[[#This Row],[Client]],Soc_Dem!A:D,2,FALSE),"")</f>
        <v>M</v>
      </c>
      <c r="O1425">
        <f>IFERROR(VLOOKUP(Tabla2[[#This Row],[Client]],Soc_Dem!A:D,3,FALSE),"")</f>
        <v>34</v>
      </c>
      <c r="P1425">
        <f>IFERROR(VLOOKUP(Tabla2[[#This Row],[Client]],Soc_Dem!A:D,4,FALSE),"")</f>
        <v>151</v>
      </c>
      <c r="Q1425" s="2">
        <f>IFERROR(VLOOKUP(Tabla2[[#This Row],[Client]],Inflow_Outflow!A:O,2,FALSE),"")</f>
        <v>1.0714285714285714E-2</v>
      </c>
      <c r="R1425" s="2">
        <f>IFERROR(VLOOKUP(Tabla2[[#This Row],[Client]],Inflow_Outflow!A:O,3,FALSE),"")</f>
        <v>1.0714285714285714E-2</v>
      </c>
      <c r="S1425" s="2">
        <f>IFERROR(VLOOKUP(Tabla2[[#This Row],[Client]],Inflow_Outflow!A:O,4,FALSE),"")</f>
        <v>1</v>
      </c>
      <c r="T1425" s="2">
        <f>IFERROR(VLOOKUP(Tabla2[[#This Row],[Client]],Inflow_Outflow!A:O,5,FALSE),"")</f>
        <v>1</v>
      </c>
      <c r="U1425" s="2">
        <f>IFERROR(VLOOKUP(Tabla2[[#This Row],[Client]],Inflow_Outflow!A:O,6,FALSE),"")</f>
        <v>828.89285714285711</v>
      </c>
      <c r="V1425" s="2">
        <f>IFERROR(VLOOKUP(Tabla2[[#This Row],[Client]],Inflow_Outflow!A:O,7,FALSE),"")</f>
        <v>828.89285714285711</v>
      </c>
      <c r="W1425" s="2">
        <f>IFERROR(VLOOKUP(Tabla2[[#This Row],[Client]],Inflow_Outflow!A:O,8,FALSE),"")</f>
        <v>0</v>
      </c>
      <c r="X1425" s="2">
        <f>IFERROR(VLOOKUP(Tabla2[[#This Row],[Client]],Inflow_Outflow!A:O,9,FALSE),"")</f>
        <v>0</v>
      </c>
      <c r="Y1425" s="2">
        <f>IFERROR(VLOOKUP(Tabla2[[#This Row],[Client]],Inflow_Outflow!A:O,10,FALSE),"")</f>
        <v>824.21428571428567</v>
      </c>
      <c r="Z1425" s="2">
        <f>IFERROR(VLOOKUP(Tabla2[[#This Row],[Client]],Inflow_Outflow!A:O,11,FALSE),"")</f>
        <v>4</v>
      </c>
      <c r="AA1425" s="2">
        <f>IFERROR(VLOOKUP(Tabla2[[#This Row],[Client]],Inflow_Outflow!A:O,12,FALSE),"")</f>
        <v>4</v>
      </c>
      <c r="AB1425" s="2">
        <f>IFERROR(VLOOKUP(Tabla2[[#This Row],[Client]],Inflow_Outflow!A:O,13,FALSE),"")</f>
        <v>0</v>
      </c>
      <c r="AC1425" s="2">
        <f>IFERROR(VLOOKUP(Tabla2[[#This Row],[Client]],Inflow_Outflow!A:O,14,FALSE),"")</f>
        <v>0</v>
      </c>
      <c r="AD1425" s="2">
        <f>IFERROR(VLOOKUP(Tabla2[[#This Row],[Client]],Inflow_Outflow!A:O,15,FALSE),"")</f>
        <v>3</v>
      </c>
      <c r="AE1425" s="2" t="str">
        <f>IFERROR(VLOOKUP(Tabla2[[#This Row],[Client]],Sales_Revenues!A:G,2,FALSE),"")</f>
        <v/>
      </c>
      <c r="AF1425" s="2" t="str">
        <f>IFERROR(VLOOKUP(Tabla2[[#This Row],[Client]],Sales_Revenues!A:G,3,FALSE),"")</f>
        <v/>
      </c>
      <c r="AG1425" s="2" t="str">
        <f>IFERROR(VLOOKUP(Tabla2[[#This Row],[Client]],Sales_Revenues!A:G,4,FALSE),"")</f>
        <v/>
      </c>
      <c r="AH1425" s="2" t="str">
        <f>IFERROR(VLOOKUP(Tabla2[[#This Row],[Client]],Sales_Revenues!A:G,5,FALSE),"")</f>
        <v/>
      </c>
      <c r="AI1425" s="2" t="str">
        <f>IFERROR(VLOOKUP(Tabla2[[#This Row],[Client]],Sales_Revenues!A:G,6,FALSE),"")</f>
        <v/>
      </c>
      <c r="AJ1425" s="2" t="str">
        <f>IFERROR(VLOOKUP(Tabla2[[#This Row],[Client]],Sales_Revenues!A:G,7,FALSE),"")</f>
        <v/>
      </c>
    </row>
    <row r="1426" spans="1:36">
      <c r="A1426">
        <v>1425</v>
      </c>
      <c r="B1426">
        <v>1</v>
      </c>
      <c r="D1426">
        <v>4</v>
      </c>
      <c r="E1426">
        <v>1</v>
      </c>
      <c r="H1426">
        <v>645.70964285714285</v>
      </c>
      <c r="I1426" t="s">
        <v>38</v>
      </c>
      <c r="J1426">
        <v>10888.256785714286</v>
      </c>
      <c r="K1426">
        <v>0</v>
      </c>
      <c r="L1426" t="s">
        <v>38</v>
      </c>
      <c r="M1426" t="s">
        <v>38</v>
      </c>
      <c r="N1426" t="str">
        <f>IFERROR(VLOOKUP(Tabla2[[#This Row],[Client]],Soc_Dem!A:D,2,FALSE),"")</f>
        <v>F</v>
      </c>
      <c r="O1426">
        <f>IFERROR(VLOOKUP(Tabla2[[#This Row],[Client]],Soc_Dem!A:D,3,FALSE),"")</f>
        <v>32</v>
      </c>
      <c r="P1426">
        <f>IFERROR(VLOOKUP(Tabla2[[#This Row],[Client]],Soc_Dem!A:D,4,FALSE),"")</f>
        <v>66</v>
      </c>
      <c r="Q1426" s="2">
        <f>IFERROR(VLOOKUP(Tabla2[[#This Row],[Client]],Inflow_Outflow!A:O,2,FALSE),"")</f>
        <v>543.44714285714292</v>
      </c>
      <c r="R1426" s="2">
        <f>IFERROR(VLOOKUP(Tabla2[[#This Row],[Client]],Inflow_Outflow!A:O,3,FALSE),"")</f>
        <v>543.44714285714292</v>
      </c>
      <c r="S1426" s="2">
        <f>IFERROR(VLOOKUP(Tabla2[[#This Row],[Client]],Inflow_Outflow!A:O,4,FALSE),"")</f>
        <v>2</v>
      </c>
      <c r="T1426" s="2">
        <f>IFERROR(VLOOKUP(Tabla2[[#This Row],[Client]],Inflow_Outflow!A:O,5,FALSE),"")</f>
        <v>2</v>
      </c>
      <c r="U1426" s="2">
        <f>IFERROR(VLOOKUP(Tabla2[[#This Row],[Client]],Inflow_Outflow!A:O,6,FALSE),"")</f>
        <v>539.96857142857141</v>
      </c>
      <c r="V1426" s="2">
        <f>IFERROR(VLOOKUP(Tabla2[[#This Row],[Client]],Inflow_Outflow!A:O,7,FALSE),"")</f>
        <v>539.96857142857141</v>
      </c>
      <c r="W1426" s="2">
        <f>IFERROR(VLOOKUP(Tabla2[[#This Row],[Client]],Inflow_Outflow!A:O,8,FALSE),"")</f>
        <v>21.428571428571427</v>
      </c>
      <c r="X1426" s="2">
        <f>IFERROR(VLOOKUP(Tabla2[[#This Row],[Client]],Inflow_Outflow!A:O,9,FALSE),"")</f>
        <v>0</v>
      </c>
      <c r="Y1426" s="2">
        <f>IFERROR(VLOOKUP(Tabla2[[#This Row],[Client]],Inflow_Outflow!A:O,10,FALSE),"")</f>
        <v>494.71857142857147</v>
      </c>
      <c r="Z1426" s="2">
        <f>IFERROR(VLOOKUP(Tabla2[[#This Row],[Client]],Inflow_Outflow!A:O,11,FALSE),"")</f>
        <v>10</v>
      </c>
      <c r="AA1426" s="2">
        <f>IFERROR(VLOOKUP(Tabla2[[#This Row],[Client]],Inflow_Outflow!A:O,12,FALSE),"")</f>
        <v>10</v>
      </c>
      <c r="AB1426" s="2">
        <f>IFERROR(VLOOKUP(Tabla2[[#This Row],[Client]],Inflow_Outflow!A:O,13,FALSE),"")</f>
        <v>1</v>
      </c>
      <c r="AC1426" s="2">
        <f>IFERROR(VLOOKUP(Tabla2[[#This Row],[Client]],Inflow_Outflow!A:O,14,FALSE),"")</f>
        <v>0</v>
      </c>
      <c r="AD1426" s="2">
        <f>IFERROR(VLOOKUP(Tabla2[[#This Row],[Client]],Inflow_Outflow!A:O,15,FALSE),"")</f>
        <v>5</v>
      </c>
      <c r="AE1426" s="2">
        <f>IFERROR(VLOOKUP(Tabla2[[#This Row],[Client]],Sales_Revenues!A:G,2,FALSE),"")</f>
        <v>0</v>
      </c>
      <c r="AF1426" s="2">
        <f>IFERROR(VLOOKUP(Tabla2[[#This Row],[Client]],Sales_Revenues!A:G,3,FALSE),"")</f>
        <v>1</v>
      </c>
      <c r="AG1426" s="2">
        <f>IFERROR(VLOOKUP(Tabla2[[#This Row],[Client]],Sales_Revenues!A:G,4,FALSE),"")</f>
        <v>1</v>
      </c>
      <c r="AH1426" s="2">
        <f>IFERROR(VLOOKUP(Tabla2[[#This Row],[Client]],Sales_Revenues!A:G,5,FALSE),"")</f>
        <v>0</v>
      </c>
      <c r="AI1426" s="2">
        <f>IFERROR(VLOOKUP(Tabla2[[#This Row],[Client]],Sales_Revenues!A:G,6,FALSE),"")</f>
        <v>6.2857142857142856</v>
      </c>
      <c r="AJ1426" s="2">
        <f>IFERROR(VLOOKUP(Tabla2[[#This Row],[Client]],Sales_Revenues!A:G,7,FALSE),"")</f>
        <v>24.25</v>
      </c>
    </row>
    <row r="1427" spans="1:36">
      <c r="A1427">
        <v>1426</v>
      </c>
      <c r="B1427">
        <v>1</v>
      </c>
      <c r="H1427">
        <v>61.357500000000002</v>
      </c>
      <c r="I1427" t="s">
        <v>38</v>
      </c>
      <c r="J1427" t="s">
        <v>38</v>
      </c>
      <c r="K1427" t="s">
        <v>38</v>
      </c>
      <c r="L1427" t="s">
        <v>38</v>
      </c>
      <c r="M1427" t="s">
        <v>38</v>
      </c>
      <c r="N1427" t="str">
        <f>IFERROR(VLOOKUP(Tabla2[[#This Row],[Client]],Soc_Dem!A:D,2,FALSE),"")</f>
        <v>F</v>
      </c>
      <c r="O1427">
        <f>IFERROR(VLOOKUP(Tabla2[[#This Row],[Client]],Soc_Dem!A:D,3,FALSE),"")</f>
        <v>71</v>
      </c>
      <c r="P1427">
        <f>IFERROR(VLOOKUP(Tabla2[[#This Row],[Client]],Soc_Dem!A:D,4,FALSE),"")</f>
        <v>25</v>
      </c>
      <c r="Q1427" s="2">
        <f>IFERROR(VLOOKUP(Tabla2[[#This Row],[Client]],Inflow_Outflow!A:O,2,FALSE),"")</f>
        <v>1535.5157142857145</v>
      </c>
      <c r="R1427" s="2">
        <f>IFERROR(VLOOKUP(Tabla2[[#This Row],[Client]],Inflow_Outflow!A:O,3,FALSE),"")</f>
        <v>1535.5157142857145</v>
      </c>
      <c r="S1427" s="2">
        <f>IFERROR(VLOOKUP(Tabla2[[#This Row],[Client]],Inflow_Outflow!A:O,4,FALSE),"")</f>
        <v>3</v>
      </c>
      <c r="T1427" s="2">
        <f>IFERROR(VLOOKUP(Tabla2[[#This Row],[Client]],Inflow_Outflow!A:O,5,FALSE),"")</f>
        <v>3</v>
      </c>
      <c r="U1427" s="2">
        <f>IFERROR(VLOOKUP(Tabla2[[#This Row],[Client]],Inflow_Outflow!A:O,6,FALSE),"")</f>
        <v>1638.5785714285714</v>
      </c>
      <c r="V1427" s="2">
        <f>IFERROR(VLOOKUP(Tabla2[[#This Row],[Client]],Inflow_Outflow!A:O,7,FALSE),"")</f>
        <v>1638.5785714285714</v>
      </c>
      <c r="W1427" s="2">
        <f>IFERROR(VLOOKUP(Tabla2[[#This Row],[Client]],Inflow_Outflow!A:O,8,FALSE),"")</f>
        <v>1464.2857142857142</v>
      </c>
      <c r="X1427" s="2">
        <f>IFERROR(VLOOKUP(Tabla2[[#This Row],[Client]],Inflow_Outflow!A:O,9,FALSE),"")</f>
        <v>174.29285714285714</v>
      </c>
      <c r="Y1427" s="2">
        <f>IFERROR(VLOOKUP(Tabla2[[#This Row],[Client]],Inflow_Outflow!A:O,10,FALSE),"")</f>
        <v>0</v>
      </c>
      <c r="Z1427" s="2">
        <f>IFERROR(VLOOKUP(Tabla2[[#This Row],[Client]],Inflow_Outflow!A:O,11,FALSE),"")</f>
        <v>9</v>
      </c>
      <c r="AA1427" s="2">
        <f>IFERROR(VLOOKUP(Tabla2[[#This Row],[Client]],Inflow_Outflow!A:O,12,FALSE),"")</f>
        <v>9</v>
      </c>
      <c r="AB1427" s="2">
        <f>IFERROR(VLOOKUP(Tabla2[[#This Row],[Client]],Inflow_Outflow!A:O,13,FALSE),"")</f>
        <v>3</v>
      </c>
      <c r="AC1427" s="2">
        <f>IFERROR(VLOOKUP(Tabla2[[#This Row],[Client]],Inflow_Outflow!A:O,14,FALSE),"")</f>
        <v>6</v>
      </c>
      <c r="AD1427" s="2">
        <f>IFERROR(VLOOKUP(Tabla2[[#This Row],[Client]],Inflow_Outflow!A:O,15,FALSE),"")</f>
        <v>0</v>
      </c>
      <c r="AE1427" s="2" t="str">
        <f>IFERROR(VLOOKUP(Tabla2[[#This Row],[Client]],Sales_Revenues!A:G,2,FALSE),"")</f>
        <v/>
      </c>
      <c r="AF1427" s="2" t="str">
        <f>IFERROR(VLOOKUP(Tabla2[[#This Row],[Client]],Sales_Revenues!A:G,3,FALSE),"")</f>
        <v/>
      </c>
      <c r="AG1427" s="2" t="str">
        <f>IFERROR(VLOOKUP(Tabla2[[#This Row],[Client]],Sales_Revenues!A:G,4,FALSE),"")</f>
        <v/>
      </c>
      <c r="AH1427" s="2" t="str">
        <f>IFERROR(VLOOKUP(Tabla2[[#This Row],[Client]],Sales_Revenues!A:G,5,FALSE),"")</f>
        <v/>
      </c>
      <c r="AI1427" s="2" t="str">
        <f>IFERROR(VLOOKUP(Tabla2[[#This Row],[Client]],Sales_Revenues!A:G,6,FALSE),"")</f>
        <v/>
      </c>
      <c r="AJ1427" s="2" t="str">
        <f>IFERROR(VLOOKUP(Tabla2[[#This Row],[Client]],Sales_Revenues!A:G,7,FALSE),"")</f>
        <v/>
      </c>
    </row>
    <row r="1428" spans="1:36">
      <c r="A1428">
        <v>1427</v>
      </c>
      <c r="B1428">
        <v>1</v>
      </c>
      <c r="C1428">
        <v>1</v>
      </c>
      <c r="H1428">
        <v>6.552142857142857</v>
      </c>
      <c r="I1428">
        <v>19861.2</v>
      </c>
      <c r="J1428" t="s">
        <v>38</v>
      </c>
      <c r="K1428" t="s">
        <v>38</v>
      </c>
      <c r="L1428" t="s">
        <v>38</v>
      </c>
      <c r="M1428" t="s">
        <v>38</v>
      </c>
      <c r="N1428" t="str">
        <f>IFERROR(VLOOKUP(Tabla2[[#This Row],[Client]],Soc_Dem!A:D,2,FALSE),"")</f>
        <v>F</v>
      </c>
      <c r="O1428">
        <f>IFERROR(VLOOKUP(Tabla2[[#This Row],[Client]],Soc_Dem!A:D,3,FALSE),"")</f>
        <v>4</v>
      </c>
      <c r="P1428">
        <f>IFERROR(VLOOKUP(Tabla2[[#This Row],[Client]],Soc_Dem!A:D,4,FALSE),"")</f>
        <v>179</v>
      </c>
      <c r="Q1428" s="2">
        <f>IFERROR(VLOOKUP(Tabla2[[#This Row],[Client]],Inflow_Outflow!A:O,2,FALSE),"")</f>
        <v>4.2496428571428568</v>
      </c>
      <c r="R1428" s="2">
        <f>IFERROR(VLOOKUP(Tabla2[[#This Row],[Client]],Inflow_Outflow!A:O,3,FALSE),"")</f>
        <v>3.5714285714285714E-4</v>
      </c>
      <c r="S1428" s="2">
        <f>IFERROR(VLOOKUP(Tabla2[[#This Row],[Client]],Inflow_Outflow!A:O,4,FALSE),"")</f>
        <v>2</v>
      </c>
      <c r="T1428" s="2">
        <f>IFERROR(VLOOKUP(Tabla2[[#This Row],[Client]],Inflow_Outflow!A:O,5,FALSE),"")</f>
        <v>1</v>
      </c>
      <c r="U1428" s="2">
        <f>IFERROR(VLOOKUP(Tabla2[[#This Row],[Client]],Inflow_Outflow!A:O,6,FALSE),"")</f>
        <v>0.8928571428571429</v>
      </c>
      <c r="V1428" s="2">
        <f>IFERROR(VLOOKUP(Tabla2[[#This Row],[Client]],Inflow_Outflow!A:O,7,FALSE),"")</f>
        <v>0.8928571428571429</v>
      </c>
      <c r="W1428" s="2">
        <f>IFERROR(VLOOKUP(Tabla2[[#This Row],[Client]],Inflow_Outflow!A:O,8,FALSE),"")</f>
        <v>0</v>
      </c>
      <c r="X1428" s="2">
        <f>IFERROR(VLOOKUP(Tabla2[[#This Row],[Client]],Inflow_Outflow!A:O,9,FALSE),"")</f>
        <v>0</v>
      </c>
      <c r="Y1428" s="2">
        <f>IFERROR(VLOOKUP(Tabla2[[#This Row],[Client]],Inflow_Outflow!A:O,10,FALSE),"")</f>
        <v>0</v>
      </c>
      <c r="Z1428" s="2">
        <f>IFERROR(VLOOKUP(Tabla2[[#This Row],[Client]],Inflow_Outflow!A:O,11,FALSE),"")</f>
        <v>1</v>
      </c>
      <c r="AA1428" s="2">
        <f>IFERROR(VLOOKUP(Tabla2[[#This Row],[Client]],Inflow_Outflow!A:O,12,FALSE),"")</f>
        <v>1</v>
      </c>
      <c r="AB1428" s="2">
        <f>IFERROR(VLOOKUP(Tabla2[[#This Row],[Client]],Inflow_Outflow!A:O,13,FALSE),"")</f>
        <v>0</v>
      </c>
      <c r="AC1428" s="2">
        <f>IFERROR(VLOOKUP(Tabla2[[#This Row],[Client]],Inflow_Outflow!A:O,14,FALSE),"")</f>
        <v>0</v>
      </c>
      <c r="AD1428" s="2">
        <f>IFERROR(VLOOKUP(Tabla2[[#This Row],[Client]],Inflow_Outflow!A:O,15,FALSE),"")</f>
        <v>0</v>
      </c>
      <c r="AE1428" s="2">
        <f>IFERROR(VLOOKUP(Tabla2[[#This Row],[Client]],Sales_Revenues!A:G,2,FALSE),"")</f>
        <v>0</v>
      </c>
      <c r="AF1428" s="2">
        <f>IFERROR(VLOOKUP(Tabla2[[#This Row],[Client]],Sales_Revenues!A:G,3,FALSE),"")</f>
        <v>0</v>
      </c>
      <c r="AG1428" s="2">
        <f>IFERROR(VLOOKUP(Tabla2[[#This Row],[Client]],Sales_Revenues!A:G,4,FALSE),"")</f>
        <v>1</v>
      </c>
      <c r="AH1428" s="2">
        <f>IFERROR(VLOOKUP(Tabla2[[#This Row],[Client]],Sales_Revenues!A:G,5,FALSE),"")</f>
        <v>0</v>
      </c>
      <c r="AI1428" s="2">
        <f>IFERROR(VLOOKUP(Tabla2[[#This Row],[Client]],Sales_Revenues!A:G,6,FALSE),"")</f>
        <v>0</v>
      </c>
      <c r="AJ1428" s="2">
        <f>IFERROR(VLOOKUP(Tabla2[[#This Row],[Client]],Sales_Revenues!A:G,7,FALSE),"")</f>
        <v>10.357142857142858</v>
      </c>
    </row>
    <row r="1429" spans="1:36">
      <c r="A1429">
        <v>1428</v>
      </c>
      <c r="B1429">
        <v>1</v>
      </c>
      <c r="H1429">
        <v>8894.7182142857146</v>
      </c>
      <c r="I1429" t="s">
        <v>38</v>
      </c>
      <c r="J1429" t="s">
        <v>38</v>
      </c>
      <c r="K1429" t="s">
        <v>38</v>
      </c>
      <c r="L1429" t="s">
        <v>38</v>
      </c>
      <c r="M1429" t="s">
        <v>38</v>
      </c>
      <c r="N1429" t="str">
        <f>IFERROR(VLOOKUP(Tabla2[[#This Row],[Client]],Soc_Dem!A:D,2,FALSE),"")</f>
        <v>F</v>
      </c>
      <c r="O1429">
        <f>IFERROR(VLOOKUP(Tabla2[[#This Row],[Client]],Soc_Dem!A:D,3,FALSE),"")</f>
        <v>50</v>
      </c>
      <c r="P1429">
        <f>IFERROR(VLOOKUP(Tabla2[[#This Row],[Client]],Soc_Dem!A:D,4,FALSE),"")</f>
        <v>151</v>
      </c>
      <c r="Q1429" s="2">
        <f>IFERROR(VLOOKUP(Tabla2[[#This Row],[Client]],Inflow_Outflow!A:O,2,FALSE),"")</f>
        <v>4.9999999999999996E-2</v>
      </c>
      <c r="R1429" s="2">
        <f>IFERROR(VLOOKUP(Tabla2[[#This Row],[Client]],Inflow_Outflow!A:O,3,FALSE),"")</f>
        <v>1.4285714285714287E-2</v>
      </c>
      <c r="S1429" s="2">
        <f>IFERROR(VLOOKUP(Tabla2[[#This Row],[Client]],Inflow_Outflow!A:O,4,FALSE),"")</f>
        <v>6</v>
      </c>
      <c r="T1429" s="2">
        <f>IFERROR(VLOOKUP(Tabla2[[#This Row],[Client]],Inflow_Outflow!A:O,5,FALSE),"")</f>
        <v>1</v>
      </c>
      <c r="U1429" s="2">
        <f>IFERROR(VLOOKUP(Tabla2[[#This Row],[Client]],Inflow_Outflow!A:O,6,FALSE),"")</f>
        <v>0.92964285714285722</v>
      </c>
      <c r="V1429" s="2">
        <f>IFERROR(VLOOKUP(Tabla2[[#This Row],[Client]],Inflow_Outflow!A:O,7,FALSE),"")</f>
        <v>0.89392857142857152</v>
      </c>
      <c r="W1429" s="2">
        <f>IFERROR(VLOOKUP(Tabla2[[#This Row],[Client]],Inflow_Outflow!A:O,8,FALSE),"")</f>
        <v>0</v>
      </c>
      <c r="X1429" s="2">
        <f>IFERROR(VLOOKUP(Tabla2[[#This Row],[Client]],Inflow_Outflow!A:O,9,FALSE),"")</f>
        <v>0</v>
      </c>
      <c r="Y1429" s="2">
        <f>IFERROR(VLOOKUP(Tabla2[[#This Row],[Client]],Inflow_Outflow!A:O,10,FALSE),"")</f>
        <v>0</v>
      </c>
      <c r="Z1429" s="2">
        <f>IFERROR(VLOOKUP(Tabla2[[#This Row],[Client]],Inflow_Outflow!A:O,11,FALSE),"")</f>
        <v>6</v>
      </c>
      <c r="AA1429" s="2">
        <f>IFERROR(VLOOKUP(Tabla2[[#This Row],[Client]],Inflow_Outflow!A:O,12,FALSE),"")</f>
        <v>1</v>
      </c>
      <c r="AB1429" s="2">
        <f>IFERROR(VLOOKUP(Tabla2[[#This Row],[Client]],Inflow_Outflow!A:O,13,FALSE),"")</f>
        <v>0</v>
      </c>
      <c r="AC1429" s="2">
        <f>IFERROR(VLOOKUP(Tabla2[[#This Row],[Client]],Inflow_Outflow!A:O,14,FALSE),"")</f>
        <v>0</v>
      </c>
      <c r="AD1429" s="2">
        <f>IFERROR(VLOOKUP(Tabla2[[#This Row],[Client]],Inflow_Outflow!A:O,15,FALSE),"")</f>
        <v>0</v>
      </c>
      <c r="AE1429" s="2">
        <f>IFERROR(VLOOKUP(Tabla2[[#This Row],[Client]],Sales_Revenues!A:G,2,FALSE),"")</f>
        <v>0</v>
      </c>
      <c r="AF1429" s="2">
        <f>IFERROR(VLOOKUP(Tabla2[[#This Row],[Client]],Sales_Revenues!A:G,3,FALSE),"")</f>
        <v>0</v>
      </c>
      <c r="AG1429" s="2">
        <f>IFERROR(VLOOKUP(Tabla2[[#This Row],[Client]],Sales_Revenues!A:G,4,FALSE),"")</f>
        <v>0</v>
      </c>
      <c r="AH1429" s="2">
        <f>IFERROR(VLOOKUP(Tabla2[[#This Row],[Client]],Sales_Revenues!A:G,5,FALSE),"")</f>
        <v>0</v>
      </c>
      <c r="AI1429" s="2">
        <f>IFERROR(VLOOKUP(Tabla2[[#This Row],[Client]],Sales_Revenues!A:G,6,FALSE),"")</f>
        <v>0</v>
      </c>
      <c r="AJ1429" s="2">
        <f>IFERROR(VLOOKUP(Tabla2[[#This Row],[Client]],Sales_Revenues!A:G,7,FALSE),"")</f>
        <v>0</v>
      </c>
    </row>
    <row r="1430" spans="1:36">
      <c r="A1430">
        <v>1429</v>
      </c>
      <c r="B1430">
        <v>1</v>
      </c>
      <c r="E1430">
        <v>1</v>
      </c>
      <c r="F1430">
        <v>1</v>
      </c>
      <c r="G1430">
        <v>1</v>
      </c>
      <c r="H1430">
        <v>0</v>
      </c>
      <c r="I1430" t="s">
        <v>38</v>
      </c>
      <c r="J1430" t="s">
        <v>38</v>
      </c>
      <c r="K1430">
        <v>0</v>
      </c>
      <c r="L1430">
        <v>1767.785357142857</v>
      </c>
      <c r="M1430">
        <v>1621.4217857142855</v>
      </c>
      <c r="N1430" t="str">
        <f>IFERROR(VLOOKUP(Tabla2[[#This Row],[Client]],Soc_Dem!A:D,2,FALSE),"")</f>
        <v>M</v>
      </c>
      <c r="O1430">
        <f>IFERROR(VLOOKUP(Tabla2[[#This Row],[Client]],Soc_Dem!A:D,3,FALSE),"")</f>
        <v>28</v>
      </c>
      <c r="P1430">
        <f>IFERROR(VLOOKUP(Tabla2[[#This Row],[Client]],Soc_Dem!A:D,4,FALSE),"")</f>
        <v>150</v>
      </c>
      <c r="Q1430" s="2">
        <f>IFERROR(VLOOKUP(Tabla2[[#This Row],[Client]],Inflow_Outflow!A:O,2,FALSE),"")</f>
        <v>2063.3407142857145</v>
      </c>
      <c r="R1430" s="2">
        <f>IFERROR(VLOOKUP(Tabla2[[#This Row],[Client]],Inflow_Outflow!A:O,3,FALSE),"")</f>
        <v>1619.2589285714287</v>
      </c>
      <c r="S1430" s="2">
        <f>IFERROR(VLOOKUP(Tabla2[[#This Row],[Client]],Inflow_Outflow!A:O,4,FALSE),"")</f>
        <v>23</v>
      </c>
      <c r="T1430" s="2">
        <f>IFERROR(VLOOKUP(Tabla2[[#This Row],[Client]],Inflow_Outflow!A:O,5,FALSE),"")</f>
        <v>17</v>
      </c>
      <c r="U1430" s="2">
        <f>IFERROR(VLOOKUP(Tabla2[[#This Row],[Client]],Inflow_Outflow!A:O,6,FALSE),"")</f>
        <v>2475.1496428571431</v>
      </c>
      <c r="V1430" s="2">
        <f>IFERROR(VLOOKUP(Tabla2[[#This Row],[Client]],Inflow_Outflow!A:O,7,FALSE),"")</f>
        <v>1619.2589285714287</v>
      </c>
      <c r="W1430" s="2">
        <f>IFERROR(VLOOKUP(Tabla2[[#This Row],[Client]],Inflow_Outflow!A:O,8,FALSE),"")</f>
        <v>142.85714285714286</v>
      </c>
      <c r="X1430" s="2">
        <f>IFERROR(VLOOKUP(Tabla2[[#This Row],[Client]],Inflow_Outflow!A:O,9,FALSE),"")</f>
        <v>36.103571428571428</v>
      </c>
      <c r="Y1430" s="2">
        <f>IFERROR(VLOOKUP(Tabla2[[#This Row],[Client]],Inflow_Outflow!A:O,10,FALSE),"")</f>
        <v>978.3257142857143</v>
      </c>
      <c r="Z1430" s="2">
        <f>IFERROR(VLOOKUP(Tabla2[[#This Row],[Client]],Inflow_Outflow!A:O,11,FALSE),"")</f>
        <v>40</v>
      </c>
      <c r="AA1430" s="2">
        <f>IFERROR(VLOOKUP(Tabla2[[#This Row],[Client]],Inflow_Outflow!A:O,12,FALSE),"")</f>
        <v>20</v>
      </c>
      <c r="AB1430" s="2">
        <f>IFERROR(VLOOKUP(Tabla2[[#This Row],[Client]],Inflow_Outflow!A:O,13,FALSE),"")</f>
        <v>1</v>
      </c>
      <c r="AC1430" s="2">
        <f>IFERROR(VLOOKUP(Tabla2[[#This Row],[Client]],Inflow_Outflow!A:O,14,FALSE),"")</f>
        <v>1</v>
      </c>
      <c r="AD1430" s="2">
        <f>IFERROR(VLOOKUP(Tabla2[[#This Row],[Client]],Inflow_Outflow!A:O,15,FALSE),"")</f>
        <v>10</v>
      </c>
      <c r="AE1430" s="2">
        <f>IFERROR(VLOOKUP(Tabla2[[#This Row],[Client]],Sales_Revenues!A:G,2,FALSE),"")</f>
        <v>0</v>
      </c>
      <c r="AF1430" s="2">
        <f>IFERROR(VLOOKUP(Tabla2[[#This Row],[Client]],Sales_Revenues!A:G,3,FALSE),"")</f>
        <v>0</v>
      </c>
      <c r="AG1430" s="2">
        <f>IFERROR(VLOOKUP(Tabla2[[#This Row],[Client]],Sales_Revenues!A:G,4,FALSE),"")</f>
        <v>0</v>
      </c>
      <c r="AH1430" s="2">
        <f>IFERROR(VLOOKUP(Tabla2[[#This Row],[Client]],Sales_Revenues!A:G,5,FALSE),"")</f>
        <v>0</v>
      </c>
      <c r="AI1430" s="2">
        <f>IFERROR(VLOOKUP(Tabla2[[#This Row],[Client]],Sales_Revenues!A:G,6,FALSE),"")</f>
        <v>0</v>
      </c>
      <c r="AJ1430" s="2">
        <f>IFERROR(VLOOKUP(Tabla2[[#This Row],[Client]],Sales_Revenues!A:G,7,FALSE),"")</f>
        <v>0</v>
      </c>
    </row>
    <row r="1431" spans="1:36">
      <c r="A1431">
        <v>1430</v>
      </c>
      <c r="B1431">
        <v>1</v>
      </c>
      <c r="E1431">
        <v>1</v>
      </c>
      <c r="H1431">
        <v>3016.4310714285716</v>
      </c>
      <c r="I1431" t="s">
        <v>38</v>
      </c>
      <c r="J1431" t="s">
        <v>38</v>
      </c>
      <c r="K1431">
        <v>712.42857142857144</v>
      </c>
      <c r="L1431" t="s">
        <v>38</v>
      </c>
      <c r="M1431" t="s">
        <v>38</v>
      </c>
      <c r="N1431" t="str">
        <f>IFERROR(VLOOKUP(Tabla2[[#This Row],[Client]],Soc_Dem!A:D,2,FALSE),"")</f>
        <v>F</v>
      </c>
      <c r="O1431">
        <f>IFERROR(VLOOKUP(Tabla2[[#This Row],[Client]],Soc_Dem!A:D,3,FALSE),"")</f>
        <v>62</v>
      </c>
      <c r="P1431">
        <f>IFERROR(VLOOKUP(Tabla2[[#This Row],[Client]],Soc_Dem!A:D,4,FALSE),"")</f>
        <v>87</v>
      </c>
      <c r="Q1431" s="2">
        <f>IFERROR(VLOOKUP(Tabla2[[#This Row],[Client]],Inflow_Outflow!A:O,2,FALSE),"")</f>
        <v>988.22142857142865</v>
      </c>
      <c r="R1431" s="2">
        <f>IFERROR(VLOOKUP(Tabla2[[#This Row],[Client]],Inflow_Outflow!A:O,3,FALSE),"")</f>
        <v>988.22142857142865</v>
      </c>
      <c r="S1431" s="2">
        <f>IFERROR(VLOOKUP(Tabla2[[#This Row],[Client]],Inflow_Outflow!A:O,4,FALSE),"")</f>
        <v>12</v>
      </c>
      <c r="T1431" s="2">
        <f>IFERROR(VLOOKUP(Tabla2[[#This Row],[Client]],Inflow_Outflow!A:O,5,FALSE),"")</f>
        <v>12</v>
      </c>
      <c r="U1431" s="2">
        <f>IFERROR(VLOOKUP(Tabla2[[#This Row],[Client]],Inflow_Outflow!A:O,6,FALSE),"")</f>
        <v>1365.2553571428573</v>
      </c>
      <c r="V1431" s="2">
        <f>IFERROR(VLOOKUP(Tabla2[[#This Row],[Client]],Inflow_Outflow!A:O,7,FALSE),"")</f>
        <v>1365.2553571428573</v>
      </c>
      <c r="W1431" s="2">
        <f>IFERROR(VLOOKUP(Tabla2[[#This Row],[Client]],Inflow_Outflow!A:O,8,FALSE),"")</f>
        <v>0</v>
      </c>
      <c r="X1431" s="2">
        <f>IFERROR(VLOOKUP(Tabla2[[#This Row],[Client]],Inflow_Outflow!A:O,9,FALSE),"")</f>
        <v>122.64821428571429</v>
      </c>
      <c r="Y1431" s="2">
        <f>IFERROR(VLOOKUP(Tabla2[[#This Row],[Client]],Inflow_Outflow!A:O,10,FALSE),"")</f>
        <v>1239.2142857142858</v>
      </c>
      <c r="Z1431" s="2">
        <f>IFERROR(VLOOKUP(Tabla2[[#This Row],[Client]],Inflow_Outflow!A:O,11,FALSE),"")</f>
        <v>16</v>
      </c>
      <c r="AA1431" s="2">
        <f>IFERROR(VLOOKUP(Tabla2[[#This Row],[Client]],Inflow_Outflow!A:O,12,FALSE),"")</f>
        <v>16</v>
      </c>
      <c r="AB1431" s="2">
        <f>IFERROR(VLOOKUP(Tabla2[[#This Row],[Client]],Inflow_Outflow!A:O,13,FALSE),"")</f>
        <v>0</v>
      </c>
      <c r="AC1431" s="2">
        <f>IFERROR(VLOOKUP(Tabla2[[#This Row],[Client]],Inflow_Outflow!A:O,14,FALSE),"")</f>
        <v>7</v>
      </c>
      <c r="AD1431" s="2">
        <f>IFERROR(VLOOKUP(Tabla2[[#This Row],[Client]],Inflow_Outflow!A:O,15,FALSE),"")</f>
        <v>8</v>
      </c>
      <c r="AE1431" s="2" t="str">
        <f>IFERROR(VLOOKUP(Tabla2[[#This Row],[Client]],Sales_Revenues!A:G,2,FALSE),"")</f>
        <v/>
      </c>
      <c r="AF1431" s="2" t="str">
        <f>IFERROR(VLOOKUP(Tabla2[[#This Row],[Client]],Sales_Revenues!A:G,3,FALSE),"")</f>
        <v/>
      </c>
      <c r="AG1431" s="2" t="str">
        <f>IFERROR(VLOOKUP(Tabla2[[#This Row],[Client]],Sales_Revenues!A:G,4,FALSE),"")</f>
        <v/>
      </c>
      <c r="AH1431" s="2" t="str">
        <f>IFERROR(VLOOKUP(Tabla2[[#This Row],[Client]],Sales_Revenues!A:G,5,FALSE),"")</f>
        <v/>
      </c>
      <c r="AI1431" s="2" t="str">
        <f>IFERROR(VLOOKUP(Tabla2[[#This Row],[Client]],Sales_Revenues!A:G,6,FALSE),"")</f>
        <v/>
      </c>
      <c r="AJ1431" s="2" t="str">
        <f>IFERROR(VLOOKUP(Tabla2[[#This Row],[Client]],Sales_Revenues!A:G,7,FALSE),"")</f>
        <v/>
      </c>
    </row>
    <row r="1432" spans="1:36">
      <c r="A1432">
        <v>1431</v>
      </c>
      <c r="B1432">
        <v>1</v>
      </c>
      <c r="H1432">
        <v>1046.3171428571429</v>
      </c>
      <c r="I1432" t="s">
        <v>38</v>
      </c>
      <c r="J1432" t="s">
        <v>38</v>
      </c>
      <c r="K1432" t="s">
        <v>38</v>
      </c>
      <c r="L1432" t="s">
        <v>38</v>
      </c>
      <c r="M1432" t="s">
        <v>38</v>
      </c>
      <c r="N1432" t="str">
        <f>IFERROR(VLOOKUP(Tabla2[[#This Row],[Client]],Soc_Dem!A:D,2,FALSE),"")</f>
        <v>F</v>
      </c>
      <c r="O1432">
        <f>IFERROR(VLOOKUP(Tabla2[[#This Row],[Client]],Soc_Dem!A:D,3,FALSE),"")</f>
        <v>19</v>
      </c>
      <c r="P1432">
        <f>IFERROR(VLOOKUP(Tabla2[[#This Row],[Client]],Soc_Dem!A:D,4,FALSE),"")</f>
        <v>231</v>
      </c>
      <c r="Q1432" s="2">
        <f>IFERROR(VLOOKUP(Tabla2[[#This Row],[Client]],Inflow_Outflow!A:O,2,FALSE),"")</f>
        <v>714.29535714285714</v>
      </c>
      <c r="R1432" s="2">
        <f>IFERROR(VLOOKUP(Tabla2[[#This Row],[Client]],Inflow_Outflow!A:O,3,FALSE),"")</f>
        <v>714.29535714285714</v>
      </c>
      <c r="S1432" s="2">
        <f>IFERROR(VLOOKUP(Tabla2[[#This Row],[Client]],Inflow_Outflow!A:O,4,FALSE),"")</f>
        <v>2</v>
      </c>
      <c r="T1432" s="2">
        <f>IFERROR(VLOOKUP(Tabla2[[#This Row],[Client]],Inflow_Outflow!A:O,5,FALSE),"")</f>
        <v>2</v>
      </c>
      <c r="U1432" s="2">
        <f>IFERROR(VLOOKUP(Tabla2[[#This Row],[Client]],Inflow_Outflow!A:O,6,FALSE),"")</f>
        <v>668.48928571428576</v>
      </c>
      <c r="V1432" s="2">
        <f>IFERROR(VLOOKUP(Tabla2[[#This Row],[Client]],Inflow_Outflow!A:O,7,FALSE),"")</f>
        <v>668.48928571428576</v>
      </c>
      <c r="W1432" s="2">
        <f>IFERROR(VLOOKUP(Tabla2[[#This Row],[Client]],Inflow_Outflow!A:O,8,FALSE),"")</f>
        <v>0</v>
      </c>
      <c r="X1432" s="2">
        <f>IFERROR(VLOOKUP(Tabla2[[#This Row],[Client]],Inflow_Outflow!A:O,9,FALSE),"")</f>
        <v>0</v>
      </c>
      <c r="Y1432" s="2">
        <f>IFERROR(VLOOKUP(Tabla2[[#This Row],[Client]],Inflow_Outflow!A:O,10,FALSE),"")</f>
        <v>535.71428571428567</v>
      </c>
      <c r="Z1432" s="2">
        <f>IFERROR(VLOOKUP(Tabla2[[#This Row],[Client]],Inflow_Outflow!A:O,11,FALSE),"")</f>
        <v>5</v>
      </c>
      <c r="AA1432" s="2">
        <f>IFERROR(VLOOKUP(Tabla2[[#This Row],[Client]],Inflow_Outflow!A:O,12,FALSE),"")</f>
        <v>5</v>
      </c>
      <c r="AB1432" s="2">
        <f>IFERROR(VLOOKUP(Tabla2[[#This Row],[Client]],Inflow_Outflow!A:O,13,FALSE),"")</f>
        <v>0</v>
      </c>
      <c r="AC1432" s="2">
        <f>IFERROR(VLOOKUP(Tabla2[[#This Row],[Client]],Inflow_Outflow!A:O,14,FALSE),"")</f>
        <v>0</v>
      </c>
      <c r="AD1432" s="2">
        <f>IFERROR(VLOOKUP(Tabla2[[#This Row],[Client]],Inflow_Outflow!A:O,15,FALSE),"")</f>
        <v>1</v>
      </c>
      <c r="AE1432" s="2">
        <f>IFERROR(VLOOKUP(Tabla2[[#This Row],[Client]],Sales_Revenues!A:G,2,FALSE),"")</f>
        <v>0</v>
      </c>
      <c r="AF1432" s="2">
        <f>IFERROR(VLOOKUP(Tabla2[[#This Row],[Client]],Sales_Revenues!A:G,3,FALSE),"")</f>
        <v>0</v>
      </c>
      <c r="AG1432" s="2">
        <f>IFERROR(VLOOKUP(Tabla2[[#This Row],[Client]],Sales_Revenues!A:G,4,FALSE),"")</f>
        <v>1</v>
      </c>
      <c r="AH1432" s="2">
        <f>IFERROR(VLOOKUP(Tabla2[[#This Row],[Client]],Sales_Revenues!A:G,5,FALSE),"")</f>
        <v>0</v>
      </c>
      <c r="AI1432" s="2">
        <f>IFERROR(VLOOKUP(Tabla2[[#This Row],[Client]],Sales_Revenues!A:G,6,FALSE),"")</f>
        <v>0</v>
      </c>
      <c r="AJ1432" s="2">
        <f>IFERROR(VLOOKUP(Tabla2[[#This Row],[Client]],Sales_Revenues!A:G,7,FALSE),"")</f>
        <v>16.476428571428571</v>
      </c>
    </row>
    <row r="1433" spans="1:36">
      <c r="A1433">
        <v>1432</v>
      </c>
      <c r="B1433">
        <v>1</v>
      </c>
      <c r="H1433">
        <v>273.32785714285717</v>
      </c>
      <c r="I1433" t="s">
        <v>38</v>
      </c>
      <c r="J1433" t="s">
        <v>38</v>
      </c>
      <c r="K1433" t="s">
        <v>38</v>
      </c>
      <c r="L1433" t="s">
        <v>38</v>
      </c>
      <c r="M1433" t="s">
        <v>38</v>
      </c>
      <c r="N1433" t="str">
        <f>IFERROR(VLOOKUP(Tabla2[[#This Row],[Client]],Soc_Dem!A:D,2,FALSE),"")</f>
        <v>M</v>
      </c>
      <c r="O1433">
        <f>IFERROR(VLOOKUP(Tabla2[[#This Row],[Client]],Soc_Dem!A:D,3,FALSE),"")</f>
        <v>35</v>
      </c>
      <c r="P1433">
        <f>IFERROR(VLOOKUP(Tabla2[[#This Row],[Client]],Soc_Dem!A:D,4,FALSE),"")</f>
        <v>156</v>
      </c>
      <c r="Q1433" s="2">
        <f>IFERROR(VLOOKUP(Tabla2[[#This Row],[Client]],Inflow_Outflow!A:O,2,FALSE),"")</f>
        <v>628.82535714285711</v>
      </c>
      <c r="R1433" s="2">
        <f>IFERROR(VLOOKUP(Tabla2[[#This Row],[Client]],Inflow_Outflow!A:O,3,FALSE),"")</f>
        <v>628.82535714285711</v>
      </c>
      <c r="S1433" s="2">
        <f>IFERROR(VLOOKUP(Tabla2[[#This Row],[Client]],Inflow_Outflow!A:O,4,FALSE),"")</f>
        <v>5</v>
      </c>
      <c r="T1433" s="2">
        <f>IFERROR(VLOOKUP(Tabla2[[#This Row],[Client]],Inflow_Outflow!A:O,5,FALSE),"")</f>
        <v>5</v>
      </c>
      <c r="U1433" s="2">
        <f>IFERROR(VLOOKUP(Tabla2[[#This Row],[Client]],Inflow_Outflow!A:O,6,FALSE),"")</f>
        <v>590.49928571428575</v>
      </c>
      <c r="V1433" s="2">
        <f>IFERROR(VLOOKUP(Tabla2[[#This Row],[Client]],Inflow_Outflow!A:O,7,FALSE),"")</f>
        <v>590.49928571428575</v>
      </c>
      <c r="W1433" s="2">
        <f>IFERROR(VLOOKUP(Tabla2[[#This Row],[Client]],Inflow_Outflow!A:O,8,FALSE),"")</f>
        <v>306.78571428571428</v>
      </c>
      <c r="X1433" s="2">
        <f>IFERROR(VLOOKUP(Tabla2[[#This Row],[Client]],Inflow_Outflow!A:O,9,FALSE),"")</f>
        <v>152.00142857142856</v>
      </c>
      <c r="Y1433" s="2">
        <f>IFERROR(VLOOKUP(Tabla2[[#This Row],[Client]],Inflow_Outflow!A:O,10,FALSE),"")</f>
        <v>125</v>
      </c>
      <c r="Z1433" s="2">
        <f>IFERROR(VLOOKUP(Tabla2[[#This Row],[Client]],Inflow_Outflow!A:O,11,FALSE),"")</f>
        <v>23</v>
      </c>
      <c r="AA1433" s="2">
        <f>IFERROR(VLOOKUP(Tabla2[[#This Row],[Client]],Inflow_Outflow!A:O,12,FALSE),"")</f>
        <v>23</v>
      </c>
      <c r="AB1433" s="2">
        <f>IFERROR(VLOOKUP(Tabla2[[#This Row],[Client]],Inflow_Outflow!A:O,13,FALSE),"")</f>
        <v>7</v>
      </c>
      <c r="AC1433" s="2">
        <f>IFERROR(VLOOKUP(Tabla2[[#This Row],[Client]],Inflow_Outflow!A:O,14,FALSE),"")</f>
        <v>11</v>
      </c>
      <c r="AD1433" s="2">
        <f>IFERROR(VLOOKUP(Tabla2[[#This Row],[Client]],Inflow_Outflow!A:O,15,FALSE),"")</f>
        <v>3</v>
      </c>
      <c r="AE1433" s="2">
        <f>IFERROR(VLOOKUP(Tabla2[[#This Row],[Client]],Sales_Revenues!A:G,2,FALSE),"")</f>
        <v>1</v>
      </c>
      <c r="AF1433" s="2">
        <f>IFERROR(VLOOKUP(Tabla2[[#This Row],[Client]],Sales_Revenues!A:G,3,FALSE),"")</f>
        <v>0</v>
      </c>
      <c r="AG1433" s="2">
        <f>IFERROR(VLOOKUP(Tabla2[[#This Row],[Client]],Sales_Revenues!A:G,4,FALSE),"")</f>
        <v>0</v>
      </c>
      <c r="AH1433" s="2">
        <f>IFERROR(VLOOKUP(Tabla2[[#This Row],[Client]],Sales_Revenues!A:G,5,FALSE),"")</f>
        <v>2.260357142857143</v>
      </c>
      <c r="AI1433" s="2">
        <f>IFERROR(VLOOKUP(Tabla2[[#This Row],[Client]],Sales_Revenues!A:G,6,FALSE),"")</f>
        <v>0</v>
      </c>
      <c r="AJ1433" s="2">
        <f>IFERROR(VLOOKUP(Tabla2[[#This Row],[Client]],Sales_Revenues!A:G,7,FALSE),"")</f>
        <v>0</v>
      </c>
    </row>
    <row r="1434" spans="1:36">
      <c r="A1434">
        <v>1433</v>
      </c>
      <c r="B1434">
        <v>1</v>
      </c>
      <c r="H1434">
        <v>73.852142857142866</v>
      </c>
      <c r="I1434" t="s">
        <v>38</v>
      </c>
      <c r="J1434" t="s">
        <v>38</v>
      </c>
      <c r="K1434" t="s">
        <v>38</v>
      </c>
      <c r="L1434" t="s">
        <v>38</v>
      </c>
      <c r="M1434" t="s">
        <v>38</v>
      </c>
      <c r="N1434" t="str">
        <f>IFERROR(VLOOKUP(Tabla2[[#This Row],[Client]],Soc_Dem!A:D,2,FALSE),"")</f>
        <v>F</v>
      </c>
      <c r="O1434">
        <f>IFERROR(VLOOKUP(Tabla2[[#This Row],[Client]],Soc_Dem!A:D,3,FALSE),"")</f>
        <v>61</v>
      </c>
      <c r="P1434">
        <f>IFERROR(VLOOKUP(Tabla2[[#This Row],[Client]],Soc_Dem!A:D,4,FALSE),"")</f>
        <v>3</v>
      </c>
      <c r="Q1434" s="2">
        <f>IFERROR(VLOOKUP(Tabla2[[#This Row],[Client]],Inflow_Outflow!A:O,2,FALSE),"")</f>
        <v>498.6717857142857</v>
      </c>
      <c r="R1434" s="2">
        <f>IFERROR(VLOOKUP(Tabla2[[#This Row],[Client]],Inflow_Outflow!A:O,3,FALSE),"")</f>
        <v>498.6717857142857</v>
      </c>
      <c r="S1434" s="2">
        <f>IFERROR(VLOOKUP(Tabla2[[#This Row],[Client]],Inflow_Outflow!A:O,4,FALSE),"")</f>
        <v>3</v>
      </c>
      <c r="T1434" s="2">
        <f>IFERROR(VLOOKUP(Tabla2[[#This Row],[Client]],Inflow_Outflow!A:O,5,FALSE),"")</f>
        <v>3</v>
      </c>
      <c r="U1434" s="2">
        <f>IFERROR(VLOOKUP(Tabla2[[#This Row],[Client]],Inflow_Outflow!A:O,6,FALSE),"")</f>
        <v>436.5214285714286</v>
      </c>
      <c r="V1434" s="2">
        <f>IFERROR(VLOOKUP(Tabla2[[#This Row],[Client]],Inflow_Outflow!A:O,7,FALSE),"")</f>
        <v>436.5214285714286</v>
      </c>
      <c r="W1434" s="2">
        <f>IFERROR(VLOOKUP(Tabla2[[#This Row],[Client]],Inflow_Outflow!A:O,8,FALSE),"")</f>
        <v>285.71428571428572</v>
      </c>
      <c r="X1434" s="2">
        <f>IFERROR(VLOOKUP(Tabla2[[#This Row],[Client]],Inflow_Outflow!A:O,9,FALSE),"")</f>
        <v>146.87857142857143</v>
      </c>
      <c r="Y1434" s="2">
        <f>IFERROR(VLOOKUP(Tabla2[[#This Row],[Client]],Inflow_Outflow!A:O,10,FALSE),"")</f>
        <v>0</v>
      </c>
      <c r="Z1434" s="2">
        <f>IFERROR(VLOOKUP(Tabla2[[#This Row],[Client]],Inflow_Outflow!A:O,11,FALSE),"")</f>
        <v>12</v>
      </c>
      <c r="AA1434" s="2">
        <f>IFERROR(VLOOKUP(Tabla2[[#This Row],[Client]],Inflow_Outflow!A:O,12,FALSE),"")</f>
        <v>12</v>
      </c>
      <c r="AB1434" s="2">
        <f>IFERROR(VLOOKUP(Tabla2[[#This Row],[Client]],Inflow_Outflow!A:O,13,FALSE),"")</f>
        <v>2</v>
      </c>
      <c r="AC1434" s="2">
        <f>IFERROR(VLOOKUP(Tabla2[[#This Row],[Client]],Inflow_Outflow!A:O,14,FALSE),"")</f>
        <v>7</v>
      </c>
      <c r="AD1434" s="2">
        <f>IFERROR(VLOOKUP(Tabla2[[#This Row],[Client]],Inflow_Outflow!A:O,15,FALSE),"")</f>
        <v>0</v>
      </c>
      <c r="AE1434" s="2" t="str">
        <f>IFERROR(VLOOKUP(Tabla2[[#This Row],[Client]],Sales_Revenues!A:G,2,FALSE),"")</f>
        <v/>
      </c>
      <c r="AF1434" s="2" t="str">
        <f>IFERROR(VLOOKUP(Tabla2[[#This Row],[Client]],Sales_Revenues!A:G,3,FALSE),"")</f>
        <v/>
      </c>
      <c r="AG1434" s="2" t="str">
        <f>IFERROR(VLOOKUP(Tabla2[[#This Row],[Client]],Sales_Revenues!A:G,4,FALSE),"")</f>
        <v/>
      </c>
      <c r="AH1434" s="2" t="str">
        <f>IFERROR(VLOOKUP(Tabla2[[#This Row],[Client]],Sales_Revenues!A:G,5,FALSE),"")</f>
        <v/>
      </c>
      <c r="AI1434" s="2" t="str">
        <f>IFERROR(VLOOKUP(Tabla2[[#This Row],[Client]],Sales_Revenues!A:G,6,FALSE),"")</f>
        <v/>
      </c>
      <c r="AJ1434" s="2" t="str">
        <f>IFERROR(VLOOKUP(Tabla2[[#This Row],[Client]],Sales_Revenues!A:G,7,FALSE),"")</f>
        <v/>
      </c>
    </row>
    <row r="1435" spans="1:36">
      <c r="A1435">
        <v>1434</v>
      </c>
      <c r="B1435">
        <v>2</v>
      </c>
      <c r="C1435">
        <v>3</v>
      </c>
      <c r="H1435">
        <v>13808.472857142857</v>
      </c>
      <c r="I1435">
        <v>10698.813214285716</v>
      </c>
      <c r="J1435" t="s">
        <v>38</v>
      </c>
      <c r="K1435" t="s">
        <v>38</v>
      </c>
      <c r="L1435" t="s">
        <v>38</v>
      </c>
      <c r="M1435" t="s">
        <v>38</v>
      </c>
      <c r="N1435" t="str">
        <f>IFERROR(VLOOKUP(Tabla2[[#This Row],[Client]],Soc_Dem!A:D,2,FALSE),"")</f>
        <v>F</v>
      </c>
      <c r="O1435">
        <f>IFERROR(VLOOKUP(Tabla2[[#This Row],[Client]],Soc_Dem!A:D,3,FALSE),"")</f>
        <v>76</v>
      </c>
      <c r="P1435">
        <f>IFERROR(VLOOKUP(Tabla2[[#This Row],[Client]],Soc_Dem!A:D,4,FALSE),"")</f>
        <v>268</v>
      </c>
      <c r="Q1435" s="2">
        <f>IFERROR(VLOOKUP(Tabla2[[#This Row],[Client]],Inflow_Outflow!A:O,2,FALSE),"")</f>
        <v>429.91642857142858</v>
      </c>
      <c r="R1435" s="2">
        <f>IFERROR(VLOOKUP(Tabla2[[#This Row],[Client]],Inflow_Outflow!A:O,3,FALSE),"")</f>
        <v>428.60178571428571</v>
      </c>
      <c r="S1435" s="2">
        <f>IFERROR(VLOOKUP(Tabla2[[#This Row],[Client]],Inflow_Outflow!A:O,4,FALSE),"")</f>
        <v>4</v>
      </c>
      <c r="T1435" s="2">
        <f>IFERROR(VLOOKUP(Tabla2[[#This Row],[Client]],Inflow_Outflow!A:O,5,FALSE),"")</f>
        <v>3</v>
      </c>
      <c r="U1435" s="2">
        <f>IFERROR(VLOOKUP(Tabla2[[#This Row],[Client]],Inflow_Outflow!A:O,6,FALSE),"")</f>
        <v>632.14892857142854</v>
      </c>
      <c r="V1435" s="2">
        <f>IFERROR(VLOOKUP(Tabla2[[#This Row],[Client]],Inflow_Outflow!A:O,7,FALSE),"")</f>
        <v>632.14892857142854</v>
      </c>
      <c r="W1435" s="2">
        <f>IFERROR(VLOOKUP(Tabla2[[#This Row],[Client]],Inflow_Outflow!A:O,8,FALSE),"")</f>
        <v>85.714285714285708</v>
      </c>
      <c r="X1435" s="2">
        <f>IFERROR(VLOOKUP(Tabla2[[#This Row],[Client]],Inflow_Outflow!A:O,9,FALSE),"")</f>
        <v>209.7607142857143</v>
      </c>
      <c r="Y1435" s="2">
        <f>IFERROR(VLOOKUP(Tabla2[[#This Row],[Client]],Inflow_Outflow!A:O,10,FALSE),"")</f>
        <v>329.14285714285717</v>
      </c>
      <c r="Z1435" s="2">
        <f>IFERROR(VLOOKUP(Tabla2[[#This Row],[Client]],Inflow_Outflow!A:O,11,FALSE),"")</f>
        <v>38</v>
      </c>
      <c r="AA1435" s="2">
        <f>IFERROR(VLOOKUP(Tabla2[[#This Row],[Client]],Inflow_Outflow!A:O,12,FALSE),"")</f>
        <v>38</v>
      </c>
      <c r="AB1435" s="2">
        <f>IFERROR(VLOOKUP(Tabla2[[#This Row],[Client]],Inflow_Outflow!A:O,13,FALSE),"")</f>
        <v>7</v>
      </c>
      <c r="AC1435" s="2">
        <f>IFERROR(VLOOKUP(Tabla2[[#This Row],[Client]],Inflow_Outflow!A:O,14,FALSE),"")</f>
        <v>22</v>
      </c>
      <c r="AD1435" s="2">
        <f>IFERROR(VLOOKUP(Tabla2[[#This Row],[Client]],Inflow_Outflow!A:O,15,FALSE),"")</f>
        <v>3</v>
      </c>
      <c r="AE1435" s="2">
        <f>IFERROR(VLOOKUP(Tabla2[[#This Row],[Client]],Sales_Revenues!A:G,2,FALSE),"")</f>
        <v>0</v>
      </c>
      <c r="AF1435" s="2">
        <f>IFERROR(VLOOKUP(Tabla2[[#This Row],[Client]],Sales_Revenues!A:G,3,FALSE),"")</f>
        <v>0</v>
      </c>
      <c r="AG1435" s="2">
        <f>IFERROR(VLOOKUP(Tabla2[[#This Row],[Client]],Sales_Revenues!A:G,4,FALSE),"")</f>
        <v>0</v>
      </c>
      <c r="AH1435" s="2">
        <f>IFERROR(VLOOKUP(Tabla2[[#This Row],[Client]],Sales_Revenues!A:G,5,FALSE),"")</f>
        <v>0</v>
      </c>
      <c r="AI1435" s="2">
        <f>IFERROR(VLOOKUP(Tabla2[[#This Row],[Client]],Sales_Revenues!A:G,6,FALSE),"")</f>
        <v>0</v>
      </c>
      <c r="AJ1435" s="2">
        <f>IFERROR(VLOOKUP(Tabla2[[#This Row],[Client]],Sales_Revenues!A:G,7,FALSE),"")</f>
        <v>0</v>
      </c>
    </row>
    <row r="1436" spans="1:36">
      <c r="A1436">
        <v>1435</v>
      </c>
      <c r="B1436">
        <v>1</v>
      </c>
      <c r="E1436">
        <v>1</v>
      </c>
      <c r="H1436">
        <v>874.12178571428569</v>
      </c>
      <c r="I1436" t="s">
        <v>38</v>
      </c>
      <c r="J1436" t="s">
        <v>38</v>
      </c>
      <c r="K1436">
        <v>0</v>
      </c>
      <c r="L1436" t="s">
        <v>38</v>
      </c>
      <c r="M1436" t="s">
        <v>38</v>
      </c>
      <c r="N1436" t="str">
        <f>IFERROR(VLOOKUP(Tabla2[[#This Row],[Client]],Soc_Dem!A:D,2,FALSE),"")</f>
        <v>F</v>
      </c>
      <c r="O1436">
        <f>IFERROR(VLOOKUP(Tabla2[[#This Row],[Client]],Soc_Dem!A:D,3,FALSE),"")</f>
        <v>44</v>
      </c>
      <c r="P1436">
        <f>IFERROR(VLOOKUP(Tabla2[[#This Row],[Client]],Soc_Dem!A:D,4,FALSE),"")</f>
        <v>148</v>
      </c>
      <c r="Q1436" s="2">
        <f>IFERROR(VLOOKUP(Tabla2[[#This Row],[Client]],Inflow_Outflow!A:O,2,FALSE),"")</f>
        <v>239.57071428571427</v>
      </c>
      <c r="R1436" s="2">
        <f>IFERROR(VLOOKUP(Tabla2[[#This Row],[Client]],Inflow_Outflow!A:O,3,FALSE),"")</f>
        <v>239.57071428571427</v>
      </c>
      <c r="S1436" s="2">
        <f>IFERROR(VLOOKUP(Tabla2[[#This Row],[Client]],Inflow_Outflow!A:O,4,FALSE),"")</f>
        <v>3</v>
      </c>
      <c r="T1436" s="2">
        <f>IFERROR(VLOOKUP(Tabla2[[#This Row],[Client]],Inflow_Outflow!A:O,5,FALSE),"")</f>
        <v>3</v>
      </c>
      <c r="U1436" s="2">
        <f>IFERROR(VLOOKUP(Tabla2[[#This Row],[Client]],Inflow_Outflow!A:O,6,FALSE),"")</f>
        <v>263.81285714285713</v>
      </c>
      <c r="V1436" s="2">
        <f>IFERROR(VLOOKUP(Tabla2[[#This Row],[Client]],Inflow_Outflow!A:O,7,FALSE),"")</f>
        <v>263.81285714285713</v>
      </c>
      <c r="W1436" s="2">
        <f>IFERROR(VLOOKUP(Tabla2[[#This Row],[Client]],Inflow_Outflow!A:O,8,FALSE),"")</f>
        <v>178.57142857142858</v>
      </c>
      <c r="X1436" s="2">
        <f>IFERROR(VLOOKUP(Tabla2[[#This Row],[Client]],Inflow_Outflow!A:O,9,FALSE),"")</f>
        <v>85.027142857142863</v>
      </c>
      <c r="Y1436" s="2">
        <f>IFERROR(VLOOKUP(Tabla2[[#This Row],[Client]],Inflow_Outflow!A:O,10,FALSE),"")</f>
        <v>0</v>
      </c>
      <c r="Z1436" s="2">
        <f>IFERROR(VLOOKUP(Tabla2[[#This Row],[Client]],Inflow_Outflow!A:O,11,FALSE),"")</f>
        <v>36</v>
      </c>
      <c r="AA1436" s="2">
        <f>IFERROR(VLOOKUP(Tabla2[[#This Row],[Client]],Inflow_Outflow!A:O,12,FALSE),"")</f>
        <v>36</v>
      </c>
      <c r="AB1436" s="2">
        <f>IFERROR(VLOOKUP(Tabla2[[#This Row],[Client]],Inflow_Outflow!A:O,13,FALSE),"")</f>
        <v>2</v>
      </c>
      <c r="AC1436" s="2">
        <f>IFERROR(VLOOKUP(Tabla2[[#This Row],[Client]],Inflow_Outflow!A:O,14,FALSE),"")</f>
        <v>33</v>
      </c>
      <c r="AD1436" s="2">
        <f>IFERROR(VLOOKUP(Tabla2[[#This Row],[Client]],Inflow_Outflow!A:O,15,FALSE),"")</f>
        <v>0</v>
      </c>
      <c r="AE1436" s="2" t="str">
        <f>IFERROR(VLOOKUP(Tabla2[[#This Row],[Client]],Sales_Revenues!A:G,2,FALSE),"")</f>
        <v/>
      </c>
      <c r="AF1436" s="2" t="str">
        <f>IFERROR(VLOOKUP(Tabla2[[#This Row],[Client]],Sales_Revenues!A:G,3,FALSE),"")</f>
        <v/>
      </c>
      <c r="AG1436" s="2" t="str">
        <f>IFERROR(VLOOKUP(Tabla2[[#This Row],[Client]],Sales_Revenues!A:G,4,FALSE),"")</f>
        <v/>
      </c>
      <c r="AH1436" s="2" t="str">
        <f>IFERROR(VLOOKUP(Tabla2[[#This Row],[Client]],Sales_Revenues!A:G,5,FALSE),"")</f>
        <v/>
      </c>
      <c r="AI1436" s="2" t="str">
        <f>IFERROR(VLOOKUP(Tabla2[[#This Row],[Client]],Sales_Revenues!A:G,6,FALSE),"")</f>
        <v/>
      </c>
      <c r="AJ1436" s="2" t="str">
        <f>IFERROR(VLOOKUP(Tabla2[[#This Row],[Client]],Sales_Revenues!A:G,7,FALSE),"")</f>
        <v/>
      </c>
    </row>
    <row r="1437" spans="1:36">
      <c r="A1437">
        <v>1436</v>
      </c>
      <c r="B1437">
        <v>1</v>
      </c>
      <c r="C1437">
        <v>1</v>
      </c>
      <c r="D1437">
        <v>6</v>
      </c>
      <c r="H1437">
        <v>1453.9053571428572</v>
      </c>
      <c r="I1437">
        <v>2331.7110714285714</v>
      </c>
      <c r="J1437">
        <v>4075</v>
      </c>
      <c r="K1437" t="s">
        <v>38</v>
      </c>
      <c r="L1437" t="s">
        <v>38</v>
      </c>
      <c r="M1437" t="s">
        <v>38</v>
      </c>
      <c r="N1437" t="str">
        <f>IFERROR(VLOOKUP(Tabla2[[#This Row],[Client]],Soc_Dem!A:D,2,FALSE),"")</f>
        <v>M</v>
      </c>
      <c r="O1437">
        <f>IFERROR(VLOOKUP(Tabla2[[#This Row],[Client]],Soc_Dem!A:D,3,FALSE),"")</f>
        <v>24</v>
      </c>
      <c r="P1437">
        <f>IFERROR(VLOOKUP(Tabla2[[#This Row],[Client]],Soc_Dem!A:D,4,FALSE),"")</f>
        <v>123</v>
      </c>
      <c r="Q1437" s="2">
        <f>IFERROR(VLOOKUP(Tabla2[[#This Row],[Client]],Inflow_Outflow!A:O,2,FALSE),"")</f>
        <v>14.312857142857142</v>
      </c>
      <c r="R1437" s="2">
        <f>IFERROR(VLOOKUP(Tabla2[[#This Row],[Client]],Inflow_Outflow!A:O,3,FALSE),"")</f>
        <v>14.289285714285715</v>
      </c>
      <c r="S1437" s="2">
        <f>IFERROR(VLOOKUP(Tabla2[[#This Row],[Client]],Inflow_Outflow!A:O,4,FALSE),"")</f>
        <v>3</v>
      </c>
      <c r="T1437" s="2">
        <f>IFERROR(VLOOKUP(Tabla2[[#This Row],[Client]],Inflow_Outflow!A:O,5,FALSE),"")</f>
        <v>2</v>
      </c>
      <c r="U1437" s="2">
        <f>IFERROR(VLOOKUP(Tabla2[[#This Row],[Client]],Inflow_Outflow!A:O,6,FALSE),"")</f>
        <v>1.9642857142857142</v>
      </c>
      <c r="V1437" s="2">
        <f>IFERROR(VLOOKUP(Tabla2[[#This Row],[Client]],Inflow_Outflow!A:O,7,FALSE),"")</f>
        <v>1.9642857142857142</v>
      </c>
      <c r="W1437" s="2">
        <f>IFERROR(VLOOKUP(Tabla2[[#This Row],[Client]],Inflow_Outflow!A:O,8,FALSE),"")</f>
        <v>0</v>
      </c>
      <c r="X1437" s="2">
        <f>IFERROR(VLOOKUP(Tabla2[[#This Row],[Client]],Inflow_Outflow!A:O,9,FALSE),"")</f>
        <v>0</v>
      </c>
      <c r="Y1437" s="2">
        <f>IFERROR(VLOOKUP(Tabla2[[#This Row],[Client]],Inflow_Outflow!A:O,10,FALSE),"")</f>
        <v>0</v>
      </c>
      <c r="Z1437" s="2">
        <f>IFERROR(VLOOKUP(Tabla2[[#This Row],[Client]],Inflow_Outflow!A:O,11,FALSE),"")</f>
        <v>1</v>
      </c>
      <c r="AA1437" s="2">
        <f>IFERROR(VLOOKUP(Tabla2[[#This Row],[Client]],Inflow_Outflow!A:O,12,FALSE),"")</f>
        <v>1</v>
      </c>
      <c r="AB1437" s="2">
        <f>IFERROR(VLOOKUP(Tabla2[[#This Row],[Client]],Inflow_Outflow!A:O,13,FALSE),"")</f>
        <v>0</v>
      </c>
      <c r="AC1437" s="2">
        <f>IFERROR(VLOOKUP(Tabla2[[#This Row],[Client]],Inflow_Outflow!A:O,14,FALSE),"")</f>
        <v>0</v>
      </c>
      <c r="AD1437" s="2">
        <f>IFERROR(VLOOKUP(Tabla2[[#This Row],[Client]],Inflow_Outflow!A:O,15,FALSE),"")</f>
        <v>0</v>
      </c>
      <c r="AE1437" s="2">
        <f>IFERROR(VLOOKUP(Tabla2[[#This Row],[Client]],Sales_Revenues!A:G,2,FALSE),"")</f>
        <v>0</v>
      </c>
      <c r="AF1437" s="2">
        <f>IFERROR(VLOOKUP(Tabla2[[#This Row],[Client]],Sales_Revenues!A:G,3,FALSE),"")</f>
        <v>1</v>
      </c>
      <c r="AG1437" s="2">
        <f>IFERROR(VLOOKUP(Tabla2[[#This Row],[Client]],Sales_Revenues!A:G,4,FALSE),"")</f>
        <v>1</v>
      </c>
      <c r="AH1437" s="2">
        <f>IFERROR(VLOOKUP(Tabla2[[#This Row],[Client]],Sales_Revenues!A:G,5,FALSE),"")</f>
        <v>0</v>
      </c>
      <c r="AI1437" s="2">
        <f>IFERROR(VLOOKUP(Tabla2[[#This Row],[Client]],Sales_Revenues!A:G,6,FALSE),"")</f>
        <v>6.2857142857142856</v>
      </c>
      <c r="AJ1437" s="2">
        <f>IFERROR(VLOOKUP(Tabla2[[#This Row],[Client]],Sales_Revenues!A:G,7,FALSE),"")</f>
        <v>2.1071428571428572</v>
      </c>
    </row>
    <row r="1438" spans="1:36">
      <c r="A1438">
        <v>1437</v>
      </c>
      <c r="B1438">
        <v>1</v>
      </c>
      <c r="H1438">
        <v>323.10821428571433</v>
      </c>
      <c r="I1438" t="s">
        <v>38</v>
      </c>
      <c r="J1438" t="s">
        <v>38</v>
      </c>
      <c r="K1438" t="s">
        <v>38</v>
      </c>
      <c r="L1438" t="s">
        <v>38</v>
      </c>
      <c r="M1438" t="s">
        <v>38</v>
      </c>
      <c r="N1438" t="str">
        <f>IFERROR(VLOOKUP(Tabla2[[#This Row],[Client]],Soc_Dem!A:D,2,FALSE),"")</f>
        <v>M</v>
      </c>
      <c r="O1438">
        <f>IFERROR(VLOOKUP(Tabla2[[#This Row],[Client]],Soc_Dem!A:D,3,FALSE),"")</f>
        <v>67</v>
      </c>
      <c r="P1438">
        <f>IFERROR(VLOOKUP(Tabla2[[#This Row],[Client]],Soc_Dem!A:D,4,FALSE),"")</f>
        <v>62</v>
      </c>
      <c r="Q1438" s="2">
        <f>IFERROR(VLOOKUP(Tabla2[[#This Row],[Client]],Inflow_Outflow!A:O,2,FALSE),"")</f>
        <v>485.00357142857143</v>
      </c>
      <c r="R1438" s="2">
        <f>IFERROR(VLOOKUP(Tabla2[[#This Row],[Client]],Inflow_Outflow!A:O,3,FALSE),"")</f>
        <v>485.00357142857143</v>
      </c>
      <c r="S1438" s="2">
        <f>IFERROR(VLOOKUP(Tabla2[[#This Row],[Client]],Inflow_Outflow!A:O,4,FALSE),"")</f>
        <v>6</v>
      </c>
      <c r="T1438" s="2">
        <f>IFERROR(VLOOKUP(Tabla2[[#This Row],[Client]],Inflow_Outflow!A:O,5,FALSE),"")</f>
        <v>6</v>
      </c>
      <c r="U1438" s="2">
        <f>IFERROR(VLOOKUP(Tabla2[[#This Row],[Client]],Inflow_Outflow!A:O,6,FALSE),"")</f>
        <v>203.35714285714286</v>
      </c>
      <c r="V1438" s="2">
        <f>IFERROR(VLOOKUP(Tabla2[[#This Row],[Client]],Inflow_Outflow!A:O,7,FALSE),"")</f>
        <v>203.35714285714286</v>
      </c>
      <c r="W1438" s="2">
        <f>IFERROR(VLOOKUP(Tabla2[[#This Row],[Client]],Inflow_Outflow!A:O,8,FALSE),"")</f>
        <v>0</v>
      </c>
      <c r="X1438" s="2">
        <f>IFERROR(VLOOKUP(Tabla2[[#This Row],[Client]],Inflow_Outflow!A:O,9,FALSE),"")</f>
        <v>73.178571428571431</v>
      </c>
      <c r="Y1438" s="2">
        <f>IFERROR(VLOOKUP(Tabla2[[#This Row],[Client]],Inflow_Outflow!A:O,10,FALSE),"")</f>
        <v>126.78571428571429</v>
      </c>
      <c r="Z1438" s="2">
        <f>IFERROR(VLOOKUP(Tabla2[[#This Row],[Client]],Inflow_Outflow!A:O,11,FALSE),"")</f>
        <v>5</v>
      </c>
      <c r="AA1438" s="2">
        <f>IFERROR(VLOOKUP(Tabla2[[#This Row],[Client]],Inflow_Outflow!A:O,12,FALSE),"")</f>
        <v>5</v>
      </c>
      <c r="AB1438" s="2">
        <f>IFERROR(VLOOKUP(Tabla2[[#This Row],[Client]],Inflow_Outflow!A:O,13,FALSE),"")</f>
        <v>0</v>
      </c>
      <c r="AC1438" s="2">
        <f>IFERROR(VLOOKUP(Tabla2[[#This Row],[Client]],Inflow_Outflow!A:O,14,FALSE),"")</f>
        <v>2</v>
      </c>
      <c r="AD1438" s="2">
        <f>IFERROR(VLOOKUP(Tabla2[[#This Row],[Client]],Inflow_Outflow!A:O,15,FALSE),"")</f>
        <v>2</v>
      </c>
      <c r="AE1438" s="2">
        <f>IFERROR(VLOOKUP(Tabla2[[#This Row],[Client]],Sales_Revenues!A:G,2,FALSE),"")</f>
        <v>0</v>
      </c>
      <c r="AF1438" s="2">
        <f>IFERROR(VLOOKUP(Tabla2[[#This Row],[Client]],Sales_Revenues!A:G,3,FALSE),"")</f>
        <v>0</v>
      </c>
      <c r="AG1438" s="2">
        <f>IFERROR(VLOOKUP(Tabla2[[#This Row],[Client]],Sales_Revenues!A:G,4,FALSE),"")</f>
        <v>0</v>
      </c>
      <c r="AH1438" s="2">
        <f>IFERROR(VLOOKUP(Tabla2[[#This Row],[Client]],Sales_Revenues!A:G,5,FALSE),"")</f>
        <v>0</v>
      </c>
      <c r="AI1438" s="2">
        <f>IFERROR(VLOOKUP(Tabla2[[#This Row],[Client]],Sales_Revenues!A:G,6,FALSE),"")</f>
        <v>0</v>
      </c>
      <c r="AJ1438" s="2">
        <f>IFERROR(VLOOKUP(Tabla2[[#This Row],[Client]],Sales_Revenues!A:G,7,FALSE),"")</f>
        <v>0</v>
      </c>
    </row>
    <row r="1439" spans="1:36">
      <c r="A1439">
        <v>1438</v>
      </c>
      <c r="B1439">
        <v>1</v>
      </c>
      <c r="H1439">
        <v>753.53071428571434</v>
      </c>
      <c r="I1439" t="s">
        <v>38</v>
      </c>
      <c r="J1439" t="s">
        <v>38</v>
      </c>
      <c r="K1439" t="s">
        <v>38</v>
      </c>
      <c r="L1439" t="s">
        <v>38</v>
      </c>
      <c r="M1439" t="s">
        <v>38</v>
      </c>
      <c r="N1439" t="str">
        <f>IFERROR(VLOOKUP(Tabla2[[#This Row],[Client]],Soc_Dem!A:D,2,FALSE),"")</f>
        <v>F</v>
      </c>
      <c r="O1439">
        <f>IFERROR(VLOOKUP(Tabla2[[#This Row],[Client]],Soc_Dem!A:D,3,FALSE),"")</f>
        <v>27</v>
      </c>
      <c r="P1439">
        <f>IFERROR(VLOOKUP(Tabla2[[#This Row],[Client]],Soc_Dem!A:D,4,FALSE),"")</f>
        <v>199</v>
      </c>
      <c r="Q1439" s="2">
        <f>IFERROR(VLOOKUP(Tabla2[[#This Row],[Client]],Inflow_Outflow!A:O,2,FALSE),"")</f>
        <v>671.42892857142851</v>
      </c>
      <c r="R1439" s="2">
        <f>IFERROR(VLOOKUP(Tabla2[[#This Row],[Client]],Inflow_Outflow!A:O,3,FALSE),"")</f>
        <v>671.42892857142851</v>
      </c>
      <c r="S1439" s="2">
        <f>IFERROR(VLOOKUP(Tabla2[[#This Row],[Client]],Inflow_Outflow!A:O,4,FALSE),"")</f>
        <v>3</v>
      </c>
      <c r="T1439" s="2">
        <f>IFERROR(VLOOKUP(Tabla2[[#This Row],[Client]],Inflow_Outflow!A:O,5,FALSE),"")</f>
        <v>3</v>
      </c>
      <c r="U1439" s="2">
        <f>IFERROR(VLOOKUP(Tabla2[[#This Row],[Client]],Inflow_Outflow!A:O,6,FALSE),"")</f>
        <v>706.32142857142856</v>
      </c>
      <c r="V1439" s="2">
        <f>IFERROR(VLOOKUP(Tabla2[[#This Row],[Client]],Inflow_Outflow!A:O,7,FALSE),"")</f>
        <v>706.32142857142856</v>
      </c>
      <c r="W1439" s="2">
        <f>IFERROR(VLOOKUP(Tabla2[[#This Row],[Client]],Inflow_Outflow!A:O,8,FALSE),"")</f>
        <v>0</v>
      </c>
      <c r="X1439" s="2">
        <f>IFERROR(VLOOKUP(Tabla2[[#This Row],[Client]],Inflow_Outflow!A:O,9,FALSE),"")</f>
        <v>0</v>
      </c>
      <c r="Y1439" s="2">
        <f>IFERROR(VLOOKUP(Tabla2[[#This Row],[Client]],Inflow_Outflow!A:O,10,FALSE),"")</f>
        <v>703.92857142857144</v>
      </c>
      <c r="Z1439" s="2">
        <f>IFERROR(VLOOKUP(Tabla2[[#This Row],[Client]],Inflow_Outflow!A:O,11,FALSE),"")</f>
        <v>7</v>
      </c>
      <c r="AA1439" s="2">
        <f>IFERROR(VLOOKUP(Tabla2[[#This Row],[Client]],Inflow_Outflow!A:O,12,FALSE),"")</f>
        <v>7</v>
      </c>
      <c r="AB1439" s="2">
        <f>IFERROR(VLOOKUP(Tabla2[[#This Row],[Client]],Inflow_Outflow!A:O,13,FALSE),"")</f>
        <v>0</v>
      </c>
      <c r="AC1439" s="2">
        <f>IFERROR(VLOOKUP(Tabla2[[#This Row],[Client]],Inflow_Outflow!A:O,14,FALSE),"")</f>
        <v>0</v>
      </c>
      <c r="AD1439" s="2">
        <f>IFERROR(VLOOKUP(Tabla2[[#This Row],[Client]],Inflow_Outflow!A:O,15,FALSE),"")</f>
        <v>6</v>
      </c>
      <c r="AE1439" s="2">
        <f>IFERROR(VLOOKUP(Tabla2[[#This Row],[Client]],Sales_Revenues!A:G,2,FALSE),"")</f>
        <v>0</v>
      </c>
      <c r="AF1439" s="2">
        <f>IFERROR(VLOOKUP(Tabla2[[#This Row],[Client]],Sales_Revenues!A:G,3,FALSE),"")</f>
        <v>0</v>
      </c>
      <c r="AG1439" s="2">
        <f>IFERROR(VLOOKUP(Tabla2[[#This Row],[Client]],Sales_Revenues!A:G,4,FALSE),"")</f>
        <v>1</v>
      </c>
      <c r="AH1439" s="2">
        <f>IFERROR(VLOOKUP(Tabla2[[#This Row],[Client]],Sales_Revenues!A:G,5,FALSE),"")</f>
        <v>0</v>
      </c>
      <c r="AI1439" s="2">
        <f>IFERROR(VLOOKUP(Tabla2[[#This Row],[Client]],Sales_Revenues!A:G,6,FALSE),"")</f>
        <v>0</v>
      </c>
      <c r="AJ1439" s="2">
        <f>IFERROR(VLOOKUP(Tabla2[[#This Row],[Client]],Sales_Revenues!A:G,7,FALSE),"")</f>
        <v>13.820714285714287</v>
      </c>
    </row>
    <row r="1440" spans="1:36">
      <c r="A1440">
        <v>1439</v>
      </c>
      <c r="B1440">
        <v>1</v>
      </c>
      <c r="H1440">
        <v>9137.487857142858</v>
      </c>
      <c r="I1440" t="s">
        <v>38</v>
      </c>
      <c r="J1440" t="s">
        <v>38</v>
      </c>
      <c r="K1440" t="s">
        <v>38</v>
      </c>
      <c r="L1440" t="s">
        <v>38</v>
      </c>
      <c r="M1440" t="s">
        <v>38</v>
      </c>
      <c r="N1440" t="str">
        <f>IFERROR(VLOOKUP(Tabla2[[#This Row],[Client]],Soc_Dem!A:D,2,FALSE),"")</f>
        <v>F</v>
      </c>
      <c r="O1440">
        <f>IFERROR(VLOOKUP(Tabla2[[#This Row],[Client]],Soc_Dem!A:D,3,FALSE),"")</f>
        <v>25</v>
      </c>
      <c r="P1440">
        <f>IFERROR(VLOOKUP(Tabla2[[#This Row],[Client]],Soc_Dem!A:D,4,FALSE),"")</f>
        <v>7</v>
      </c>
      <c r="Q1440" s="2">
        <f>IFERROR(VLOOKUP(Tabla2[[#This Row],[Client]],Inflow_Outflow!A:O,2,FALSE),"")</f>
        <v>970.5346428571429</v>
      </c>
      <c r="R1440" s="2">
        <f>IFERROR(VLOOKUP(Tabla2[[#This Row],[Client]],Inflow_Outflow!A:O,3,FALSE),"")</f>
        <v>970.5346428571429</v>
      </c>
      <c r="S1440" s="2">
        <f>IFERROR(VLOOKUP(Tabla2[[#This Row],[Client]],Inflow_Outflow!A:O,4,FALSE),"")</f>
        <v>3</v>
      </c>
      <c r="T1440" s="2">
        <f>IFERROR(VLOOKUP(Tabla2[[#This Row],[Client]],Inflow_Outflow!A:O,5,FALSE),"")</f>
        <v>3</v>
      </c>
      <c r="U1440" s="2">
        <f>IFERROR(VLOOKUP(Tabla2[[#This Row],[Client]],Inflow_Outflow!A:O,6,FALSE),"")</f>
        <v>1232.8007142857143</v>
      </c>
      <c r="V1440" s="2">
        <f>IFERROR(VLOOKUP(Tabla2[[#This Row],[Client]],Inflow_Outflow!A:O,7,FALSE),"")</f>
        <v>1232.8007142857143</v>
      </c>
      <c r="W1440" s="2">
        <f>IFERROR(VLOOKUP(Tabla2[[#This Row],[Client]],Inflow_Outflow!A:O,8,FALSE),"")</f>
        <v>60.714285714285715</v>
      </c>
      <c r="X1440" s="2">
        <f>IFERROR(VLOOKUP(Tabla2[[#This Row],[Client]],Inflow_Outflow!A:O,9,FALSE),"")</f>
        <v>227.37142857142857</v>
      </c>
      <c r="Y1440" s="2">
        <f>IFERROR(VLOOKUP(Tabla2[[#This Row],[Client]],Inflow_Outflow!A:O,10,FALSE),"")</f>
        <v>944.28642857142859</v>
      </c>
      <c r="Z1440" s="2">
        <f>IFERROR(VLOOKUP(Tabla2[[#This Row],[Client]],Inflow_Outflow!A:O,11,FALSE),"")</f>
        <v>14</v>
      </c>
      <c r="AA1440" s="2">
        <f>IFERROR(VLOOKUP(Tabla2[[#This Row],[Client]],Inflow_Outflow!A:O,12,FALSE),"")</f>
        <v>14</v>
      </c>
      <c r="AB1440" s="2">
        <f>IFERROR(VLOOKUP(Tabla2[[#This Row],[Client]],Inflow_Outflow!A:O,13,FALSE),"")</f>
        <v>1</v>
      </c>
      <c r="AC1440" s="2">
        <f>IFERROR(VLOOKUP(Tabla2[[#This Row],[Client]],Inflow_Outflow!A:O,14,FALSE),"")</f>
        <v>7</v>
      </c>
      <c r="AD1440" s="2">
        <f>IFERROR(VLOOKUP(Tabla2[[#This Row],[Client]],Inflow_Outflow!A:O,15,FALSE),"")</f>
        <v>5</v>
      </c>
      <c r="AE1440" s="2">
        <f>IFERROR(VLOOKUP(Tabla2[[#This Row],[Client]],Sales_Revenues!A:G,2,FALSE),"")</f>
        <v>0</v>
      </c>
      <c r="AF1440" s="2">
        <f>IFERROR(VLOOKUP(Tabla2[[#This Row],[Client]],Sales_Revenues!A:G,3,FALSE),"")</f>
        <v>0</v>
      </c>
      <c r="AG1440" s="2">
        <f>IFERROR(VLOOKUP(Tabla2[[#This Row],[Client]],Sales_Revenues!A:G,4,FALSE),"")</f>
        <v>0</v>
      </c>
      <c r="AH1440" s="2">
        <f>IFERROR(VLOOKUP(Tabla2[[#This Row],[Client]],Sales_Revenues!A:G,5,FALSE),"")</f>
        <v>0</v>
      </c>
      <c r="AI1440" s="2">
        <f>IFERROR(VLOOKUP(Tabla2[[#This Row],[Client]],Sales_Revenues!A:G,6,FALSE),"")</f>
        <v>0</v>
      </c>
      <c r="AJ1440" s="2">
        <f>IFERROR(VLOOKUP(Tabla2[[#This Row],[Client]],Sales_Revenues!A:G,7,FALSE),"")</f>
        <v>0</v>
      </c>
    </row>
    <row r="1441" spans="1:36">
      <c r="A1441">
        <v>1440</v>
      </c>
      <c r="B1441">
        <v>1</v>
      </c>
      <c r="E1441">
        <v>1</v>
      </c>
      <c r="H1441">
        <v>1380.6664285714287</v>
      </c>
      <c r="I1441" t="s">
        <v>38</v>
      </c>
      <c r="J1441" t="s">
        <v>38</v>
      </c>
      <c r="K1441">
        <v>152.2775</v>
      </c>
      <c r="L1441" t="s">
        <v>38</v>
      </c>
      <c r="M1441" t="s">
        <v>38</v>
      </c>
      <c r="N1441" t="str">
        <f>IFERROR(VLOOKUP(Tabla2[[#This Row],[Client]],Soc_Dem!A:D,2,FALSE),"")</f>
        <v>M</v>
      </c>
      <c r="O1441">
        <f>IFERROR(VLOOKUP(Tabla2[[#This Row],[Client]],Soc_Dem!A:D,3,FALSE),"")</f>
        <v>29</v>
      </c>
      <c r="P1441">
        <f>IFERROR(VLOOKUP(Tabla2[[#This Row],[Client]],Soc_Dem!A:D,4,FALSE),"")</f>
        <v>96</v>
      </c>
      <c r="Q1441" s="2">
        <f>IFERROR(VLOOKUP(Tabla2[[#This Row],[Client]],Inflow_Outflow!A:O,2,FALSE),"")</f>
        <v>682.67642857142857</v>
      </c>
      <c r="R1441" s="2">
        <f>IFERROR(VLOOKUP(Tabla2[[#This Row],[Client]],Inflow_Outflow!A:O,3,FALSE),"")</f>
        <v>601.96500000000003</v>
      </c>
      <c r="S1441" s="2">
        <f>IFERROR(VLOOKUP(Tabla2[[#This Row],[Client]],Inflow_Outflow!A:O,4,FALSE),"")</f>
        <v>12</v>
      </c>
      <c r="T1441" s="2">
        <f>IFERROR(VLOOKUP(Tabla2[[#This Row],[Client]],Inflow_Outflow!A:O,5,FALSE),"")</f>
        <v>10</v>
      </c>
      <c r="U1441" s="2">
        <f>IFERROR(VLOOKUP(Tabla2[[#This Row],[Client]],Inflow_Outflow!A:O,6,FALSE),"")</f>
        <v>763.18857142857144</v>
      </c>
      <c r="V1441" s="2">
        <f>IFERROR(VLOOKUP(Tabla2[[#This Row],[Client]],Inflow_Outflow!A:O,7,FALSE),"")</f>
        <v>682.65357142857135</v>
      </c>
      <c r="W1441" s="2">
        <f>IFERROR(VLOOKUP(Tabla2[[#This Row],[Client]],Inflow_Outflow!A:O,8,FALSE),"")</f>
        <v>114.28571428571429</v>
      </c>
      <c r="X1441" s="2">
        <f>IFERROR(VLOOKUP(Tabla2[[#This Row],[Client]],Inflow_Outflow!A:O,9,FALSE),"")</f>
        <v>211.44214285714287</v>
      </c>
      <c r="Y1441" s="2">
        <f>IFERROR(VLOOKUP(Tabla2[[#This Row],[Client]],Inflow_Outflow!A:O,10,FALSE),"")</f>
        <v>271.42857142857144</v>
      </c>
      <c r="Z1441" s="2">
        <f>IFERROR(VLOOKUP(Tabla2[[#This Row],[Client]],Inflow_Outflow!A:O,11,FALSE),"")</f>
        <v>41</v>
      </c>
      <c r="AA1441" s="2">
        <f>IFERROR(VLOOKUP(Tabla2[[#This Row],[Client]],Inflow_Outflow!A:O,12,FALSE),"")</f>
        <v>34</v>
      </c>
      <c r="AB1441" s="2">
        <f>IFERROR(VLOOKUP(Tabla2[[#This Row],[Client]],Inflow_Outflow!A:O,13,FALSE),"")</f>
        <v>5</v>
      </c>
      <c r="AC1441" s="2">
        <f>IFERROR(VLOOKUP(Tabla2[[#This Row],[Client]],Inflow_Outflow!A:O,14,FALSE),"")</f>
        <v>20</v>
      </c>
      <c r="AD1441" s="2">
        <f>IFERROR(VLOOKUP(Tabla2[[#This Row],[Client]],Inflow_Outflow!A:O,15,FALSE),"")</f>
        <v>3</v>
      </c>
      <c r="AE1441" s="2" t="str">
        <f>IFERROR(VLOOKUP(Tabla2[[#This Row],[Client]],Sales_Revenues!A:G,2,FALSE),"")</f>
        <v/>
      </c>
      <c r="AF1441" s="2" t="str">
        <f>IFERROR(VLOOKUP(Tabla2[[#This Row],[Client]],Sales_Revenues!A:G,3,FALSE),"")</f>
        <v/>
      </c>
      <c r="AG1441" s="2" t="str">
        <f>IFERROR(VLOOKUP(Tabla2[[#This Row],[Client]],Sales_Revenues!A:G,4,FALSE),"")</f>
        <v/>
      </c>
      <c r="AH1441" s="2" t="str">
        <f>IFERROR(VLOOKUP(Tabla2[[#This Row],[Client]],Sales_Revenues!A:G,5,FALSE),"")</f>
        <v/>
      </c>
      <c r="AI1441" s="2" t="str">
        <f>IFERROR(VLOOKUP(Tabla2[[#This Row],[Client]],Sales_Revenues!A:G,6,FALSE),"")</f>
        <v/>
      </c>
      <c r="AJ1441" s="2" t="str">
        <f>IFERROR(VLOOKUP(Tabla2[[#This Row],[Client]],Sales_Revenues!A:G,7,FALSE),"")</f>
        <v/>
      </c>
    </row>
    <row r="1442" spans="1:36">
      <c r="A1442">
        <v>1441</v>
      </c>
      <c r="B1442">
        <v>1</v>
      </c>
      <c r="H1442">
        <v>116.28750000000001</v>
      </c>
      <c r="I1442" t="s">
        <v>38</v>
      </c>
      <c r="J1442" t="s">
        <v>38</v>
      </c>
      <c r="K1442" t="s">
        <v>38</v>
      </c>
      <c r="L1442" t="s">
        <v>38</v>
      </c>
      <c r="M1442" t="s">
        <v>38</v>
      </c>
      <c r="N1442" t="str">
        <f>IFERROR(VLOOKUP(Tabla2[[#This Row],[Client]],Soc_Dem!A:D,2,FALSE),"")</f>
        <v>F</v>
      </c>
      <c r="O1442">
        <f>IFERROR(VLOOKUP(Tabla2[[#This Row],[Client]],Soc_Dem!A:D,3,FALSE),"")</f>
        <v>49</v>
      </c>
      <c r="P1442">
        <f>IFERROR(VLOOKUP(Tabla2[[#This Row],[Client]],Soc_Dem!A:D,4,FALSE),"")</f>
        <v>97</v>
      </c>
      <c r="Q1442" s="2">
        <f>IFERROR(VLOOKUP(Tabla2[[#This Row],[Client]],Inflow_Outflow!A:O,2,FALSE),"")</f>
        <v>510.07607142857142</v>
      </c>
      <c r="R1442" s="2">
        <f>IFERROR(VLOOKUP(Tabla2[[#This Row],[Client]],Inflow_Outflow!A:O,3,FALSE),"")</f>
        <v>510.07607142857142</v>
      </c>
      <c r="S1442" s="2">
        <f>IFERROR(VLOOKUP(Tabla2[[#This Row],[Client]],Inflow_Outflow!A:O,4,FALSE),"")</f>
        <v>2</v>
      </c>
      <c r="T1442" s="2">
        <f>IFERROR(VLOOKUP(Tabla2[[#This Row],[Client]],Inflow_Outflow!A:O,5,FALSE),"")</f>
        <v>2</v>
      </c>
      <c r="U1442" s="2">
        <f>IFERROR(VLOOKUP(Tabla2[[#This Row],[Client]],Inflow_Outflow!A:O,6,FALSE),"")</f>
        <v>823.60714285714289</v>
      </c>
      <c r="V1442" s="2">
        <f>IFERROR(VLOOKUP(Tabla2[[#This Row],[Client]],Inflow_Outflow!A:O,7,FALSE),"")</f>
        <v>823.60714285714289</v>
      </c>
      <c r="W1442" s="2">
        <f>IFERROR(VLOOKUP(Tabla2[[#This Row],[Client]],Inflow_Outflow!A:O,8,FALSE),"")</f>
        <v>750</v>
      </c>
      <c r="X1442" s="2">
        <f>IFERROR(VLOOKUP(Tabla2[[#This Row],[Client]],Inflow_Outflow!A:O,9,FALSE),"")</f>
        <v>0</v>
      </c>
      <c r="Y1442" s="2">
        <f>IFERROR(VLOOKUP(Tabla2[[#This Row],[Client]],Inflow_Outflow!A:O,10,FALSE),"")</f>
        <v>71.428571428571431</v>
      </c>
      <c r="Z1442" s="2">
        <f>IFERROR(VLOOKUP(Tabla2[[#This Row],[Client]],Inflow_Outflow!A:O,11,FALSE),"")</f>
        <v>11</v>
      </c>
      <c r="AA1442" s="2">
        <f>IFERROR(VLOOKUP(Tabla2[[#This Row],[Client]],Inflow_Outflow!A:O,12,FALSE),"")</f>
        <v>11</v>
      </c>
      <c r="AB1442" s="2">
        <f>IFERROR(VLOOKUP(Tabla2[[#This Row],[Client]],Inflow_Outflow!A:O,13,FALSE),"")</f>
        <v>4</v>
      </c>
      <c r="AC1442" s="2">
        <f>IFERROR(VLOOKUP(Tabla2[[#This Row],[Client]],Inflow_Outflow!A:O,14,FALSE),"")</f>
        <v>0</v>
      </c>
      <c r="AD1442" s="2">
        <f>IFERROR(VLOOKUP(Tabla2[[#This Row],[Client]],Inflow_Outflow!A:O,15,FALSE),"")</f>
        <v>2</v>
      </c>
      <c r="AE1442" s="2" t="str">
        <f>IFERROR(VLOOKUP(Tabla2[[#This Row],[Client]],Sales_Revenues!A:G,2,FALSE),"")</f>
        <v/>
      </c>
      <c r="AF1442" s="2" t="str">
        <f>IFERROR(VLOOKUP(Tabla2[[#This Row],[Client]],Sales_Revenues!A:G,3,FALSE),"")</f>
        <v/>
      </c>
      <c r="AG1442" s="2" t="str">
        <f>IFERROR(VLOOKUP(Tabla2[[#This Row],[Client]],Sales_Revenues!A:G,4,FALSE),"")</f>
        <v/>
      </c>
      <c r="AH1442" s="2" t="str">
        <f>IFERROR(VLOOKUP(Tabla2[[#This Row],[Client]],Sales_Revenues!A:G,5,FALSE),"")</f>
        <v/>
      </c>
      <c r="AI1442" s="2" t="str">
        <f>IFERROR(VLOOKUP(Tabla2[[#This Row],[Client]],Sales_Revenues!A:G,6,FALSE),"")</f>
        <v/>
      </c>
      <c r="AJ1442" s="2" t="str">
        <f>IFERROR(VLOOKUP(Tabla2[[#This Row],[Client]],Sales_Revenues!A:G,7,FALSE),"")</f>
        <v/>
      </c>
    </row>
    <row r="1443" spans="1:36">
      <c r="A1443">
        <v>1442</v>
      </c>
      <c r="B1443">
        <v>1</v>
      </c>
      <c r="E1443">
        <v>1</v>
      </c>
      <c r="H1443">
        <v>3.5714285714285714E-4</v>
      </c>
      <c r="I1443" t="s">
        <v>38</v>
      </c>
      <c r="J1443" t="s">
        <v>38</v>
      </c>
      <c r="K1443">
        <v>0</v>
      </c>
      <c r="L1443" t="s">
        <v>38</v>
      </c>
      <c r="M1443" t="s">
        <v>38</v>
      </c>
      <c r="N1443" t="str">
        <f>IFERROR(VLOOKUP(Tabla2[[#This Row],[Client]],Soc_Dem!A:D,2,FALSE),"")</f>
        <v>F</v>
      </c>
      <c r="O1443">
        <f>IFERROR(VLOOKUP(Tabla2[[#This Row],[Client]],Soc_Dem!A:D,3,FALSE),"")</f>
        <v>26</v>
      </c>
      <c r="P1443">
        <f>IFERROR(VLOOKUP(Tabla2[[#This Row],[Client]],Soc_Dem!A:D,4,FALSE),"")</f>
        <v>9</v>
      </c>
      <c r="Q1443" s="2">
        <f>IFERROR(VLOOKUP(Tabla2[[#This Row],[Client]],Inflow_Outflow!A:O,2,FALSE),"")</f>
        <v>966.19142857142856</v>
      </c>
      <c r="R1443" s="2">
        <f>IFERROR(VLOOKUP(Tabla2[[#This Row],[Client]],Inflow_Outflow!A:O,3,FALSE),"")</f>
        <v>966.19142857142856</v>
      </c>
      <c r="S1443" s="2">
        <f>IFERROR(VLOOKUP(Tabla2[[#This Row],[Client]],Inflow_Outflow!A:O,4,FALSE),"")</f>
        <v>2</v>
      </c>
      <c r="T1443" s="2">
        <f>IFERROR(VLOOKUP(Tabla2[[#This Row],[Client]],Inflow_Outflow!A:O,5,FALSE),"")</f>
        <v>2</v>
      </c>
      <c r="U1443" s="2">
        <f>IFERROR(VLOOKUP(Tabla2[[#This Row],[Client]],Inflow_Outflow!A:O,6,FALSE),"")</f>
        <v>653.53357142857135</v>
      </c>
      <c r="V1443" s="2">
        <f>IFERROR(VLOOKUP(Tabla2[[#This Row],[Client]],Inflow_Outflow!A:O,7,FALSE),"")</f>
        <v>653.53357142857135</v>
      </c>
      <c r="W1443" s="2">
        <f>IFERROR(VLOOKUP(Tabla2[[#This Row],[Client]],Inflow_Outflow!A:O,8,FALSE),"")</f>
        <v>246.42857142857142</v>
      </c>
      <c r="X1443" s="2">
        <f>IFERROR(VLOOKUP(Tabla2[[#This Row],[Client]],Inflow_Outflow!A:O,9,FALSE),"")</f>
        <v>83.819285714285712</v>
      </c>
      <c r="Y1443" s="2">
        <f>IFERROR(VLOOKUP(Tabla2[[#This Row],[Client]],Inflow_Outflow!A:O,10,FALSE),"")</f>
        <v>320.60714285714283</v>
      </c>
      <c r="Z1443" s="2">
        <f>IFERROR(VLOOKUP(Tabla2[[#This Row],[Client]],Inflow_Outflow!A:O,11,FALSE),"")</f>
        <v>18</v>
      </c>
      <c r="AA1443" s="2">
        <f>IFERROR(VLOOKUP(Tabla2[[#This Row],[Client]],Inflow_Outflow!A:O,12,FALSE),"")</f>
        <v>18</v>
      </c>
      <c r="AB1443" s="2">
        <f>IFERROR(VLOOKUP(Tabla2[[#This Row],[Client]],Inflow_Outflow!A:O,13,FALSE),"")</f>
        <v>5</v>
      </c>
      <c r="AC1443" s="2">
        <f>IFERROR(VLOOKUP(Tabla2[[#This Row],[Client]],Inflow_Outflow!A:O,14,FALSE),"")</f>
        <v>8</v>
      </c>
      <c r="AD1443" s="2">
        <f>IFERROR(VLOOKUP(Tabla2[[#This Row],[Client]],Inflow_Outflow!A:O,15,FALSE),"")</f>
        <v>3</v>
      </c>
      <c r="AE1443" s="2">
        <f>IFERROR(VLOOKUP(Tabla2[[#This Row],[Client]],Sales_Revenues!A:G,2,FALSE),"")</f>
        <v>1</v>
      </c>
      <c r="AF1443" s="2">
        <f>IFERROR(VLOOKUP(Tabla2[[#This Row],[Client]],Sales_Revenues!A:G,3,FALSE),"")</f>
        <v>0</v>
      </c>
      <c r="AG1443" s="2">
        <f>IFERROR(VLOOKUP(Tabla2[[#This Row],[Client]],Sales_Revenues!A:G,4,FALSE),"")</f>
        <v>1</v>
      </c>
      <c r="AH1443" s="2">
        <f>IFERROR(VLOOKUP(Tabla2[[#This Row],[Client]],Sales_Revenues!A:G,5,FALSE),"")</f>
        <v>8.2807142857142857</v>
      </c>
      <c r="AI1443" s="2">
        <f>IFERROR(VLOOKUP(Tabla2[[#This Row],[Client]],Sales_Revenues!A:G,6,FALSE),"")</f>
        <v>0</v>
      </c>
      <c r="AJ1443" s="2">
        <f>IFERROR(VLOOKUP(Tabla2[[#This Row],[Client]],Sales_Revenues!A:G,7,FALSE),"")</f>
        <v>15.799999999999999</v>
      </c>
    </row>
    <row r="1444" spans="1:36">
      <c r="A1444">
        <v>1443</v>
      </c>
      <c r="B1444">
        <v>1</v>
      </c>
      <c r="E1444">
        <v>1</v>
      </c>
      <c r="G1444">
        <v>1</v>
      </c>
      <c r="H1444">
        <v>2159.6539285714284</v>
      </c>
      <c r="I1444" t="s">
        <v>38</v>
      </c>
      <c r="J1444" t="s">
        <v>38</v>
      </c>
      <c r="K1444">
        <v>0</v>
      </c>
      <c r="L1444" t="s">
        <v>38</v>
      </c>
      <c r="M1444">
        <v>9107.1428571428569</v>
      </c>
      <c r="N1444" t="str">
        <f>IFERROR(VLOOKUP(Tabla2[[#This Row],[Client]],Soc_Dem!A:D,2,FALSE),"")</f>
        <v>F</v>
      </c>
      <c r="O1444">
        <f>IFERROR(VLOOKUP(Tabla2[[#This Row],[Client]],Soc_Dem!A:D,3,FALSE),"")</f>
        <v>40</v>
      </c>
      <c r="P1444">
        <f>IFERROR(VLOOKUP(Tabla2[[#This Row],[Client]],Soc_Dem!A:D,4,FALSE),"")</f>
        <v>152</v>
      </c>
      <c r="Q1444" s="2">
        <f>IFERROR(VLOOKUP(Tabla2[[#This Row],[Client]],Inflow_Outflow!A:O,2,FALSE),"")</f>
        <v>760.07678571428573</v>
      </c>
      <c r="R1444" s="2">
        <f>IFERROR(VLOOKUP(Tabla2[[#This Row],[Client]],Inflow_Outflow!A:O,3,FALSE),"")</f>
        <v>544.12214285714288</v>
      </c>
      <c r="S1444" s="2">
        <f>IFERROR(VLOOKUP(Tabla2[[#This Row],[Client]],Inflow_Outflow!A:O,4,FALSE),"")</f>
        <v>3</v>
      </c>
      <c r="T1444" s="2">
        <f>IFERROR(VLOOKUP(Tabla2[[#This Row],[Client]],Inflow_Outflow!A:O,5,FALSE),"")</f>
        <v>2</v>
      </c>
      <c r="U1444" s="2">
        <f>IFERROR(VLOOKUP(Tabla2[[#This Row],[Client]],Inflow_Outflow!A:O,6,FALSE),"")</f>
        <v>1922.3428571428572</v>
      </c>
      <c r="V1444" s="2">
        <f>IFERROR(VLOOKUP(Tabla2[[#This Row],[Client]],Inflow_Outflow!A:O,7,FALSE),"")</f>
        <v>1919.5214285714285</v>
      </c>
      <c r="W1444" s="2">
        <f>IFERROR(VLOOKUP(Tabla2[[#This Row],[Client]],Inflow_Outflow!A:O,8,FALSE),"")</f>
        <v>1042.8571428571429</v>
      </c>
      <c r="X1444" s="2">
        <f>IFERROR(VLOOKUP(Tabla2[[#This Row],[Client]],Inflow_Outflow!A:O,9,FALSE),"")</f>
        <v>626.77142857142849</v>
      </c>
      <c r="Y1444" s="2">
        <f>IFERROR(VLOOKUP(Tabla2[[#This Row],[Client]],Inflow_Outflow!A:O,10,FALSE),"")</f>
        <v>13.607142857142858</v>
      </c>
      <c r="Z1444" s="2">
        <f>IFERROR(VLOOKUP(Tabla2[[#This Row],[Client]],Inflow_Outflow!A:O,11,FALSE),"")</f>
        <v>45</v>
      </c>
      <c r="AA1444" s="2">
        <f>IFERROR(VLOOKUP(Tabla2[[#This Row],[Client]],Inflow_Outflow!A:O,12,FALSE),"")</f>
        <v>44</v>
      </c>
      <c r="AB1444" s="2">
        <f>IFERROR(VLOOKUP(Tabla2[[#This Row],[Client]],Inflow_Outflow!A:O,13,FALSE),"")</f>
        <v>16</v>
      </c>
      <c r="AC1444" s="2">
        <f>IFERROR(VLOOKUP(Tabla2[[#This Row],[Client]],Inflow_Outflow!A:O,14,FALSE),"")</f>
        <v>11</v>
      </c>
      <c r="AD1444" s="2">
        <f>IFERROR(VLOOKUP(Tabla2[[#This Row],[Client]],Inflow_Outflow!A:O,15,FALSE),"")</f>
        <v>1</v>
      </c>
      <c r="AE1444" s="2" t="str">
        <f>IFERROR(VLOOKUP(Tabla2[[#This Row],[Client]],Sales_Revenues!A:G,2,FALSE),"")</f>
        <v/>
      </c>
      <c r="AF1444" s="2" t="str">
        <f>IFERROR(VLOOKUP(Tabla2[[#This Row],[Client]],Sales_Revenues!A:G,3,FALSE),"")</f>
        <v/>
      </c>
      <c r="AG1444" s="2" t="str">
        <f>IFERROR(VLOOKUP(Tabla2[[#This Row],[Client]],Sales_Revenues!A:G,4,FALSE),"")</f>
        <v/>
      </c>
      <c r="AH1444" s="2" t="str">
        <f>IFERROR(VLOOKUP(Tabla2[[#This Row],[Client]],Sales_Revenues!A:G,5,FALSE),"")</f>
        <v/>
      </c>
      <c r="AI1444" s="2" t="str">
        <f>IFERROR(VLOOKUP(Tabla2[[#This Row],[Client]],Sales_Revenues!A:G,6,FALSE),"")</f>
        <v/>
      </c>
      <c r="AJ1444" s="2" t="str">
        <f>IFERROR(VLOOKUP(Tabla2[[#This Row],[Client]],Sales_Revenues!A:G,7,FALSE),"")</f>
        <v/>
      </c>
    </row>
    <row r="1445" spans="1:36">
      <c r="A1445">
        <v>1444</v>
      </c>
      <c r="B1445">
        <v>1</v>
      </c>
      <c r="H1445">
        <v>2645.34</v>
      </c>
      <c r="I1445" t="s">
        <v>38</v>
      </c>
      <c r="J1445" t="s">
        <v>38</v>
      </c>
      <c r="K1445" t="s">
        <v>38</v>
      </c>
      <c r="L1445" t="s">
        <v>38</v>
      </c>
      <c r="M1445" t="s">
        <v>38</v>
      </c>
      <c r="N1445" t="str">
        <f>IFERROR(VLOOKUP(Tabla2[[#This Row],[Client]],Soc_Dem!A:D,2,FALSE),"")</f>
        <v>M</v>
      </c>
      <c r="O1445">
        <f>IFERROR(VLOOKUP(Tabla2[[#This Row],[Client]],Soc_Dem!A:D,3,FALSE),"")</f>
        <v>39</v>
      </c>
      <c r="P1445">
        <f>IFERROR(VLOOKUP(Tabla2[[#This Row],[Client]],Soc_Dem!A:D,4,FALSE),"")</f>
        <v>139</v>
      </c>
      <c r="Q1445" s="2">
        <f>IFERROR(VLOOKUP(Tabla2[[#This Row],[Client]],Inflow_Outflow!A:O,2,FALSE),"")</f>
        <v>330.35857142857145</v>
      </c>
      <c r="R1445" s="2">
        <f>IFERROR(VLOOKUP(Tabla2[[#This Row],[Client]],Inflow_Outflow!A:O,3,FALSE),"")</f>
        <v>330.35857142857145</v>
      </c>
      <c r="S1445" s="2">
        <f>IFERROR(VLOOKUP(Tabla2[[#This Row],[Client]],Inflow_Outflow!A:O,4,FALSE),"")</f>
        <v>2</v>
      </c>
      <c r="T1445" s="2">
        <f>IFERROR(VLOOKUP(Tabla2[[#This Row],[Client]],Inflow_Outflow!A:O,5,FALSE),"")</f>
        <v>2</v>
      </c>
      <c r="U1445" s="2">
        <f>IFERROR(VLOOKUP(Tabla2[[#This Row],[Client]],Inflow_Outflow!A:O,6,FALSE),"")</f>
        <v>285.71428571428572</v>
      </c>
      <c r="V1445" s="2">
        <f>IFERROR(VLOOKUP(Tabla2[[#This Row],[Client]],Inflow_Outflow!A:O,7,FALSE),"")</f>
        <v>285.71428571428572</v>
      </c>
      <c r="W1445" s="2">
        <f>IFERROR(VLOOKUP(Tabla2[[#This Row],[Client]],Inflow_Outflow!A:O,8,FALSE),"")</f>
        <v>285.71428571428572</v>
      </c>
      <c r="X1445" s="2">
        <f>IFERROR(VLOOKUP(Tabla2[[#This Row],[Client]],Inflow_Outflow!A:O,9,FALSE),"")</f>
        <v>0</v>
      </c>
      <c r="Y1445" s="2">
        <f>IFERROR(VLOOKUP(Tabla2[[#This Row],[Client]],Inflow_Outflow!A:O,10,FALSE),"")</f>
        <v>0</v>
      </c>
      <c r="Z1445" s="2">
        <f>IFERROR(VLOOKUP(Tabla2[[#This Row],[Client]],Inflow_Outflow!A:O,11,FALSE),"")</f>
        <v>1</v>
      </c>
      <c r="AA1445" s="2">
        <f>IFERROR(VLOOKUP(Tabla2[[#This Row],[Client]],Inflow_Outflow!A:O,12,FALSE),"")</f>
        <v>1</v>
      </c>
      <c r="AB1445" s="2">
        <f>IFERROR(VLOOKUP(Tabla2[[#This Row],[Client]],Inflow_Outflow!A:O,13,FALSE),"")</f>
        <v>1</v>
      </c>
      <c r="AC1445" s="2">
        <f>IFERROR(VLOOKUP(Tabla2[[#This Row],[Client]],Inflow_Outflow!A:O,14,FALSE),"")</f>
        <v>0</v>
      </c>
      <c r="AD1445" s="2">
        <f>IFERROR(VLOOKUP(Tabla2[[#This Row],[Client]],Inflow_Outflow!A:O,15,FALSE),"")</f>
        <v>0</v>
      </c>
      <c r="AE1445" s="2" t="str">
        <f>IFERROR(VLOOKUP(Tabla2[[#This Row],[Client]],Sales_Revenues!A:G,2,FALSE),"")</f>
        <v/>
      </c>
      <c r="AF1445" s="2" t="str">
        <f>IFERROR(VLOOKUP(Tabla2[[#This Row],[Client]],Sales_Revenues!A:G,3,FALSE),"")</f>
        <v/>
      </c>
      <c r="AG1445" s="2" t="str">
        <f>IFERROR(VLOOKUP(Tabla2[[#This Row],[Client]],Sales_Revenues!A:G,4,FALSE),"")</f>
        <v/>
      </c>
      <c r="AH1445" s="2" t="str">
        <f>IFERROR(VLOOKUP(Tabla2[[#This Row],[Client]],Sales_Revenues!A:G,5,FALSE),"")</f>
        <v/>
      </c>
      <c r="AI1445" s="2" t="str">
        <f>IFERROR(VLOOKUP(Tabla2[[#This Row],[Client]],Sales_Revenues!A:G,6,FALSE),"")</f>
        <v/>
      </c>
      <c r="AJ1445" s="2" t="str">
        <f>IFERROR(VLOOKUP(Tabla2[[#This Row],[Client]],Sales_Revenues!A:G,7,FALSE),"")</f>
        <v/>
      </c>
    </row>
    <row r="1446" spans="1:36">
      <c r="A1446">
        <v>1445</v>
      </c>
      <c r="B1446">
        <v>1</v>
      </c>
      <c r="C1446">
        <v>1</v>
      </c>
      <c r="E1446">
        <v>1</v>
      </c>
      <c r="H1446">
        <v>6081.0039285714283</v>
      </c>
      <c r="I1446">
        <v>6453.4589285714292</v>
      </c>
      <c r="J1446" t="s">
        <v>38</v>
      </c>
      <c r="K1446">
        <v>0</v>
      </c>
      <c r="L1446" t="s">
        <v>38</v>
      </c>
      <c r="M1446" t="s">
        <v>38</v>
      </c>
      <c r="N1446" t="str">
        <f>IFERROR(VLOOKUP(Tabla2[[#This Row],[Client]],Soc_Dem!A:D,2,FALSE),"")</f>
        <v>F</v>
      </c>
      <c r="O1446">
        <f>IFERROR(VLOOKUP(Tabla2[[#This Row],[Client]],Soc_Dem!A:D,3,FALSE),"")</f>
        <v>27</v>
      </c>
      <c r="P1446">
        <f>IFERROR(VLOOKUP(Tabla2[[#This Row],[Client]],Soc_Dem!A:D,4,FALSE),"")</f>
        <v>28</v>
      </c>
      <c r="Q1446" s="2">
        <f>IFERROR(VLOOKUP(Tabla2[[#This Row],[Client]],Inflow_Outflow!A:O,2,FALSE),"")</f>
        <v>34.766785714285717</v>
      </c>
      <c r="R1446" s="2">
        <f>IFERROR(VLOOKUP(Tabla2[[#This Row],[Client]],Inflow_Outflow!A:O,3,FALSE),"")</f>
        <v>0</v>
      </c>
      <c r="S1446" s="2">
        <f>IFERROR(VLOOKUP(Tabla2[[#This Row],[Client]],Inflow_Outflow!A:O,4,FALSE),"")</f>
        <v>1</v>
      </c>
      <c r="T1446" s="2">
        <f>IFERROR(VLOOKUP(Tabla2[[#This Row],[Client]],Inflow_Outflow!A:O,5,FALSE),"")</f>
        <v>0</v>
      </c>
      <c r="U1446" s="2">
        <f>IFERROR(VLOOKUP(Tabla2[[#This Row],[Client]],Inflow_Outflow!A:O,6,FALSE),"")</f>
        <v>0</v>
      </c>
      <c r="V1446" s="2">
        <f>IFERROR(VLOOKUP(Tabla2[[#This Row],[Client]],Inflow_Outflow!A:O,7,FALSE),"")</f>
        <v>0</v>
      </c>
      <c r="W1446" s="2">
        <f>IFERROR(VLOOKUP(Tabla2[[#This Row],[Client]],Inflow_Outflow!A:O,8,FALSE),"")</f>
        <v>0</v>
      </c>
      <c r="X1446" s="2">
        <f>IFERROR(VLOOKUP(Tabla2[[#This Row],[Client]],Inflow_Outflow!A:O,9,FALSE),"")</f>
        <v>0</v>
      </c>
      <c r="Y1446" s="2">
        <f>IFERROR(VLOOKUP(Tabla2[[#This Row],[Client]],Inflow_Outflow!A:O,10,FALSE),"")</f>
        <v>0</v>
      </c>
      <c r="Z1446" s="2">
        <f>IFERROR(VLOOKUP(Tabla2[[#This Row],[Client]],Inflow_Outflow!A:O,11,FALSE),"")</f>
        <v>0</v>
      </c>
      <c r="AA1446" s="2">
        <f>IFERROR(VLOOKUP(Tabla2[[#This Row],[Client]],Inflow_Outflow!A:O,12,FALSE),"")</f>
        <v>0</v>
      </c>
      <c r="AB1446" s="2">
        <f>IFERROR(VLOOKUP(Tabla2[[#This Row],[Client]],Inflow_Outflow!A:O,13,FALSE),"")</f>
        <v>0</v>
      </c>
      <c r="AC1446" s="2">
        <f>IFERROR(VLOOKUP(Tabla2[[#This Row],[Client]],Inflow_Outflow!A:O,14,FALSE),"")</f>
        <v>0</v>
      </c>
      <c r="AD1446" s="2">
        <f>IFERROR(VLOOKUP(Tabla2[[#This Row],[Client]],Inflow_Outflow!A:O,15,FALSE),"")</f>
        <v>0</v>
      </c>
      <c r="AE1446" s="2" t="str">
        <f>IFERROR(VLOOKUP(Tabla2[[#This Row],[Client]],Sales_Revenues!A:G,2,FALSE),"")</f>
        <v/>
      </c>
      <c r="AF1446" s="2" t="str">
        <f>IFERROR(VLOOKUP(Tabla2[[#This Row],[Client]],Sales_Revenues!A:G,3,FALSE),"")</f>
        <v/>
      </c>
      <c r="AG1446" s="2" t="str">
        <f>IFERROR(VLOOKUP(Tabla2[[#This Row],[Client]],Sales_Revenues!A:G,4,FALSE),"")</f>
        <v/>
      </c>
      <c r="AH1446" s="2" t="str">
        <f>IFERROR(VLOOKUP(Tabla2[[#This Row],[Client]],Sales_Revenues!A:G,5,FALSE),"")</f>
        <v/>
      </c>
      <c r="AI1446" s="2" t="str">
        <f>IFERROR(VLOOKUP(Tabla2[[#This Row],[Client]],Sales_Revenues!A:G,6,FALSE),"")</f>
        <v/>
      </c>
      <c r="AJ1446" s="2" t="str">
        <f>IFERROR(VLOOKUP(Tabla2[[#This Row],[Client]],Sales_Revenues!A:G,7,FALSE),"")</f>
        <v/>
      </c>
    </row>
    <row r="1447" spans="1:36">
      <c r="A1447">
        <v>1446</v>
      </c>
      <c r="B1447">
        <v>1</v>
      </c>
      <c r="H1447">
        <v>323.64571428571429</v>
      </c>
      <c r="I1447" t="s">
        <v>38</v>
      </c>
      <c r="J1447" t="s">
        <v>38</v>
      </c>
      <c r="K1447" t="s">
        <v>38</v>
      </c>
      <c r="L1447" t="s">
        <v>38</v>
      </c>
      <c r="M1447" t="s">
        <v>38</v>
      </c>
      <c r="N1447" t="str">
        <f>IFERROR(VLOOKUP(Tabla2[[#This Row],[Client]],Soc_Dem!A:D,2,FALSE),"")</f>
        <v>F</v>
      </c>
      <c r="O1447">
        <f>IFERROR(VLOOKUP(Tabla2[[#This Row],[Client]],Soc_Dem!A:D,3,FALSE),"")</f>
        <v>46</v>
      </c>
      <c r="P1447">
        <f>IFERROR(VLOOKUP(Tabla2[[#This Row],[Client]],Soc_Dem!A:D,4,FALSE),"")</f>
        <v>106</v>
      </c>
      <c r="Q1447" s="2" t="str">
        <f>IFERROR(VLOOKUP(Tabla2[[#This Row],[Client]],Inflow_Outflow!A:O,2,FALSE),"")</f>
        <v/>
      </c>
      <c r="R1447" s="2" t="str">
        <f>IFERROR(VLOOKUP(Tabla2[[#This Row],[Client]],Inflow_Outflow!A:O,3,FALSE),"")</f>
        <v/>
      </c>
      <c r="S1447" s="2" t="str">
        <f>IFERROR(VLOOKUP(Tabla2[[#This Row],[Client]],Inflow_Outflow!A:O,4,FALSE),"")</f>
        <v/>
      </c>
      <c r="T1447" s="2" t="str">
        <f>IFERROR(VLOOKUP(Tabla2[[#This Row],[Client]],Inflow_Outflow!A:O,5,FALSE),"")</f>
        <v/>
      </c>
      <c r="U1447" s="2" t="str">
        <f>IFERROR(VLOOKUP(Tabla2[[#This Row],[Client]],Inflow_Outflow!A:O,6,FALSE),"")</f>
        <v/>
      </c>
      <c r="V1447" s="2" t="str">
        <f>IFERROR(VLOOKUP(Tabla2[[#This Row],[Client]],Inflow_Outflow!A:O,7,FALSE),"")</f>
        <v/>
      </c>
      <c r="W1447" s="2" t="str">
        <f>IFERROR(VLOOKUP(Tabla2[[#This Row],[Client]],Inflow_Outflow!A:O,8,FALSE),"")</f>
        <v/>
      </c>
      <c r="X1447" s="2" t="str">
        <f>IFERROR(VLOOKUP(Tabla2[[#This Row],[Client]],Inflow_Outflow!A:O,9,FALSE),"")</f>
        <v/>
      </c>
      <c r="Y1447" s="2" t="str">
        <f>IFERROR(VLOOKUP(Tabla2[[#This Row],[Client]],Inflow_Outflow!A:O,10,FALSE),"")</f>
        <v/>
      </c>
      <c r="Z1447" s="2" t="str">
        <f>IFERROR(VLOOKUP(Tabla2[[#This Row],[Client]],Inflow_Outflow!A:O,11,FALSE),"")</f>
        <v/>
      </c>
      <c r="AA1447" s="2" t="str">
        <f>IFERROR(VLOOKUP(Tabla2[[#This Row],[Client]],Inflow_Outflow!A:O,12,FALSE),"")</f>
        <v/>
      </c>
      <c r="AB1447" s="2" t="str">
        <f>IFERROR(VLOOKUP(Tabla2[[#This Row],[Client]],Inflow_Outflow!A:O,13,FALSE),"")</f>
        <v/>
      </c>
      <c r="AC1447" s="2" t="str">
        <f>IFERROR(VLOOKUP(Tabla2[[#This Row],[Client]],Inflow_Outflow!A:O,14,FALSE),"")</f>
        <v/>
      </c>
      <c r="AD1447" s="2" t="str">
        <f>IFERROR(VLOOKUP(Tabla2[[#This Row],[Client]],Inflow_Outflow!A:O,15,FALSE),"")</f>
        <v/>
      </c>
      <c r="AE1447" s="2" t="str">
        <f>IFERROR(VLOOKUP(Tabla2[[#This Row],[Client]],Sales_Revenues!A:G,2,FALSE),"")</f>
        <v/>
      </c>
      <c r="AF1447" s="2" t="str">
        <f>IFERROR(VLOOKUP(Tabla2[[#This Row],[Client]],Sales_Revenues!A:G,3,FALSE),"")</f>
        <v/>
      </c>
      <c r="AG1447" s="2" t="str">
        <f>IFERROR(VLOOKUP(Tabla2[[#This Row],[Client]],Sales_Revenues!A:G,4,FALSE),"")</f>
        <v/>
      </c>
      <c r="AH1447" s="2" t="str">
        <f>IFERROR(VLOOKUP(Tabla2[[#This Row],[Client]],Sales_Revenues!A:G,5,FALSE),"")</f>
        <v/>
      </c>
      <c r="AI1447" s="2" t="str">
        <f>IFERROR(VLOOKUP(Tabla2[[#This Row],[Client]],Sales_Revenues!A:G,6,FALSE),"")</f>
        <v/>
      </c>
      <c r="AJ1447" s="2" t="str">
        <f>IFERROR(VLOOKUP(Tabla2[[#This Row],[Client]],Sales_Revenues!A:G,7,FALSE),"")</f>
        <v/>
      </c>
    </row>
    <row r="1448" spans="1:36">
      <c r="A1448">
        <v>1447</v>
      </c>
      <c r="B1448">
        <v>1</v>
      </c>
      <c r="E1448">
        <v>1</v>
      </c>
      <c r="G1448">
        <v>1</v>
      </c>
      <c r="H1448">
        <v>13.278571428571428</v>
      </c>
      <c r="I1448" t="s">
        <v>38</v>
      </c>
      <c r="J1448" t="s">
        <v>38</v>
      </c>
      <c r="K1448">
        <v>0</v>
      </c>
      <c r="L1448" t="s">
        <v>38</v>
      </c>
      <c r="M1448">
        <v>5083.0014285714287</v>
      </c>
      <c r="N1448" t="str">
        <f>IFERROR(VLOOKUP(Tabla2[[#This Row],[Client]],Soc_Dem!A:D,2,FALSE),"")</f>
        <v>M</v>
      </c>
      <c r="O1448">
        <f>IFERROR(VLOOKUP(Tabla2[[#This Row],[Client]],Soc_Dem!A:D,3,FALSE),"")</f>
        <v>52</v>
      </c>
      <c r="P1448">
        <f>IFERROR(VLOOKUP(Tabla2[[#This Row],[Client]],Soc_Dem!A:D,4,FALSE),"")</f>
        <v>20</v>
      </c>
      <c r="Q1448" s="2">
        <f>IFERROR(VLOOKUP(Tabla2[[#This Row],[Client]],Inflow_Outflow!A:O,2,FALSE),"")</f>
        <v>517.43535714285713</v>
      </c>
      <c r="R1448" s="2">
        <f>IFERROR(VLOOKUP(Tabla2[[#This Row],[Client]],Inflow_Outflow!A:O,3,FALSE),"")</f>
        <v>302.03499999999997</v>
      </c>
      <c r="S1448" s="2">
        <f>IFERROR(VLOOKUP(Tabla2[[#This Row],[Client]],Inflow_Outflow!A:O,4,FALSE),"")</f>
        <v>11</v>
      </c>
      <c r="T1448" s="2">
        <f>IFERROR(VLOOKUP(Tabla2[[#This Row],[Client]],Inflow_Outflow!A:O,5,FALSE),"")</f>
        <v>8</v>
      </c>
      <c r="U1448" s="2">
        <f>IFERROR(VLOOKUP(Tabla2[[#This Row],[Client]],Inflow_Outflow!A:O,6,FALSE),"")</f>
        <v>464.03428571428566</v>
      </c>
      <c r="V1448" s="2">
        <f>IFERROR(VLOOKUP(Tabla2[[#This Row],[Client]],Inflow_Outflow!A:O,7,FALSE),"")</f>
        <v>302.03499999999997</v>
      </c>
      <c r="W1448" s="2">
        <f>IFERROR(VLOOKUP(Tabla2[[#This Row],[Client]],Inflow_Outflow!A:O,8,FALSE),"")</f>
        <v>0</v>
      </c>
      <c r="X1448" s="2">
        <f>IFERROR(VLOOKUP(Tabla2[[#This Row],[Client]],Inflow_Outflow!A:O,9,FALSE),"")</f>
        <v>0</v>
      </c>
      <c r="Y1448" s="2">
        <f>IFERROR(VLOOKUP(Tabla2[[#This Row],[Client]],Inflow_Outflow!A:O,10,FALSE),"")</f>
        <v>49.392857142857146</v>
      </c>
      <c r="Z1448" s="2">
        <f>IFERROR(VLOOKUP(Tabla2[[#This Row],[Client]],Inflow_Outflow!A:O,11,FALSE),"")</f>
        <v>16</v>
      </c>
      <c r="AA1448" s="2">
        <f>IFERROR(VLOOKUP(Tabla2[[#This Row],[Client]],Inflow_Outflow!A:O,12,FALSE),"")</f>
        <v>8</v>
      </c>
      <c r="AB1448" s="2">
        <f>IFERROR(VLOOKUP(Tabla2[[#This Row],[Client]],Inflow_Outflow!A:O,13,FALSE),"")</f>
        <v>0</v>
      </c>
      <c r="AC1448" s="2">
        <f>IFERROR(VLOOKUP(Tabla2[[#This Row],[Client]],Inflow_Outflow!A:O,14,FALSE),"")</f>
        <v>0</v>
      </c>
      <c r="AD1448" s="2">
        <f>IFERROR(VLOOKUP(Tabla2[[#This Row],[Client]],Inflow_Outflow!A:O,15,FALSE),"")</f>
        <v>4</v>
      </c>
      <c r="AE1448" s="2" t="str">
        <f>IFERROR(VLOOKUP(Tabla2[[#This Row],[Client]],Sales_Revenues!A:G,2,FALSE),"")</f>
        <v/>
      </c>
      <c r="AF1448" s="2" t="str">
        <f>IFERROR(VLOOKUP(Tabla2[[#This Row],[Client]],Sales_Revenues!A:G,3,FALSE),"")</f>
        <v/>
      </c>
      <c r="AG1448" s="2" t="str">
        <f>IFERROR(VLOOKUP(Tabla2[[#This Row],[Client]],Sales_Revenues!A:G,4,FALSE),"")</f>
        <v/>
      </c>
      <c r="AH1448" s="2" t="str">
        <f>IFERROR(VLOOKUP(Tabla2[[#This Row],[Client]],Sales_Revenues!A:G,5,FALSE),"")</f>
        <v/>
      </c>
      <c r="AI1448" s="2" t="str">
        <f>IFERROR(VLOOKUP(Tabla2[[#This Row],[Client]],Sales_Revenues!A:G,6,FALSE),"")</f>
        <v/>
      </c>
      <c r="AJ1448" s="2" t="str">
        <f>IFERROR(VLOOKUP(Tabla2[[#This Row],[Client]],Sales_Revenues!A:G,7,FALSE),"")</f>
        <v/>
      </c>
    </row>
    <row r="1449" spans="1:36">
      <c r="A1449">
        <v>1448</v>
      </c>
      <c r="B1449">
        <v>1</v>
      </c>
      <c r="H1449">
        <v>587.20107142857148</v>
      </c>
      <c r="I1449" t="s">
        <v>38</v>
      </c>
      <c r="J1449" t="s">
        <v>38</v>
      </c>
      <c r="K1449" t="s">
        <v>38</v>
      </c>
      <c r="L1449" t="s">
        <v>38</v>
      </c>
      <c r="M1449" t="s">
        <v>38</v>
      </c>
      <c r="N1449" t="str">
        <f>IFERROR(VLOOKUP(Tabla2[[#This Row],[Client]],Soc_Dem!A:D,2,FALSE),"")</f>
        <v>F</v>
      </c>
      <c r="O1449">
        <f>IFERROR(VLOOKUP(Tabla2[[#This Row],[Client]],Soc_Dem!A:D,3,FALSE),"")</f>
        <v>24</v>
      </c>
      <c r="P1449">
        <f>IFERROR(VLOOKUP(Tabla2[[#This Row],[Client]],Soc_Dem!A:D,4,FALSE),"")</f>
        <v>147</v>
      </c>
      <c r="Q1449" s="2">
        <f>IFERROR(VLOOKUP(Tabla2[[#This Row],[Client]],Inflow_Outflow!A:O,2,FALSE),"")</f>
        <v>0.01</v>
      </c>
      <c r="R1449" s="2">
        <f>IFERROR(VLOOKUP(Tabla2[[#This Row],[Client]],Inflow_Outflow!A:O,3,FALSE),"")</f>
        <v>0.01</v>
      </c>
      <c r="S1449" s="2">
        <f>IFERROR(VLOOKUP(Tabla2[[#This Row],[Client]],Inflow_Outflow!A:O,4,FALSE),"")</f>
        <v>1</v>
      </c>
      <c r="T1449" s="2">
        <f>IFERROR(VLOOKUP(Tabla2[[#This Row],[Client]],Inflow_Outflow!A:O,5,FALSE),"")</f>
        <v>1</v>
      </c>
      <c r="U1449" s="2">
        <f>IFERROR(VLOOKUP(Tabla2[[#This Row],[Client]],Inflow_Outflow!A:O,6,FALSE),"")</f>
        <v>0.8928571428571429</v>
      </c>
      <c r="V1449" s="2">
        <f>IFERROR(VLOOKUP(Tabla2[[#This Row],[Client]],Inflow_Outflow!A:O,7,FALSE),"")</f>
        <v>0.8928571428571429</v>
      </c>
      <c r="W1449" s="2">
        <f>IFERROR(VLOOKUP(Tabla2[[#This Row],[Client]],Inflow_Outflow!A:O,8,FALSE),"")</f>
        <v>0</v>
      </c>
      <c r="X1449" s="2">
        <f>IFERROR(VLOOKUP(Tabla2[[#This Row],[Client]],Inflow_Outflow!A:O,9,FALSE),"")</f>
        <v>0</v>
      </c>
      <c r="Y1449" s="2">
        <f>IFERROR(VLOOKUP(Tabla2[[#This Row],[Client]],Inflow_Outflow!A:O,10,FALSE),"")</f>
        <v>0</v>
      </c>
      <c r="Z1449" s="2">
        <f>IFERROR(VLOOKUP(Tabla2[[#This Row],[Client]],Inflow_Outflow!A:O,11,FALSE),"")</f>
        <v>1</v>
      </c>
      <c r="AA1449" s="2">
        <f>IFERROR(VLOOKUP(Tabla2[[#This Row],[Client]],Inflow_Outflow!A:O,12,FALSE),"")</f>
        <v>1</v>
      </c>
      <c r="AB1449" s="2">
        <f>IFERROR(VLOOKUP(Tabla2[[#This Row],[Client]],Inflow_Outflow!A:O,13,FALSE),"")</f>
        <v>0</v>
      </c>
      <c r="AC1449" s="2">
        <f>IFERROR(VLOOKUP(Tabla2[[#This Row],[Client]],Inflow_Outflow!A:O,14,FALSE),"")</f>
        <v>0</v>
      </c>
      <c r="AD1449" s="2">
        <f>IFERROR(VLOOKUP(Tabla2[[#This Row],[Client]],Inflow_Outflow!A:O,15,FALSE),"")</f>
        <v>0</v>
      </c>
      <c r="AE1449" s="2" t="str">
        <f>IFERROR(VLOOKUP(Tabla2[[#This Row],[Client]],Sales_Revenues!A:G,2,FALSE),"")</f>
        <v/>
      </c>
      <c r="AF1449" s="2" t="str">
        <f>IFERROR(VLOOKUP(Tabla2[[#This Row],[Client]],Sales_Revenues!A:G,3,FALSE),"")</f>
        <v/>
      </c>
      <c r="AG1449" s="2" t="str">
        <f>IFERROR(VLOOKUP(Tabla2[[#This Row],[Client]],Sales_Revenues!A:G,4,FALSE),"")</f>
        <v/>
      </c>
      <c r="AH1449" s="2" t="str">
        <f>IFERROR(VLOOKUP(Tabla2[[#This Row],[Client]],Sales_Revenues!A:G,5,FALSE),"")</f>
        <v/>
      </c>
      <c r="AI1449" s="2" t="str">
        <f>IFERROR(VLOOKUP(Tabla2[[#This Row],[Client]],Sales_Revenues!A:G,6,FALSE),"")</f>
        <v/>
      </c>
      <c r="AJ1449" s="2" t="str">
        <f>IFERROR(VLOOKUP(Tabla2[[#This Row],[Client]],Sales_Revenues!A:G,7,FALSE),"")</f>
        <v/>
      </c>
    </row>
    <row r="1450" spans="1:36">
      <c r="A1450">
        <v>1449</v>
      </c>
      <c r="B1450">
        <v>1</v>
      </c>
      <c r="C1450">
        <v>1</v>
      </c>
      <c r="H1450">
        <v>2053.0132142857142</v>
      </c>
      <c r="I1450">
        <v>3920.5407142857143</v>
      </c>
      <c r="J1450" t="s">
        <v>38</v>
      </c>
      <c r="K1450" t="s">
        <v>38</v>
      </c>
      <c r="L1450" t="s">
        <v>38</v>
      </c>
      <c r="M1450" t="s">
        <v>38</v>
      </c>
      <c r="N1450" t="str">
        <f>IFERROR(VLOOKUP(Tabla2[[#This Row],[Client]],Soc_Dem!A:D,2,FALSE),"")</f>
        <v>M</v>
      </c>
      <c r="O1450">
        <f>IFERROR(VLOOKUP(Tabla2[[#This Row],[Client]],Soc_Dem!A:D,3,FALSE),"")</f>
        <v>94</v>
      </c>
      <c r="P1450">
        <f>IFERROR(VLOOKUP(Tabla2[[#This Row],[Client]],Soc_Dem!A:D,4,FALSE),"")</f>
        <v>149</v>
      </c>
      <c r="Q1450" s="2">
        <f>IFERROR(VLOOKUP(Tabla2[[#This Row],[Client]],Inflow_Outflow!A:O,2,FALSE),"")</f>
        <v>1371.3157142857142</v>
      </c>
      <c r="R1450" s="2">
        <f>IFERROR(VLOOKUP(Tabla2[[#This Row],[Client]],Inflow_Outflow!A:O,3,FALSE),"")</f>
        <v>1326.9660714285715</v>
      </c>
      <c r="S1450" s="2">
        <f>IFERROR(VLOOKUP(Tabla2[[#This Row],[Client]],Inflow_Outflow!A:O,4,FALSE),"")</f>
        <v>9</v>
      </c>
      <c r="T1450" s="2">
        <f>IFERROR(VLOOKUP(Tabla2[[#This Row],[Client]],Inflow_Outflow!A:O,5,FALSE),"")</f>
        <v>7</v>
      </c>
      <c r="U1450" s="2">
        <f>IFERROR(VLOOKUP(Tabla2[[#This Row],[Client]],Inflow_Outflow!A:O,6,FALSE),"")</f>
        <v>1657.8535714285715</v>
      </c>
      <c r="V1450" s="2">
        <f>IFERROR(VLOOKUP(Tabla2[[#This Row],[Client]],Inflow_Outflow!A:O,7,FALSE),"")</f>
        <v>1272.1392857142857</v>
      </c>
      <c r="W1450" s="2">
        <f>IFERROR(VLOOKUP(Tabla2[[#This Row],[Client]],Inflow_Outflow!A:O,8,FALSE),"")</f>
        <v>621.42857142857144</v>
      </c>
      <c r="X1450" s="2">
        <f>IFERROR(VLOOKUP(Tabla2[[#This Row],[Client]],Inflow_Outflow!A:O,9,FALSE),"")</f>
        <v>80.174999999999997</v>
      </c>
      <c r="Y1450" s="2">
        <f>IFERROR(VLOOKUP(Tabla2[[#This Row],[Client]],Inflow_Outflow!A:O,10,FALSE),"")</f>
        <v>566.71428571428567</v>
      </c>
      <c r="Z1450" s="2">
        <f>IFERROR(VLOOKUP(Tabla2[[#This Row],[Client]],Inflow_Outflow!A:O,11,FALSE),"")</f>
        <v>28</v>
      </c>
      <c r="AA1450" s="2">
        <f>IFERROR(VLOOKUP(Tabla2[[#This Row],[Client]],Inflow_Outflow!A:O,12,FALSE),"")</f>
        <v>25</v>
      </c>
      <c r="AB1450" s="2">
        <f>IFERROR(VLOOKUP(Tabla2[[#This Row],[Client]],Inflow_Outflow!A:O,13,FALSE),"")</f>
        <v>7</v>
      </c>
      <c r="AC1450" s="2">
        <f>IFERROR(VLOOKUP(Tabla2[[#This Row],[Client]],Inflow_Outflow!A:O,14,FALSE),"")</f>
        <v>7</v>
      </c>
      <c r="AD1450" s="2">
        <f>IFERROR(VLOOKUP(Tabla2[[#This Row],[Client]],Inflow_Outflow!A:O,15,FALSE),"")</f>
        <v>8</v>
      </c>
      <c r="AE1450" s="2" t="str">
        <f>IFERROR(VLOOKUP(Tabla2[[#This Row],[Client]],Sales_Revenues!A:G,2,FALSE),"")</f>
        <v/>
      </c>
      <c r="AF1450" s="2" t="str">
        <f>IFERROR(VLOOKUP(Tabla2[[#This Row],[Client]],Sales_Revenues!A:G,3,FALSE),"")</f>
        <v/>
      </c>
      <c r="AG1450" s="2" t="str">
        <f>IFERROR(VLOOKUP(Tabla2[[#This Row],[Client]],Sales_Revenues!A:G,4,FALSE),"")</f>
        <v/>
      </c>
      <c r="AH1450" s="2" t="str">
        <f>IFERROR(VLOOKUP(Tabla2[[#This Row],[Client]],Sales_Revenues!A:G,5,FALSE),"")</f>
        <v/>
      </c>
      <c r="AI1450" s="2" t="str">
        <f>IFERROR(VLOOKUP(Tabla2[[#This Row],[Client]],Sales_Revenues!A:G,6,FALSE),"")</f>
        <v/>
      </c>
      <c r="AJ1450" s="2" t="str">
        <f>IFERROR(VLOOKUP(Tabla2[[#This Row],[Client]],Sales_Revenues!A:G,7,FALSE),"")</f>
        <v/>
      </c>
    </row>
    <row r="1451" spans="1:36">
      <c r="A1451">
        <v>1450</v>
      </c>
      <c r="B1451">
        <v>1</v>
      </c>
      <c r="H1451">
        <v>83.722142857142856</v>
      </c>
      <c r="I1451" t="s">
        <v>38</v>
      </c>
      <c r="J1451" t="s">
        <v>38</v>
      </c>
      <c r="K1451" t="s">
        <v>38</v>
      </c>
      <c r="L1451" t="s">
        <v>38</v>
      </c>
      <c r="M1451" t="s">
        <v>38</v>
      </c>
      <c r="N1451" t="str">
        <f>IFERROR(VLOOKUP(Tabla2[[#This Row],[Client]],Soc_Dem!A:D,2,FALSE),"")</f>
        <v>M</v>
      </c>
      <c r="O1451">
        <f>IFERROR(VLOOKUP(Tabla2[[#This Row],[Client]],Soc_Dem!A:D,3,FALSE),"")</f>
        <v>41</v>
      </c>
      <c r="P1451">
        <f>IFERROR(VLOOKUP(Tabla2[[#This Row],[Client]],Soc_Dem!A:D,4,FALSE),"")</f>
        <v>66</v>
      </c>
      <c r="Q1451" s="2">
        <f>IFERROR(VLOOKUP(Tabla2[[#This Row],[Client]],Inflow_Outflow!A:O,2,FALSE),"")</f>
        <v>125.00107142857144</v>
      </c>
      <c r="R1451" s="2">
        <f>IFERROR(VLOOKUP(Tabla2[[#This Row],[Client]],Inflow_Outflow!A:O,3,FALSE),"")</f>
        <v>125.00107142857144</v>
      </c>
      <c r="S1451" s="2">
        <f>IFERROR(VLOOKUP(Tabla2[[#This Row],[Client]],Inflow_Outflow!A:O,4,FALSE),"")</f>
        <v>2</v>
      </c>
      <c r="T1451" s="2">
        <f>IFERROR(VLOOKUP(Tabla2[[#This Row],[Client]],Inflow_Outflow!A:O,5,FALSE),"")</f>
        <v>2</v>
      </c>
      <c r="U1451" s="2">
        <f>IFERROR(VLOOKUP(Tabla2[[#This Row],[Client]],Inflow_Outflow!A:O,6,FALSE),"")</f>
        <v>279.8857142857143</v>
      </c>
      <c r="V1451" s="2">
        <f>IFERROR(VLOOKUP(Tabla2[[#This Row],[Client]],Inflow_Outflow!A:O,7,FALSE),"")</f>
        <v>279.8857142857143</v>
      </c>
      <c r="W1451" s="2">
        <f>IFERROR(VLOOKUP(Tabla2[[#This Row],[Client]],Inflow_Outflow!A:O,8,FALSE),"")</f>
        <v>32.142857142857146</v>
      </c>
      <c r="X1451" s="2">
        <f>IFERROR(VLOOKUP(Tabla2[[#This Row],[Client]],Inflow_Outflow!A:O,9,FALSE),"")</f>
        <v>247.74285714285716</v>
      </c>
      <c r="Y1451" s="2">
        <f>IFERROR(VLOOKUP(Tabla2[[#This Row],[Client]],Inflow_Outflow!A:O,10,FALSE),"")</f>
        <v>0</v>
      </c>
      <c r="Z1451" s="2">
        <f>IFERROR(VLOOKUP(Tabla2[[#This Row],[Client]],Inflow_Outflow!A:O,11,FALSE),"")</f>
        <v>18</v>
      </c>
      <c r="AA1451" s="2">
        <f>IFERROR(VLOOKUP(Tabla2[[#This Row],[Client]],Inflow_Outflow!A:O,12,FALSE),"")</f>
        <v>18</v>
      </c>
      <c r="AB1451" s="2">
        <f>IFERROR(VLOOKUP(Tabla2[[#This Row],[Client]],Inflow_Outflow!A:O,13,FALSE),"")</f>
        <v>1</v>
      </c>
      <c r="AC1451" s="2">
        <f>IFERROR(VLOOKUP(Tabla2[[#This Row],[Client]],Inflow_Outflow!A:O,14,FALSE),"")</f>
        <v>17</v>
      </c>
      <c r="AD1451" s="2">
        <f>IFERROR(VLOOKUP(Tabla2[[#This Row],[Client]],Inflow_Outflow!A:O,15,FALSE),"")</f>
        <v>0</v>
      </c>
      <c r="AE1451" s="2">
        <f>IFERROR(VLOOKUP(Tabla2[[#This Row],[Client]],Sales_Revenues!A:G,2,FALSE),"")</f>
        <v>1</v>
      </c>
      <c r="AF1451" s="2">
        <f>IFERROR(VLOOKUP(Tabla2[[#This Row],[Client]],Sales_Revenues!A:G,3,FALSE),"")</f>
        <v>0</v>
      </c>
      <c r="AG1451" s="2">
        <f>IFERROR(VLOOKUP(Tabla2[[#This Row],[Client]],Sales_Revenues!A:G,4,FALSE),"")</f>
        <v>0</v>
      </c>
      <c r="AH1451" s="2">
        <f>IFERROR(VLOOKUP(Tabla2[[#This Row],[Client]],Sales_Revenues!A:G,5,FALSE),"")</f>
        <v>3.8987500000000002</v>
      </c>
      <c r="AI1451" s="2">
        <f>IFERROR(VLOOKUP(Tabla2[[#This Row],[Client]],Sales_Revenues!A:G,6,FALSE),"")</f>
        <v>0</v>
      </c>
      <c r="AJ1451" s="2">
        <f>IFERROR(VLOOKUP(Tabla2[[#This Row],[Client]],Sales_Revenues!A:G,7,FALSE),"")</f>
        <v>0</v>
      </c>
    </row>
    <row r="1452" spans="1:36">
      <c r="A1452">
        <v>1451</v>
      </c>
      <c r="B1452">
        <v>1</v>
      </c>
      <c r="H1452">
        <v>1877.0682142857145</v>
      </c>
      <c r="I1452" t="s">
        <v>38</v>
      </c>
      <c r="J1452" t="s">
        <v>38</v>
      </c>
      <c r="K1452" t="s">
        <v>38</v>
      </c>
      <c r="L1452" t="s">
        <v>38</v>
      </c>
      <c r="M1452" t="s">
        <v>38</v>
      </c>
      <c r="N1452" t="str">
        <f>IFERROR(VLOOKUP(Tabla2[[#This Row],[Client]],Soc_Dem!A:D,2,FALSE),"")</f>
        <v>M</v>
      </c>
      <c r="O1452">
        <f>IFERROR(VLOOKUP(Tabla2[[#This Row],[Client]],Soc_Dem!A:D,3,FALSE),"")</f>
        <v>49</v>
      </c>
      <c r="P1452">
        <f>IFERROR(VLOOKUP(Tabla2[[#This Row],[Client]],Soc_Dem!A:D,4,FALSE),"")</f>
        <v>151</v>
      </c>
      <c r="Q1452" s="2">
        <f>IFERROR(VLOOKUP(Tabla2[[#This Row],[Client]],Inflow_Outflow!A:O,2,FALSE),"")</f>
        <v>107.14571428571428</v>
      </c>
      <c r="R1452" s="2">
        <f>IFERROR(VLOOKUP(Tabla2[[#This Row],[Client]],Inflow_Outflow!A:O,3,FALSE),"")</f>
        <v>107.14571428571428</v>
      </c>
      <c r="S1452" s="2">
        <f>IFERROR(VLOOKUP(Tabla2[[#This Row],[Client]],Inflow_Outflow!A:O,4,FALSE),"")</f>
        <v>2</v>
      </c>
      <c r="T1452" s="2">
        <f>IFERROR(VLOOKUP(Tabla2[[#This Row],[Client]],Inflow_Outflow!A:O,5,FALSE),"")</f>
        <v>2</v>
      </c>
      <c r="U1452" s="2">
        <f>IFERROR(VLOOKUP(Tabla2[[#This Row],[Client]],Inflow_Outflow!A:O,6,FALSE),"")</f>
        <v>304.06857142857143</v>
      </c>
      <c r="V1452" s="2">
        <f>IFERROR(VLOOKUP(Tabla2[[#This Row],[Client]],Inflow_Outflow!A:O,7,FALSE),"")</f>
        <v>304.06857142857143</v>
      </c>
      <c r="W1452" s="2">
        <f>IFERROR(VLOOKUP(Tabla2[[#This Row],[Client]],Inflow_Outflow!A:O,8,FALSE),"")</f>
        <v>250</v>
      </c>
      <c r="X1452" s="2">
        <f>IFERROR(VLOOKUP(Tabla2[[#This Row],[Client]],Inflow_Outflow!A:O,9,FALSE),"")</f>
        <v>54.068571428571431</v>
      </c>
      <c r="Y1452" s="2">
        <f>IFERROR(VLOOKUP(Tabla2[[#This Row],[Client]],Inflow_Outflow!A:O,10,FALSE),"")</f>
        <v>0</v>
      </c>
      <c r="Z1452" s="2">
        <f>IFERROR(VLOOKUP(Tabla2[[#This Row],[Client]],Inflow_Outflow!A:O,11,FALSE),"")</f>
        <v>2</v>
      </c>
      <c r="AA1452" s="2">
        <f>IFERROR(VLOOKUP(Tabla2[[#This Row],[Client]],Inflow_Outflow!A:O,12,FALSE),"")</f>
        <v>2</v>
      </c>
      <c r="AB1452" s="2">
        <f>IFERROR(VLOOKUP(Tabla2[[#This Row],[Client]],Inflow_Outflow!A:O,13,FALSE),"")</f>
        <v>1</v>
      </c>
      <c r="AC1452" s="2">
        <f>IFERROR(VLOOKUP(Tabla2[[#This Row],[Client]],Inflow_Outflow!A:O,14,FALSE),"")</f>
        <v>1</v>
      </c>
      <c r="AD1452" s="2">
        <f>IFERROR(VLOOKUP(Tabla2[[#This Row],[Client]],Inflow_Outflow!A:O,15,FALSE),"")</f>
        <v>0</v>
      </c>
      <c r="AE1452" s="2">
        <f>IFERROR(VLOOKUP(Tabla2[[#This Row],[Client]],Sales_Revenues!A:G,2,FALSE),"")</f>
        <v>0</v>
      </c>
      <c r="AF1452" s="2">
        <f>IFERROR(VLOOKUP(Tabla2[[#This Row],[Client]],Sales_Revenues!A:G,3,FALSE),"")</f>
        <v>0</v>
      </c>
      <c r="AG1452" s="2">
        <f>IFERROR(VLOOKUP(Tabla2[[#This Row],[Client]],Sales_Revenues!A:G,4,FALSE),"")</f>
        <v>0</v>
      </c>
      <c r="AH1452" s="2">
        <f>IFERROR(VLOOKUP(Tabla2[[#This Row],[Client]],Sales_Revenues!A:G,5,FALSE),"")</f>
        <v>0</v>
      </c>
      <c r="AI1452" s="2">
        <f>IFERROR(VLOOKUP(Tabla2[[#This Row],[Client]],Sales_Revenues!A:G,6,FALSE),"")</f>
        <v>0</v>
      </c>
      <c r="AJ1452" s="2">
        <f>IFERROR(VLOOKUP(Tabla2[[#This Row],[Client]],Sales_Revenues!A:G,7,FALSE),"")</f>
        <v>0</v>
      </c>
    </row>
    <row r="1453" spans="1:36">
      <c r="A1453">
        <v>1452</v>
      </c>
      <c r="B1453">
        <v>1</v>
      </c>
      <c r="H1453">
        <v>6772.471428571429</v>
      </c>
      <c r="I1453" t="s">
        <v>38</v>
      </c>
      <c r="J1453" t="s">
        <v>38</v>
      </c>
      <c r="K1453" t="s">
        <v>38</v>
      </c>
      <c r="L1453" t="s">
        <v>38</v>
      </c>
      <c r="M1453" t="s">
        <v>38</v>
      </c>
      <c r="N1453" t="str">
        <f>IFERROR(VLOOKUP(Tabla2[[#This Row],[Client]],Soc_Dem!A:D,2,FALSE),"")</f>
        <v>F</v>
      </c>
      <c r="O1453">
        <f>IFERROR(VLOOKUP(Tabla2[[#This Row],[Client]],Soc_Dem!A:D,3,FALSE),"")</f>
        <v>36</v>
      </c>
      <c r="P1453">
        <f>IFERROR(VLOOKUP(Tabla2[[#This Row],[Client]],Soc_Dem!A:D,4,FALSE),"")</f>
        <v>15</v>
      </c>
      <c r="Q1453" s="2">
        <f>IFERROR(VLOOKUP(Tabla2[[#This Row],[Client]],Inflow_Outflow!A:O,2,FALSE),"")</f>
        <v>535.71607142857135</v>
      </c>
      <c r="R1453" s="2">
        <f>IFERROR(VLOOKUP(Tabla2[[#This Row],[Client]],Inflow_Outflow!A:O,3,FALSE),"")</f>
        <v>535.71607142857135</v>
      </c>
      <c r="S1453" s="2">
        <f>IFERROR(VLOOKUP(Tabla2[[#This Row],[Client]],Inflow_Outflow!A:O,4,FALSE),"")</f>
        <v>2</v>
      </c>
      <c r="T1453" s="2">
        <f>IFERROR(VLOOKUP(Tabla2[[#This Row],[Client]],Inflow_Outflow!A:O,5,FALSE),"")</f>
        <v>2</v>
      </c>
      <c r="U1453" s="2">
        <f>IFERROR(VLOOKUP(Tabla2[[#This Row],[Client]],Inflow_Outflow!A:O,6,FALSE),"")</f>
        <v>529.68571428571431</v>
      </c>
      <c r="V1453" s="2">
        <f>IFERROR(VLOOKUP(Tabla2[[#This Row],[Client]],Inflow_Outflow!A:O,7,FALSE),"")</f>
        <v>529.68571428571431</v>
      </c>
      <c r="W1453" s="2">
        <f>IFERROR(VLOOKUP(Tabla2[[#This Row],[Client]],Inflow_Outflow!A:O,8,FALSE),"")</f>
        <v>0</v>
      </c>
      <c r="X1453" s="2">
        <f>IFERROR(VLOOKUP(Tabla2[[#This Row],[Client]],Inflow_Outflow!A:O,9,FALSE),"")</f>
        <v>0</v>
      </c>
      <c r="Y1453" s="2">
        <f>IFERROR(VLOOKUP(Tabla2[[#This Row],[Client]],Inflow_Outflow!A:O,10,FALSE),"")</f>
        <v>0</v>
      </c>
      <c r="Z1453" s="2">
        <f>IFERROR(VLOOKUP(Tabla2[[#This Row],[Client]],Inflow_Outflow!A:O,11,FALSE),"")</f>
        <v>3</v>
      </c>
      <c r="AA1453" s="2">
        <f>IFERROR(VLOOKUP(Tabla2[[#This Row],[Client]],Inflow_Outflow!A:O,12,FALSE),"")</f>
        <v>3</v>
      </c>
      <c r="AB1453" s="2">
        <f>IFERROR(VLOOKUP(Tabla2[[#This Row],[Client]],Inflow_Outflow!A:O,13,FALSE),"")</f>
        <v>0</v>
      </c>
      <c r="AC1453" s="2">
        <f>IFERROR(VLOOKUP(Tabla2[[#This Row],[Client]],Inflow_Outflow!A:O,14,FALSE),"")</f>
        <v>0</v>
      </c>
      <c r="AD1453" s="2">
        <f>IFERROR(VLOOKUP(Tabla2[[#This Row],[Client]],Inflow_Outflow!A:O,15,FALSE),"")</f>
        <v>0</v>
      </c>
      <c r="AE1453" s="2">
        <f>IFERROR(VLOOKUP(Tabla2[[#This Row],[Client]],Sales_Revenues!A:G,2,FALSE),"")</f>
        <v>0</v>
      </c>
      <c r="AF1453" s="2">
        <f>IFERROR(VLOOKUP(Tabla2[[#This Row],[Client]],Sales_Revenues!A:G,3,FALSE),"")</f>
        <v>0</v>
      </c>
      <c r="AG1453" s="2">
        <f>IFERROR(VLOOKUP(Tabla2[[#This Row],[Client]],Sales_Revenues!A:G,4,FALSE),"")</f>
        <v>0</v>
      </c>
      <c r="AH1453" s="2">
        <f>IFERROR(VLOOKUP(Tabla2[[#This Row],[Client]],Sales_Revenues!A:G,5,FALSE),"")</f>
        <v>0</v>
      </c>
      <c r="AI1453" s="2">
        <f>IFERROR(VLOOKUP(Tabla2[[#This Row],[Client]],Sales_Revenues!A:G,6,FALSE),"")</f>
        <v>0</v>
      </c>
      <c r="AJ1453" s="2">
        <f>IFERROR(VLOOKUP(Tabla2[[#This Row],[Client]],Sales_Revenues!A:G,7,FALSE),"")</f>
        <v>0</v>
      </c>
    </row>
    <row r="1454" spans="1:36">
      <c r="A1454">
        <v>1453</v>
      </c>
      <c r="B1454">
        <v>1</v>
      </c>
      <c r="E1454">
        <v>1</v>
      </c>
      <c r="H1454">
        <v>3702.84</v>
      </c>
      <c r="I1454" t="s">
        <v>38</v>
      </c>
      <c r="J1454" t="s">
        <v>38</v>
      </c>
      <c r="K1454">
        <v>339.58964285714285</v>
      </c>
      <c r="L1454" t="s">
        <v>38</v>
      </c>
      <c r="M1454" t="s">
        <v>38</v>
      </c>
      <c r="N1454" t="str">
        <f>IFERROR(VLOOKUP(Tabla2[[#This Row],[Client]],Soc_Dem!A:D,2,FALSE),"")</f>
        <v>M</v>
      </c>
      <c r="O1454">
        <f>IFERROR(VLOOKUP(Tabla2[[#This Row],[Client]],Soc_Dem!A:D,3,FALSE),"")</f>
        <v>80</v>
      </c>
      <c r="P1454">
        <f>IFERROR(VLOOKUP(Tabla2[[#This Row],[Client]],Soc_Dem!A:D,4,FALSE),"")</f>
        <v>54</v>
      </c>
      <c r="Q1454" s="2">
        <f>IFERROR(VLOOKUP(Tabla2[[#This Row],[Client]],Inflow_Outflow!A:O,2,FALSE),"")</f>
        <v>1633.8364285714285</v>
      </c>
      <c r="R1454" s="2">
        <f>IFERROR(VLOOKUP(Tabla2[[#This Row],[Client]],Inflow_Outflow!A:O,3,FALSE),"")</f>
        <v>1109.7682142857143</v>
      </c>
      <c r="S1454" s="2">
        <f>IFERROR(VLOOKUP(Tabla2[[#This Row],[Client]],Inflow_Outflow!A:O,4,FALSE),"")</f>
        <v>21</v>
      </c>
      <c r="T1454" s="2">
        <f>IFERROR(VLOOKUP(Tabla2[[#This Row],[Client]],Inflow_Outflow!A:O,5,FALSE),"")</f>
        <v>19</v>
      </c>
      <c r="U1454" s="2">
        <f>IFERROR(VLOOKUP(Tabla2[[#This Row],[Client]],Inflow_Outflow!A:O,6,FALSE),"")</f>
        <v>1616.6075000000001</v>
      </c>
      <c r="V1454" s="2">
        <f>IFERROR(VLOOKUP(Tabla2[[#This Row],[Client]],Inflow_Outflow!A:O,7,FALSE),"")</f>
        <v>1109.7682142857143</v>
      </c>
      <c r="W1454" s="2">
        <f>IFERROR(VLOOKUP(Tabla2[[#This Row],[Client]],Inflow_Outflow!A:O,8,FALSE),"")</f>
        <v>71.428571428571431</v>
      </c>
      <c r="X1454" s="2">
        <f>IFERROR(VLOOKUP(Tabla2[[#This Row],[Client]],Inflow_Outflow!A:O,9,FALSE),"")</f>
        <v>123.84285714285714</v>
      </c>
      <c r="Y1454" s="2">
        <f>IFERROR(VLOOKUP(Tabla2[[#This Row],[Client]],Inflow_Outflow!A:O,10,FALSE),"")</f>
        <v>387.17857142857144</v>
      </c>
      <c r="Z1454" s="2">
        <f>IFERROR(VLOOKUP(Tabla2[[#This Row],[Client]],Inflow_Outflow!A:O,11,FALSE),"")</f>
        <v>36</v>
      </c>
      <c r="AA1454" s="2">
        <f>IFERROR(VLOOKUP(Tabla2[[#This Row],[Client]],Inflow_Outflow!A:O,12,FALSE),"")</f>
        <v>19</v>
      </c>
      <c r="AB1454" s="2">
        <f>IFERROR(VLOOKUP(Tabla2[[#This Row],[Client]],Inflow_Outflow!A:O,13,FALSE),"")</f>
        <v>2</v>
      </c>
      <c r="AC1454" s="2">
        <f>IFERROR(VLOOKUP(Tabla2[[#This Row],[Client]],Inflow_Outflow!A:O,14,FALSE),"")</f>
        <v>3</v>
      </c>
      <c r="AD1454" s="2">
        <f>IFERROR(VLOOKUP(Tabla2[[#This Row],[Client]],Inflow_Outflow!A:O,15,FALSE),"")</f>
        <v>11</v>
      </c>
      <c r="AE1454" s="2">
        <f>IFERROR(VLOOKUP(Tabla2[[#This Row],[Client]],Sales_Revenues!A:G,2,FALSE),"")</f>
        <v>0</v>
      </c>
      <c r="AF1454" s="2">
        <f>IFERROR(VLOOKUP(Tabla2[[#This Row],[Client]],Sales_Revenues!A:G,3,FALSE),"")</f>
        <v>0</v>
      </c>
      <c r="AG1454" s="2">
        <f>IFERROR(VLOOKUP(Tabla2[[#This Row],[Client]],Sales_Revenues!A:G,4,FALSE),"")</f>
        <v>0</v>
      </c>
      <c r="AH1454" s="2">
        <f>IFERROR(VLOOKUP(Tabla2[[#This Row],[Client]],Sales_Revenues!A:G,5,FALSE),"")</f>
        <v>0</v>
      </c>
      <c r="AI1454" s="2">
        <f>IFERROR(VLOOKUP(Tabla2[[#This Row],[Client]],Sales_Revenues!A:G,6,FALSE),"")</f>
        <v>0</v>
      </c>
      <c r="AJ1454" s="2">
        <f>IFERROR(VLOOKUP(Tabla2[[#This Row],[Client]],Sales_Revenues!A:G,7,FALSE),"")</f>
        <v>0</v>
      </c>
    </row>
    <row r="1455" spans="1:36">
      <c r="A1455">
        <v>1454</v>
      </c>
      <c r="B1455">
        <v>1</v>
      </c>
      <c r="H1455">
        <v>0</v>
      </c>
      <c r="I1455" t="s">
        <v>38</v>
      </c>
      <c r="J1455" t="s">
        <v>38</v>
      </c>
      <c r="K1455" t="s">
        <v>38</v>
      </c>
      <c r="L1455" t="s">
        <v>38</v>
      </c>
      <c r="M1455" t="s">
        <v>38</v>
      </c>
      <c r="N1455" t="str">
        <f>IFERROR(VLOOKUP(Tabla2[[#This Row],[Client]],Soc_Dem!A:D,2,FALSE),"")</f>
        <v>F</v>
      </c>
      <c r="O1455">
        <f>IFERROR(VLOOKUP(Tabla2[[#This Row],[Client]],Soc_Dem!A:D,3,FALSE),"")</f>
        <v>47</v>
      </c>
      <c r="P1455">
        <f>IFERROR(VLOOKUP(Tabla2[[#This Row],[Client]],Soc_Dem!A:D,4,FALSE),"")</f>
        <v>83</v>
      </c>
      <c r="Q1455" s="2">
        <f>IFERROR(VLOOKUP(Tabla2[[#This Row],[Client]],Inflow_Outflow!A:O,2,FALSE),"")</f>
        <v>3.6071428571428574E-2</v>
      </c>
      <c r="R1455" s="2">
        <f>IFERROR(VLOOKUP(Tabla2[[#This Row],[Client]],Inflow_Outflow!A:O,3,FALSE),"")</f>
        <v>3.6071428571428574E-2</v>
      </c>
      <c r="S1455" s="2">
        <f>IFERROR(VLOOKUP(Tabla2[[#This Row],[Client]],Inflow_Outflow!A:O,4,FALSE),"")</f>
        <v>1</v>
      </c>
      <c r="T1455" s="2">
        <f>IFERROR(VLOOKUP(Tabla2[[#This Row],[Client]],Inflow_Outflow!A:O,5,FALSE),"")</f>
        <v>1</v>
      </c>
      <c r="U1455" s="2">
        <f>IFERROR(VLOOKUP(Tabla2[[#This Row],[Client]],Inflow_Outflow!A:O,6,FALSE),"")</f>
        <v>73.678571428571431</v>
      </c>
      <c r="V1455" s="2">
        <f>IFERROR(VLOOKUP(Tabla2[[#This Row],[Client]],Inflow_Outflow!A:O,7,FALSE),"")</f>
        <v>73.678571428571431</v>
      </c>
      <c r="W1455" s="2">
        <f>IFERROR(VLOOKUP(Tabla2[[#This Row],[Client]],Inflow_Outflow!A:O,8,FALSE),"")</f>
        <v>0</v>
      </c>
      <c r="X1455" s="2">
        <f>IFERROR(VLOOKUP(Tabla2[[#This Row],[Client]],Inflow_Outflow!A:O,9,FALSE),"")</f>
        <v>0</v>
      </c>
      <c r="Y1455" s="2">
        <f>IFERROR(VLOOKUP(Tabla2[[#This Row],[Client]],Inflow_Outflow!A:O,10,FALSE),"")</f>
        <v>72.142857142857139</v>
      </c>
      <c r="Z1455" s="2">
        <f>IFERROR(VLOOKUP(Tabla2[[#This Row],[Client]],Inflow_Outflow!A:O,11,FALSE),"")</f>
        <v>4</v>
      </c>
      <c r="AA1455" s="2">
        <f>IFERROR(VLOOKUP(Tabla2[[#This Row],[Client]],Inflow_Outflow!A:O,12,FALSE),"")</f>
        <v>4</v>
      </c>
      <c r="AB1455" s="2">
        <f>IFERROR(VLOOKUP(Tabla2[[#This Row],[Client]],Inflow_Outflow!A:O,13,FALSE),"")</f>
        <v>0</v>
      </c>
      <c r="AC1455" s="2">
        <f>IFERROR(VLOOKUP(Tabla2[[#This Row],[Client]],Inflow_Outflow!A:O,14,FALSE),"")</f>
        <v>0</v>
      </c>
      <c r="AD1455" s="2">
        <f>IFERROR(VLOOKUP(Tabla2[[#This Row],[Client]],Inflow_Outflow!A:O,15,FALSE),"")</f>
        <v>3</v>
      </c>
      <c r="AE1455" s="2">
        <f>IFERROR(VLOOKUP(Tabla2[[#This Row],[Client]],Sales_Revenues!A:G,2,FALSE),"")</f>
        <v>0</v>
      </c>
      <c r="AF1455" s="2">
        <f>IFERROR(VLOOKUP(Tabla2[[#This Row],[Client]],Sales_Revenues!A:G,3,FALSE),"")</f>
        <v>0</v>
      </c>
      <c r="AG1455" s="2">
        <f>IFERROR(VLOOKUP(Tabla2[[#This Row],[Client]],Sales_Revenues!A:G,4,FALSE),"")</f>
        <v>0</v>
      </c>
      <c r="AH1455" s="2">
        <f>IFERROR(VLOOKUP(Tabla2[[#This Row],[Client]],Sales_Revenues!A:G,5,FALSE),"")</f>
        <v>0</v>
      </c>
      <c r="AI1455" s="2">
        <f>IFERROR(VLOOKUP(Tabla2[[#This Row],[Client]],Sales_Revenues!A:G,6,FALSE),"")</f>
        <v>0</v>
      </c>
      <c r="AJ1455" s="2">
        <f>IFERROR(VLOOKUP(Tabla2[[#This Row],[Client]],Sales_Revenues!A:G,7,FALSE),"")</f>
        <v>0</v>
      </c>
    </row>
    <row r="1456" spans="1:36">
      <c r="A1456">
        <v>1455</v>
      </c>
      <c r="B1456">
        <v>1</v>
      </c>
      <c r="C1456">
        <v>1</v>
      </c>
      <c r="D1456">
        <v>1</v>
      </c>
      <c r="E1456">
        <v>1</v>
      </c>
      <c r="H1456">
        <v>42.857142857142854</v>
      </c>
      <c r="I1456">
        <v>0</v>
      </c>
      <c r="J1456">
        <v>0</v>
      </c>
      <c r="K1456">
        <v>0</v>
      </c>
      <c r="L1456" t="s">
        <v>38</v>
      </c>
      <c r="M1456" t="s">
        <v>38</v>
      </c>
      <c r="N1456" t="str">
        <f>IFERROR(VLOOKUP(Tabla2[[#This Row],[Client]],Soc_Dem!A:D,2,FALSE),"")</f>
        <v>M</v>
      </c>
      <c r="O1456">
        <f>IFERROR(VLOOKUP(Tabla2[[#This Row],[Client]],Soc_Dem!A:D,3,FALSE),"")</f>
        <v>39</v>
      </c>
      <c r="P1456">
        <f>IFERROR(VLOOKUP(Tabla2[[#This Row],[Client]],Soc_Dem!A:D,4,FALSE),"")</f>
        <v>151</v>
      </c>
      <c r="Q1456" s="2">
        <f>IFERROR(VLOOKUP(Tabla2[[#This Row],[Client]],Inflow_Outflow!A:O,2,FALSE),"")</f>
        <v>926.37392857142856</v>
      </c>
      <c r="R1456" s="2">
        <f>IFERROR(VLOOKUP(Tabla2[[#This Row],[Client]],Inflow_Outflow!A:O,3,FALSE),"")</f>
        <v>926.18607142857138</v>
      </c>
      <c r="S1456" s="2">
        <f>IFERROR(VLOOKUP(Tabla2[[#This Row],[Client]],Inflow_Outflow!A:O,4,FALSE),"")</f>
        <v>4</v>
      </c>
      <c r="T1456" s="2">
        <f>IFERROR(VLOOKUP(Tabla2[[#This Row],[Client]],Inflow_Outflow!A:O,5,FALSE),"")</f>
        <v>3</v>
      </c>
      <c r="U1456" s="2">
        <f>IFERROR(VLOOKUP(Tabla2[[#This Row],[Client]],Inflow_Outflow!A:O,6,FALSE),"")</f>
        <v>28189.350000000002</v>
      </c>
      <c r="V1456" s="2">
        <f>IFERROR(VLOOKUP(Tabla2[[#This Row],[Client]],Inflow_Outflow!A:O,7,FALSE),"")</f>
        <v>28189.350000000002</v>
      </c>
      <c r="W1456" s="2">
        <f>IFERROR(VLOOKUP(Tabla2[[#This Row],[Client]],Inflow_Outflow!A:O,8,FALSE),"")</f>
        <v>71.428571428571431</v>
      </c>
      <c r="X1456" s="2">
        <f>IFERROR(VLOOKUP(Tabla2[[#This Row],[Client]],Inflow_Outflow!A:O,9,FALSE),"")</f>
        <v>984.52750000000003</v>
      </c>
      <c r="Y1456" s="2">
        <f>IFERROR(VLOOKUP(Tabla2[[#This Row],[Client]],Inflow_Outflow!A:O,10,FALSE),"")</f>
        <v>27129.214285714286</v>
      </c>
      <c r="Z1456" s="2">
        <f>IFERROR(VLOOKUP(Tabla2[[#This Row],[Client]],Inflow_Outflow!A:O,11,FALSE),"")</f>
        <v>32</v>
      </c>
      <c r="AA1456" s="2">
        <f>IFERROR(VLOOKUP(Tabla2[[#This Row],[Client]],Inflow_Outflow!A:O,12,FALSE),"")</f>
        <v>32</v>
      </c>
      <c r="AB1456" s="2">
        <f>IFERROR(VLOOKUP(Tabla2[[#This Row],[Client]],Inflow_Outflow!A:O,13,FALSE),"")</f>
        <v>1</v>
      </c>
      <c r="AC1456" s="2">
        <f>IFERROR(VLOOKUP(Tabla2[[#This Row],[Client]],Inflow_Outflow!A:O,14,FALSE),"")</f>
        <v>23</v>
      </c>
      <c r="AD1456" s="2">
        <f>IFERROR(VLOOKUP(Tabla2[[#This Row],[Client]],Inflow_Outflow!A:O,15,FALSE),"")</f>
        <v>6</v>
      </c>
      <c r="AE1456" s="2" t="str">
        <f>IFERROR(VLOOKUP(Tabla2[[#This Row],[Client]],Sales_Revenues!A:G,2,FALSE),"")</f>
        <v/>
      </c>
      <c r="AF1456" s="2" t="str">
        <f>IFERROR(VLOOKUP(Tabla2[[#This Row],[Client]],Sales_Revenues!A:G,3,FALSE),"")</f>
        <v/>
      </c>
      <c r="AG1456" s="2" t="str">
        <f>IFERROR(VLOOKUP(Tabla2[[#This Row],[Client]],Sales_Revenues!A:G,4,FALSE),"")</f>
        <v/>
      </c>
      <c r="AH1456" s="2" t="str">
        <f>IFERROR(VLOOKUP(Tabla2[[#This Row],[Client]],Sales_Revenues!A:G,5,FALSE),"")</f>
        <v/>
      </c>
      <c r="AI1456" s="2" t="str">
        <f>IFERROR(VLOOKUP(Tabla2[[#This Row],[Client]],Sales_Revenues!A:G,6,FALSE),"")</f>
        <v/>
      </c>
      <c r="AJ1456" s="2" t="str">
        <f>IFERROR(VLOOKUP(Tabla2[[#This Row],[Client]],Sales_Revenues!A:G,7,FALSE),"")</f>
        <v/>
      </c>
    </row>
    <row r="1457" spans="1:36">
      <c r="A1457">
        <v>1456</v>
      </c>
      <c r="B1457">
        <v>1</v>
      </c>
      <c r="C1457">
        <v>1</v>
      </c>
      <c r="H1457">
        <v>0</v>
      </c>
      <c r="I1457">
        <v>0</v>
      </c>
      <c r="J1457" t="s">
        <v>38</v>
      </c>
      <c r="K1457" t="s">
        <v>38</v>
      </c>
      <c r="L1457" t="s">
        <v>38</v>
      </c>
      <c r="M1457" t="s">
        <v>38</v>
      </c>
      <c r="N1457" t="str">
        <f>IFERROR(VLOOKUP(Tabla2[[#This Row],[Client]],Soc_Dem!A:D,2,FALSE),"")</f>
        <v>F</v>
      </c>
      <c r="O1457">
        <f>IFERROR(VLOOKUP(Tabla2[[#This Row],[Client]],Soc_Dem!A:D,3,FALSE),"")</f>
        <v>61</v>
      </c>
      <c r="P1457">
        <f>IFERROR(VLOOKUP(Tabla2[[#This Row],[Client]],Soc_Dem!A:D,4,FALSE),"")</f>
        <v>149</v>
      </c>
      <c r="Q1457" s="2">
        <f>IFERROR(VLOOKUP(Tabla2[[#This Row],[Client]],Inflow_Outflow!A:O,2,FALSE),"")</f>
        <v>364.77214285714291</v>
      </c>
      <c r="R1457" s="2">
        <f>IFERROR(VLOOKUP(Tabla2[[#This Row],[Client]],Inflow_Outflow!A:O,3,FALSE),"")</f>
        <v>364.75285714285712</v>
      </c>
      <c r="S1457" s="2">
        <f>IFERROR(VLOOKUP(Tabla2[[#This Row],[Client]],Inflow_Outflow!A:O,4,FALSE),"")</f>
        <v>4</v>
      </c>
      <c r="T1457" s="2">
        <f>IFERROR(VLOOKUP(Tabla2[[#This Row],[Client]],Inflow_Outflow!A:O,5,FALSE),"")</f>
        <v>3</v>
      </c>
      <c r="U1457" s="2">
        <f>IFERROR(VLOOKUP(Tabla2[[#This Row],[Client]],Inflow_Outflow!A:O,6,FALSE),"")</f>
        <v>774.9799999999999</v>
      </c>
      <c r="V1457" s="2">
        <f>IFERROR(VLOOKUP(Tabla2[[#This Row],[Client]],Inflow_Outflow!A:O,7,FALSE),"")</f>
        <v>774.9799999999999</v>
      </c>
      <c r="W1457" s="2">
        <f>IFERROR(VLOOKUP(Tabla2[[#This Row],[Client]],Inflow_Outflow!A:O,8,FALSE),"")</f>
        <v>14.285714285714286</v>
      </c>
      <c r="X1457" s="2">
        <f>IFERROR(VLOOKUP(Tabla2[[#This Row],[Client]],Inflow_Outflow!A:O,9,FALSE),"")</f>
        <v>497.44428571428574</v>
      </c>
      <c r="Y1457" s="2">
        <f>IFERROR(VLOOKUP(Tabla2[[#This Row],[Client]],Inflow_Outflow!A:O,10,FALSE),"")</f>
        <v>258.60714285714283</v>
      </c>
      <c r="Z1457" s="2">
        <f>IFERROR(VLOOKUP(Tabla2[[#This Row],[Client]],Inflow_Outflow!A:O,11,FALSE),"")</f>
        <v>28</v>
      </c>
      <c r="AA1457" s="2">
        <f>IFERROR(VLOOKUP(Tabla2[[#This Row],[Client]],Inflow_Outflow!A:O,12,FALSE),"")</f>
        <v>28</v>
      </c>
      <c r="AB1457" s="2">
        <f>IFERROR(VLOOKUP(Tabla2[[#This Row],[Client]],Inflow_Outflow!A:O,13,FALSE),"")</f>
        <v>1</v>
      </c>
      <c r="AC1457" s="2">
        <f>IFERROR(VLOOKUP(Tabla2[[#This Row],[Client]],Inflow_Outflow!A:O,14,FALSE),"")</f>
        <v>20</v>
      </c>
      <c r="AD1457" s="2">
        <f>IFERROR(VLOOKUP(Tabla2[[#This Row],[Client]],Inflow_Outflow!A:O,15,FALSE),"")</f>
        <v>5</v>
      </c>
      <c r="AE1457" s="2">
        <f>IFERROR(VLOOKUP(Tabla2[[#This Row],[Client]],Sales_Revenues!A:G,2,FALSE),"")</f>
        <v>0</v>
      </c>
      <c r="AF1457" s="2">
        <f>IFERROR(VLOOKUP(Tabla2[[#This Row],[Client]],Sales_Revenues!A:G,3,FALSE),"")</f>
        <v>1</v>
      </c>
      <c r="AG1457" s="2">
        <f>IFERROR(VLOOKUP(Tabla2[[#This Row],[Client]],Sales_Revenues!A:G,4,FALSE),"")</f>
        <v>0</v>
      </c>
      <c r="AH1457" s="2">
        <f>IFERROR(VLOOKUP(Tabla2[[#This Row],[Client]],Sales_Revenues!A:G,5,FALSE),"")</f>
        <v>0</v>
      </c>
      <c r="AI1457" s="2">
        <f>IFERROR(VLOOKUP(Tabla2[[#This Row],[Client]],Sales_Revenues!A:G,6,FALSE),"")</f>
        <v>3.6071428571428572</v>
      </c>
      <c r="AJ1457" s="2">
        <f>IFERROR(VLOOKUP(Tabla2[[#This Row],[Client]],Sales_Revenues!A:G,7,FALSE),"")</f>
        <v>0</v>
      </c>
    </row>
    <row r="1458" spans="1:36">
      <c r="A1458">
        <v>1457</v>
      </c>
      <c r="B1458">
        <v>1</v>
      </c>
      <c r="H1458">
        <v>2928.815357142857</v>
      </c>
      <c r="I1458" t="s">
        <v>38</v>
      </c>
      <c r="J1458" t="s">
        <v>38</v>
      </c>
      <c r="K1458" t="s">
        <v>38</v>
      </c>
      <c r="L1458" t="s">
        <v>38</v>
      </c>
      <c r="M1458" t="s">
        <v>38</v>
      </c>
      <c r="N1458" t="str">
        <f>IFERROR(VLOOKUP(Tabla2[[#This Row],[Client]],Soc_Dem!A:D,2,FALSE),"")</f>
        <v>M</v>
      </c>
      <c r="O1458">
        <f>IFERROR(VLOOKUP(Tabla2[[#This Row],[Client]],Soc_Dem!A:D,3,FALSE),"")</f>
        <v>41</v>
      </c>
      <c r="P1458">
        <f>IFERROR(VLOOKUP(Tabla2[[#This Row],[Client]],Soc_Dem!A:D,4,FALSE),"")</f>
        <v>30</v>
      </c>
      <c r="Q1458" s="2">
        <f>IFERROR(VLOOKUP(Tabla2[[#This Row],[Client]],Inflow_Outflow!A:O,2,FALSE),"")</f>
        <v>0</v>
      </c>
      <c r="R1458" s="2">
        <f>IFERROR(VLOOKUP(Tabla2[[#This Row],[Client]],Inflow_Outflow!A:O,3,FALSE),"")</f>
        <v>0</v>
      </c>
      <c r="S1458" s="2">
        <f>IFERROR(VLOOKUP(Tabla2[[#This Row],[Client]],Inflow_Outflow!A:O,4,FALSE),"")</f>
        <v>0</v>
      </c>
      <c r="T1458" s="2">
        <f>IFERROR(VLOOKUP(Tabla2[[#This Row],[Client]],Inflow_Outflow!A:O,5,FALSE),"")</f>
        <v>0</v>
      </c>
      <c r="U1458" s="2">
        <f>IFERROR(VLOOKUP(Tabla2[[#This Row],[Client]],Inflow_Outflow!A:O,6,FALSE),"")</f>
        <v>3.6578571428571429</v>
      </c>
      <c r="V1458" s="2">
        <f>IFERROR(VLOOKUP(Tabla2[[#This Row],[Client]],Inflow_Outflow!A:O,7,FALSE),"")</f>
        <v>3.6578571428571429</v>
      </c>
      <c r="W1458" s="2">
        <f>IFERROR(VLOOKUP(Tabla2[[#This Row],[Client]],Inflow_Outflow!A:O,8,FALSE),"")</f>
        <v>0</v>
      </c>
      <c r="X1458" s="2">
        <f>IFERROR(VLOOKUP(Tabla2[[#This Row],[Client]],Inflow_Outflow!A:O,9,FALSE),"")</f>
        <v>3.6578571428571429</v>
      </c>
      <c r="Y1458" s="2">
        <f>IFERROR(VLOOKUP(Tabla2[[#This Row],[Client]],Inflow_Outflow!A:O,10,FALSE),"")</f>
        <v>0</v>
      </c>
      <c r="Z1458" s="2">
        <f>IFERROR(VLOOKUP(Tabla2[[#This Row],[Client]],Inflow_Outflow!A:O,11,FALSE),"")</f>
        <v>1</v>
      </c>
      <c r="AA1458" s="2">
        <f>IFERROR(VLOOKUP(Tabla2[[#This Row],[Client]],Inflow_Outflow!A:O,12,FALSE),"")</f>
        <v>1</v>
      </c>
      <c r="AB1458" s="2">
        <f>IFERROR(VLOOKUP(Tabla2[[#This Row],[Client]],Inflow_Outflow!A:O,13,FALSE),"")</f>
        <v>0</v>
      </c>
      <c r="AC1458" s="2">
        <f>IFERROR(VLOOKUP(Tabla2[[#This Row],[Client]],Inflow_Outflow!A:O,14,FALSE),"")</f>
        <v>1</v>
      </c>
      <c r="AD1458" s="2">
        <f>IFERROR(VLOOKUP(Tabla2[[#This Row],[Client]],Inflow_Outflow!A:O,15,FALSE),"")</f>
        <v>0</v>
      </c>
      <c r="AE1458" s="2" t="str">
        <f>IFERROR(VLOOKUP(Tabla2[[#This Row],[Client]],Sales_Revenues!A:G,2,FALSE),"")</f>
        <v/>
      </c>
      <c r="AF1458" s="2" t="str">
        <f>IFERROR(VLOOKUP(Tabla2[[#This Row],[Client]],Sales_Revenues!A:G,3,FALSE),"")</f>
        <v/>
      </c>
      <c r="AG1458" s="2" t="str">
        <f>IFERROR(VLOOKUP(Tabla2[[#This Row],[Client]],Sales_Revenues!A:G,4,FALSE),"")</f>
        <v/>
      </c>
      <c r="AH1458" s="2" t="str">
        <f>IFERROR(VLOOKUP(Tabla2[[#This Row],[Client]],Sales_Revenues!A:G,5,FALSE),"")</f>
        <v/>
      </c>
      <c r="AI1458" s="2" t="str">
        <f>IFERROR(VLOOKUP(Tabla2[[#This Row],[Client]],Sales_Revenues!A:G,6,FALSE),"")</f>
        <v/>
      </c>
      <c r="AJ1458" s="2" t="str">
        <f>IFERROR(VLOOKUP(Tabla2[[#This Row],[Client]],Sales_Revenues!A:G,7,FALSE),"")</f>
        <v/>
      </c>
    </row>
    <row r="1459" spans="1:36">
      <c r="A1459">
        <v>1458</v>
      </c>
      <c r="B1459">
        <v>1</v>
      </c>
      <c r="G1459">
        <v>1</v>
      </c>
      <c r="H1459">
        <v>717.54178571428565</v>
      </c>
      <c r="I1459" t="s">
        <v>38</v>
      </c>
      <c r="J1459" t="s">
        <v>38</v>
      </c>
      <c r="K1459" t="s">
        <v>38</v>
      </c>
      <c r="L1459" t="s">
        <v>38</v>
      </c>
      <c r="M1459">
        <v>6734.9967857142856</v>
      </c>
      <c r="N1459" t="str">
        <f>IFERROR(VLOOKUP(Tabla2[[#This Row],[Client]],Soc_Dem!A:D,2,FALSE),"")</f>
        <v>M</v>
      </c>
      <c r="O1459">
        <f>IFERROR(VLOOKUP(Tabla2[[#This Row],[Client]],Soc_Dem!A:D,3,FALSE),"")</f>
        <v>38</v>
      </c>
      <c r="P1459">
        <f>IFERROR(VLOOKUP(Tabla2[[#This Row],[Client]],Soc_Dem!A:D,4,FALSE),"")</f>
        <v>152</v>
      </c>
      <c r="Q1459" s="2">
        <f>IFERROR(VLOOKUP(Tabla2[[#This Row],[Client]],Inflow_Outflow!A:O,2,FALSE),"")</f>
        <v>1400.9932142857142</v>
      </c>
      <c r="R1459" s="2">
        <f>IFERROR(VLOOKUP(Tabla2[[#This Row],[Client]],Inflow_Outflow!A:O,3,FALSE),"")</f>
        <v>1332.3225</v>
      </c>
      <c r="S1459" s="2">
        <f>IFERROR(VLOOKUP(Tabla2[[#This Row],[Client]],Inflow_Outflow!A:O,4,FALSE),"")</f>
        <v>24</v>
      </c>
      <c r="T1459" s="2">
        <f>IFERROR(VLOOKUP(Tabla2[[#This Row],[Client]],Inflow_Outflow!A:O,5,FALSE),"")</f>
        <v>23</v>
      </c>
      <c r="U1459" s="2">
        <f>IFERROR(VLOOKUP(Tabla2[[#This Row],[Client]],Inflow_Outflow!A:O,6,FALSE),"")</f>
        <v>1372.9307142857142</v>
      </c>
      <c r="V1459" s="2">
        <f>IFERROR(VLOOKUP(Tabla2[[#This Row],[Client]],Inflow_Outflow!A:O,7,FALSE),"")</f>
        <v>1363.4664285714284</v>
      </c>
      <c r="W1459" s="2">
        <f>IFERROR(VLOOKUP(Tabla2[[#This Row],[Client]],Inflow_Outflow!A:O,8,FALSE),"")</f>
        <v>0</v>
      </c>
      <c r="X1459" s="2">
        <f>IFERROR(VLOOKUP(Tabla2[[#This Row],[Client]],Inflow_Outflow!A:O,9,FALSE),"")</f>
        <v>384.49714285714288</v>
      </c>
      <c r="Y1459" s="2">
        <f>IFERROR(VLOOKUP(Tabla2[[#This Row],[Client]],Inflow_Outflow!A:O,10,FALSE),"")</f>
        <v>646.39285714285711</v>
      </c>
      <c r="Z1459" s="2">
        <f>IFERROR(VLOOKUP(Tabla2[[#This Row],[Client]],Inflow_Outflow!A:O,11,FALSE),"")</f>
        <v>33</v>
      </c>
      <c r="AA1459" s="2">
        <f>IFERROR(VLOOKUP(Tabla2[[#This Row],[Client]],Inflow_Outflow!A:O,12,FALSE),"")</f>
        <v>31</v>
      </c>
      <c r="AB1459" s="2">
        <f>IFERROR(VLOOKUP(Tabla2[[#This Row],[Client]],Inflow_Outflow!A:O,13,FALSE),"")</f>
        <v>0</v>
      </c>
      <c r="AC1459" s="2">
        <f>IFERROR(VLOOKUP(Tabla2[[#This Row],[Client]],Inflow_Outflow!A:O,14,FALSE),"")</f>
        <v>10</v>
      </c>
      <c r="AD1459" s="2">
        <f>IFERROR(VLOOKUP(Tabla2[[#This Row],[Client]],Inflow_Outflow!A:O,15,FALSE),"")</f>
        <v>14</v>
      </c>
      <c r="AE1459" s="2" t="str">
        <f>IFERROR(VLOOKUP(Tabla2[[#This Row],[Client]],Sales_Revenues!A:G,2,FALSE),"")</f>
        <v/>
      </c>
      <c r="AF1459" s="2" t="str">
        <f>IFERROR(VLOOKUP(Tabla2[[#This Row],[Client]],Sales_Revenues!A:G,3,FALSE),"")</f>
        <v/>
      </c>
      <c r="AG1459" s="2" t="str">
        <f>IFERROR(VLOOKUP(Tabla2[[#This Row],[Client]],Sales_Revenues!A:G,4,FALSE),"")</f>
        <v/>
      </c>
      <c r="AH1459" s="2" t="str">
        <f>IFERROR(VLOOKUP(Tabla2[[#This Row],[Client]],Sales_Revenues!A:G,5,FALSE),"")</f>
        <v/>
      </c>
      <c r="AI1459" s="2" t="str">
        <f>IFERROR(VLOOKUP(Tabla2[[#This Row],[Client]],Sales_Revenues!A:G,6,FALSE),"")</f>
        <v/>
      </c>
      <c r="AJ1459" s="2" t="str">
        <f>IFERROR(VLOOKUP(Tabla2[[#This Row],[Client]],Sales_Revenues!A:G,7,FALSE),"")</f>
        <v/>
      </c>
    </row>
    <row r="1460" spans="1:36">
      <c r="A1460">
        <v>1459</v>
      </c>
      <c r="B1460">
        <v>1</v>
      </c>
      <c r="E1460">
        <v>1</v>
      </c>
      <c r="H1460">
        <v>9165.92</v>
      </c>
      <c r="I1460" t="s">
        <v>38</v>
      </c>
      <c r="J1460" t="s">
        <v>38</v>
      </c>
      <c r="K1460">
        <v>702.90035714285716</v>
      </c>
      <c r="L1460" t="s">
        <v>38</v>
      </c>
      <c r="M1460" t="s">
        <v>38</v>
      </c>
      <c r="N1460" t="str">
        <f>IFERROR(VLOOKUP(Tabla2[[#This Row],[Client]],Soc_Dem!A:D,2,FALSE),"")</f>
        <v>F</v>
      </c>
      <c r="O1460">
        <f>IFERROR(VLOOKUP(Tabla2[[#This Row],[Client]],Soc_Dem!A:D,3,FALSE),"")</f>
        <v>29</v>
      </c>
      <c r="P1460">
        <f>IFERROR(VLOOKUP(Tabla2[[#This Row],[Client]],Soc_Dem!A:D,4,FALSE),"")</f>
        <v>62</v>
      </c>
      <c r="Q1460" s="2">
        <f>IFERROR(VLOOKUP(Tabla2[[#This Row],[Client]],Inflow_Outflow!A:O,2,FALSE),"")</f>
        <v>651.39892857142854</v>
      </c>
      <c r="R1460" s="2">
        <f>IFERROR(VLOOKUP(Tabla2[[#This Row],[Client]],Inflow_Outflow!A:O,3,FALSE),"")</f>
        <v>651.39892857142854</v>
      </c>
      <c r="S1460" s="2">
        <f>IFERROR(VLOOKUP(Tabla2[[#This Row],[Client]],Inflow_Outflow!A:O,4,FALSE),"")</f>
        <v>2</v>
      </c>
      <c r="T1460" s="2">
        <f>IFERROR(VLOOKUP(Tabla2[[#This Row],[Client]],Inflow_Outflow!A:O,5,FALSE),"")</f>
        <v>2</v>
      </c>
      <c r="U1460" s="2">
        <f>IFERROR(VLOOKUP(Tabla2[[#This Row],[Client]],Inflow_Outflow!A:O,6,FALSE),"")</f>
        <v>381.47928571428571</v>
      </c>
      <c r="V1460" s="2">
        <f>IFERROR(VLOOKUP(Tabla2[[#This Row],[Client]],Inflow_Outflow!A:O,7,FALSE),"")</f>
        <v>381.47928571428571</v>
      </c>
      <c r="W1460" s="2">
        <f>IFERROR(VLOOKUP(Tabla2[[#This Row],[Client]],Inflow_Outflow!A:O,8,FALSE),"")</f>
        <v>53.571428571428569</v>
      </c>
      <c r="X1460" s="2">
        <f>IFERROR(VLOOKUP(Tabla2[[#This Row],[Client]],Inflow_Outflow!A:O,9,FALSE),"")</f>
        <v>0</v>
      </c>
      <c r="Y1460" s="2">
        <f>IFERROR(VLOOKUP(Tabla2[[#This Row],[Client]],Inflow_Outflow!A:O,10,FALSE),"")</f>
        <v>151.97928571428571</v>
      </c>
      <c r="Z1460" s="2">
        <f>IFERROR(VLOOKUP(Tabla2[[#This Row],[Client]],Inflow_Outflow!A:O,11,FALSE),"")</f>
        <v>8</v>
      </c>
      <c r="AA1460" s="2">
        <f>IFERROR(VLOOKUP(Tabla2[[#This Row],[Client]],Inflow_Outflow!A:O,12,FALSE),"")</f>
        <v>8</v>
      </c>
      <c r="AB1460" s="2">
        <f>IFERROR(VLOOKUP(Tabla2[[#This Row],[Client]],Inflow_Outflow!A:O,13,FALSE),"")</f>
        <v>1</v>
      </c>
      <c r="AC1460" s="2">
        <f>IFERROR(VLOOKUP(Tabla2[[#This Row],[Client]],Inflow_Outflow!A:O,14,FALSE),"")</f>
        <v>0</v>
      </c>
      <c r="AD1460" s="2">
        <f>IFERROR(VLOOKUP(Tabla2[[#This Row],[Client]],Inflow_Outflow!A:O,15,FALSE),"")</f>
        <v>4</v>
      </c>
      <c r="AE1460" s="2">
        <f>IFERROR(VLOOKUP(Tabla2[[#This Row],[Client]],Sales_Revenues!A:G,2,FALSE),"")</f>
        <v>0</v>
      </c>
      <c r="AF1460" s="2">
        <f>IFERROR(VLOOKUP(Tabla2[[#This Row],[Client]],Sales_Revenues!A:G,3,FALSE),"")</f>
        <v>0</v>
      </c>
      <c r="AG1460" s="2">
        <f>IFERROR(VLOOKUP(Tabla2[[#This Row],[Client]],Sales_Revenues!A:G,4,FALSE),"")</f>
        <v>0</v>
      </c>
      <c r="AH1460" s="2">
        <f>IFERROR(VLOOKUP(Tabla2[[#This Row],[Client]],Sales_Revenues!A:G,5,FALSE),"")</f>
        <v>0</v>
      </c>
      <c r="AI1460" s="2">
        <f>IFERROR(VLOOKUP(Tabla2[[#This Row],[Client]],Sales_Revenues!A:G,6,FALSE),"")</f>
        <v>0</v>
      </c>
      <c r="AJ1460" s="2">
        <f>IFERROR(VLOOKUP(Tabla2[[#This Row],[Client]],Sales_Revenues!A:G,7,FALSE),"")</f>
        <v>0</v>
      </c>
    </row>
    <row r="1461" spans="1:36">
      <c r="A1461">
        <v>1460</v>
      </c>
      <c r="B1461">
        <v>1</v>
      </c>
      <c r="G1461">
        <v>1</v>
      </c>
      <c r="H1461">
        <v>2891.6785714285716</v>
      </c>
      <c r="I1461" t="s">
        <v>38</v>
      </c>
      <c r="J1461" t="s">
        <v>38</v>
      </c>
      <c r="K1461" t="s">
        <v>38</v>
      </c>
      <c r="L1461" t="s">
        <v>38</v>
      </c>
      <c r="M1461">
        <v>881.32785714285717</v>
      </c>
      <c r="N1461" t="str">
        <f>IFERROR(VLOOKUP(Tabla2[[#This Row],[Client]],Soc_Dem!A:D,2,FALSE),"")</f>
        <v>M</v>
      </c>
      <c r="O1461">
        <f>IFERROR(VLOOKUP(Tabla2[[#This Row],[Client]],Soc_Dem!A:D,3,FALSE),"")</f>
        <v>72</v>
      </c>
      <c r="P1461">
        <f>IFERROR(VLOOKUP(Tabla2[[#This Row],[Client]],Soc_Dem!A:D,4,FALSE),"")</f>
        <v>2</v>
      </c>
      <c r="Q1461" s="2">
        <f>IFERROR(VLOOKUP(Tabla2[[#This Row],[Client]],Inflow_Outflow!A:O,2,FALSE),"")</f>
        <v>886.4507142857143</v>
      </c>
      <c r="R1461" s="2">
        <f>IFERROR(VLOOKUP(Tabla2[[#This Row],[Client]],Inflow_Outflow!A:O,3,FALSE),"")</f>
        <v>866.46571428571428</v>
      </c>
      <c r="S1461" s="2">
        <f>IFERROR(VLOOKUP(Tabla2[[#This Row],[Client]],Inflow_Outflow!A:O,4,FALSE),"")</f>
        <v>11</v>
      </c>
      <c r="T1461" s="2">
        <f>IFERROR(VLOOKUP(Tabla2[[#This Row],[Client]],Inflow_Outflow!A:O,5,FALSE),"")</f>
        <v>10</v>
      </c>
      <c r="U1461" s="2">
        <f>IFERROR(VLOOKUP(Tabla2[[#This Row],[Client]],Inflow_Outflow!A:O,6,FALSE),"")</f>
        <v>969.67857142857144</v>
      </c>
      <c r="V1461" s="2">
        <f>IFERROR(VLOOKUP(Tabla2[[#This Row],[Client]],Inflow_Outflow!A:O,7,FALSE),"")</f>
        <v>967.53571428571433</v>
      </c>
      <c r="W1461" s="2">
        <f>IFERROR(VLOOKUP(Tabla2[[#This Row],[Client]],Inflow_Outflow!A:O,8,FALSE),"")</f>
        <v>0</v>
      </c>
      <c r="X1461" s="2">
        <f>IFERROR(VLOOKUP(Tabla2[[#This Row],[Client]],Inflow_Outflow!A:O,9,FALSE),"")</f>
        <v>0</v>
      </c>
      <c r="Y1461" s="2">
        <f>IFERROR(VLOOKUP(Tabla2[[#This Row],[Client]],Inflow_Outflow!A:O,10,FALSE),"")</f>
        <v>910.71428571428567</v>
      </c>
      <c r="Z1461" s="2">
        <f>IFERROR(VLOOKUP(Tabla2[[#This Row],[Client]],Inflow_Outflow!A:O,11,FALSE),"")</f>
        <v>23</v>
      </c>
      <c r="AA1461" s="2">
        <f>IFERROR(VLOOKUP(Tabla2[[#This Row],[Client]],Inflow_Outflow!A:O,12,FALSE),"")</f>
        <v>22</v>
      </c>
      <c r="AB1461" s="2">
        <f>IFERROR(VLOOKUP(Tabla2[[#This Row],[Client]],Inflow_Outflow!A:O,13,FALSE),"")</f>
        <v>0</v>
      </c>
      <c r="AC1461" s="2">
        <f>IFERROR(VLOOKUP(Tabla2[[#This Row],[Client]],Inflow_Outflow!A:O,14,FALSE),"")</f>
        <v>0</v>
      </c>
      <c r="AD1461" s="2">
        <f>IFERROR(VLOOKUP(Tabla2[[#This Row],[Client]],Inflow_Outflow!A:O,15,FALSE),"")</f>
        <v>18</v>
      </c>
      <c r="AE1461" s="2" t="str">
        <f>IFERROR(VLOOKUP(Tabla2[[#This Row],[Client]],Sales_Revenues!A:G,2,FALSE),"")</f>
        <v/>
      </c>
      <c r="AF1461" s="2" t="str">
        <f>IFERROR(VLOOKUP(Tabla2[[#This Row],[Client]],Sales_Revenues!A:G,3,FALSE),"")</f>
        <v/>
      </c>
      <c r="AG1461" s="2" t="str">
        <f>IFERROR(VLOOKUP(Tabla2[[#This Row],[Client]],Sales_Revenues!A:G,4,FALSE),"")</f>
        <v/>
      </c>
      <c r="AH1461" s="2" t="str">
        <f>IFERROR(VLOOKUP(Tabla2[[#This Row],[Client]],Sales_Revenues!A:G,5,FALSE),"")</f>
        <v/>
      </c>
      <c r="AI1461" s="2" t="str">
        <f>IFERROR(VLOOKUP(Tabla2[[#This Row],[Client]],Sales_Revenues!A:G,6,FALSE),"")</f>
        <v/>
      </c>
      <c r="AJ1461" s="2" t="str">
        <f>IFERROR(VLOOKUP(Tabla2[[#This Row],[Client]],Sales_Revenues!A:G,7,FALSE),"")</f>
        <v/>
      </c>
    </row>
    <row r="1462" spans="1:36">
      <c r="A1462">
        <v>1461</v>
      </c>
      <c r="B1462">
        <v>1</v>
      </c>
      <c r="E1462">
        <v>1</v>
      </c>
      <c r="H1462">
        <v>38.303571428571431</v>
      </c>
      <c r="I1462" t="s">
        <v>38</v>
      </c>
      <c r="J1462" t="s">
        <v>38</v>
      </c>
      <c r="K1462">
        <v>0</v>
      </c>
      <c r="L1462" t="s">
        <v>38</v>
      </c>
      <c r="M1462" t="s">
        <v>38</v>
      </c>
      <c r="N1462" t="str">
        <f>IFERROR(VLOOKUP(Tabla2[[#This Row],[Client]],Soc_Dem!A:D,2,FALSE),"")</f>
        <v>M</v>
      </c>
      <c r="O1462">
        <f>IFERROR(VLOOKUP(Tabla2[[#This Row],[Client]],Soc_Dem!A:D,3,FALSE),"")</f>
        <v>32</v>
      </c>
      <c r="P1462">
        <f>IFERROR(VLOOKUP(Tabla2[[#This Row],[Client]],Soc_Dem!A:D,4,FALSE),"")</f>
        <v>158</v>
      </c>
      <c r="Q1462" s="2">
        <f>IFERROR(VLOOKUP(Tabla2[[#This Row],[Client]],Inflow_Outflow!A:O,2,FALSE),"")</f>
        <v>1056.6385714285714</v>
      </c>
      <c r="R1462" s="2">
        <f>IFERROR(VLOOKUP(Tabla2[[#This Row],[Client]],Inflow_Outflow!A:O,3,FALSE),"")</f>
        <v>749.94428571428568</v>
      </c>
      <c r="S1462" s="2">
        <f>IFERROR(VLOOKUP(Tabla2[[#This Row],[Client]],Inflow_Outflow!A:O,4,FALSE),"")</f>
        <v>12</v>
      </c>
      <c r="T1462" s="2">
        <f>IFERROR(VLOOKUP(Tabla2[[#This Row],[Client]],Inflow_Outflow!A:O,5,FALSE),"")</f>
        <v>10</v>
      </c>
      <c r="U1462" s="2">
        <f>IFERROR(VLOOKUP(Tabla2[[#This Row],[Client]],Inflow_Outflow!A:O,6,FALSE),"")</f>
        <v>1217.6742857142856</v>
      </c>
      <c r="V1462" s="2">
        <f>IFERROR(VLOOKUP(Tabla2[[#This Row],[Client]],Inflow_Outflow!A:O,7,FALSE),"")</f>
        <v>749.94428571428568</v>
      </c>
      <c r="W1462" s="2">
        <f>IFERROR(VLOOKUP(Tabla2[[#This Row],[Client]],Inflow_Outflow!A:O,8,FALSE),"")</f>
        <v>0</v>
      </c>
      <c r="X1462" s="2">
        <f>IFERROR(VLOOKUP(Tabla2[[#This Row],[Client]],Inflow_Outflow!A:O,9,FALSE),"")</f>
        <v>0</v>
      </c>
      <c r="Y1462" s="2">
        <f>IFERROR(VLOOKUP(Tabla2[[#This Row],[Client]],Inflow_Outflow!A:O,10,FALSE),"")</f>
        <v>434.57142857142856</v>
      </c>
      <c r="Z1462" s="2">
        <f>IFERROR(VLOOKUP(Tabla2[[#This Row],[Client]],Inflow_Outflow!A:O,11,FALSE),"")</f>
        <v>19</v>
      </c>
      <c r="AA1462" s="2">
        <f>IFERROR(VLOOKUP(Tabla2[[#This Row],[Client]],Inflow_Outflow!A:O,12,FALSE),"")</f>
        <v>10</v>
      </c>
      <c r="AB1462" s="2">
        <f>IFERROR(VLOOKUP(Tabla2[[#This Row],[Client]],Inflow_Outflow!A:O,13,FALSE),"")</f>
        <v>0</v>
      </c>
      <c r="AC1462" s="2">
        <f>IFERROR(VLOOKUP(Tabla2[[#This Row],[Client]],Inflow_Outflow!A:O,14,FALSE),"")</f>
        <v>0</v>
      </c>
      <c r="AD1462" s="2">
        <f>IFERROR(VLOOKUP(Tabla2[[#This Row],[Client]],Inflow_Outflow!A:O,15,FALSE),"")</f>
        <v>5</v>
      </c>
      <c r="AE1462" s="2">
        <f>IFERROR(VLOOKUP(Tabla2[[#This Row],[Client]],Sales_Revenues!A:G,2,FALSE),"")</f>
        <v>0</v>
      </c>
      <c r="AF1462" s="2">
        <f>IFERROR(VLOOKUP(Tabla2[[#This Row],[Client]],Sales_Revenues!A:G,3,FALSE),"")</f>
        <v>1</v>
      </c>
      <c r="AG1462" s="2">
        <f>IFERROR(VLOOKUP(Tabla2[[#This Row],[Client]],Sales_Revenues!A:G,4,FALSE),"")</f>
        <v>0</v>
      </c>
      <c r="AH1462" s="2">
        <f>IFERROR(VLOOKUP(Tabla2[[#This Row],[Client]],Sales_Revenues!A:G,5,FALSE),"")</f>
        <v>0</v>
      </c>
      <c r="AI1462" s="2">
        <f>IFERROR(VLOOKUP(Tabla2[[#This Row],[Client]],Sales_Revenues!A:G,6,FALSE),"")</f>
        <v>4.2857142857142856</v>
      </c>
      <c r="AJ1462" s="2">
        <f>IFERROR(VLOOKUP(Tabla2[[#This Row],[Client]],Sales_Revenues!A:G,7,FALSE),"")</f>
        <v>0</v>
      </c>
    </row>
    <row r="1463" spans="1:36">
      <c r="A1463">
        <v>1462</v>
      </c>
      <c r="B1463">
        <v>1</v>
      </c>
      <c r="H1463">
        <v>893.91321428571428</v>
      </c>
      <c r="I1463" t="s">
        <v>38</v>
      </c>
      <c r="J1463" t="s">
        <v>38</v>
      </c>
      <c r="K1463" t="s">
        <v>38</v>
      </c>
      <c r="L1463" t="s">
        <v>38</v>
      </c>
      <c r="M1463" t="s">
        <v>38</v>
      </c>
      <c r="N1463" t="str">
        <f>IFERROR(VLOOKUP(Tabla2[[#This Row],[Client]],Soc_Dem!A:D,2,FALSE),"")</f>
        <v>F</v>
      </c>
      <c r="O1463">
        <f>IFERROR(VLOOKUP(Tabla2[[#This Row],[Client]],Soc_Dem!A:D,3,FALSE),"")</f>
        <v>36</v>
      </c>
      <c r="P1463">
        <f>IFERROR(VLOOKUP(Tabla2[[#This Row],[Client]],Soc_Dem!A:D,4,FALSE),"")</f>
        <v>38</v>
      </c>
      <c r="Q1463" s="2">
        <f>IFERROR(VLOOKUP(Tabla2[[#This Row],[Client]],Inflow_Outflow!A:O,2,FALSE),"")</f>
        <v>1796.7789285714284</v>
      </c>
      <c r="R1463" s="2">
        <f>IFERROR(VLOOKUP(Tabla2[[#This Row],[Client]],Inflow_Outflow!A:O,3,FALSE),"")</f>
        <v>1796.7789285714284</v>
      </c>
      <c r="S1463" s="2">
        <f>IFERROR(VLOOKUP(Tabla2[[#This Row],[Client]],Inflow_Outflow!A:O,4,FALSE),"")</f>
        <v>3</v>
      </c>
      <c r="T1463" s="2">
        <f>IFERROR(VLOOKUP(Tabla2[[#This Row],[Client]],Inflow_Outflow!A:O,5,FALSE),"")</f>
        <v>3</v>
      </c>
      <c r="U1463" s="2">
        <f>IFERROR(VLOOKUP(Tabla2[[#This Row],[Client]],Inflow_Outflow!A:O,6,FALSE),"")</f>
        <v>2310.2464285714286</v>
      </c>
      <c r="V1463" s="2">
        <f>IFERROR(VLOOKUP(Tabla2[[#This Row],[Client]],Inflow_Outflow!A:O,7,FALSE),"")</f>
        <v>2310.2464285714286</v>
      </c>
      <c r="W1463" s="2">
        <f>IFERROR(VLOOKUP(Tabla2[[#This Row],[Client]],Inflow_Outflow!A:O,8,FALSE),"")</f>
        <v>325</v>
      </c>
      <c r="X1463" s="2">
        <f>IFERROR(VLOOKUP(Tabla2[[#This Row],[Client]],Inflow_Outflow!A:O,9,FALSE),"")</f>
        <v>321.53214285714284</v>
      </c>
      <c r="Y1463" s="2">
        <f>IFERROR(VLOOKUP(Tabla2[[#This Row],[Client]],Inflow_Outflow!A:O,10,FALSE),"")</f>
        <v>728.35714285714289</v>
      </c>
      <c r="Z1463" s="2">
        <f>IFERROR(VLOOKUP(Tabla2[[#This Row],[Client]],Inflow_Outflow!A:O,11,FALSE),"")</f>
        <v>18</v>
      </c>
      <c r="AA1463" s="2">
        <f>IFERROR(VLOOKUP(Tabla2[[#This Row],[Client]],Inflow_Outflow!A:O,12,FALSE),"")</f>
        <v>18</v>
      </c>
      <c r="AB1463" s="2">
        <f>IFERROR(VLOOKUP(Tabla2[[#This Row],[Client]],Inflow_Outflow!A:O,13,FALSE),"")</f>
        <v>2</v>
      </c>
      <c r="AC1463" s="2">
        <f>IFERROR(VLOOKUP(Tabla2[[#This Row],[Client]],Inflow_Outflow!A:O,14,FALSE),"")</f>
        <v>6</v>
      </c>
      <c r="AD1463" s="2">
        <f>IFERROR(VLOOKUP(Tabla2[[#This Row],[Client]],Inflow_Outflow!A:O,15,FALSE),"")</f>
        <v>7</v>
      </c>
      <c r="AE1463" s="2">
        <f>IFERROR(VLOOKUP(Tabla2[[#This Row],[Client]],Sales_Revenues!A:G,2,FALSE),"")</f>
        <v>0</v>
      </c>
      <c r="AF1463" s="2">
        <f>IFERROR(VLOOKUP(Tabla2[[#This Row],[Client]],Sales_Revenues!A:G,3,FALSE),"")</f>
        <v>0</v>
      </c>
      <c r="AG1463" s="2">
        <f>IFERROR(VLOOKUP(Tabla2[[#This Row],[Client]],Sales_Revenues!A:G,4,FALSE),"")</f>
        <v>0</v>
      </c>
      <c r="AH1463" s="2">
        <f>IFERROR(VLOOKUP(Tabla2[[#This Row],[Client]],Sales_Revenues!A:G,5,FALSE),"")</f>
        <v>0</v>
      </c>
      <c r="AI1463" s="2">
        <f>IFERROR(VLOOKUP(Tabla2[[#This Row],[Client]],Sales_Revenues!A:G,6,FALSE),"")</f>
        <v>0</v>
      </c>
      <c r="AJ1463" s="2">
        <f>IFERROR(VLOOKUP(Tabla2[[#This Row],[Client]],Sales_Revenues!A:G,7,FALSE),"")</f>
        <v>0</v>
      </c>
    </row>
    <row r="1464" spans="1:36">
      <c r="A1464">
        <v>1463</v>
      </c>
      <c r="B1464">
        <v>1</v>
      </c>
      <c r="H1464">
        <v>1041.2992857142858</v>
      </c>
      <c r="I1464" t="s">
        <v>38</v>
      </c>
      <c r="J1464" t="s">
        <v>38</v>
      </c>
      <c r="K1464" t="s">
        <v>38</v>
      </c>
      <c r="L1464" t="s">
        <v>38</v>
      </c>
      <c r="M1464" t="s">
        <v>38</v>
      </c>
      <c r="N1464" t="str">
        <f>IFERROR(VLOOKUP(Tabla2[[#This Row],[Client]],Soc_Dem!A:D,2,FALSE),"")</f>
        <v>F</v>
      </c>
      <c r="O1464">
        <f>IFERROR(VLOOKUP(Tabla2[[#This Row],[Client]],Soc_Dem!A:D,3,FALSE),"")</f>
        <v>43</v>
      </c>
      <c r="P1464">
        <f>IFERROR(VLOOKUP(Tabla2[[#This Row],[Client]],Soc_Dem!A:D,4,FALSE),"")</f>
        <v>117</v>
      </c>
      <c r="Q1464" s="2">
        <f>IFERROR(VLOOKUP(Tabla2[[#This Row],[Client]],Inflow_Outflow!A:O,2,FALSE),"")</f>
        <v>727.92964285714277</v>
      </c>
      <c r="R1464" s="2">
        <f>IFERROR(VLOOKUP(Tabla2[[#This Row],[Client]],Inflow_Outflow!A:O,3,FALSE),"")</f>
        <v>727.92964285714277</v>
      </c>
      <c r="S1464" s="2">
        <f>IFERROR(VLOOKUP(Tabla2[[#This Row],[Client]],Inflow_Outflow!A:O,4,FALSE),"")</f>
        <v>4</v>
      </c>
      <c r="T1464" s="2">
        <f>IFERROR(VLOOKUP(Tabla2[[#This Row],[Client]],Inflow_Outflow!A:O,5,FALSE),"")</f>
        <v>4</v>
      </c>
      <c r="U1464" s="2">
        <f>IFERROR(VLOOKUP(Tabla2[[#This Row],[Client]],Inflow_Outflow!A:O,6,FALSE),"")</f>
        <v>985.35714285714289</v>
      </c>
      <c r="V1464" s="2">
        <f>IFERROR(VLOOKUP(Tabla2[[#This Row],[Client]],Inflow_Outflow!A:O,7,FALSE),"")</f>
        <v>985.35714285714289</v>
      </c>
      <c r="W1464" s="2">
        <f>IFERROR(VLOOKUP(Tabla2[[#This Row],[Client]],Inflow_Outflow!A:O,8,FALSE),"")</f>
        <v>482.14285714285717</v>
      </c>
      <c r="X1464" s="2">
        <f>IFERROR(VLOOKUP(Tabla2[[#This Row],[Client]],Inflow_Outflow!A:O,9,FALSE),"")</f>
        <v>0</v>
      </c>
      <c r="Y1464" s="2">
        <f>IFERROR(VLOOKUP(Tabla2[[#This Row],[Client]],Inflow_Outflow!A:O,10,FALSE),"")</f>
        <v>499.96428571428572</v>
      </c>
      <c r="Z1464" s="2">
        <f>IFERROR(VLOOKUP(Tabla2[[#This Row],[Client]],Inflow_Outflow!A:O,11,FALSE),"")</f>
        <v>14</v>
      </c>
      <c r="AA1464" s="2">
        <f>IFERROR(VLOOKUP(Tabla2[[#This Row],[Client]],Inflow_Outflow!A:O,12,FALSE),"")</f>
        <v>14</v>
      </c>
      <c r="AB1464" s="2">
        <f>IFERROR(VLOOKUP(Tabla2[[#This Row],[Client]],Inflow_Outflow!A:O,13,FALSE),"")</f>
        <v>5</v>
      </c>
      <c r="AC1464" s="2">
        <f>IFERROR(VLOOKUP(Tabla2[[#This Row],[Client]],Inflow_Outflow!A:O,14,FALSE),"")</f>
        <v>0</v>
      </c>
      <c r="AD1464" s="2">
        <f>IFERROR(VLOOKUP(Tabla2[[#This Row],[Client]],Inflow_Outflow!A:O,15,FALSE),"")</f>
        <v>5</v>
      </c>
      <c r="AE1464" s="2">
        <f>IFERROR(VLOOKUP(Tabla2[[#This Row],[Client]],Sales_Revenues!A:G,2,FALSE),"")</f>
        <v>0</v>
      </c>
      <c r="AF1464" s="2">
        <f>IFERROR(VLOOKUP(Tabla2[[#This Row],[Client]],Sales_Revenues!A:G,3,FALSE),"")</f>
        <v>0</v>
      </c>
      <c r="AG1464" s="2">
        <f>IFERROR(VLOOKUP(Tabla2[[#This Row],[Client]],Sales_Revenues!A:G,4,FALSE),"")</f>
        <v>1</v>
      </c>
      <c r="AH1464" s="2">
        <f>IFERROR(VLOOKUP(Tabla2[[#This Row],[Client]],Sales_Revenues!A:G,5,FALSE),"")</f>
        <v>0</v>
      </c>
      <c r="AI1464" s="2">
        <f>IFERROR(VLOOKUP(Tabla2[[#This Row],[Client]],Sales_Revenues!A:G,6,FALSE),"")</f>
        <v>0</v>
      </c>
      <c r="AJ1464" s="2">
        <f>IFERROR(VLOOKUP(Tabla2[[#This Row],[Client]],Sales_Revenues!A:G,7,FALSE),"")</f>
        <v>11.785714285714286</v>
      </c>
    </row>
    <row r="1465" spans="1:36">
      <c r="A1465">
        <v>1464</v>
      </c>
      <c r="B1465">
        <v>1</v>
      </c>
      <c r="E1465">
        <v>1</v>
      </c>
      <c r="H1465">
        <v>1780.7525000000001</v>
      </c>
      <c r="I1465" t="s">
        <v>38</v>
      </c>
      <c r="J1465" t="s">
        <v>38</v>
      </c>
      <c r="K1465">
        <v>1670.2807142857143</v>
      </c>
      <c r="L1465" t="s">
        <v>38</v>
      </c>
      <c r="M1465" t="s">
        <v>38</v>
      </c>
      <c r="N1465" t="str">
        <f>IFERROR(VLOOKUP(Tabla2[[#This Row],[Client]],Soc_Dem!A:D,2,FALSE),"")</f>
        <v>F</v>
      </c>
      <c r="O1465">
        <f>IFERROR(VLOOKUP(Tabla2[[#This Row],[Client]],Soc_Dem!A:D,3,FALSE),"")</f>
        <v>54</v>
      </c>
      <c r="P1465">
        <f>IFERROR(VLOOKUP(Tabla2[[#This Row],[Client]],Soc_Dem!A:D,4,FALSE),"")</f>
        <v>35</v>
      </c>
      <c r="Q1465" s="2">
        <f>IFERROR(VLOOKUP(Tabla2[[#This Row],[Client]],Inflow_Outflow!A:O,2,FALSE),"")</f>
        <v>757.30035714285714</v>
      </c>
      <c r="R1465" s="2">
        <f>IFERROR(VLOOKUP(Tabla2[[#This Row],[Client]],Inflow_Outflow!A:O,3,FALSE),"")</f>
        <v>699.8832142857143</v>
      </c>
      <c r="S1465" s="2">
        <f>IFERROR(VLOOKUP(Tabla2[[#This Row],[Client]],Inflow_Outflow!A:O,4,FALSE),"")</f>
        <v>12</v>
      </c>
      <c r="T1465" s="2">
        <f>IFERROR(VLOOKUP(Tabla2[[#This Row],[Client]],Inflow_Outflow!A:O,5,FALSE),"")</f>
        <v>8</v>
      </c>
      <c r="U1465" s="2">
        <f>IFERROR(VLOOKUP(Tabla2[[#This Row],[Client]],Inflow_Outflow!A:O,6,FALSE),"")</f>
        <v>479.12892857142862</v>
      </c>
      <c r="V1465" s="2">
        <f>IFERROR(VLOOKUP(Tabla2[[#This Row],[Client]],Inflow_Outflow!A:O,7,FALSE),"")</f>
        <v>421.8182142857143</v>
      </c>
      <c r="W1465" s="2">
        <f>IFERROR(VLOOKUP(Tabla2[[#This Row],[Client]],Inflow_Outflow!A:O,8,FALSE),"")</f>
        <v>0</v>
      </c>
      <c r="X1465" s="2">
        <f>IFERROR(VLOOKUP(Tabla2[[#This Row],[Client]],Inflow_Outflow!A:O,9,FALSE),"")</f>
        <v>0</v>
      </c>
      <c r="Y1465" s="2">
        <f>IFERROR(VLOOKUP(Tabla2[[#This Row],[Client]],Inflow_Outflow!A:O,10,FALSE),"")</f>
        <v>361.00821428571425</v>
      </c>
      <c r="Z1465" s="2">
        <f>IFERROR(VLOOKUP(Tabla2[[#This Row],[Client]],Inflow_Outflow!A:O,11,FALSE),"")</f>
        <v>18</v>
      </c>
      <c r="AA1465" s="2">
        <f>IFERROR(VLOOKUP(Tabla2[[#This Row],[Client]],Inflow_Outflow!A:O,12,FALSE),"")</f>
        <v>16</v>
      </c>
      <c r="AB1465" s="2">
        <f>IFERROR(VLOOKUP(Tabla2[[#This Row],[Client]],Inflow_Outflow!A:O,13,FALSE),"")</f>
        <v>0</v>
      </c>
      <c r="AC1465" s="2">
        <f>IFERROR(VLOOKUP(Tabla2[[#This Row],[Client]],Inflow_Outflow!A:O,14,FALSE),"")</f>
        <v>0</v>
      </c>
      <c r="AD1465" s="2">
        <f>IFERROR(VLOOKUP(Tabla2[[#This Row],[Client]],Inflow_Outflow!A:O,15,FALSE),"")</f>
        <v>11</v>
      </c>
      <c r="AE1465" s="2">
        <f>IFERROR(VLOOKUP(Tabla2[[#This Row],[Client]],Sales_Revenues!A:G,2,FALSE),"")</f>
        <v>0</v>
      </c>
      <c r="AF1465" s="2">
        <f>IFERROR(VLOOKUP(Tabla2[[#This Row],[Client]],Sales_Revenues!A:G,3,FALSE),"")</f>
        <v>0</v>
      </c>
      <c r="AG1465" s="2">
        <f>IFERROR(VLOOKUP(Tabla2[[#This Row],[Client]],Sales_Revenues!A:G,4,FALSE),"")</f>
        <v>0</v>
      </c>
      <c r="AH1465" s="2">
        <f>IFERROR(VLOOKUP(Tabla2[[#This Row],[Client]],Sales_Revenues!A:G,5,FALSE),"")</f>
        <v>0</v>
      </c>
      <c r="AI1465" s="2">
        <f>IFERROR(VLOOKUP(Tabla2[[#This Row],[Client]],Sales_Revenues!A:G,6,FALSE),"")</f>
        <v>0</v>
      </c>
      <c r="AJ1465" s="2">
        <f>IFERROR(VLOOKUP(Tabla2[[#This Row],[Client]],Sales_Revenues!A:G,7,FALSE),"")</f>
        <v>0</v>
      </c>
    </row>
    <row r="1466" spans="1:36">
      <c r="A1466">
        <v>1465</v>
      </c>
      <c r="B1466">
        <v>1</v>
      </c>
      <c r="H1466">
        <v>17.056428571428572</v>
      </c>
      <c r="I1466" t="s">
        <v>38</v>
      </c>
      <c r="J1466" t="s">
        <v>38</v>
      </c>
      <c r="K1466" t="s">
        <v>38</v>
      </c>
      <c r="L1466" t="s">
        <v>38</v>
      </c>
      <c r="M1466" t="s">
        <v>38</v>
      </c>
      <c r="N1466" t="str">
        <f>IFERROR(VLOOKUP(Tabla2[[#This Row],[Client]],Soc_Dem!A:D,2,FALSE),"")</f>
        <v>M</v>
      </c>
      <c r="O1466">
        <f>IFERROR(VLOOKUP(Tabla2[[#This Row],[Client]],Soc_Dem!A:D,3,FALSE),"")</f>
        <v>41</v>
      </c>
      <c r="P1466">
        <f>IFERROR(VLOOKUP(Tabla2[[#This Row],[Client]],Soc_Dem!A:D,4,FALSE),"")</f>
        <v>14</v>
      </c>
      <c r="Q1466" s="2">
        <f>IFERROR(VLOOKUP(Tabla2[[#This Row],[Client]],Inflow_Outflow!A:O,2,FALSE),"")</f>
        <v>535.71500000000003</v>
      </c>
      <c r="R1466" s="2">
        <f>IFERROR(VLOOKUP(Tabla2[[#This Row],[Client]],Inflow_Outflow!A:O,3,FALSE),"")</f>
        <v>535.71500000000003</v>
      </c>
      <c r="S1466" s="2">
        <f>IFERROR(VLOOKUP(Tabla2[[#This Row],[Client]],Inflow_Outflow!A:O,4,FALSE),"")</f>
        <v>2</v>
      </c>
      <c r="T1466" s="2">
        <f>IFERROR(VLOOKUP(Tabla2[[#This Row],[Client]],Inflow_Outflow!A:O,5,FALSE),"")</f>
        <v>2</v>
      </c>
      <c r="U1466" s="2">
        <f>IFERROR(VLOOKUP(Tabla2[[#This Row],[Client]],Inflow_Outflow!A:O,6,FALSE),"")</f>
        <v>542.25357142857149</v>
      </c>
      <c r="V1466" s="2">
        <f>IFERROR(VLOOKUP(Tabla2[[#This Row],[Client]],Inflow_Outflow!A:O,7,FALSE),"")</f>
        <v>542.25357142857149</v>
      </c>
      <c r="W1466" s="2">
        <f>IFERROR(VLOOKUP(Tabla2[[#This Row],[Client]],Inflow_Outflow!A:O,8,FALSE),"")</f>
        <v>0</v>
      </c>
      <c r="X1466" s="2">
        <f>IFERROR(VLOOKUP(Tabla2[[#This Row],[Client]],Inflow_Outflow!A:O,9,FALSE),"")</f>
        <v>0</v>
      </c>
      <c r="Y1466" s="2">
        <f>IFERROR(VLOOKUP(Tabla2[[#This Row],[Client]],Inflow_Outflow!A:O,10,FALSE),"")</f>
        <v>0</v>
      </c>
      <c r="Z1466" s="2">
        <f>IFERROR(VLOOKUP(Tabla2[[#This Row],[Client]],Inflow_Outflow!A:O,11,FALSE),"")</f>
        <v>3</v>
      </c>
      <c r="AA1466" s="2">
        <f>IFERROR(VLOOKUP(Tabla2[[#This Row],[Client]],Inflow_Outflow!A:O,12,FALSE),"")</f>
        <v>3</v>
      </c>
      <c r="AB1466" s="2">
        <f>IFERROR(VLOOKUP(Tabla2[[#This Row],[Client]],Inflow_Outflow!A:O,13,FALSE),"")</f>
        <v>0</v>
      </c>
      <c r="AC1466" s="2">
        <f>IFERROR(VLOOKUP(Tabla2[[#This Row],[Client]],Inflow_Outflow!A:O,14,FALSE),"")</f>
        <v>0</v>
      </c>
      <c r="AD1466" s="2">
        <f>IFERROR(VLOOKUP(Tabla2[[#This Row],[Client]],Inflow_Outflow!A:O,15,FALSE),"")</f>
        <v>0</v>
      </c>
      <c r="AE1466" s="2" t="str">
        <f>IFERROR(VLOOKUP(Tabla2[[#This Row],[Client]],Sales_Revenues!A:G,2,FALSE),"")</f>
        <v/>
      </c>
      <c r="AF1466" s="2" t="str">
        <f>IFERROR(VLOOKUP(Tabla2[[#This Row],[Client]],Sales_Revenues!A:G,3,FALSE),"")</f>
        <v/>
      </c>
      <c r="AG1466" s="2" t="str">
        <f>IFERROR(VLOOKUP(Tabla2[[#This Row],[Client]],Sales_Revenues!A:G,4,FALSE),"")</f>
        <v/>
      </c>
      <c r="AH1466" s="2" t="str">
        <f>IFERROR(VLOOKUP(Tabla2[[#This Row],[Client]],Sales_Revenues!A:G,5,FALSE),"")</f>
        <v/>
      </c>
      <c r="AI1466" s="2" t="str">
        <f>IFERROR(VLOOKUP(Tabla2[[#This Row],[Client]],Sales_Revenues!A:G,6,FALSE),"")</f>
        <v/>
      </c>
      <c r="AJ1466" s="2" t="str">
        <f>IFERROR(VLOOKUP(Tabla2[[#This Row],[Client]],Sales_Revenues!A:G,7,FALSE),"")</f>
        <v/>
      </c>
    </row>
    <row r="1467" spans="1:36">
      <c r="A1467">
        <v>1466</v>
      </c>
      <c r="B1467">
        <v>1</v>
      </c>
      <c r="E1467">
        <v>1</v>
      </c>
      <c r="H1467">
        <v>21.627500000000001</v>
      </c>
      <c r="I1467" t="s">
        <v>38</v>
      </c>
      <c r="J1467" t="s">
        <v>38</v>
      </c>
      <c r="K1467">
        <v>0</v>
      </c>
      <c r="L1467" t="s">
        <v>38</v>
      </c>
      <c r="M1467" t="s">
        <v>38</v>
      </c>
      <c r="N1467" t="str">
        <f>IFERROR(VLOOKUP(Tabla2[[#This Row],[Client]],Soc_Dem!A:D,2,FALSE),"")</f>
        <v>M</v>
      </c>
      <c r="O1467">
        <f>IFERROR(VLOOKUP(Tabla2[[#This Row],[Client]],Soc_Dem!A:D,3,FALSE),"")</f>
        <v>63</v>
      </c>
      <c r="P1467">
        <f>IFERROR(VLOOKUP(Tabla2[[#This Row],[Client]],Soc_Dem!A:D,4,FALSE),"")</f>
        <v>97</v>
      </c>
      <c r="Q1467" s="2">
        <f>IFERROR(VLOOKUP(Tabla2[[#This Row],[Client]],Inflow_Outflow!A:O,2,FALSE),"")</f>
        <v>742.5971428571429</v>
      </c>
      <c r="R1467" s="2">
        <f>IFERROR(VLOOKUP(Tabla2[[#This Row],[Client]],Inflow_Outflow!A:O,3,FALSE),"")</f>
        <v>742.5971428571429</v>
      </c>
      <c r="S1467" s="2">
        <f>IFERROR(VLOOKUP(Tabla2[[#This Row],[Client]],Inflow_Outflow!A:O,4,FALSE),"")</f>
        <v>4</v>
      </c>
      <c r="T1467" s="2">
        <f>IFERROR(VLOOKUP(Tabla2[[#This Row],[Client]],Inflow_Outflow!A:O,5,FALSE),"")</f>
        <v>4</v>
      </c>
      <c r="U1467" s="2">
        <f>IFERROR(VLOOKUP(Tabla2[[#This Row],[Client]],Inflow_Outflow!A:O,6,FALSE),"")</f>
        <v>624.42857142857144</v>
      </c>
      <c r="V1467" s="2">
        <f>IFERROR(VLOOKUP(Tabla2[[#This Row],[Client]],Inflow_Outflow!A:O,7,FALSE),"")</f>
        <v>624.42857142857144</v>
      </c>
      <c r="W1467" s="2">
        <f>IFERROR(VLOOKUP(Tabla2[[#This Row],[Client]],Inflow_Outflow!A:O,8,FALSE),"")</f>
        <v>71.428571428571431</v>
      </c>
      <c r="X1467" s="2">
        <f>IFERROR(VLOOKUP(Tabla2[[#This Row],[Client]],Inflow_Outflow!A:O,9,FALSE),"")</f>
        <v>23.214285714285715</v>
      </c>
      <c r="Y1467" s="2">
        <f>IFERROR(VLOOKUP(Tabla2[[#This Row],[Client]],Inflow_Outflow!A:O,10,FALSE),"")</f>
        <v>526.39285714285711</v>
      </c>
      <c r="Z1467" s="2">
        <f>IFERROR(VLOOKUP(Tabla2[[#This Row],[Client]],Inflow_Outflow!A:O,11,FALSE),"")</f>
        <v>6</v>
      </c>
      <c r="AA1467" s="2">
        <f>IFERROR(VLOOKUP(Tabla2[[#This Row],[Client]],Inflow_Outflow!A:O,12,FALSE),"")</f>
        <v>6</v>
      </c>
      <c r="AB1467" s="2">
        <f>IFERROR(VLOOKUP(Tabla2[[#This Row],[Client]],Inflow_Outflow!A:O,13,FALSE),"")</f>
        <v>1</v>
      </c>
      <c r="AC1467" s="2">
        <f>IFERROR(VLOOKUP(Tabla2[[#This Row],[Client]],Inflow_Outflow!A:O,14,FALSE),"")</f>
        <v>1</v>
      </c>
      <c r="AD1467" s="2">
        <f>IFERROR(VLOOKUP(Tabla2[[#This Row],[Client]],Inflow_Outflow!A:O,15,FALSE),"")</f>
        <v>3</v>
      </c>
      <c r="AE1467" s="2" t="str">
        <f>IFERROR(VLOOKUP(Tabla2[[#This Row],[Client]],Sales_Revenues!A:G,2,FALSE),"")</f>
        <v/>
      </c>
      <c r="AF1467" s="2" t="str">
        <f>IFERROR(VLOOKUP(Tabla2[[#This Row],[Client]],Sales_Revenues!A:G,3,FALSE),"")</f>
        <v/>
      </c>
      <c r="AG1467" s="2" t="str">
        <f>IFERROR(VLOOKUP(Tabla2[[#This Row],[Client]],Sales_Revenues!A:G,4,FALSE),"")</f>
        <v/>
      </c>
      <c r="AH1467" s="2" t="str">
        <f>IFERROR(VLOOKUP(Tabla2[[#This Row],[Client]],Sales_Revenues!A:G,5,FALSE),"")</f>
        <v/>
      </c>
      <c r="AI1467" s="2" t="str">
        <f>IFERROR(VLOOKUP(Tabla2[[#This Row],[Client]],Sales_Revenues!A:G,6,FALSE),"")</f>
        <v/>
      </c>
      <c r="AJ1467" s="2" t="str">
        <f>IFERROR(VLOOKUP(Tabla2[[#This Row],[Client]],Sales_Revenues!A:G,7,FALSE),"")</f>
        <v/>
      </c>
    </row>
    <row r="1468" spans="1:36">
      <c r="A1468">
        <v>1467</v>
      </c>
      <c r="B1468">
        <v>2</v>
      </c>
      <c r="C1468">
        <v>1</v>
      </c>
      <c r="E1468">
        <v>1</v>
      </c>
      <c r="H1468">
        <v>5013.7760714285714</v>
      </c>
      <c r="I1468">
        <v>6003.5153571428573</v>
      </c>
      <c r="J1468" t="s">
        <v>38</v>
      </c>
      <c r="K1468">
        <v>1568.8796428571427</v>
      </c>
      <c r="L1468" t="s">
        <v>38</v>
      </c>
      <c r="M1468" t="s">
        <v>38</v>
      </c>
      <c r="N1468" t="str">
        <f>IFERROR(VLOOKUP(Tabla2[[#This Row],[Client]],Soc_Dem!A:D,2,FALSE),"")</f>
        <v>F</v>
      </c>
      <c r="O1468">
        <f>IFERROR(VLOOKUP(Tabla2[[#This Row],[Client]],Soc_Dem!A:D,3,FALSE),"")</f>
        <v>40</v>
      </c>
      <c r="P1468">
        <f>IFERROR(VLOOKUP(Tabla2[[#This Row],[Client]],Soc_Dem!A:D,4,FALSE),"")</f>
        <v>115</v>
      </c>
      <c r="Q1468" s="2">
        <f>IFERROR(VLOOKUP(Tabla2[[#This Row],[Client]],Inflow_Outflow!A:O,2,FALSE),"")</f>
        <v>2383.0489285714284</v>
      </c>
      <c r="R1468" s="2">
        <f>IFERROR(VLOOKUP(Tabla2[[#This Row],[Client]],Inflow_Outflow!A:O,3,FALSE),"")</f>
        <v>2379.113571428571</v>
      </c>
      <c r="S1468" s="2">
        <f>IFERROR(VLOOKUP(Tabla2[[#This Row],[Client]],Inflow_Outflow!A:O,4,FALSE),"")</f>
        <v>7</v>
      </c>
      <c r="T1468" s="2">
        <f>IFERROR(VLOOKUP(Tabla2[[#This Row],[Client]],Inflow_Outflow!A:O,5,FALSE),"")</f>
        <v>6</v>
      </c>
      <c r="U1468" s="2">
        <f>IFERROR(VLOOKUP(Tabla2[[#This Row],[Client]],Inflow_Outflow!A:O,6,FALSE),"")</f>
        <v>3810.3435714285711</v>
      </c>
      <c r="V1468" s="2">
        <f>IFERROR(VLOOKUP(Tabla2[[#This Row],[Client]],Inflow_Outflow!A:O,7,FALSE),"")</f>
        <v>2238.915</v>
      </c>
      <c r="W1468" s="2">
        <f>IFERROR(VLOOKUP(Tabla2[[#This Row],[Client]],Inflow_Outflow!A:O,8,FALSE),"")</f>
        <v>464.28571428571428</v>
      </c>
      <c r="X1468" s="2">
        <f>IFERROR(VLOOKUP(Tabla2[[#This Row],[Client]],Inflow_Outflow!A:O,9,FALSE),"")</f>
        <v>893.02214285714285</v>
      </c>
      <c r="Y1468" s="2">
        <f>IFERROR(VLOOKUP(Tabla2[[#This Row],[Client]],Inflow_Outflow!A:O,10,FALSE),"")</f>
        <v>881.60714285714289</v>
      </c>
      <c r="Z1468" s="2">
        <f>IFERROR(VLOOKUP(Tabla2[[#This Row],[Client]],Inflow_Outflow!A:O,11,FALSE),"")</f>
        <v>33</v>
      </c>
      <c r="AA1468" s="2">
        <f>IFERROR(VLOOKUP(Tabla2[[#This Row],[Client]],Inflow_Outflow!A:O,12,FALSE),"")</f>
        <v>31</v>
      </c>
      <c r="AB1468" s="2">
        <f>IFERROR(VLOOKUP(Tabla2[[#This Row],[Client]],Inflow_Outflow!A:O,13,FALSE),"")</f>
        <v>3</v>
      </c>
      <c r="AC1468" s="2">
        <f>IFERROR(VLOOKUP(Tabla2[[#This Row],[Client]],Inflow_Outflow!A:O,14,FALSE),"")</f>
        <v>19</v>
      </c>
      <c r="AD1468" s="2">
        <f>IFERROR(VLOOKUP(Tabla2[[#This Row],[Client]],Inflow_Outflow!A:O,15,FALSE),"")</f>
        <v>9</v>
      </c>
      <c r="AE1468" s="2">
        <f>IFERROR(VLOOKUP(Tabla2[[#This Row],[Client]],Sales_Revenues!A:G,2,FALSE),"")</f>
        <v>0</v>
      </c>
      <c r="AF1468" s="2">
        <f>IFERROR(VLOOKUP(Tabla2[[#This Row],[Client]],Sales_Revenues!A:G,3,FALSE),"")</f>
        <v>0</v>
      </c>
      <c r="AG1468" s="2">
        <f>IFERROR(VLOOKUP(Tabla2[[#This Row],[Client]],Sales_Revenues!A:G,4,FALSE),"")</f>
        <v>1</v>
      </c>
      <c r="AH1468" s="2">
        <f>IFERROR(VLOOKUP(Tabla2[[#This Row],[Client]],Sales_Revenues!A:G,5,FALSE),"")</f>
        <v>0</v>
      </c>
      <c r="AI1468" s="2">
        <f>IFERROR(VLOOKUP(Tabla2[[#This Row],[Client]],Sales_Revenues!A:G,6,FALSE),"")</f>
        <v>0</v>
      </c>
      <c r="AJ1468" s="2">
        <f>IFERROR(VLOOKUP(Tabla2[[#This Row],[Client]],Sales_Revenues!A:G,7,FALSE),"")</f>
        <v>5.0714285714285712</v>
      </c>
    </row>
    <row r="1469" spans="1:36">
      <c r="A1469">
        <v>1468</v>
      </c>
      <c r="B1469">
        <v>1</v>
      </c>
      <c r="E1469">
        <v>1</v>
      </c>
      <c r="H1469">
        <v>178.57142857142858</v>
      </c>
      <c r="I1469" t="s">
        <v>38</v>
      </c>
      <c r="J1469" t="s">
        <v>38</v>
      </c>
      <c r="K1469">
        <v>0</v>
      </c>
      <c r="L1469" t="s">
        <v>38</v>
      </c>
      <c r="M1469" t="s">
        <v>38</v>
      </c>
      <c r="N1469" t="str">
        <f>IFERROR(VLOOKUP(Tabla2[[#This Row],[Client]],Soc_Dem!A:D,2,FALSE),"")</f>
        <v>M</v>
      </c>
      <c r="O1469">
        <f>IFERROR(VLOOKUP(Tabla2[[#This Row],[Client]],Soc_Dem!A:D,3,FALSE),"")</f>
        <v>36</v>
      </c>
      <c r="P1469">
        <f>IFERROR(VLOOKUP(Tabla2[[#This Row],[Client]],Soc_Dem!A:D,4,FALSE),"")</f>
        <v>152</v>
      </c>
      <c r="Q1469" s="2">
        <f>IFERROR(VLOOKUP(Tabla2[[#This Row],[Client]],Inflow_Outflow!A:O,2,FALSE),"")</f>
        <v>3.5714285714285714E-4</v>
      </c>
      <c r="R1469" s="2">
        <f>IFERROR(VLOOKUP(Tabla2[[#This Row],[Client]],Inflow_Outflow!A:O,3,FALSE),"")</f>
        <v>3.5714285714285714E-4</v>
      </c>
      <c r="S1469" s="2">
        <f>IFERROR(VLOOKUP(Tabla2[[#This Row],[Client]],Inflow_Outflow!A:O,4,FALSE),"")</f>
        <v>1</v>
      </c>
      <c r="T1469" s="2">
        <f>IFERROR(VLOOKUP(Tabla2[[#This Row],[Client]],Inflow_Outflow!A:O,5,FALSE),"")</f>
        <v>1</v>
      </c>
      <c r="U1469" s="2">
        <f>IFERROR(VLOOKUP(Tabla2[[#This Row],[Client]],Inflow_Outflow!A:O,6,FALSE),"")</f>
        <v>3.3928571428571428</v>
      </c>
      <c r="V1469" s="2">
        <f>IFERROR(VLOOKUP(Tabla2[[#This Row],[Client]],Inflow_Outflow!A:O,7,FALSE),"")</f>
        <v>3.3928571428571428</v>
      </c>
      <c r="W1469" s="2">
        <f>IFERROR(VLOOKUP(Tabla2[[#This Row],[Client]],Inflow_Outflow!A:O,8,FALSE),"")</f>
        <v>0</v>
      </c>
      <c r="X1469" s="2">
        <f>IFERROR(VLOOKUP(Tabla2[[#This Row],[Client]],Inflow_Outflow!A:O,9,FALSE),"")</f>
        <v>0</v>
      </c>
      <c r="Y1469" s="2">
        <f>IFERROR(VLOOKUP(Tabla2[[#This Row],[Client]],Inflow_Outflow!A:O,10,FALSE),"")</f>
        <v>0</v>
      </c>
      <c r="Z1469" s="2">
        <f>IFERROR(VLOOKUP(Tabla2[[#This Row],[Client]],Inflow_Outflow!A:O,11,FALSE),"")</f>
        <v>1</v>
      </c>
      <c r="AA1469" s="2">
        <f>IFERROR(VLOOKUP(Tabla2[[#This Row],[Client]],Inflow_Outflow!A:O,12,FALSE),"")</f>
        <v>1</v>
      </c>
      <c r="AB1469" s="2">
        <f>IFERROR(VLOOKUP(Tabla2[[#This Row],[Client]],Inflow_Outflow!A:O,13,FALSE),"")</f>
        <v>0</v>
      </c>
      <c r="AC1469" s="2">
        <f>IFERROR(VLOOKUP(Tabla2[[#This Row],[Client]],Inflow_Outflow!A:O,14,FALSE),"")</f>
        <v>0</v>
      </c>
      <c r="AD1469" s="2">
        <f>IFERROR(VLOOKUP(Tabla2[[#This Row],[Client]],Inflow_Outflow!A:O,15,FALSE),"")</f>
        <v>0</v>
      </c>
      <c r="AE1469" s="2" t="str">
        <f>IFERROR(VLOOKUP(Tabla2[[#This Row],[Client]],Sales_Revenues!A:G,2,FALSE),"")</f>
        <v/>
      </c>
      <c r="AF1469" s="2" t="str">
        <f>IFERROR(VLOOKUP(Tabla2[[#This Row],[Client]],Sales_Revenues!A:G,3,FALSE),"")</f>
        <v/>
      </c>
      <c r="AG1469" s="2" t="str">
        <f>IFERROR(VLOOKUP(Tabla2[[#This Row],[Client]],Sales_Revenues!A:G,4,FALSE),"")</f>
        <v/>
      </c>
      <c r="AH1469" s="2" t="str">
        <f>IFERROR(VLOOKUP(Tabla2[[#This Row],[Client]],Sales_Revenues!A:G,5,FALSE),"")</f>
        <v/>
      </c>
      <c r="AI1469" s="2" t="str">
        <f>IFERROR(VLOOKUP(Tabla2[[#This Row],[Client]],Sales_Revenues!A:G,6,FALSE),"")</f>
        <v/>
      </c>
      <c r="AJ1469" s="2" t="str">
        <f>IFERROR(VLOOKUP(Tabla2[[#This Row],[Client]],Sales_Revenues!A:G,7,FALSE),"")</f>
        <v/>
      </c>
    </row>
    <row r="1470" spans="1:36">
      <c r="A1470">
        <v>1469</v>
      </c>
      <c r="B1470">
        <v>1</v>
      </c>
      <c r="C1470">
        <v>1</v>
      </c>
      <c r="D1470">
        <v>4</v>
      </c>
      <c r="H1470">
        <v>32.543571428571433</v>
      </c>
      <c r="I1470">
        <v>9686.6310714285701</v>
      </c>
      <c r="J1470">
        <v>0</v>
      </c>
      <c r="K1470" t="s">
        <v>38</v>
      </c>
      <c r="L1470" t="s">
        <v>38</v>
      </c>
      <c r="M1470" t="s">
        <v>38</v>
      </c>
      <c r="N1470" t="str">
        <f>IFERROR(VLOOKUP(Tabla2[[#This Row],[Client]],Soc_Dem!A:D,2,FALSE),"")</f>
        <v>F</v>
      </c>
      <c r="O1470">
        <f>IFERROR(VLOOKUP(Tabla2[[#This Row],[Client]],Soc_Dem!A:D,3,FALSE),"")</f>
        <v>32</v>
      </c>
      <c r="P1470">
        <f>IFERROR(VLOOKUP(Tabla2[[#This Row],[Client]],Soc_Dem!A:D,4,FALSE),"")</f>
        <v>15</v>
      </c>
      <c r="Q1470" s="2">
        <f>IFERROR(VLOOKUP(Tabla2[[#This Row],[Client]],Inflow_Outflow!A:O,2,FALSE),"")</f>
        <v>560.12785714285712</v>
      </c>
      <c r="R1470" s="2">
        <f>IFERROR(VLOOKUP(Tabla2[[#This Row],[Client]],Inflow_Outflow!A:O,3,FALSE),"")</f>
        <v>555.51285714285711</v>
      </c>
      <c r="S1470" s="2">
        <f>IFERROR(VLOOKUP(Tabla2[[#This Row],[Client]],Inflow_Outflow!A:O,4,FALSE),"")</f>
        <v>4</v>
      </c>
      <c r="T1470" s="2">
        <f>IFERROR(VLOOKUP(Tabla2[[#This Row],[Client]],Inflow_Outflow!A:O,5,FALSE),"")</f>
        <v>2</v>
      </c>
      <c r="U1470" s="2">
        <f>IFERROR(VLOOKUP(Tabla2[[#This Row],[Client]],Inflow_Outflow!A:O,6,FALSE),"")</f>
        <v>0</v>
      </c>
      <c r="V1470" s="2">
        <f>IFERROR(VLOOKUP(Tabla2[[#This Row],[Client]],Inflow_Outflow!A:O,7,FALSE),"")</f>
        <v>0</v>
      </c>
      <c r="W1470" s="2">
        <f>IFERROR(VLOOKUP(Tabla2[[#This Row],[Client]],Inflow_Outflow!A:O,8,FALSE),"")</f>
        <v>0</v>
      </c>
      <c r="X1470" s="2">
        <f>IFERROR(VLOOKUP(Tabla2[[#This Row],[Client]],Inflow_Outflow!A:O,9,FALSE),"")</f>
        <v>0</v>
      </c>
      <c r="Y1470" s="2">
        <f>IFERROR(VLOOKUP(Tabla2[[#This Row],[Client]],Inflow_Outflow!A:O,10,FALSE),"")</f>
        <v>0</v>
      </c>
      <c r="Z1470" s="2">
        <f>IFERROR(VLOOKUP(Tabla2[[#This Row],[Client]],Inflow_Outflow!A:O,11,FALSE),"")</f>
        <v>0</v>
      </c>
      <c r="AA1470" s="2">
        <f>IFERROR(VLOOKUP(Tabla2[[#This Row],[Client]],Inflow_Outflow!A:O,12,FALSE),"")</f>
        <v>0</v>
      </c>
      <c r="AB1470" s="2">
        <f>IFERROR(VLOOKUP(Tabla2[[#This Row],[Client]],Inflow_Outflow!A:O,13,FALSE),"")</f>
        <v>0</v>
      </c>
      <c r="AC1470" s="2">
        <f>IFERROR(VLOOKUP(Tabla2[[#This Row],[Client]],Inflow_Outflow!A:O,14,FALSE),"")</f>
        <v>0</v>
      </c>
      <c r="AD1470" s="2">
        <f>IFERROR(VLOOKUP(Tabla2[[#This Row],[Client]],Inflow_Outflow!A:O,15,FALSE),"")</f>
        <v>0</v>
      </c>
      <c r="AE1470" s="2">
        <f>IFERROR(VLOOKUP(Tabla2[[#This Row],[Client]],Sales_Revenues!A:G,2,FALSE),"")</f>
        <v>1</v>
      </c>
      <c r="AF1470" s="2">
        <f>IFERROR(VLOOKUP(Tabla2[[#This Row],[Client]],Sales_Revenues!A:G,3,FALSE),"")</f>
        <v>1</v>
      </c>
      <c r="AG1470" s="2">
        <f>IFERROR(VLOOKUP(Tabla2[[#This Row],[Client]],Sales_Revenues!A:G,4,FALSE),"")</f>
        <v>0</v>
      </c>
      <c r="AH1470" s="2">
        <f>IFERROR(VLOOKUP(Tabla2[[#This Row],[Client]],Sales_Revenues!A:G,5,FALSE),"")</f>
        <v>22.7425</v>
      </c>
      <c r="AI1470" s="2">
        <f>IFERROR(VLOOKUP(Tabla2[[#This Row],[Client]],Sales_Revenues!A:G,6,FALSE),"")</f>
        <v>0.21428571428571427</v>
      </c>
      <c r="AJ1470" s="2">
        <f>IFERROR(VLOOKUP(Tabla2[[#This Row],[Client]],Sales_Revenues!A:G,7,FALSE),"")</f>
        <v>0</v>
      </c>
    </row>
    <row r="1471" spans="1:36">
      <c r="A1471">
        <v>1470</v>
      </c>
      <c r="B1471">
        <v>2</v>
      </c>
      <c r="C1471">
        <v>1</v>
      </c>
      <c r="E1471">
        <v>1</v>
      </c>
      <c r="H1471">
        <v>0</v>
      </c>
      <c r="I1471">
        <v>3250.7539285714288</v>
      </c>
      <c r="J1471" t="s">
        <v>38</v>
      </c>
      <c r="K1471">
        <v>0</v>
      </c>
      <c r="L1471" t="s">
        <v>38</v>
      </c>
      <c r="M1471" t="s">
        <v>38</v>
      </c>
      <c r="N1471" t="str">
        <f>IFERROR(VLOOKUP(Tabla2[[#This Row],[Client]],Soc_Dem!A:D,2,FALSE),"")</f>
        <v>M</v>
      </c>
      <c r="O1471">
        <f>IFERROR(VLOOKUP(Tabla2[[#This Row],[Client]],Soc_Dem!A:D,3,FALSE),"")</f>
        <v>33</v>
      </c>
      <c r="P1471">
        <f>IFERROR(VLOOKUP(Tabla2[[#This Row],[Client]],Soc_Dem!A:D,4,FALSE),"")</f>
        <v>175</v>
      </c>
      <c r="Q1471" s="2">
        <f>IFERROR(VLOOKUP(Tabla2[[#This Row],[Client]],Inflow_Outflow!A:O,2,FALSE),"")</f>
        <v>1295.3835714285713</v>
      </c>
      <c r="R1471" s="2">
        <f>IFERROR(VLOOKUP(Tabla2[[#This Row],[Client]],Inflow_Outflow!A:O,3,FALSE),"")</f>
        <v>1295.3314285714284</v>
      </c>
      <c r="S1471" s="2">
        <f>IFERROR(VLOOKUP(Tabla2[[#This Row],[Client]],Inflow_Outflow!A:O,4,FALSE),"")</f>
        <v>8</v>
      </c>
      <c r="T1471" s="2">
        <f>IFERROR(VLOOKUP(Tabla2[[#This Row],[Client]],Inflow_Outflow!A:O,5,FALSE),"")</f>
        <v>7</v>
      </c>
      <c r="U1471" s="2">
        <f>IFERROR(VLOOKUP(Tabla2[[#This Row],[Client]],Inflow_Outflow!A:O,6,FALSE),"")</f>
        <v>1296.675</v>
      </c>
      <c r="V1471" s="2">
        <f>IFERROR(VLOOKUP(Tabla2[[#This Row],[Client]],Inflow_Outflow!A:O,7,FALSE),"")</f>
        <v>1296.675</v>
      </c>
      <c r="W1471" s="2">
        <f>IFERROR(VLOOKUP(Tabla2[[#This Row],[Client]],Inflow_Outflow!A:O,8,FALSE),"")</f>
        <v>0</v>
      </c>
      <c r="X1471" s="2">
        <f>IFERROR(VLOOKUP(Tabla2[[#This Row],[Client]],Inflow_Outflow!A:O,9,FALSE),"")</f>
        <v>155.55214285714285</v>
      </c>
      <c r="Y1471" s="2">
        <f>IFERROR(VLOOKUP(Tabla2[[#This Row],[Client]],Inflow_Outflow!A:O,10,FALSE),"")</f>
        <v>1137.3014285714285</v>
      </c>
      <c r="Z1471" s="2">
        <f>IFERROR(VLOOKUP(Tabla2[[#This Row],[Client]],Inflow_Outflow!A:O,11,FALSE),"")</f>
        <v>18</v>
      </c>
      <c r="AA1471" s="2">
        <f>IFERROR(VLOOKUP(Tabla2[[#This Row],[Client]],Inflow_Outflow!A:O,12,FALSE),"")</f>
        <v>18</v>
      </c>
      <c r="AB1471" s="2">
        <f>IFERROR(VLOOKUP(Tabla2[[#This Row],[Client]],Inflow_Outflow!A:O,13,FALSE),"")</f>
        <v>0</v>
      </c>
      <c r="AC1471" s="2">
        <f>IFERROR(VLOOKUP(Tabla2[[#This Row],[Client]],Inflow_Outflow!A:O,14,FALSE),"")</f>
        <v>5</v>
      </c>
      <c r="AD1471" s="2">
        <f>IFERROR(VLOOKUP(Tabla2[[#This Row],[Client]],Inflow_Outflow!A:O,15,FALSE),"")</f>
        <v>12</v>
      </c>
      <c r="AE1471" s="2">
        <f>IFERROR(VLOOKUP(Tabla2[[#This Row],[Client]],Sales_Revenues!A:G,2,FALSE),"")</f>
        <v>1</v>
      </c>
      <c r="AF1471" s="2">
        <f>IFERROR(VLOOKUP(Tabla2[[#This Row],[Client]],Sales_Revenues!A:G,3,FALSE),"")</f>
        <v>0</v>
      </c>
      <c r="AG1471" s="2">
        <f>IFERROR(VLOOKUP(Tabla2[[#This Row],[Client]],Sales_Revenues!A:G,4,FALSE),"")</f>
        <v>1</v>
      </c>
      <c r="AH1471" s="2">
        <f>IFERROR(VLOOKUP(Tabla2[[#This Row],[Client]],Sales_Revenues!A:G,5,FALSE),"")</f>
        <v>2.7941071428571429</v>
      </c>
      <c r="AI1471" s="2">
        <f>IFERROR(VLOOKUP(Tabla2[[#This Row],[Client]],Sales_Revenues!A:G,6,FALSE),"")</f>
        <v>0</v>
      </c>
      <c r="AJ1471" s="2">
        <f>IFERROR(VLOOKUP(Tabla2[[#This Row],[Client]],Sales_Revenues!A:G,7,FALSE),"")</f>
        <v>4.25</v>
      </c>
    </row>
    <row r="1472" spans="1:36">
      <c r="A1472">
        <v>1471</v>
      </c>
      <c r="B1472">
        <v>1</v>
      </c>
      <c r="E1472">
        <v>1</v>
      </c>
      <c r="H1472">
        <v>4428.7257142857143</v>
      </c>
      <c r="I1472" t="s">
        <v>38</v>
      </c>
      <c r="J1472" t="s">
        <v>38</v>
      </c>
      <c r="K1472">
        <v>0</v>
      </c>
      <c r="L1472" t="s">
        <v>38</v>
      </c>
      <c r="M1472" t="s">
        <v>38</v>
      </c>
      <c r="N1472" t="str">
        <f>IFERROR(VLOOKUP(Tabla2[[#This Row],[Client]],Soc_Dem!A:D,2,FALSE),"")</f>
        <v>F</v>
      </c>
      <c r="O1472">
        <f>IFERROR(VLOOKUP(Tabla2[[#This Row],[Client]],Soc_Dem!A:D,3,FALSE),"")</f>
        <v>75</v>
      </c>
      <c r="P1472">
        <f>IFERROR(VLOOKUP(Tabla2[[#This Row],[Client]],Soc_Dem!A:D,4,FALSE),"")</f>
        <v>108</v>
      </c>
      <c r="Q1472" s="2">
        <f>IFERROR(VLOOKUP(Tabla2[[#This Row],[Client]],Inflow_Outflow!A:O,2,FALSE),"")</f>
        <v>2781.9278571428572</v>
      </c>
      <c r="R1472" s="2">
        <f>IFERROR(VLOOKUP(Tabla2[[#This Row],[Client]],Inflow_Outflow!A:O,3,FALSE),"")</f>
        <v>1763.2392857142856</v>
      </c>
      <c r="S1472" s="2">
        <f>IFERROR(VLOOKUP(Tabla2[[#This Row],[Client]],Inflow_Outflow!A:O,4,FALSE),"")</f>
        <v>20</v>
      </c>
      <c r="T1472" s="2">
        <f>IFERROR(VLOOKUP(Tabla2[[#This Row],[Client]],Inflow_Outflow!A:O,5,FALSE),"")</f>
        <v>17</v>
      </c>
      <c r="U1472" s="2">
        <f>IFERROR(VLOOKUP(Tabla2[[#This Row],[Client]],Inflow_Outflow!A:O,6,FALSE),"")</f>
        <v>2780.5139285714286</v>
      </c>
      <c r="V1472" s="2">
        <f>IFERROR(VLOOKUP(Tabla2[[#This Row],[Client]],Inflow_Outflow!A:O,7,FALSE),"")</f>
        <v>1763.2392857142856</v>
      </c>
      <c r="W1472" s="2">
        <f>IFERROR(VLOOKUP(Tabla2[[#This Row],[Client]],Inflow_Outflow!A:O,8,FALSE),"")</f>
        <v>400</v>
      </c>
      <c r="X1472" s="2">
        <f>IFERROR(VLOOKUP(Tabla2[[#This Row],[Client]],Inflow_Outflow!A:O,9,FALSE),"")</f>
        <v>37.714285714285715</v>
      </c>
      <c r="Y1472" s="2">
        <f>IFERROR(VLOOKUP(Tabla2[[#This Row],[Client]],Inflow_Outflow!A:O,10,FALSE),"")</f>
        <v>481.37214285714288</v>
      </c>
      <c r="Z1472" s="2">
        <f>IFERROR(VLOOKUP(Tabla2[[#This Row],[Client]],Inflow_Outflow!A:O,11,FALSE),"")</f>
        <v>37</v>
      </c>
      <c r="AA1472" s="2">
        <f>IFERROR(VLOOKUP(Tabla2[[#This Row],[Client]],Inflow_Outflow!A:O,12,FALSE),"")</f>
        <v>21</v>
      </c>
      <c r="AB1472" s="2">
        <f>IFERROR(VLOOKUP(Tabla2[[#This Row],[Client]],Inflow_Outflow!A:O,13,FALSE),"")</f>
        <v>7</v>
      </c>
      <c r="AC1472" s="2">
        <f>IFERROR(VLOOKUP(Tabla2[[#This Row],[Client]],Inflow_Outflow!A:O,14,FALSE),"")</f>
        <v>4</v>
      </c>
      <c r="AD1472" s="2">
        <f>IFERROR(VLOOKUP(Tabla2[[#This Row],[Client]],Inflow_Outflow!A:O,15,FALSE),"")</f>
        <v>5</v>
      </c>
      <c r="AE1472" s="2">
        <f>IFERROR(VLOOKUP(Tabla2[[#This Row],[Client]],Sales_Revenues!A:G,2,FALSE),"")</f>
        <v>0</v>
      </c>
      <c r="AF1472" s="2">
        <f>IFERROR(VLOOKUP(Tabla2[[#This Row],[Client]],Sales_Revenues!A:G,3,FALSE),"")</f>
        <v>1</v>
      </c>
      <c r="AG1472" s="2">
        <f>IFERROR(VLOOKUP(Tabla2[[#This Row],[Client]],Sales_Revenues!A:G,4,FALSE),"")</f>
        <v>0</v>
      </c>
      <c r="AH1472" s="2">
        <f>IFERROR(VLOOKUP(Tabla2[[#This Row],[Client]],Sales_Revenues!A:G,5,FALSE),"")</f>
        <v>0</v>
      </c>
      <c r="AI1472" s="2">
        <f>IFERROR(VLOOKUP(Tabla2[[#This Row],[Client]],Sales_Revenues!A:G,6,FALSE),"")</f>
        <v>2.1082142857142858</v>
      </c>
      <c r="AJ1472" s="2">
        <f>IFERROR(VLOOKUP(Tabla2[[#This Row],[Client]],Sales_Revenues!A:G,7,FALSE),"")</f>
        <v>0</v>
      </c>
    </row>
    <row r="1473" spans="1:36">
      <c r="A1473">
        <v>1472</v>
      </c>
      <c r="B1473">
        <v>1</v>
      </c>
      <c r="H1473">
        <v>7.1428571428571432</v>
      </c>
      <c r="I1473" t="s">
        <v>38</v>
      </c>
      <c r="J1473" t="s">
        <v>38</v>
      </c>
      <c r="K1473" t="s">
        <v>38</v>
      </c>
      <c r="L1473" t="s">
        <v>38</v>
      </c>
      <c r="M1473" t="s">
        <v>38</v>
      </c>
      <c r="N1473" t="str">
        <f>IFERROR(VLOOKUP(Tabla2[[#This Row],[Client]],Soc_Dem!A:D,2,FALSE),"")</f>
        <v>F</v>
      </c>
      <c r="O1473">
        <f>IFERROR(VLOOKUP(Tabla2[[#This Row],[Client]],Soc_Dem!A:D,3,FALSE),"")</f>
        <v>70</v>
      </c>
      <c r="P1473">
        <f>IFERROR(VLOOKUP(Tabla2[[#This Row],[Client]],Soc_Dem!A:D,4,FALSE),"")</f>
        <v>146</v>
      </c>
      <c r="Q1473" s="2">
        <f>IFERROR(VLOOKUP(Tabla2[[#This Row],[Client]],Inflow_Outflow!A:O,2,FALSE),"")</f>
        <v>4305.011428571429</v>
      </c>
      <c r="R1473" s="2">
        <f>IFERROR(VLOOKUP(Tabla2[[#This Row],[Client]],Inflow_Outflow!A:O,3,FALSE),"")</f>
        <v>4305.011428571429</v>
      </c>
      <c r="S1473" s="2">
        <f>IFERROR(VLOOKUP(Tabla2[[#This Row],[Client]],Inflow_Outflow!A:O,4,FALSE),"")</f>
        <v>3</v>
      </c>
      <c r="T1473" s="2">
        <f>IFERROR(VLOOKUP(Tabla2[[#This Row],[Client]],Inflow_Outflow!A:O,5,FALSE),"")</f>
        <v>3</v>
      </c>
      <c r="U1473" s="2">
        <f>IFERROR(VLOOKUP(Tabla2[[#This Row],[Client]],Inflow_Outflow!A:O,6,FALSE),"")</f>
        <v>1116.1857142857143</v>
      </c>
      <c r="V1473" s="2">
        <f>IFERROR(VLOOKUP(Tabla2[[#This Row],[Client]],Inflow_Outflow!A:O,7,FALSE),"")</f>
        <v>1116.1857142857143</v>
      </c>
      <c r="W1473" s="2">
        <f>IFERROR(VLOOKUP(Tabla2[[#This Row],[Client]],Inflow_Outflow!A:O,8,FALSE),"")</f>
        <v>357.14285714285717</v>
      </c>
      <c r="X1473" s="2">
        <f>IFERROR(VLOOKUP(Tabla2[[#This Row],[Client]],Inflow_Outflow!A:O,9,FALSE),"")</f>
        <v>157.31428571428572</v>
      </c>
      <c r="Y1473" s="2">
        <f>IFERROR(VLOOKUP(Tabla2[[#This Row],[Client]],Inflow_Outflow!A:O,10,FALSE),"")</f>
        <v>360.42857142857144</v>
      </c>
      <c r="Z1473" s="2">
        <f>IFERROR(VLOOKUP(Tabla2[[#This Row],[Client]],Inflow_Outflow!A:O,11,FALSE),"")</f>
        <v>29</v>
      </c>
      <c r="AA1473" s="2">
        <f>IFERROR(VLOOKUP(Tabla2[[#This Row],[Client]],Inflow_Outflow!A:O,12,FALSE),"")</f>
        <v>29</v>
      </c>
      <c r="AB1473" s="2">
        <f>IFERROR(VLOOKUP(Tabla2[[#This Row],[Client]],Inflow_Outflow!A:O,13,FALSE),"")</f>
        <v>5</v>
      </c>
      <c r="AC1473" s="2">
        <f>IFERROR(VLOOKUP(Tabla2[[#This Row],[Client]],Inflow_Outflow!A:O,14,FALSE),"")</f>
        <v>8</v>
      </c>
      <c r="AD1473" s="2">
        <f>IFERROR(VLOOKUP(Tabla2[[#This Row],[Client]],Inflow_Outflow!A:O,15,FALSE),"")</f>
        <v>9</v>
      </c>
      <c r="AE1473" s="2">
        <f>IFERROR(VLOOKUP(Tabla2[[#This Row],[Client]],Sales_Revenues!A:G,2,FALSE),"")</f>
        <v>0</v>
      </c>
      <c r="AF1473" s="2">
        <f>IFERROR(VLOOKUP(Tabla2[[#This Row],[Client]],Sales_Revenues!A:G,3,FALSE),"")</f>
        <v>0</v>
      </c>
      <c r="AG1473" s="2">
        <f>IFERROR(VLOOKUP(Tabla2[[#This Row],[Client]],Sales_Revenues!A:G,4,FALSE),"")</f>
        <v>0</v>
      </c>
      <c r="AH1473" s="2">
        <f>IFERROR(VLOOKUP(Tabla2[[#This Row],[Client]],Sales_Revenues!A:G,5,FALSE),"")</f>
        <v>0</v>
      </c>
      <c r="AI1473" s="2">
        <f>IFERROR(VLOOKUP(Tabla2[[#This Row],[Client]],Sales_Revenues!A:G,6,FALSE),"")</f>
        <v>0</v>
      </c>
      <c r="AJ1473" s="2">
        <f>IFERROR(VLOOKUP(Tabla2[[#This Row],[Client]],Sales_Revenues!A:G,7,FALSE),"")</f>
        <v>0</v>
      </c>
    </row>
    <row r="1474" spans="1:36">
      <c r="A1474">
        <v>1473</v>
      </c>
      <c r="B1474">
        <v>1</v>
      </c>
      <c r="C1474">
        <v>1</v>
      </c>
      <c r="F1474">
        <v>1</v>
      </c>
      <c r="G1474">
        <v>1</v>
      </c>
      <c r="H1474">
        <v>29.024285714285714</v>
      </c>
      <c r="I1474">
        <v>14447.801428571429</v>
      </c>
      <c r="J1474" t="s">
        <v>38</v>
      </c>
      <c r="K1474" t="s">
        <v>38</v>
      </c>
      <c r="L1474">
        <v>653.91</v>
      </c>
      <c r="M1474">
        <v>1132.5903571428571</v>
      </c>
      <c r="N1474" t="str">
        <f>IFERROR(VLOOKUP(Tabla2[[#This Row],[Client]],Soc_Dem!A:D,2,FALSE),"")</f>
        <v>M</v>
      </c>
      <c r="O1474">
        <f>IFERROR(VLOOKUP(Tabla2[[#This Row],[Client]],Soc_Dem!A:D,3,FALSE),"")</f>
        <v>54</v>
      </c>
      <c r="P1474">
        <f>IFERROR(VLOOKUP(Tabla2[[#This Row],[Client]],Soc_Dem!A:D,4,FALSE),"")</f>
        <v>34</v>
      </c>
      <c r="Q1474" s="2">
        <f>IFERROR(VLOOKUP(Tabla2[[#This Row],[Client]],Inflow_Outflow!A:O,2,FALSE),"")</f>
        <v>1787.1275000000001</v>
      </c>
      <c r="R1474" s="2">
        <f>IFERROR(VLOOKUP(Tabla2[[#This Row],[Client]],Inflow_Outflow!A:O,3,FALSE),"")</f>
        <v>939.12892857142856</v>
      </c>
      <c r="S1474" s="2">
        <f>IFERROR(VLOOKUP(Tabla2[[#This Row],[Client]],Inflow_Outflow!A:O,4,FALSE),"")</f>
        <v>14</v>
      </c>
      <c r="T1474" s="2">
        <f>IFERROR(VLOOKUP(Tabla2[[#This Row],[Client]],Inflow_Outflow!A:O,5,FALSE),"")</f>
        <v>5</v>
      </c>
      <c r="U1474" s="2">
        <f>IFERROR(VLOOKUP(Tabla2[[#This Row],[Client]],Inflow_Outflow!A:O,6,FALSE),"")</f>
        <v>3875.1378571428572</v>
      </c>
      <c r="V1474" s="2">
        <f>IFERROR(VLOOKUP(Tabla2[[#This Row],[Client]],Inflow_Outflow!A:O,7,FALSE),"")</f>
        <v>3794.5807142857143</v>
      </c>
      <c r="W1474" s="2">
        <f>IFERROR(VLOOKUP(Tabla2[[#This Row],[Client]],Inflow_Outflow!A:O,8,FALSE),"")</f>
        <v>357.14285714285717</v>
      </c>
      <c r="X1474" s="2">
        <f>IFERROR(VLOOKUP(Tabla2[[#This Row],[Client]],Inflow_Outflow!A:O,9,FALSE),"")</f>
        <v>444.59749999999997</v>
      </c>
      <c r="Y1474" s="2">
        <f>IFERROR(VLOOKUP(Tabla2[[#This Row],[Client]],Inflow_Outflow!A:O,10,FALSE),"")</f>
        <v>2076.7857142857142</v>
      </c>
      <c r="Z1474" s="2">
        <f>IFERROR(VLOOKUP(Tabla2[[#This Row],[Client]],Inflow_Outflow!A:O,11,FALSE),"")</f>
        <v>48</v>
      </c>
      <c r="AA1474" s="2">
        <f>IFERROR(VLOOKUP(Tabla2[[#This Row],[Client]],Inflow_Outflow!A:O,12,FALSE),"")</f>
        <v>38</v>
      </c>
      <c r="AB1474" s="2">
        <f>IFERROR(VLOOKUP(Tabla2[[#This Row],[Client]],Inflow_Outflow!A:O,13,FALSE),"")</f>
        <v>1</v>
      </c>
      <c r="AC1474" s="2">
        <f>IFERROR(VLOOKUP(Tabla2[[#This Row],[Client]],Inflow_Outflow!A:O,14,FALSE),"")</f>
        <v>26</v>
      </c>
      <c r="AD1474" s="2">
        <f>IFERROR(VLOOKUP(Tabla2[[#This Row],[Client]],Inflow_Outflow!A:O,15,FALSE),"")</f>
        <v>11</v>
      </c>
      <c r="AE1474" s="2">
        <f>IFERROR(VLOOKUP(Tabla2[[#This Row],[Client]],Sales_Revenues!A:G,2,FALSE),"")</f>
        <v>1</v>
      </c>
      <c r="AF1474" s="2">
        <f>IFERROR(VLOOKUP(Tabla2[[#This Row],[Client]],Sales_Revenues!A:G,3,FALSE),"")</f>
        <v>0</v>
      </c>
      <c r="AG1474" s="2">
        <f>IFERROR(VLOOKUP(Tabla2[[#This Row],[Client]],Sales_Revenues!A:G,4,FALSE),"")</f>
        <v>0</v>
      </c>
      <c r="AH1474" s="2">
        <f>IFERROR(VLOOKUP(Tabla2[[#This Row],[Client]],Sales_Revenues!A:G,5,FALSE),"")</f>
        <v>4.9296428571428574</v>
      </c>
      <c r="AI1474" s="2">
        <f>IFERROR(VLOOKUP(Tabla2[[#This Row],[Client]],Sales_Revenues!A:G,6,FALSE),"")</f>
        <v>0</v>
      </c>
      <c r="AJ1474" s="2">
        <f>IFERROR(VLOOKUP(Tabla2[[#This Row],[Client]],Sales_Revenues!A:G,7,FALSE),"")</f>
        <v>0</v>
      </c>
    </row>
    <row r="1475" spans="1:36">
      <c r="A1475">
        <v>1474</v>
      </c>
      <c r="B1475">
        <v>1</v>
      </c>
      <c r="C1475">
        <v>1</v>
      </c>
      <c r="D1475">
        <v>1</v>
      </c>
      <c r="H1475">
        <v>4654.869285714286</v>
      </c>
      <c r="I1475">
        <v>6059.2317857142853</v>
      </c>
      <c r="J1475">
        <v>0</v>
      </c>
      <c r="K1475" t="s">
        <v>38</v>
      </c>
      <c r="L1475" t="s">
        <v>38</v>
      </c>
      <c r="M1475" t="s">
        <v>38</v>
      </c>
      <c r="N1475" t="str">
        <f>IFERROR(VLOOKUP(Tabla2[[#This Row],[Client]],Soc_Dem!A:D,2,FALSE),"")</f>
        <v>F</v>
      </c>
      <c r="O1475">
        <f>IFERROR(VLOOKUP(Tabla2[[#This Row],[Client]],Soc_Dem!A:D,3,FALSE),"")</f>
        <v>25</v>
      </c>
      <c r="P1475">
        <f>IFERROR(VLOOKUP(Tabla2[[#This Row],[Client]],Soc_Dem!A:D,4,FALSE),"")</f>
        <v>240</v>
      </c>
      <c r="Q1475" s="2">
        <f>IFERROR(VLOOKUP(Tabla2[[#This Row],[Client]],Inflow_Outflow!A:O,2,FALSE),"")</f>
        <v>263.19178571428569</v>
      </c>
      <c r="R1475" s="2">
        <f>IFERROR(VLOOKUP(Tabla2[[#This Row],[Client]],Inflow_Outflow!A:O,3,FALSE),"")</f>
        <v>262.77178571428573</v>
      </c>
      <c r="S1475" s="2">
        <f>IFERROR(VLOOKUP(Tabla2[[#This Row],[Client]],Inflow_Outflow!A:O,4,FALSE),"")</f>
        <v>4</v>
      </c>
      <c r="T1475" s="2">
        <f>IFERROR(VLOOKUP(Tabla2[[#This Row],[Client]],Inflow_Outflow!A:O,5,FALSE),"")</f>
        <v>3</v>
      </c>
      <c r="U1475" s="2">
        <f>IFERROR(VLOOKUP(Tabla2[[#This Row],[Client]],Inflow_Outflow!A:O,6,FALSE),"")</f>
        <v>342.03571428571428</v>
      </c>
      <c r="V1475" s="2">
        <f>IFERROR(VLOOKUP(Tabla2[[#This Row],[Client]],Inflow_Outflow!A:O,7,FALSE),"")</f>
        <v>342.03571428571428</v>
      </c>
      <c r="W1475" s="2">
        <f>IFERROR(VLOOKUP(Tabla2[[#This Row],[Client]],Inflow_Outflow!A:O,8,FALSE),"")</f>
        <v>0</v>
      </c>
      <c r="X1475" s="2">
        <f>IFERROR(VLOOKUP(Tabla2[[#This Row],[Client]],Inflow_Outflow!A:O,9,FALSE),"")</f>
        <v>0</v>
      </c>
      <c r="Y1475" s="2">
        <f>IFERROR(VLOOKUP(Tabla2[[#This Row],[Client]],Inflow_Outflow!A:O,10,FALSE),"")</f>
        <v>338.64285714285717</v>
      </c>
      <c r="Z1475" s="2">
        <f>IFERROR(VLOOKUP(Tabla2[[#This Row],[Client]],Inflow_Outflow!A:O,11,FALSE),"")</f>
        <v>8</v>
      </c>
      <c r="AA1475" s="2">
        <f>IFERROR(VLOOKUP(Tabla2[[#This Row],[Client]],Inflow_Outflow!A:O,12,FALSE),"")</f>
        <v>8</v>
      </c>
      <c r="AB1475" s="2">
        <f>IFERROR(VLOOKUP(Tabla2[[#This Row],[Client]],Inflow_Outflow!A:O,13,FALSE),"")</f>
        <v>0</v>
      </c>
      <c r="AC1475" s="2">
        <f>IFERROR(VLOOKUP(Tabla2[[#This Row],[Client]],Inflow_Outflow!A:O,14,FALSE),"")</f>
        <v>0</v>
      </c>
      <c r="AD1475" s="2">
        <f>IFERROR(VLOOKUP(Tabla2[[#This Row],[Client]],Inflow_Outflow!A:O,15,FALSE),"")</f>
        <v>7</v>
      </c>
      <c r="AE1475" s="2" t="str">
        <f>IFERROR(VLOOKUP(Tabla2[[#This Row],[Client]],Sales_Revenues!A:G,2,FALSE),"")</f>
        <v/>
      </c>
      <c r="AF1475" s="2" t="str">
        <f>IFERROR(VLOOKUP(Tabla2[[#This Row],[Client]],Sales_Revenues!A:G,3,FALSE),"")</f>
        <v/>
      </c>
      <c r="AG1475" s="2" t="str">
        <f>IFERROR(VLOOKUP(Tabla2[[#This Row],[Client]],Sales_Revenues!A:G,4,FALSE),"")</f>
        <v/>
      </c>
      <c r="AH1475" s="2" t="str">
        <f>IFERROR(VLOOKUP(Tabla2[[#This Row],[Client]],Sales_Revenues!A:G,5,FALSE),"")</f>
        <v/>
      </c>
      <c r="AI1475" s="2" t="str">
        <f>IFERROR(VLOOKUP(Tabla2[[#This Row],[Client]],Sales_Revenues!A:G,6,FALSE),"")</f>
        <v/>
      </c>
      <c r="AJ1475" s="2" t="str">
        <f>IFERROR(VLOOKUP(Tabla2[[#This Row],[Client]],Sales_Revenues!A:G,7,FALSE),"")</f>
        <v/>
      </c>
    </row>
    <row r="1476" spans="1:36">
      <c r="A1476">
        <v>1475</v>
      </c>
      <c r="B1476">
        <v>1</v>
      </c>
      <c r="H1476">
        <v>388.82678571428568</v>
      </c>
      <c r="I1476" t="s">
        <v>38</v>
      </c>
      <c r="J1476" t="s">
        <v>38</v>
      </c>
      <c r="K1476" t="s">
        <v>38</v>
      </c>
      <c r="L1476" t="s">
        <v>38</v>
      </c>
      <c r="M1476" t="s">
        <v>38</v>
      </c>
      <c r="N1476" t="str">
        <f>IFERROR(VLOOKUP(Tabla2[[#This Row],[Client]],Soc_Dem!A:D,2,FALSE),"")</f>
        <v>F</v>
      </c>
      <c r="O1476">
        <f>IFERROR(VLOOKUP(Tabla2[[#This Row],[Client]],Soc_Dem!A:D,3,FALSE),"")</f>
        <v>59</v>
      </c>
      <c r="P1476">
        <f>IFERROR(VLOOKUP(Tabla2[[#This Row],[Client]],Soc_Dem!A:D,4,FALSE),"")</f>
        <v>20</v>
      </c>
      <c r="Q1476" s="2">
        <f>IFERROR(VLOOKUP(Tabla2[[#This Row],[Client]],Inflow_Outflow!A:O,2,FALSE),"")</f>
        <v>794.78785714285721</v>
      </c>
      <c r="R1476" s="2">
        <f>IFERROR(VLOOKUP(Tabla2[[#This Row],[Client]],Inflow_Outflow!A:O,3,FALSE),"")</f>
        <v>794.78785714285721</v>
      </c>
      <c r="S1476" s="2">
        <f>IFERROR(VLOOKUP(Tabla2[[#This Row],[Client]],Inflow_Outflow!A:O,4,FALSE),"")</f>
        <v>4</v>
      </c>
      <c r="T1476" s="2">
        <f>IFERROR(VLOOKUP(Tabla2[[#This Row],[Client]],Inflow_Outflow!A:O,5,FALSE),"")</f>
        <v>4</v>
      </c>
      <c r="U1476" s="2">
        <f>IFERROR(VLOOKUP(Tabla2[[#This Row],[Client]],Inflow_Outflow!A:O,6,FALSE),"")</f>
        <v>855.96428571428567</v>
      </c>
      <c r="V1476" s="2">
        <f>IFERROR(VLOOKUP(Tabla2[[#This Row],[Client]],Inflow_Outflow!A:O,7,FALSE),"")</f>
        <v>855.96428571428567</v>
      </c>
      <c r="W1476" s="2">
        <f>IFERROR(VLOOKUP(Tabla2[[#This Row],[Client]],Inflow_Outflow!A:O,8,FALSE),"")</f>
        <v>407.14285714285717</v>
      </c>
      <c r="X1476" s="2">
        <f>IFERROR(VLOOKUP(Tabla2[[#This Row],[Client]],Inflow_Outflow!A:O,9,FALSE),"")</f>
        <v>0</v>
      </c>
      <c r="Y1476" s="2">
        <f>IFERROR(VLOOKUP(Tabla2[[#This Row],[Client]],Inflow_Outflow!A:O,10,FALSE),"")</f>
        <v>445.42857142857144</v>
      </c>
      <c r="Z1476" s="2">
        <f>IFERROR(VLOOKUP(Tabla2[[#This Row],[Client]],Inflow_Outflow!A:O,11,FALSE),"")</f>
        <v>10</v>
      </c>
      <c r="AA1476" s="2">
        <f>IFERROR(VLOOKUP(Tabla2[[#This Row],[Client]],Inflow_Outflow!A:O,12,FALSE),"")</f>
        <v>10</v>
      </c>
      <c r="AB1476" s="2">
        <f>IFERROR(VLOOKUP(Tabla2[[#This Row],[Client]],Inflow_Outflow!A:O,13,FALSE),"")</f>
        <v>3</v>
      </c>
      <c r="AC1476" s="2">
        <f>IFERROR(VLOOKUP(Tabla2[[#This Row],[Client]],Inflow_Outflow!A:O,14,FALSE),"")</f>
        <v>0</v>
      </c>
      <c r="AD1476" s="2">
        <f>IFERROR(VLOOKUP(Tabla2[[#This Row],[Client]],Inflow_Outflow!A:O,15,FALSE),"")</f>
        <v>6</v>
      </c>
      <c r="AE1476" s="2" t="str">
        <f>IFERROR(VLOOKUP(Tabla2[[#This Row],[Client]],Sales_Revenues!A:G,2,FALSE),"")</f>
        <v/>
      </c>
      <c r="AF1476" s="2" t="str">
        <f>IFERROR(VLOOKUP(Tabla2[[#This Row],[Client]],Sales_Revenues!A:G,3,FALSE),"")</f>
        <v/>
      </c>
      <c r="AG1476" s="2" t="str">
        <f>IFERROR(VLOOKUP(Tabla2[[#This Row],[Client]],Sales_Revenues!A:G,4,FALSE),"")</f>
        <v/>
      </c>
      <c r="AH1476" s="2" t="str">
        <f>IFERROR(VLOOKUP(Tabla2[[#This Row],[Client]],Sales_Revenues!A:G,5,FALSE),"")</f>
        <v/>
      </c>
      <c r="AI1476" s="2" t="str">
        <f>IFERROR(VLOOKUP(Tabla2[[#This Row],[Client]],Sales_Revenues!A:G,6,FALSE),"")</f>
        <v/>
      </c>
      <c r="AJ1476" s="2" t="str">
        <f>IFERROR(VLOOKUP(Tabla2[[#This Row],[Client]],Sales_Revenues!A:G,7,FALSE),"")</f>
        <v/>
      </c>
    </row>
    <row r="1477" spans="1:36">
      <c r="A1477">
        <v>1476</v>
      </c>
      <c r="B1477">
        <v>1</v>
      </c>
      <c r="D1477">
        <v>11</v>
      </c>
      <c r="H1477">
        <v>1138.5303571428572</v>
      </c>
      <c r="I1477" t="s">
        <v>38</v>
      </c>
      <c r="J1477">
        <v>24442.242142857143</v>
      </c>
      <c r="K1477" t="s">
        <v>38</v>
      </c>
      <c r="L1477" t="s">
        <v>38</v>
      </c>
      <c r="M1477" t="s">
        <v>38</v>
      </c>
      <c r="N1477" t="str">
        <f>IFERROR(VLOOKUP(Tabla2[[#This Row],[Client]],Soc_Dem!A:D,2,FALSE),"")</f>
        <v>M</v>
      </c>
      <c r="O1477">
        <f>IFERROR(VLOOKUP(Tabla2[[#This Row],[Client]],Soc_Dem!A:D,3,FALSE),"")</f>
        <v>41</v>
      </c>
      <c r="P1477">
        <f>IFERROR(VLOOKUP(Tabla2[[#This Row],[Client]],Soc_Dem!A:D,4,FALSE),"")</f>
        <v>208</v>
      </c>
      <c r="Q1477" s="2">
        <f>IFERROR(VLOOKUP(Tabla2[[#This Row],[Client]],Inflow_Outflow!A:O,2,FALSE),"")</f>
        <v>467.22214285714284</v>
      </c>
      <c r="R1477" s="2">
        <f>IFERROR(VLOOKUP(Tabla2[[#This Row],[Client]],Inflow_Outflow!A:O,3,FALSE),"")</f>
        <v>467.22214285714284</v>
      </c>
      <c r="S1477" s="2">
        <f>IFERROR(VLOOKUP(Tabla2[[#This Row],[Client]],Inflow_Outflow!A:O,4,FALSE),"")</f>
        <v>3</v>
      </c>
      <c r="T1477" s="2">
        <f>IFERROR(VLOOKUP(Tabla2[[#This Row],[Client]],Inflow_Outflow!A:O,5,FALSE),"")</f>
        <v>3</v>
      </c>
      <c r="U1477" s="2">
        <f>IFERROR(VLOOKUP(Tabla2[[#This Row],[Client]],Inflow_Outflow!A:O,6,FALSE),"")</f>
        <v>524.39285714285711</v>
      </c>
      <c r="V1477" s="2">
        <f>IFERROR(VLOOKUP(Tabla2[[#This Row],[Client]],Inflow_Outflow!A:O,7,FALSE),"")</f>
        <v>524.39285714285711</v>
      </c>
      <c r="W1477" s="2">
        <f>IFERROR(VLOOKUP(Tabla2[[#This Row],[Client]],Inflow_Outflow!A:O,8,FALSE),"")</f>
        <v>196.42857142857142</v>
      </c>
      <c r="X1477" s="2">
        <f>IFERROR(VLOOKUP(Tabla2[[#This Row],[Client]],Inflow_Outflow!A:O,9,FALSE),"")</f>
        <v>142.92857142857142</v>
      </c>
      <c r="Y1477" s="2">
        <f>IFERROR(VLOOKUP(Tabla2[[#This Row],[Client]],Inflow_Outflow!A:O,10,FALSE),"")</f>
        <v>181.57142857142858</v>
      </c>
      <c r="Z1477" s="2">
        <f>IFERROR(VLOOKUP(Tabla2[[#This Row],[Client]],Inflow_Outflow!A:O,11,FALSE),"")</f>
        <v>12</v>
      </c>
      <c r="AA1477" s="2">
        <f>IFERROR(VLOOKUP(Tabla2[[#This Row],[Client]],Inflow_Outflow!A:O,12,FALSE),"")</f>
        <v>12</v>
      </c>
      <c r="AB1477" s="2">
        <f>IFERROR(VLOOKUP(Tabla2[[#This Row],[Client]],Inflow_Outflow!A:O,13,FALSE),"")</f>
        <v>2</v>
      </c>
      <c r="AC1477" s="2">
        <f>IFERROR(VLOOKUP(Tabla2[[#This Row],[Client]],Inflow_Outflow!A:O,14,FALSE),"")</f>
        <v>5</v>
      </c>
      <c r="AD1477" s="2">
        <f>IFERROR(VLOOKUP(Tabla2[[#This Row],[Client]],Inflow_Outflow!A:O,15,FALSE),"")</f>
        <v>4</v>
      </c>
      <c r="AE1477" s="2">
        <f>IFERROR(VLOOKUP(Tabla2[[#This Row],[Client]],Sales_Revenues!A:G,2,FALSE),"")</f>
        <v>0</v>
      </c>
      <c r="AF1477" s="2">
        <f>IFERROR(VLOOKUP(Tabla2[[#This Row],[Client]],Sales_Revenues!A:G,3,FALSE),"")</f>
        <v>0</v>
      </c>
      <c r="AG1477" s="2">
        <f>IFERROR(VLOOKUP(Tabla2[[#This Row],[Client]],Sales_Revenues!A:G,4,FALSE),"")</f>
        <v>0</v>
      </c>
      <c r="AH1477" s="2">
        <f>IFERROR(VLOOKUP(Tabla2[[#This Row],[Client]],Sales_Revenues!A:G,5,FALSE),"")</f>
        <v>0</v>
      </c>
      <c r="AI1477" s="2">
        <f>IFERROR(VLOOKUP(Tabla2[[#This Row],[Client]],Sales_Revenues!A:G,6,FALSE),"")</f>
        <v>0</v>
      </c>
      <c r="AJ1477" s="2">
        <f>IFERROR(VLOOKUP(Tabla2[[#This Row],[Client]],Sales_Revenues!A:G,7,FALSE),"")</f>
        <v>0</v>
      </c>
    </row>
    <row r="1478" spans="1:36">
      <c r="A1478">
        <v>1477</v>
      </c>
      <c r="B1478">
        <v>1</v>
      </c>
      <c r="C1478">
        <v>3</v>
      </c>
      <c r="E1478">
        <v>1</v>
      </c>
      <c r="H1478">
        <v>1183.0539285714287</v>
      </c>
      <c r="I1478">
        <v>212.62892857142856</v>
      </c>
      <c r="J1478" t="s">
        <v>38</v>
      </c>
      <c r="K1478">
        <v>113.845</v>
      </c>
      <c r="L1478" t="s">
        <v>38</v>
      </c>
      <c r="M1478" t="s">
        <v>38</v>
      </c>
      <c r="N1478" t="str">
        <f>IFERROR(VLOOKUP(Tabla2[[#This Row],[Client]],Soc_Dem!A:D,2,FALSE),"")</f>
        <v>F</v>
      </c>
      <c r="O1478">
        <f>IFERROR(VLOOKUP(Tabla2[[#This Row],[Client]],Soc_Dem!A:D,3,FALSE),"")</f>
        <v>64</v>
      </c>
      <c r="P1478">
        <f>IFERROR(VLOOKUP(Tabla2[[#This Row],[Client]],Soc_Dem!A:D,4,FALSE),"")</f>
        <v>184</v>
      </c>
      <c r="Q1478" s="2">
        <f>IFERROR(VLOOKUP(Tabla2[[#This Row],[Client]],Inflow_Outflow!A:O,2,FALSE),"")</f>
        <v>335.09642857142859</v>
      </c>
      <c r="R1478" s="2">
        <f>IFERROR(VLOOKUP(Tabla2[[#This Row],[Client]],Inflow_Outflow!A:O,3,FALSE),"")</f>
        <v>333.50535714285712</v>
      </c>
      <c r="S1478" s="2">
        <f>IFERROR(VLOOKUP(Tabla2[[#This Row],[Client]],Inflow_Outflow!A:O,4,FALSE),"")</f>
        <v>3</v>
      </c>
      <c r="T1478" s="2">
        <f>IFERROR(VLOOKUP(Tabla2[[#This Row],[Client]],Inflow_Outflow!A:O,5,FALSE),"")</f>
        <v>2</v>
      </c>
      <c r="U1478" s="2">
        <f>IFERROR(VLOOKUP(Tabla2[[#This Row],[Client]],Inflow_Outflow!A:O,6,FALSE),"")</f>
        <v>400.26428571428568</v>
      </c>
      <c r="V1478" s="2">
        <f>IFERROR(VLOOKUP(Tabla2[[#This Row],[Client]],Inflow_Outflow!A:O,7,FALSE),"")</f>
        <v>400.26428571428568</v>
      </c>
      <c r="W1478" s="2">
        <f>IFERROR(VLOOKUP(Tabla2[[#This Row],[Client]],Inflow_Outflow!A:O,8,FALSE),"")</f>
        <v>142.85714285714286</v>
      </c>
      <c r="X1478" s="2">
        <f>IFERROR(VLOOKUP(Tabla2[[#This Row],[Client]],Inflow_Outflow!A:O,9,FALSE),"")</f>
        <v>74.657142857142858</v>
      </c>
      <c r="Y1478" s="2">
        <f>IFERROR(VLOOKUP(Tabla2[[#This Row],[Client]],Inflow_Outflow!A:O,10,FALSE),"")</f>
        <v>179.92857142857142</v>
      </c>
      <c r="Z1478" s="2">
        <f>IFERROR(VLOOKUP(Tabla2[[#This Row],[Client]],Inflow_Outflow!A:O,11,FALSE),"")</f>
        <v>19</v>
      </c>
      <c r="AA1478" s="2">
        <f>IFERROR(VLOOKUP(Tabla2[[#This Row],[Client]],Inflow_Outflow!A:O,12,FALSE),"")</f>
        <v>19</v>
      </c>
      <c r="AB1478" s="2">
        <f>IFERROR(VLOOKUP(Tabla2[[#This Row],[Client]],Inflow_Outflow!A:O,13,FALSE),"")</f>
        <v>3</v>
      </c>
      <c r="AC1478" s="2">
        <f>IFERROR(VLOOKUP(Tabla2[[#This Row],[Client]],Inflow_Outflow!A:O,14,FALSE),"")</f>
        <v>8</v>
      </c>
      <c r="AD1478" s="2">
        <f>IFERROR(VLOOKUP(Tabla2[[#This Row],[Client]],Inflow_Outflow!A:O,15,FALSE),"")</f>
        <v>6</v>
      </c>
      <c r="AE1478" s="2">
        <f>IFERROR(VLOOKUP(Tabla2[[#This Row],[Client]],Sales_Revenues!A:G,2,FALSE),"")</f>
        <v>0</v>
      </c>
      <c r="AF1478" s="2">
        <f>IFERROR(VLOOKUP(Tabla2[[#This Row],[Client]],Sales_Revenues!A:G,3,FALSE),"")</f>
        <v>0</v>
      </c>
      <c r="AG1478" s="2">
        <f>IFERROR(VLOOKUP(Tabla2[[#This Row],[Client]],Sales_Revenues!A:G,4,FALSE),"")</f>
        <v>0</v>
      </c>
      <c r="AH1478" s="2">
        <f>IFERROR(VLOOKUP(Tabla2[[#This Row],[Client]],Sales_Revenues!A:G,5,FALSE),"")</f>
        <v>0</v>
      </c>
      <c r="AI1478" s="2">
        <f>IFERROR(VLOOKUP(Tabla2[[#This Row],[Client]],Sales_Revenues!A:G,6,FALSE),"")</f>
        <v>0</v>
      </c>
      <c r="AJ1478" s="2">
        <f>IFERROR(VLOOKUP(Tabla2[[#This Row],[Client]],Sales_Revenues!A:G,7,FALSE),"")</f>
        <v>0</v>
      </c>
    </row>
    <row r="1479" spans="1:36">
      <c r="A1479">
        <v>1478</v>
      </c>
      <c r="B1479">
        <v>1</v>
      </c>
      <c r="D1479">
        <v>5</v>
      </c>
      <c r="H1479">
        <v>513.18357142857144</v>
      </c>
      <c r="I1479" t="s">
        <v>38</v>
      </c>
      <c r="J1479">
        <v>3773.3392857142858</v>
      </c>
      <c r="K1479" t="s">
        <v>38</v>
      </c>
      <c r="L1479" t="s">
        <v>38</v>
      </c>
      <c r="M1479" t="s">
        <v>38</v>
      </c>
      <c r="N1479" t="str">
        <f>IFERROR(VLOOKUP(Tabla2[[#This Row],[Client]],Soc_Dem!A:D,2,FALSE),"")</f>
        <v>F</v>
      </c>
      <c r="O1479">
        <f>IFERROR(VLOOKUP(Tabla2[[#This Row],[Client]],Soc_Dem!A:D,3,FALSE),"")</f>
        <v>54</v>
      </c>
      <c r="P1479">
        <f>IFERROR(VLOOKUP(Tabla2[[#This Row],[Client]],Soc_Dem!A:D,4,FALSE),"")</f>
        <v>11</v>
      </c>
      <c r="Q1479" s="2">
        <f>IFERROR(VLOOKUP(Tabla2[[#This Row],[Client]],Inflow_Outflow!A:O,2,FALSE),"")</f>
        <v>298.51499999999999</v>
      </c>
      <c r="R1479" s="2">
        <f>IFERROR(VLOOKUP(Tabla2[[#This Row],[Client]],Inflow_Outflow!A:O,3,FALSE),"")</f>
        <v>298.51499999999999</v>
      </c>
      <c r="S1479" s="2">
        <f>IFERROR(VLOOKUP(Tabla2[[#This Row],[Client]],Inflow_Outflow!A:O,4,FALSE),"")</f>
        <v>2</v>
      </c>
      <c r="T1479" s="2">
        <f>IFERROR(VLOOKUP(Tabla2[[#This Row],[Client]],Inflow_Outflow!A:O,5,FALSE),"")</f>
        <v>2</v>
      </c>
      <c r="U1479" s="2">
        <f>IFERROR(VLOOKUP(Tabla2[[#This Row],[Client]],Inflow_Outflow!A:O,6,FALSE),"")</f>
        <v>69.770357142857137</v>
      </c>
      <c r="V1479" s="2">
        <f>IFERROR(VLOOKUP(Tabla2[[#This Row],[Client]],Inflow_Outflow!A:O,7,FALSE),"")</f>
        <v>69.770357142857137</v>
      </c>
      <c r="W1479" s="2">
        <f>IFERROR(VLOOKUP(Tabla2[[#This Row],[Client]],Inflow_Outflow!A:O,8,FALSE),"")</f>
        <v>10.714285714285714</v>
      </c>
      <c r="X1479" s="2">
        <f>IFERROR(VLOOKUP(Tabla2[[#This Row],[Client]],Inflow_Outflow!A:O,9,FALSE),"")</f>
        <v>41.198928571428567</v>
      </c>
      <c r="Y1479" s="2">
        <f>IFERROR(VLOOKUP(Tabla2[[#This Row],[Client]],Inflow_Outflow!A:O,10,FALSE),"")</f>
        <v>17.857142857142858</v>
      </c>
      <c r="Z1479" s="2">
        <f>IFERROR(VLOOKUP(Tabla2[[#This Row],[Client]],Inflow_Outflow!A:O,11,FALSE),"")</f>
        <v>5</v>
      </c>
      <c r="AA1479" s="2">
        <f>IFERROR(VLOOKUP(Tabla2[[#This Row],[Client]],Inflow_Outflow!A:O,12,FALSE),"")</f>
        <v>5</v>
      </c>
      <c r="AB1479" s="2">
        <f>IFERROR(VLOOKUP(Tabla2[[#This Row],[Client]],Inflow_Outflow!A:O,13,FALSE),"")</f>
        <v>1</v>
      </c>
      <c r="AC1479" s="2">
        <f>IFERROR(VLOOKUP(Tabla2[[#This Row],[Client]],Inflow_Outflow!A:O,14,FALSE),"")</f>
        <v>3</v>
      </c>
      <c r="AD1479" s="2">
        <f>IFERROR(VLOOKUP(Tabla2[[#This Row],[Client]],Inflow_Outflow!A:O,15,FALSE),"")</f>
        <v>1</v>
      </c>
      <c r="AE1479" s="2" t="str">
        <f>IFERROR(VLOOKUP(Tabla2[[#This Row],[Client]],Sales_Revenues!A:G,2,FALSE),"")</f>
        <v/>
      </c>
      <c r="AF1479" s="2" t="str">
        <f>IFERROR(VLOOKUP(Tabla2[[#This Row],[Client]],Sales_Revenues!A:G,3,FALSE),"")</f>
        <v/>
      </c>
      <c r="AG1479" s="2" t="str">
        <f>IFERROR(VLOOKUP(Tabla2[[#This Row],[Client]],Sales_Revenues!A:G,4,FALSE),"")</f>
        <v/>
      </c>
      <c r="AH1479" s="2" t="str">
        <f>IFERROR(VLOOKUP(Tabla2[[#This Row],[Client]],Sales_Revenues!A:G,5,FALSE),"")</f>
        <v/>
      </c>
      <c r="AI1479" s="2" t="str">
        <f>IFERROR(VLOOKUP(Tabla2[[#This Row],[Client]],Sales_Revenues!A:G,6,FALSE),"")</f>
        <v/>
      </c>
      <c r="AJ1479" s="2" t="str">
        <f>IFERROR(VLOOKUP(Tabla2[[#This Row],[Client]],Sales_Revenues!A:G,7,FALSE),"")</f>
        <v/>
      </c>
    </row>
    <row r="1480" spans="1:36">
      <c r="A1480">
        <v>1479</v>
      </c>
      <c r="B1480">
        <v>1</v>
      </c>
      <c r="H1480">
        <v>472.36607142857144</v>
      </c>
      <c r="I1480" t="s">
        <v>38</v>
      </c>
      <c r="J1480" t="s">
        <v>38</v>
      </c>
      <c r="K1480" t="s">
        <v>38</v>
      </c>
      <c r="L1480" t="s">
        <v>38</v>
      </c>
      <c r="M1480" t="s">
        <v>38</v>
      </c>
      <c r="N1480" t="str">
        <f>IFERROR(VLOOKUP(Tabla2[[#This Row],[Client]],Soc_Dem!A:D,2,FALSE),"")</f>
        <v>M</v>
      </c>
      <c r="O1480">
        <f>IFERROR(VLOOKUP(Tabla2[[#This Row],[Client]],Soc_Dem!A:D,3,FALSE),"")</f>
        <v>66</v>
      </c>
      <c r="P1480">
        <f>IFERROR(VLOOKUP(Tabla2[[#This Row],[Client]],Soc_Dem!A:D,4,FALSE),"")</f>
        <v>61</v>
      </c>
      <c r="Q1480" s="2">
        <f>IFERROR(VLOOKUP(Tabla2[[#This Row],[Client]],Inflow_Outflow!A:O,2,FALSE),"")</f>
        <v>1074.5514285714285</v>
      </c>
      <c r="R1480" s="2">
        <f>IFERROR(VLOOKUP(Tabla2[[#This Row],[Client]],Inflow_Outflow!A:O,3,FALSE),"")</f>
        <v>1074.5514285714285</v>
      </c>
      <c r="S1480" s="2">
        <f>IFERROR(VLOOKUP(Tabla2[[#This Row],[Client]],Inflow_Outflow!A:O,4,FALSE),"")</f>
        <v>2</v>
      </c>
      <c r="T1480" s="2">
        <f>IFERROR(VLOOKUP(Tabla2[[#This Row],[Client]],Inflow_Outflow!A:O,5,FALSE),"")</f>
        <v>2</v>
      </c>
      <c r="U1480" s="2">
        <f>IFERROR(VLOOKUP(Tabla2[[#This Row],[Client]],Inflow_Outflow!A:O,6,FALSE),"")</f>
        <v>860.31821428571425</v>
      </c>
      <c r="V1480" s="2">
        <f>IFERROR(VLOOKUP(Tabla2[[#This Row],[Client]],Inflow_Outflow!A:O,7,FALSE),"")</f>
        <v>860.31821428571425</v>
      </c>
      <c r="W1480" s="2">
        <f>IFERROR(VLOOKUP(Tabla2[[#This Row],[Client]],Inflow_Outflow!A:O,8,FALSE),"")</f>
        <v>710.71428571428567</v>
      </c>
      <c r="X1480" s="2">
        <f>IFERROR(VLOOKUP(Tabla2[[#This Row],[Client]],Inflow_Outflow!A:O,9,FALSE),"")</f>
        <v>148.0325</v>
      </c>
      <c r="Y1480" s="2">
        <f>IFERROR(VLOOKUP(Tabla2[[#This Row],[Client]],Inflow_Outflow!A:O,10,FALSE),"")</f>
        <v>0</v>
      </c>
      <c r="Z1480" s="2">
        <f>IFERROR(VLOOKUP(Tabla2[[#This Row],[Client]],Inflow_Outflow!A:O,11,FALSE),"")</f>
        <v>12</v>
      </c>
      <c r="AA1480" s="2">
        <f>IFERROR(VLOOKUP(Tabla2[[#This Row],[Client]],Inflow_Outflow!A:O,12,FALSE),"")</f>
        <v>12</v>
      </c>
      <c r="AB1480" s="2">
        <f>IFERROR(VLOOKUP(Tabla2[[#This Row],[Client]],Inflow_Outflow!A:O,13,FALSE),"")</f>
        <v>4</v>
      </c>
      <c r="AC1480" s="2">
        <f>IFERROR(VLOOKUP(Tabla2[[#This Row],[Client]],Inflow_Outflow!A:O,14,FALSE),"")</f>
        <v>6</v>
      </c>
      <c r="AD1480" s="2">
        <f>IFERROR(VLOOKUP(Tabla2[[#This Row],[Client]],Inflow_Outflow!A:O,15,FALSE),"")</f>
        <v>0</v>
      </c>
      <c r="AE1480" s="2">
        <f>IFERROR(VLOOKUP(Tabla2[[#This Row],[Client]],Sales_Revenues!A:G,2,FALSE),"")</f>
        <v>0</v>
      </c>
      <c r="AF1480" s="2">
        <f>IFERROR(VLOOKUP(Tabla2[[#This Row],[Client]],Sales_Revenues!A:G,3,FALSE),"")</f>
        <v>1</v>
      </c>
      <c r="AG1480" s="2">
        <f>IFERROR(VLOOKUP(Tabla2[[#This Row],[Client]],Sales_Revenues!A:G,4,FALSE),"")</f>
        <v>0</v>
      </c>
      <c r="AH1480" s="2">
        <f>IFERROR(VLOOKUP(Tabla2[[#This Row],[Client]],Sales_Revenues!A:G,5,FALSE),"")</f>
        <v>0</v>
      </c>
      <c r="AI1480" s="2">
        <f>IFERROR(VLOOKUP(Tabla2[[#This Row],[Client]],Sales_Revenues!A:G,6,FALSE),"")</f>
        <v>5.1428571428571432</v>
      </c>
      <c r="AJ1480" s="2">
        <f>IFERROR(VLOOKUP(Tabla2[[#This Row],[Client]],Sales_Revenues!A:G,7,FALSE),"")</f>
        <v>0</v>
      </c>
    </row>
    <row r="1481" spans="1:36">
      <c r="A1481">
        <v>1480</v>
      </c>
      <c r="B1481">
        <v>1</v>
      </c>
      <c r="H1481">
        <v>235.3232142857143</v>
      </c>
      <c r="I1481" t="s">
        <v>38</v>
      </c>
      <c r="J1481" t="s">
        <v>38</v>
      </c>
      <c r="K1481" t="s">
        <v>38</v>
      </c>
      <c r="L1481" t="s">
        <v>38</v>
      </c>
      <c r="M1481" t="s">
        <v>38</v>
      </c>
      <c r="N1481" t="str">
        <f>IFERROR(VLOOKUP(Tabla2[[#This Row],[Client]],Soc_Dem!A:D,2,FALSE),"")</f>
        <v>M</v>
      </c>
      <c r="O1481">
        <f>IFERROR(VLOOKUP(Tabla2[[#This Row],[Client]],Soc_Dem!A:D,3,FALSE),"")</f>
        <v>24</v>
      </c>
      <c r="P1481">
        <f>IFERROR(VLOOKUP(Tabla2[[#This Row],[Client]],Soc_Dem!A:D,4,FALSE),"")</f>
        <v>89</v>
      </c>
      <c r="Q1481" s="2">
        <f>IFERROR(VLOOKUP(Tabla2[[#This Row],[Client]],Inflow_Outflow!A:O,2,FALSE),"")</f>
        <v>786.8549999999999</v>
      </c>
      <c r="R1481" s="2">
        <f>IFERROR(VLOOKUP(Tabla2[[#This Row],[Client]],Inflow_Outflow!A:O,3,FALSE),"")</f>
        <v>786.8549999999999</v>
      </c>
      <c r="S1481" s="2">
        <f>IFERROR(VLOOKUP(Tabla2[[#This Row],[Client]],Inflow_Outflow!A:O,4,FALSE),"")</f>
        <v>9</v>
      </c>
      <c r="T1481" s="2">
        <f>IFERROR(VLOOKUP(Tabla2[[#This Row],[Client]],Inflow_Outflow!A:O,5,FALSE),"")</f>
        <v>9</v>
      </c>
      <c r="U1481" s="2">
        <f>IFERROR(VLOOKUP(Tabla2[[#This Row],[Client]],Inflow_Outflow!A:O,6,FALSE),"")</f>
        <v>1277.2096428571429</v>
      </c>
      <c r="V1481" s="2">
        <f>IFERROR(VLOOKUP(Tabla2[[#This Row],[Client]],Inflow_Outflow!A:O,7,FALSE),"")</f>
        <v>1277.2096428571429</v>
      </c>
      <c r="W1481" s="2">
        <f>IFERROR(VLOOKUP(Tabla2[[#This Row],[Client]],Inflow_Outflow!A:O,8,FALSE),"")</f>
        <v>267.85714285714283</v>
      </c>
      <c r="X1481" s="2">
        <f>IFERROR(VLOOKUP(Tabla2[[#This Row],[Client]],Inflow_Outflow!A:O,9,FALSE),"")</f>
        <v>331.79714285714283</v>
      </c>
      <c r="Y1481" s="2">
        <f>IFERROR(VLOOKUP(Tabla2[[#This Row],[Client]],Inflow_Outflow!A:O,10,FALSE),"")</f>
        <v>677.34107142857135</v>
      </c>
      <c r="Z1481" s="2">
        <f>IFERROR(VLOOKUP(Tabla2[[#This Row],[Client]],Inflow_Outflow!A:O,11,FALSE),"")</f>
        <v>65</v>
      </c>
      <c r="AA1481" s="2">
        <f>IFERROR(VLOOKUP(Tabla2[[#This Row],[Client]],Inflow_Outflow!A:O,12,FALSE),"")</f>
        <v>65</v>
      </c>
      <c r="AB1481" s="2">
        <f>IFERROR(VLOOKUP(Tabla2[[#This Row],[Client]],Inflow_Outflow!A:O,13,FALSE),"")</f>
        <v>6</v>
      </c>
      <c r="AC1481" s="2">
        <f>IFERROR(VLOOKUP(Tabla2[[#This Row],[Client]],Inflow_Outflow!A:O,14,FALSE),"")</f>
        <v>46</v>
      </c>
      <c r="AD1481" s="2">
        <f>IFERROR(VLOOKUP(Tabla2[[#This Row],[Client]],Inflow_Outflow!A:O,15,FALSE),"")</f>
        <v>12</v>
      </c>
      <c r="AE1481" s="2" t="str">
        <f>IFERROR(VLOOKUP(Tabla2[[#This Row],[Client]],Sales_Revenues!A:G,2,FALSE),"")</f>
        <v/>
      </c>
      <c r="AF1481" s="2" t="str">
        <f>IFERROR(VLOOKUP(Tabla2[[#This Row],[Client]],Sales_Revenues!A:G,3,FALSE),"")</f>
        <v/>
      </c>
      <c r="AG1481" s="2" t="str">
        <f>IFERROR(VLOOKUP(Tabla2[[#This Row],[Client]],Sales_Revenues!A:G,4,FALSE),"")</f>
        <v/>
      </c>
      <c r="AH1481" s="2" t="str">
        <f>IFERROR(VLOOKUP(Tabla2[[#This Row],[Client]],Sales_Revenues!A:G,5,FALSE),"")</f>
        <v/>
      </c>
      <c r="AI1481" s="2" t="str">
        <f>IFERROR(VLOOKUP(Tabla2[[#This Row],[Client]],Sales_Revenues!A:G,6,FALSE),"")</f>
        <v/>
      </c>
      <c r="AJ1481" s="2" t="str">
        <f>IFERROR(VLOOKUP(Tabla2[[#This Row],[Client]],Sales_Revenues!A:G,7,FALSE),"")</f>
        <v/>
      </c>
    </row>
    <row r="1482" spans="1:36">
      <c r="A1482">
        <v>1481</v>
      </c>
      <c r="B1482">
        <v>1</v>
      </c>
      <c r="E1482">
        <v>1</v>
      </c>
      <c r="H1482">
        <v>6236.142142857143</v>
      </c>
      <c r="I1482" t="s">
        <v>38</v>
      </c>
      <c r="J1482" t="s">
        <v>38</v>
      </c>
      <c r="K1482">
        <v>0</v>
      </c>
      <c r="L1482" t="s">
        <v>38</v>
      </c>
      <c r="M1482" t="s">
        <v>38</v>
      </c>
      <c r="N1482" t="str">
        <f>IFERROR(VLOOKUP(Tabla2[[#This Row],[Client]],Soc_Dem!A:D,2,FALSE),"")</f>
        <v>M</v>
      </c>
      <c r="O1482">
        <f>IFERROR(VLOOKUP(Tabla2[[#This Row],[Client]],Soc_Dem!A:D,3,FALSE),"")</f>
        <v>7</v>
      </c>
      <c r="P1482">
        <f>IFERROR(VLOOKUP(Tabla2[[#This Row],[Client]],Soc_Dem!A:D,4,FALSE),"")</f>
        <v>0</v>
      </c>
      <c r="Q1482" s="2">
        <f>IFERROR(VLOOKUP(Tabla2[[#This Row],[Client]],Inflow_Outflow!A:O,2,FALSE),"")</f>
        <v>348.11035714285714</v>
      </c>
      <c r="R1482" s="2">
        <f>IFERROR(VLOOKUP(Tabla2[[#This Row],[Client]],Inflow_Outflow!A:O,3,FALSE),"")</f>
        <v>138.31785714285715</v>
      </c>
      <c r="S1482" s="2">
        <f>IFERROR(VLOOKUP(Tabla2[[#This Row],[Client]],Inflow_Outflow!A:O,4,FALSE),"")</f>
        <v>6</v>
      </c>
      <c r="T1482" s="2">
        <f>IFERROR(VLOOKUP(Tabla2[[#This Row],[Client]],Inflow_Outflow!A:O,5,FALSE),"")</f>
        <v>3</v>
      </c>
      <c r="U1482" s="2">
        <f>IFERROR(VLOOKUP(Tabla2[[#This Row],[Client]],Inflow_Outflow!A:O,6,FALSE),"")</f>
        <v>340.96714285714285</v>
      </c>
      <c r="V1482" s="2">
        <f>IFERROR(VLOOKUP(Tabla2[[#This Row],[Client]],Inflow_Outflow!A:O,7,FALSE),"")</f>
        <v>131.22107142857143</v>
      </c>
      <c r="W1482" s="2">
        <f>IFERROR(VLOOKUP(Tabla2[[#This Row],[Client]],Inflow_Outflow!A:O,8,FALSE),"")</f>
        <v>100</v>
      </c>
      <c r="X1482" s="2">
        <f>IFERROR(VLOOKUP(Tabla2[[#This Row],[Client]],Inflow_Outflow!A:O,9,FALSE),"")</f>
        <v>0</v>
      </c>
      <c r="Y1482" s="2">
        <f>IFERROR(VLOOKUP(Tabla2[[#This Row],[Client]],Inflow_Outflow!A:O,10,FALSE),"")</f>
        <v>0</v>
      </c>
      <c r="Z1482" s="2">
        <f>IFERROR(VLOOKUP(Tabla2[[#This Row],[Client]],Inflow_Outflow!A:O,11,FALSE),"")</f>
        <v>7</v>
      </c>
      <c r="AA1482" s="2">
        <f>IFERROR(VLOOKUP(Tabla2[[#This Row],[Client]],Inflow_Outflow!A:O,12,FALSE),"")</f>
        <v>5</v>
      </c>
      <c r="AB1482" s="2">
        <f>IFERROR(VLOOKUP(Tabla2[[#This Row],[Client]],Inflow_Outflow!A:O,13,FALSE),"")</f>
        <v>3</v>
      </c>
      <c r="AC1482" s="2">
        <f>IFERROR(VLOOKUP(Tabla2[[#This Row],[Client]],Inflow_Outflow!A:O,14,FALSE),"")</f>
        <v>0</v>
      </c>
      <c r="AD1482" s="2">
        <f>IFERROR(VLOOKUP(Tabla2[[#This Row],[Client]],Inflow_Outflow!A:O,15,FALSE),"")</f>
        <v>0</v>
      </c>
      <c r="AE1482" s="2">
        <f>IFERROR(VLOOKUP(Tabla2[[#This Row],[Client]],Sales_Revenues!A:G,2,FALSE),"")</f>
        <v>0</v>
      </c>
      <c r="AF1482" s="2">
        <f>IFERROR(VLOOKUP(Tabla2[[#This Row],[Client]],Sales_Revenues!A:G,3,FALSE),"")</f>
        <v>0</v>
      </c>
      <c r="AG1482" s="2">
        <f>IFERROR(VLOOKUP(Tabla2[[#This Row],[Client]],Sales_Revenues!A:G,4,FALSE),"")</f>
        <v>0</v>
      </c>
      <c r="AH1482" s="2">
        <f>IFERROR(VLOOKUP(Tabla2[[#This Row],[Client]],Sales_Revenues!A:G,5,FALSE),"")</f>
        <v>0</v>
      </c>
      <c r="AI1482" s="2">
        <f>IFERROR(VLOOKUP(Tabla2[[#This Row],[Client]],Sales_Revenues!A:G,6,FALSE),"")</f>
        <v>0</v>
      </c>
      <c r="AJ1482" s="2">
        <f>IFERROR(VLOOKUP(Tabla2[[#This Row],[Client]],Sales_Revenues!A:G,7,FALSE),"")</f>
        <v>0</v>
      </c>
    </row>
    <row r="1483" spans="1:36">
      <c r="A1483">
        <v>1482</v>
      </c>
      <c r="B1483">
        <v>1</v>
      </c>
      <c r="H1483">
        <v>14.482142857142858</v>
      </c>
      <c r="I1483" t="s">
        <v>38</v>
      </c>
      <c r="J1483" t="s">
        <v>38</v>
      </c>
      <c r="K1483" t="s">
        <v>38</v>
      </c>
      <c r="L1483" t="s">
        <v>38</v>
      </c>
      <c r="M1483" t="s">
        <v>38</v>
      </c>
      <c r="N1483" t="str">
        <f>IFERROR(VLOOKUP(Tabla2[[#This Row],[Client]],Soc_Dem!A:D,2,FALSE),"")</f>
        <v>M</v>
      </c>
      <c r="O1483">
        <f>IFERROR(VLOOKUP(Tabla2[[#This Row],[Client]],Soc_Dem!A:D,3,FALSE),"")</f>
        <v>25</v>
      </c>
      <c r="P1483">
        <f>IFERROR(VLOOKUP(Tabla2[[#This Row],[Client]],Soc_Dem!A:D,4,FALSE),"")</f>
        <v>81</v>
      </c>
      <c r="Q1483" s="2">
        <f>IFERROR(VLOOKUP(Tabla2[[#This Row],[Client]],Inflow_Outflow!A:O,2,FALSE),"")</f>
        <v>783.07357142857143</v>
      </c>
      <c r="R1483" s="2">
        <f>IFERROR(VLOOKUP(Tabla2[[#This Row],[Client]],Inflow_Outflow!A:O,3,FALSE),"")</f>
        <v>783.07357142857143</v>
      </c>
      <c r="S1483" s="2">
        <f>IFERROR(VLOOKUP(Tabla2[[#This Row],[Client]],Inflow_Outflow!A:O,4,FALSE),"")</f>
        <v>3</v>
      </c>
      <c r="T1483" s="2">
        <f>IFERROR(VLOOKUP(Tabla2[[#This Row],[Client]],Inflow_Outflow!A:O,5,FALSE),"")</f>
        <v>3</v>
      </c>
      <c r="U1483" s="2">
        <f>IFERROR(VLOOKUP(Tabla2[[#This Row],[Client]],Inflow_Outflow!A:O,6,FALSE),"")</f>
        <v>1024.6460714285715</v>
      </c>
      <c r="V1483" s="2">
        <f>IFERROR(VLOOKUP(Tabla2[[#This Row],[Client]],Inflow_Outflow!A:O,7,FALSE),"")</f>
        <v>1024.6460714285715</v>
      </c>
      <c r="W1483" s="2">
        <f>IFERROR(VLOOKUP(Tabla2[[#This Row],[Client]],Inflow_Outflow!A:O,8,FALSE),"")</f>
        <v>342.85714285714283</v>
      </c>
      <c r="X1483" s="2">
        <f>IFERROR(VLOOKUP(Tabla2[[#This Row],[Client]],Inflow_Outflow!A:O,9,FALSE),"")</f>
        <v>226.64607142857145</v>
      </c>
      <c r="Y1483" s="2">
        <f>IFERROR(VLOOKUP(Tabla2[[#This Row],[Client]],Inflow_Outflow!A:O,10,FALSE),"")</f>
        <v>452</v>
      </c>
      <c r="Z1483" s="2">
        <f>IFERROR(VLOOKUP(Tabla2[[#This Row],[Client]],Inflow_Outflow!A:O,11,FALSE),"")</f>
        <v>36</v>
      </c>
      <c r="AA1483" s="2">
        <f>IFERROR(VLOOKUP(Tabla2[[#This Row],[Client]],Inflow_Outflow!A:O,12,FALSE),"")</f>
        <v>36</v>
      </c>
      <c r="AB1483" s="2">
        <f>IFERROR(VLOOKUP(Tabla2[[#This Row],[Client]],Inflow_Outflow!A:O,13,FALSE),"")</f>
        <v>6</v>
      </c>
      <c r="AC1483" s="2">
        <f>IFERROR(VLOOKUP(Tabla2[[#This Row],[Client]],Inflow_Outflow!A:O,14,FALSE),"")</f>
        <v>20</v>
      </c>
      <c r="AD1483" s="2">
        <f>IFERROR(VLOOKUP(Tabla2[[#This Row],[Client]],Inflow_Outflow!A:O,15,FALSE),"")</f>
        <v>5</v>
      </c>
      <c r="AE1483" s="2" t="str">
        <f>IFERROR(VLOOKUP(Tabla2[[#This Row],[Client]],Sales_Revenues!A:G,2,FALSE),"")</f>
        <v/>
      </c>
      <c r="AF1483" s="2" t="str">
        <f>IFERROR(VLOOKUP(Tabla2[[#This Row],[Client]],Sales_Revenues!A:G,3,FALSE),"")</f>
        <v/>
      </c>
      <c r="AG1483" s="2" t="str">
        <f>IFERROR(VLOOKUP(Tabla2[[#This Row],[Client]],Sales_Revenues!A:G,4,FALSE),"")</f>
        <v/>
      </c>
      <c r="AH1483" s="2" t="str">
        <f>IFERROR(VLOOKUP(Tabla2[[#This Row],[Client]],Sales_Revenues!A:G,5,FALSE),"")</f>
        <v/>
      </c>
      <c r="AI1483" s="2" t="str">
        <f>IFERROR(VLOOKUP(Tabla2[[#This Row],[Client]],Sales_Revenues!A:G,6,FALSE),"")</f>
        <v/>
      </c>
      <c r="AJ1483" s="2" t="str">
        <f>IFERROR(VLOOKUP(Tabla2[[#This Row],[Client]],Sales_Revenues!A:G,7,FALSE),"")</f>
        <v/>
      </c>
    </row>
    <row r="1484" spans="1:36">
      <c r="A1484">
        <v>1483</v>
      </c>
      <c r="B1484">
        <v>1</v>
      </c>
      <c r="H1484">
        <v>856.24928571428575</v>
      </c>
      <c r="I1484" t="s">
        <v>38</v>
      </c>
      <c r="J1484" t="s">
        <v>38</v>
      </c>
      <c r="K1484" t="s">
        <v>38</v>
      </c>
      <c r="L1484" t="s">
        <v>38</v>
      </c>
      <c r="M1484" t="s">
        <v>38</v>
      </c>
      <c r="N1484" t="str">
        <f>IFERROR(VLOOKUP(Tabla2[[#This Row],[Client]],Soc_Dem!A:D,2,FALSE),"")</f>
        <v>M</v>
      </c>
      <c r="O1484">
        <f>IFERROR(VLOOKUP(Tabla2[[#This Row],[Client]],Soc_Dem!A:D,3,FALSE),"")</f>
        <v>69</v>
      </c>
      <c r="P1484">
        <f>IFERROR(VLOOKUP(Tabla2[[#This Row],[Client]],Soc_Dem!A:D,4,FALSE),"")</f>
        <v>41</v>
      </c>
      <c r="Q1484" s="2">
        <f>IFERROR(VLOOKUP(Tabla2[[#This Row],[Client]],Inflow_Outflow!A:O,2,FALSE),"")</f>
        <v>522.03678571428577</v>
      </c>
      <c r="R1484" s="2">
        <f>IFERROR(VLOOKUP(Tabla2[[#This Row],[Client]],Inflow_Outflow!A:O,3,FALSE),"")</f>
        <v>522.03678571428577</v>
      </c>
      <c r="S1484" s="2">
        <f>IFERROR(VLOOKUP(Tabla2[[#This Row],[Client]],Inflow_Outflow!A:O,4,FALSE),"")</f>
        <v>2</v>
      </c>
      <c r="T1484" s="2">
        <f>IFERROR(VLOOKUP(Tabla2[[#This Row],[Client]],Inflow_Outflow!A:O,5,FALSE),"")</f>
        <v>2</v>
      </c>
      <c r="U1484" s="2">
        <f>IFERROR(VLOOKUP(Tabla2[[#This Row],[Client]],Inflow_Outflow!A:O,6,FALSE),"")</f>
        <v>541.07500000000005</v>
      </c>
      <c r="V1484" s="2">
        <f>IFERROR(VLOOKUP(Tabla2[[#This Row],[Client]],Inflow_Outflow!A:O,7,FALSE),"")</f>
        <v>541.07500000000005</v>
      </c>
      <c r="W1484" s="2">
        <f>IFERROR(VLOOKUP(Tabla2[[#This Row],[Client]],Inflow_Outflow!A:O,8,FALSE),"")</f>
        <v>339.28571428571428</v>
      </c>
      <c r="X1484" s="2">
        <f>IFERROR(VLOOKUP(Tabla2[[#This Row],[Client]],Inflow_Outflow!A:O,9,FALSE),"")</f>
        <v>26.789285714285715</v>
      </c>
      <c r="Y1484" s="2">
        <f>IFERROR(VLOOKUP(Tabla2[[#This Row],[Client]],Inflow_Outflow!A:O,10,FALSE),"")</f>
        <v>142.85714285714286</v>
      </c>
      <c r="Z1484" s="2">
        <f>IFERROR(VLOOKUP(Tabla2[[#This Row],[Client]],Inflow_Outflow!A:O,11,FALSE),"")</f>
        <v>11</v>
      </c>
      <c r="AA1484" s="2">
        <f>IFERROR(VLOOKUP(Tabla2[[#This Row],[Client]],Inflow_Outflow!A:O,12,FALSE),"")</f>
        <v>11</v>
      </c>
      <c r="AB1484" s="2">
        <f>IFERROR(VLOOKUP(Tabla2[[#This Row],[Client]],Inflow_Outflow!A:O,13,FALSE),"")</f>
        <v>3</v>
      </c>
      <c r="AC1484" s="2">
        <f>IFERROR(VLOOKUP(Tabla2[[#This Row],[Client]],Inflow_Outflow!A:O,14,FALSE),"")</f>
        <v>2</v>
      </c>
      <c r="AD1484" s="2">
        <f>IFERROR(VLOOKUP(Tabla2[[#This Row],[Client]],Inflow_Outflow!A:O,15,FALSE),"")</f>
        <v>2</v>
      </c>
      <c r="AE1484" s="2">
        <f>IFERROR(VLOOKUP(Tabla2[[#This Row],[Client]],Sales_Revenues!A:G,2,FALSE),"")</f>
        <v>0</v>
      </c>
      <c r="AF1484" s="2">
        <f>IFERROR(VLOOKUP(Tabla2[[#This Row],[Client]],Sales_Revenues!A:G,3,FALSE),"")</f>
        <v>0</v>
      </c>
      <c r="AG1484" s="2">
        <f>IFERROR(VLOOKUP(Tabla2[[#This Row],[Client]],Sales_Revenues!A:G,4,FALSE),"")</f>
        <v>1</v>
      </c>
      <c r="AH1484" s="2">
        <f>IFERROR(VLOOKUP(Tabla2[[#This Row],[Client]],Sales_Revenues!A:G,5,FALSE),"")</f>
        <v>0</v>
      </c>
      <c r="AI1484" s="2">
        <f>IFERROR(VLOOKUP(Tabla2[[#This Row],[Client]],Sales_Revenues!A:G,6,FALSE),"")</f>
        <v>0</v>
      </c>
      <c r="AJ1484" s="2">
        <f>IFERROR(VLOOKUP(Tabla2[[#This Row],[Client]],Sales_Revenues!A:G,7,FALSE),"")</f>
        <v>11.718214285714286</v>
      </c>
    </row>
    <row r="1485" spans="1:36">
      <c r="A1485">
        <v>1484</v>
      </c>
      <c r="B1485">
        <v>1</v>
      </c>
      <c r="H1485">
        <v>0</v>
      </c>
      <c r="I1485" t="s">
        <v>38</v>
      </c>
      <c r="J1485" t="s">
        <v>38</v>
      </c>
      <c r="K1485" t="s">
        <v>38</v>
      </c>
      <c r="L1485" t="s">
        <v>38</v>
      </c>
      <c r="M1485" t="s">
        <v>38</v>
      </c>
      <c r="N1485" t="str">
        <f>IFERROR(VLOOKUP(Tabla2[[#This Row],[Client]],Soc_Dem!A:D,2,FALSE),"")</f>
        <v>M</v>
      </c>
      <c r="O1485">
        <f>IFERROR(VLOOKUP(Tabla2[[#This Row],[Client]],Soc_Dem!A:D,3,FALSE),"")</f>
        <v>39</v>
      </c>
      <c r="P1485">
        <f>IFERROR(VLOOKUP(Tabla2[[#This Row],[Client]],Soc_Dem!A:D,4,FALSE),"")</f>
        <v>0</v>
      </c>
      <c r="Q1485" s="2">
        <f>IFERROR(VLOOKUP(Tabla2[[#This Row],[Client]],Inflow_Outflow!A:O,2,FALSE),"")</f>
        <v>1355.0885714285716</v>
      </c>
      <c r="R1485" s="2">
        <f>IFERROR(VLOOKUP(Tabla2[[#This Row],[Client]],Inflow_Outflow!A:O,3,FALSE),"")</f>
        <v>1355.0885714285716</v>
      </c>
      <c r="S1485" s="2">
        <f>IFERROR(VLOOKUP(Tabla2[[#This Row],[Client]],Inflow_Outflow!A:O,4,FALSE),"")</f>
        <v>5</v>
      </c>
      <c r="T1485" s="2">
        <f>IFERROR(VLOOKUP(Tabla2[[#This Row],[Client]],Inflow_Outflow!A:O,5,FALSE),"")</f>
        <v>5</v>
      </c>
      <c r="U1485" s="2">
        <f>IFERROR(VLOOKUP(Tabla2[[#This Row],[Client]],Inflow_Outflow!A:O,6,FALSE),"")</f>
        <v>768.625</v>
      </c>
      <c r="V1485" s="2">
        <f>IFERROR(VLOOKUP(Tabla2[[#This Row],[Client]],Inflow_Outflow!A:O,7,FALSE),"")</f>
        <v>768.625</v>
      </c>
      <c r="W1485" s="2">
        <f>IFERROR(VLOOKUP(Tabla2[[#This Row],[Client]],Inflow_Outflow!A:O,8,FALSE),"")</f>
        <v>107.14285714285714</v>
      </c>
      <c r="X1485" s="2">
        <f>IFERROR(VLOOKUP(Tabla2[[#This Row],[Client]],Inflow_Outflow!A:O,9,FALSE),"")</f>
        <v>302.44642857142856</v>
      </c>
      <c r="Y1485" s="2">
        <f>IFERROR(VLOOKUP(Tabla2[[#This Row],[Client]],Inflow_Outflow!A:O,10,FALSE),"")</f>
        <v>357.78571428571428</v>
      </c>
      <c r="Z1485" s="2">
        <f>IFERROR(VLOOKUP(Tabla2[[#This Row],[Client]],Inflow_Outflow!A:O,11,FALSE),"")</f>
        <v>23</v>
      </c>
      <c r="AA1485" s="2">
        <f>IFERROR(VLOOKUP(Tabla2[[#This Row],[Client]],Inflow_Outflow!A:O,12,FALSE),"")</f>
        <v>23</v>
      </c>
      <c r="AB1485" s="2">
        <f>IFERROR(VLOOKUP(Tabla2[[#This Row],[Client]],Inflow_Outflow!A:O,13,FALSE),"")</f>
        <v>1</v>
      </c>
      <c r="AC1485" s="2">
        <f>IFERROR(VLOOKUP(Tabla2[[#This Row],[Client]],Inflow_Outflow!A:O,14,FALSE),"")</f>
        <v>16</v>
      </c>
      <c r="AD1485" s="2">
        <f>IFERROR(VLOOKUP(Tabla2[[#This Row],[Client]],Inflow_Outflow!A:O,15,FALSE),"")</f>
        <v>5</v>
      </c>
      <c r="AE1485" s="2">
        <f>IFERROR(VLOOKUP(Tabla2[[#This Row],[Client]],Sales_Revenues!A:G,2,FALSE),"")</f>
        <v>1</v>
      </c>
      <c r="AF1485" s="2">
        <f>IFERROR(VLOOKUP(Tabla2[[#This Row],[Client]],Sales_Revenues!A:G,3,FALSE),"")</f>
        <v>0</v>
      </c>
      <c r="AG1485" s="2">
        <f>IFERROR(VLOOKUP(Tabla2[[#This Row],[Client]],Sales_Revenues!A:G,4,FALSE),"")</f>
        <v>1</v>
      </c>
      <c r="AH1485" s="2">
        <f>IFERROR(VLOOKUP(Tabla2[[#This Row],[Client]],Sales_Revenues!A:G,5,FALSE),"")</f>
        <v>25.609107142857141</v>
      </c>
      <c r="AI1485" s="2">
        <f>IFERROR(VLOOKUP(Tabla2[[#This Row],[Client]],Sales_Revenues!A:G,6,FALSE),"")</f>
        <v>0</v>
      </c>
      <c r="AJ1485" s="2">
        <f>IFERROR(VLOOKUP(Tabla2[[#This Row],[Client]],Sales_Revenues!A:G,7,FALSE),"")</f>
        <v>8.7225000000000001</v>
      </c>
    </row>
    <row r="1486" spans="1:36">
      <c r="A1486">
        <v>1485</v>
      </c>
      <c r="B1486">
        <v>1</v>
      </c>
      <c r="C1486">
        <v>1</v>
      </c>
      <c r="D1486">
        <v>1</v>
      </c>
      <c r="H1486">
        <v>180.77214285714285</v>
      </c>
      <c r="I1486">
        <v>5295.096785714285</v>
      </c>
      <c r="J1486">
        <v>0</v>
      </c>
      <c r="K1486" t="s">
        <v>38</v>
      </c>
      <c r="L1486" t="s">
        <v>38</v>
      </c>
      <c r="M1486" t="s">
        <v>38</v>
      </c>
      <c r="N1486" t="str">
        <f>IFERROR(VLOOKUP(Tabla2[[#This Row],[Client]],Soc_Dem!A:D,2,FALSE),"")</f>
        <v>F</v>
      </c>
      <c r="O1486">
        <f>IFERROR(VLOOKUP(Tabla2[[#This Row],[Client]],Soc_Dem!A:D,3,FALSE),"")</f>
        <v>54</v>
      </c>
      <c r="P1486">
        <f>IFERROR(VLOOKUP(Tabla2[[#This Row],[Client]],Soc_Dem!A:D,4,FALSE),"")</f>
        <v>23</v>
      </c>
      <c r="Q1486" s="2">
        <f>IFERROR(VLOOKUP(Tabla2[[#This Row],[Client]],Inflow_Outflow!A:O,2,FALSE),"")</f>
        <v>1093.5153571428571</v>
      </c>
      <c r="R1486" s="2">
        <f>IFERROR(VLOOKUP(Tabla2[[#This Row],[Client]],Inflow_Outflow!A:O,3,FALSE),"")</f>
        <v>1090.4221428571429</v>
      </c>
      <c r="S1486" s="2">
        <f>IFERROR(VLOOKUP(Tabla2[[#This Row],[Client]],Inflow_Outflow!A:O,4,FALSE),"")</f>
        <v>4</v>
      </c>
      <c r="T1486" s="2">
        <f>IFERROR(VLOOKUP(Tabla2[[#This Row],[Client]],Inflow_Outflow!A:O,5,FALSE),"")</f>
        <v>3</v>
      </c>
      <c r="U1486" s="2">
        <f>IFERROR(VLOOKUP(Tabla2[[#This Row],[Client]],Inflow_Outflow!A:O,6,FALSE),"")</f>
        <v>1031.8214285714287</v>
      </c>
      <c r="V1486" s="2">
        <f>IFERROR(VLOOKUP(Tabla2[[#This Row],[Client]],Inflow_Outflow!A:O,7,FALSE),"")</f>
        <v>1031.8214285714287</v>
      </c>
      <c r="W1486" s="2">
        <f>IFERROR(VLOOKUP(Tabla2[[#This Row],[Client]],Inflow_Outflow!A:O,8,FALSE),"")</f>
        <v>0</v>
      </c>
      <c r="X1486" s="2">
        <f>IFERROR(VLOOKUP(Tabla2[[#This Row],[Client]],Inflow_Outflow!A:O,9,FALSE),"")</f>
        <v>0</v>
      </c>
      <c r="Y1486" s="2">
        <f>IFERROR(VLOOKUP(Tabla2[[#This Row],[Client]],Inflow_Outflow!A:O,10,FALSE),"")</f>
        <v>135.5</v>
      </c>
      <c r="Z1486" s="2">
        <f>IFERROR(VLOOKUP(Tabla2[[#This Row],[Client]],Inflow_Outflow!A:O,11,FALSE),"")</f>
        <v>4</v>
      </c>
      <c r="AA1486" s="2">
        <f>IFERROR(VLOOKUP(Tabla2[[#This Row],[Client]],Inflow_Outflow!A:O,12,FALSE),"")</f>
        <v>4</v>
      </c>
      <c r="AB1486" s="2">
        <f>IFERROR(VLOOKUP(Tabla2[[#This Row],[Client]],Inflow_Outflow!A:O,13,FALSE),"")</f>
        <v>0</v>
      </c>
      <c r="AC1486" s="2">
        <f>IFERROR(VLOOKUP(Tabla2[[#This Row],[Client]],Inflow_Outflow!A:O,14,FALSE),"")</f>
        <v>0</v>
      </c>
      <c r="AD1486" s="2">
        <f>IFERROR(VLOOKUP(Tabla2[[#This Row],[Client]],Inflow_Outflow!A:O,15,FALSE),"")</f>
        <v>2</v>
      </c>
      <c r="AE1486" s="2" t="str">
        <f>IFERROR(VLOOKUP(Tabla2[[#This Row],[Client]],Sales_Revenues!A:G,2,FALSE),"")</f>
        <v/>
      </c>
      <c r="AF1486" s="2" t="str">
        <f>IFERROR(VLOOKUP(Tabla2[[#This Row],[Client]],Sales_Revenues!A:G,3,FALSE),"")</f>
        <v/>
      </c>
      <c r="AG1486" s="2" t="str">
        <f>IFERROR(VLOOKUP(Tabla2[[#This Row],[Client]],Sales_Revenues!A:G,4,FALSE),"")</f>
        <v/>
      </c>
      <c r="AH1486" s="2" t="str">
        <f>IFERROR(VLOOKUP(Tabla2[[#This Row],[Client]],Sales_Revenues!A:G,5,FALSE),"")</f>
        <v/>
      </c>
      <c r="AI1486" s="2" t="str">
        <f>IFERROR(VLOOKUP(Tabla2[[#This Row],[Client]],Sales_Revenues!A:G,6,FALSE),"")</f>
        <v/>
      </c>
      <c r="AJ1486" s="2" t="str">
        <f>IFERROR(VLOOKUP(Tabla2[[#This Row],[Client]],Sales_Revenues!A:G,7,FALSE),"")</f>
        <v/>
      </c>
    </row>
    <row r="1487" spans="1:36">
      <c r="A1487">
        <v>1486</v>
      </c>
      <c r="B1487">
        <v>1</v>
      </c>
      <c r="H1487">
        <v>2373.6896428571426</v>
      </c>
      <c r="I1487" t="s">
        <v>38</v>
      </c>
      <c r="J1487" t="s">
        <v>38</v>
      </c>
      <c r="K1487" t="s">
        <v>38</v>
      </c>
      <c r="L1487" t="s">
        <v>38</v>
      </c>
      <c r="M1487" t="s">
        <v>38</v>
      </c>
      <c r="N1487" t="str">
        <f>IFERROR(VLOOKUP(Tabla2[[#This Row],[Client]],Soc_Dem!A:D,2,FALSE),"")</f>
        <v>F</v>
      </c>
      <c r="O1487">
        <f>IFERROR(VLOOKUP(Tabla2[[#This Row],[Client]],Soc_Dem!A:D,3,FALSE),"")</f>
        <v>27</v>
      </c>
      <c r="P1487">
        <f>IFERROR(VLOOKUP(Tabla2[[#This Row],[Client]],Soc_Dem!A:D,4,FALSE),"")</f>
        <v>75</v>
      </c>
      <c r="Q1487" s="2">
        <f>IFERROR(VLOOKUP(Tabla2[[#This Row],[Client]],Inflow_Outflow!A:O,2,FALSE),"")</f>
        <v>7311.4400000000005</v>
      </c>
      <c r="R1487" s="2">
        <f>IFERROR(VLOOKUP(Tabla2[[#This Row],[Client]],Inflow_Outflow!A:O,3,FALSE),"")</f>
        <v>7311.4400000000005</v>
      </c>
      <c r="S1487" s="2">
        <f>IFERROR(VLOOKUP(Tabla2[[#This Row],[Client]],Inflow_Outflow!A:O,4,FALSE),"")</f>
        <v>10</v>
      </c>
      <c r="T1487" s="2">
        <f>IFERROR(VLOOKUP(Tabla2[[#This Row],[Client]],Inflow_Outflow!A:O,5,FALSE),"")</f>
        <v>10</v>
      </c>
      <c r="U1487" s="2">
        <f>IFERROR(VLOOKUP(Tabla2[[#This Row],[Client]],Inflow_Outflow!A:O,6,FALSE),"")</f>
        <v>7460.3817857142858</v>
      </c>
      <c r="V1487" s="2">
        <f>IFERROR(VLOOKUP(Tabla2[[#This Row],[Client]],Inflow_Outflow!A:O,7,FALSE),"")</f>
        <v>7460.3817857142858</v>
      </c>
      <c r="W1487" s="2">
        <f>IFERROR(VLOOKUP(Tabla2[[#This Row],[Client]],Inflow_Outflow!A:O,8,FALSE),"")</f>
        <v>178.57142857142858</v>
      </c>
      <c r="X1487" s="2">
        <f>IFERROR(VLOOKUP(Tabla2[[#This Row],[Client]],Inflow_Outflow!A:O,9,FALSE),"")</f>
        <v>0</v>
      </c>
      <c r="Y1487" s="2">
        <f>IFERROR(VLOOKUP(Tabla2[[#This Row],[Client]],Inflow_Outflow!A:O,10,FALSE),"")</f>
        <v>2357.3078571428568</v>
      </c>
      <c r="Z1487" s="2">
        <f>IFERROR(VLOOKUP(Tabla2[[#This Row],[Client]],Inflow_Outflow!A:O,11,FALSE),"")</f>
        <v>27</v>
      </c>
      <c r="AA1487" s="2">
        <f>IFERROR(VLOOKUP(Tabla2[[#This Row],[Client]],Inflow_Outflow!A:O,12,FALSE),"")</f>
        <v>27</v>
      </c>
      <c r="AB1487" s="2">
        <f>IFERROR(VLOOKUP(Tabla2[[#This Row],[Client]],Inflow_Outflow!A:O,13,FALSE),"")</f>
        <v>1</v>
      </c>
      <c r="AC1487" s="2">
        <f>IFERROR(VLOOKUP(Tabla2[[#This Row],[Client]],Inflow_Outflow!A:O,14,FALSE),"")</f>
        <v>0</v>
      </c>
      <c r="AD1487" s="2">
        <f>IFERROR(VLOOKUP(Tabla2[[#This Row],[Client]],Inflow_Outflow!A:O,15,FALSE),"")</f>
        <v>20</v>
      </c>
      <c r="AE1487" s="2">
        <f>IFERROR(VLOOKUP(Tabla2[[#This Row],[Client]],Sales_Revenues!A:G,2,FALSE),"")</f>
        <v>0</v>
      </c>
      <c r="AF1487" s="2">
        <f>IFERROR(VLOOKUP(Tabla2[[#This Row],[Client]],Sales_Revenues!A:G,3,FALSE),"")</f>
        <v>0</v>
      </c>
      <c r="AG1487" s="2">
        <f>IFERROR(VLOOKUP(Tabla2[[#This Row],[Client]],Sales_Revenues!A:G,4,FALSE),"")</f>
        <v>0</v>
      </c>
      <c r="AH1487" s="2">
        <f>IFERROR(VLOOKUP(Tabla2[[#This Row],[Client]],Sales_Revenues!A:G,5,FALSE),"")</f>
        <v>0</v>
      </c>
      <c r="AI1487" s="2">
        <f>IFERROR(VLOOKUP(Tabla2[[#This Row],[Client]],Sales_Revenues!A:G,6,FALSE),"")</f>
        <v>0</v>
      </c>
      <c r="AJ1487" s="2">
        <f>IFERROR(VLOOKUP(Tabla2[[#This Row],[Client]],Sales_Revenues!A:G,7,FALSE),"")</f>
        <v>0</v>
      </c>
    </row>
    <row r="1488" spans="1:36">
      <c r="A1488">
        <v>1487</v>
      </c>
      <c r="B1488">
        <v>1</v>
      </c>
      <c r="C1488">
        <v>1</v>
      </c>
      <c r="H1488">
        <v>8193.2060714285708</v>
      </c>
      <c r="I1488">
        <v>58108.258571428574</v>
      </c>
      <c r="J1488" t="s">
        <v>38</v>
      </c>
      <c r="K1488" t="s">
        <v>38</v>
      </c>
      <c r="L1488" t="s">
        <v>38</v>
      </c>
      <c r="M1488" t="s">
        <v>38</v>
      </c>
      <c r="N1488" t="str">
        <f>IFERROR(VLOOKUP(Tabla2[[#This Row],[Client]],Soc_Dem!A:D,2,FALSE),"")</f>
        <v>M</v>
      </c>
      <c r="O1488">
        <f>IFERROR(VLOOKUP(Tabla2[[#This Row],[Client]],Soc_Dem!A:D,3,FALSE),"")</f>
        <v>52</v>
      </c>
      <c r="P1488">
        <f>IFERROR(VLOOKUP(Tabla2[[#This Row],[Client]],Soc_Dem!A:D,4,FALSE),"")</f>
        <v>68</v>
      </c>
      <c r="Q1488" s="2">
        <f>IFERROR(VLOOKUP(Tabla2[[#This Row],[Client]],Inflow_Outflow!A:O,2,FALSE),"")</f>
        <v>1115.8782142857142</v>
      </c>
      <c r="R1488" s="2">
        <f>IFERROR(VLOOKUP(Tabla2[[#This Row],[Client]],Inflow_Outflow!A:O,3,FALSE),"")</f>
        <v>1115.8782142857142</v>
      </c>
      <c r="S1488" s="2">
        <f>IFERROR(VLOOKUP(Tabla2[[#This Row],[Client]],Inflow_Outflow!A:O,4,FALSE),"")</f>
        <v>3</v>
      </c>
      <c r="T1488" s="2">
        <f>IFERROR(VLOOKUP(Tabla2[[#This Row],[Client]],Inflow_Outflow!A:O,5,FALSE),"")</f>
        <v>3</v>
      </c>
      <c r="U1488" s="2">
        <f>IFERROR(VLOOKUP(Tabla2[[#This Row],[Client]],Inflow_Outflow!A:O,6,FALSE),"")</f>
        <v>643.89285714285711</v>
      </c>
      <c r="V1488" s="2">
        <f>IFERROR(VLOOKUP(Tabla2[[#This Row],[Client]],Inflow_Outflow!A:O,7,FALSE),"")</f>
        <v>643.89285714285711</v>
      </c>
      <c r="W1488" s="2">
        <f>IFERROR(VLOOKUP(Tabla2[[#This Row],[Client]],Inflow_Outflow!A:O,8,FALSE),"")</f>
        <v>250</v>
      </c>
      <c r="X1488" s="2">
        <f>IFERROR(VLOOKUP(Tabla2[[#This Row],[Client]],Inflow_Outflow!A:O,9,FALSE),"")</f>
        <v>0</v>
      </c>
      <c r="Y1488" s="2">
        <f>IFERROR(VLOOKUP(Tabla2[[#This Row],[Client]],Inflow_Outflow!A:O,10,FALSE),"")</f>
        <v>391.5</v>
      </c>
      <c r="Z1488" s="2">
        <f>IFERROR(VLOOKUP(Tabla2[[#This Row],[Client]],Inflow_Outflow!A:O,11,FALSE),"")</f>
        <v>9</v>
      </c>
      <c r="AA1488" s="2">
        <f>IFERROR(VLOOKUP(Tabla2[[#This Row],[Client]],Inflow_Outflow!A:O,12,FALSE),"")</f>
        <v>9</v>
      </c>
      <c r="AB1488" s="2">
        <f>IFERROR(VLOOKUP(Tabla2[[#This Row],[Client]],Inflow_Outflow!A:O,13,FALSE),"")</f>
        <v>2</v>
      </c>
      <c r="AC1488" s="2">
        <f>IFERROR(VLOOKUP(Tabla2[[#This Row],[Client]],Inflow_Outflow!A:O,14,FALSE),"")</f>
        <v>0</v>
      </c>
      <c r="AD1488" s="2">
        <f>IFERROR(VLOOKUP(Tabla2[[#This Row],[Client]],Inflow_Outflow!A:O,15,FALSE),"")</f>
        <v>6</v>
      </c>
      <c r="AE1488" s="2" t="str">
        <f>IFERROR(VLOOKUP(Tabla2[[#This Row],[Client]],Sales_Revenues!A:G,2,FALSE),"")</f>
        <v/>
      </c>
      <c r="AF1488" s="2" t="str">
        <f>IFERROR(VLOOKUP(Tabla2[[#This Row],[Client]],Sales_Revenues!A:G,3,FALSE),"")</f>
        <v/>
      </c>
      <c r="AG1488" s="2" t="str">
        <f>IFERROR(VLOOKUP(Tabla2[[#This Row],[Client]],Sales_Revenues!A:G,4,FALSE),"")</f>
        <v/>
      </c>
      <c r="AH1488" s="2" t="str">
        <f>IFERROR(VLOOKUP(Tabla2[[#This Row],[Client]],Sales_Revenues!A:G,5,FALSE),"")</f>
        <v/>
      </c>
      <c r="AI1488" s="2" t="str">
        <f>IFERROR(VLOOKUP(Tabla2[[#This Row],[Client]],Sales_Revenues!A:G,6,FALSE),"")</f>
        <v/>
      </c>
      <c r="AJ1488" s="2" t="str">
        <f>IFERROR(VLOOKUP(Tabla2[[#This Row],[Client]],Sales_Revenues!A:G,7,FALSE),"")</f>
        <v/>
      </c>
    </row>
    <row r="1489" spans="1:36">
      <c r="A1489">
        <v>1488</v>
      </c>
      <c r="B1489">
        <v>1</v>
      </c>
      <c r="G1489">
        <v>1</v>
      </c>
      <c r="H1489">
        <v>0</v>
      </c>
      <c r="I1489" t="s">
        <v>38</v>
      </c>
      <c r="J1489" t="s">
        <v>38</v>
      </c>
      <c r="K1489" t="s">
        <v>38</v>
      </c>
      <c r="L1489" t="s">
        <v>38</v>
      </c>
      <c r="M1489">
        <v>3420.8453571428572</v>
      </c>
      <c r="N1489" t="str">
        <f>IFERROR(VLOOKUP(Tabla2[[#This Row],[Client]],Soc_Dem!A:D,2,FALSE),"")</f>
        <v>M</v>
      </c>
      <c r="O1489">
        <f>IFERROR(VLOOKUP(Tabla2[[#This Row],[Client]],Soc_Dem!A:D,3,FALSE),"")</f>
        <v>73</v>
      </c>
      <c r="P1489">
        <f>IFERROR(VLOOKUP(Tabla2[[#This Row],[Client]],Soc_Dem!A:D,4,FALSE),"")</f>
        <v>233</v>
      </c>
      <c r="Q1489" s="2">
        <f>IFERROR(VLOOKUP(Tabla2[[#This Row],[Client]],Inflow_Outflow!A:O,2,FALSE),"")</f>
        <v>896.88035714285718</v>
      </c>
      <c r="R1489" s="2">
        <f>IFERROR(VLOOKUP(Tabla2[[#This Row],[Client]],Inflow_Outflow!A:O,3,FALSE),"")</f>
        <v>815.85928571428576</v>
      </c>
      <c r="S1489" s="2">
        <f>IFERROR(VLOOKUP(Tabla2[[#This Row],[Client]],Inflow_Outflow!A:O,4,FALSE),"")</f>
        <v>5</v>
      </c>
      <c r="T1489" s="2">
        <f>IFERROR(VLOOKUP(Tabla2[[#This Row],[Client]],Inflow_Outflow!A:O,5,FALSE),"")</f>
        <v>4</v>
      </c>
      <c r="U1489" s="2">
        <f>IFERROR(VLOOKUP(Tabla2[[#This Row],[Client]],Inflow_Outflow!A:O,6,FALSE),"")</f>
        <v>696.14821428571429</v>
      </c>
      <c r="V1489" s="2">
        <f>IFERROR(VLOOKUP(Tabla2[[#This Row],[Client]],Inflow_Outflow!A:O,7,FALSE),"")</f>
        <v>689.36250000000007</v>
      </c>
      <c r="W1489" s="2">
        <f>IFERROR(VLOOKUP(Tabla2[[#This Row],[Client]],Inflow_Outflow!A:O,8,FALSE),"")</f>
        <v>303.57142857142856</v>
      </c>
      <c r="X1489" s="2">
        <f>IFERROR(VLOOKUP(Tabla2[[#This Row],[Client]],Inflow_Outflow!A:O,9,FALSE),"")</f>
        <v>67.112499999999997</v>
      </c>
      <c r="Y1489" s="2">
        <f>IFERROR(VLOOKUP(Tabla2[[#This Row],[Client]],Inflow_Outflow!A:O,10,FALSE),"")</f>
        <v>157.10714285714286</v>
      </c>
      <c r="Z1489" s="2">
        <f>IFERROR(VLOOKUP(Tabla2[[#This Row],[Client]],Inflow_Outflow!A:O,11,FALSE),"")</f>
        <v>24</v>
      </c>
      <c r="AA1489" s="2">
        <f>IFERROR(VLOOKUP(Tabla2[[#This Row],[Client]],Inflow_Outflow!A:O,12,FALSE),"")</f>
        <v>22</v>
      </c>
      <c r="AB1489" s="2">
        <f>IFERROR(VLOOKUP(Tabla2[[#This Row],[Client]],Inflow_Outflow!A:O,13,FALSE),"")</f>
        <v>6</v>
      </c>
      <c r="AC1489" s="2">
        <f>IFERROR(VLOOKUP(Tabla2[[#This Row],[Client]],Inflow_Outflow!A:O,14,FALSE),"")</f>
        <v>8</v>
      </c>
      <c r="AD1489" s="2">
        <f>IFERROR(VLOOKUP(Tabla2[[#This Row],[Client]],Inflow_Outflow!A:O,15,FALSE),"")</f>
        <v>4</v>
      </c>
      <c r="AE1489" s="2">
        <f>IFERROR(VLOOKUP(Tabla2[[#This Row],[Client]],Sales_Revenues!A:G,2,FALSE),"")</f>
        <v>0</v>
      </c>
      <c r="AF1489" s="2">
        <f>IFERROR(VLOOKUP(Tabla2[[#This Row],[Client]],Sales_Revenues!A:G,3,FALSE),"")</f>
        <v>0</v>
      </c>
      <c r="AG1489" s="2">
        <f>IFERROR(VLOOKUP(Tabla2[[#This Row],[Client]],Sales_Revenues!A:G,4,FALSE),"")</f>
        <v>1</v>
      </c>
      <c r="AH1489" s="2">
        <f>IFERROR(VLOOKUP(Tabla2[[#This Row],[Client]],Sales_Revenues!A:G,5,FALSE),"")</f>
        <v>0</v>
      </c>
      <c r="AI1489" s="2">
        <f>IFERROR(VLOOKUP(Tabla2[[#This Row],[Client]],Sales_Revenues!A:G,6,FALSE),"")</f>
        <v>0</v>
      </c>
      <c r="AJ1489" s="2">
        <f>IFERROR(VLOOKUP(Tabla2[[#This Row],[Client]],Sales_Revenues!A:G,7,FALSE),"")</f>
        <v>6.0714285714285712</v>
      </c>
    </row>
    <row r="1490" spans="1:36">
      <c r="A1490">
        <v>1489</v>
      </c>
      <c r="B1490">
        <v>1</v>
      </c>
      <c r="H1490">
        <v>6168.9596428571431</v>
      </c>
      <c r="I1490" t="s">
        <v>38</v>
      </c>
      <c r="J1490" t="s">
        <v>38</v>
      </c>
      <c r="K1490" t="s">
        <v>38</v>
      </c>
      <c r="L1490" t="s">
        <v>38</v>
      </c>
      <c r="M1490" t="s">
        <v>38</v>
      </c>
      <c r="N1490" t="str">
        <f>IFERROR(VLOOKUP(Tabla2[[#This Row],[Client]],Soc_Dem!A:D,2,FALSE),"")</f>
        <v>M</v>
      </c>
      <c r="O1490">
        <f>IFERROR(VLOOKUP(Tabla2[[#This Row],[Client]],Soc_Dem!A:D,3,FALSE),"")</f>
        <v>80</v>
      </c>
      <c r="P1490">
        <f>IFERROR(VLOOKUP(Tabla2[[#This Row],[Client]],Soc_Dem!A:D,4,FALSE),"")</f>
        <v>66</v>
      </c>
      <c r="Q1490" s="2">
        <f>IFERROR(VLOOKUP(Tabla2[[#This Row],[Client]],Inflow_Outflow!A:O,2,FALSE),"")</f>
        <v>41.250357142857141</v>
      </c>
      <c r="R1490" s="2">
        <f>IFERROR(VLOOKUP(Tabla2[[#This Row],[Client]],Inflow_Outflow!A:O,3,FALSE),"")</f>
        <v>41.250357142857141</v>
      </c>
      <c r="S1490" s="2">
        <f>IFERROR(VLOOKUP(Tabla2[[#This Row],[Client]],Inflow_Outflow!A:O,4,FALSE),"")</f>
        <v>3</v>
      </c>
      <c r="T1490" s="2">
        <f>IFERROR(VLOOKUP(Tabla2[[#This Row],[Client]],Inflow_Outflow!A:O,5,FALSE),"")</f>
        <v>3</v>
      </c>
      <c r="U1490" s="2">
        <f>IFERROR(VLOOKUP(Tabla2[[#This Row],[Client]],Inflow_Outflow!A:O,6,FALSE),"")</f>
        <v>38.925000000000004</v>
      </c>
      <c r="V1490" s="2">
        <f>IFERROR(VLOOKUP(Tabla2[[#This Row],[Client]],Inflow_Outflow!A:O,7,FALSE),"")</f>
        <v>38.925000000000004</v>
      </c>
      <c r="W1490" s="2">
        <f>IFERROR(VLOOKUP(Tabla2[[#This Row],[Client]],Inflow_Outflow!A:O,8,FALSE),"")</f>
        <v>28.571428571428573</v>
      </c>
      <c r="X1490" s="2">
        <f>IFERROR(VLOOKUP(Tabla2[[#This Row],[Client]],Inflow_Outflow!A:O,9,FALSE),"")</f>
        <v>10.353571428571428</v>
      </c>
      <c r="Y1490" s="2">
        <f>IFERROR(VLOOKUP(Tabla2[[#This Row],[Client]],Inflow_Outflow!A:O,10,FALSE),"")</f>
        <v>0</v>
      </c>
      <c r="Z1490" s="2">
        <f>IFERROR(VLOOKUP(Tabla2[[#This Row],[Client]],Inflow_Outflow!A:O,11,FALSE),"")</f>
        <v>9</v>
      </c>
      <c r="AA1490" s="2">
        <f>IFERROR(VLOOKUP(Tabla2[[#This Row],[Client]],Inflow_Outflow!A:O,12,FALSE),"")</f>
        <v>9</v>
      </c>
      <c r="AB1490" s="2">
        <f>IFERROR(VLOOKUP(Tabla2[[#This Row],[Client]],Inflow_Outflow!A:O,13,FALSE),"")</f>
        <v>5</v>
      </c>
      <c r="AC1490" s="2">
        <f>IFERROR(VLOOKUP(Tabla2[[#This Row],[Client]],Inflow_Outflow!A:O,14,FALSE),"")</f>
        <v>4</v>
      </c>
      <c r="AD1490" s="2">
        <f>IFERROR(VLOOKUP(Tabla2[[#This Row],[Client]],Inflow_Outflow!A:O,15,FALSE),"")</f>
        <v>0</v>
      </c>
      <c r="AE1490" s="2" t="str">
        <f>IFERROR(VLOOKUP(Tabla2[[#This Row],[Client]],Sales_Revenues!A:G,2,FALSE),"")</f>
        <v/>
      </c>
      <c r="AF1490" s="2" t="str">
        <f>IFERROR(VLOOKUP(Tabla2[[#This Row],[Client]],Sales_Revenues!A:G,3,FALSE),"")</f>
        <v/>
      </c>
      <c r="AG1490" s="2" t="str">
        <f>IFERROR(VLOOKUP(Tabla2[[#This Row],[Client]],Sales_Revenues!A:G,4,FALSE),"")</f>
        <v/>
      </c>
      <c r="AH1490" s="2" t="str">
        <f>IFERROR(VLOOKUP(Tabla2[[#This Row],[Client]],Sales_Revenues!A:G,5,FALSE),"")</f>
        <v/>
      </c>
      <c r="AI1490" s="2" t="str">
        <f>IFERROR(VLOOKUP(Tabla2[[#This Row],[Client]],Sales_Revenues!A:G,6,FALSE),"")</f>
        <v/>
      </c>
      <c r="AJ1490" s="2" t="str">
        <f>IFERROR(VLOOKUP(Tabla2[[#This Row],[Client]],Sales_Revenues!A:G,7,FALSE),"")</f>
        <v/>
      </c>
    </row>
    <row r="1491" spans="1:36">
      <c r="A1491">
        <v>1490</v>
      </c>
      <c r="B1491">
        <v>1</v>
      </c>
      <c r="C1491">
        <v>1</v>
      </c>
      <c r="E1491">
        <v>1</v>
      </c>
      <c r="F1491">
        <v>1</v>
      </c>
      <c r="H1491">
        <v>70.707142857142856</v>
      </c>
      <c r="I1491">
        <v>0</v>
      </c>
      <c r="J1491" t="s">
        <v>38</v>
      </c>
      <c r="K1491">
        <v>0</v>
      </c>
      <c r="L1491">
        <v>888.46321428571434</v>
      </c>
      <c r="M1491" t="s">
        <v>38</v>
      </c>
      <c r="N1491" t="str">
        <f>IFERROR(VLOOKUP(Tabla2[[#This Row],[Client]],Soc_Dem!A:D,2,FALSE),"")</f>
        <v>F</v>
      </c>
      <c r="O1491">
        <f>IFERROR(VLOOKUP(Tabla2[[#This Row],[Client]],Soc_Dem!A:D,3,FALSE),"")</f>
        <v>61</v>
      </c>
      <c r="P1491">
        <f>IFERROR(VLOOKUP(Tabla2[[#This Row],[Client]],Soc_Dem!A:D,4,FALSE),"")</f>
        <v>181</v>
      </c>
      <c r="Q1491" s="2">
        <f>IFERROR(VLOOKUP(Tabla2[[#This Row],[Client]],Inflow_Outflow!A:O,2,FALSE),"")</f>
        <v>919.24464285714282</v>
      </c>
      <c r="R1491" s="2">
        <f>IFERROR(VLOOKUP(Tabla2[[#This Row],[Client]],Inflow_Outflow!A:O,3,FALSE),"")</f>
        <v>517.86142857142863</v>
      </c>
      <c r="S1491" s="2">
        <f>IFERROR(VLOOKUP(Tabla2[[#This Row],[Client]],Inflow_Outflow!A:O,4,FALSE),"")</f>
        <v>9</v>
      </c>
      <c r="T1491" s="2">
        <f>IFERROR(VLOOKUP(Tabla2[[#This Row],[Client]],Inflow_Outflow!A:O,5,FALSE),"")</f>
        <v>4</v>
      </c>
      <c r="U1491" s="2">
        <f>IFERROR(VLOOKUP(Tabla2[[#This Row],[Client]],Inflow_Outflow!A:O,6,FALSE),"")</f>
        <v>680.92464285714289</v>
      </c>
      <c r="V1491" s="2">
        <f>IFERROR(VLOOKUP(Tabla2[[#This Row],[Client]],Inflow_Outflow!A:O,7,FALSE),"")</f>
        <v>287.10714285714283</v>
      </c>
      <c r="W1491" s="2">
        <f>IFERROR(VLOOKUP(Tabla2[[#This Row],[Client]],Inflow_Outflow!A:O,8,FALSE),"")</f>
        <v>0</v>
      </c>
      <c r="X1491" s="2">
        <f>IFERROR(VLOOKUP(Tabla2[[#This Row],[Client]],Inflow_Outflow!A:O,9,FALSE),"")</f>
        <v>392.38892857142855</v>
      </c>
      <c r="Y1491" s="2">
        <f>IFERROR(VLOOKUP(Tabla2[[#This Row],[Client]],Inflow_Outflow!A:O,10,FALSE),"")</f>
        <v>286.67857142857144</v>
      </c>
      <c r="Z1491" s="2">
        <f>IFERROR(VLOOKUP(Tabla2[[#This Row],[Client]],Inflow_Outflow!A:O,11,FALSE),"")</f>
        <v>13</v>
      </c>
      <c r="AA1491" s="2">
        <f>IFERROR(VLOOKUP(Tabla2[[#This Row],[Client]],Inflow_Outflow!A:O,12,FALSE),"")</f>
        <v>5</v>
      </c>
      <c r="AB1491" s="2">
        <f>IFERROR(VLOOKUP(Tabla2[[#This Row],[Client]],Inflow_Outflow!A:O,13,FALSE),"")</f>
        <v>0</v>
      </c>
      <c r="AC1491" s="2">
        <f>IFERROR(VLOOKUP(Tabla2[[#This Row],[Client]],Inflow_Outflow!A:O,14,FALSE),"")</f>
        <v>6</v>
      </c>
      <c r="AD1491" s="2">
        <f>IFERROR(VLOOKUP(Tabla2[[#This Row],[Client]],Inflow_Outflow!A:O,15,FALSE),"")</f>
        <v>4</v>
      </c>
      <c r="AE1491" s="2">
        <f>IFERROR(VLOOKUP(Tabla2[[#This Row],[Client]],Sales_Revenues!A:G,2,FALSE),"")</f>
        <v>0</v>
      </c>
      <c r="AF1491" s="2">
        <f>IFERROR(VLOOKUP(Tabla2[[#This Row],[Client]],Sales_Revenues!A:G,3,FALSE),"")</f>
        <v>0</v>
      </c>
      <c r="AG1491" s="2">
        <f>IFERROR(VLOOKUP(Tabla2[[#This Row],[Client]],Sales_Revenues!A:G,4,FALSE),"")</f>
        <v>0</v>
      </c>
      <c r="AH1491" s="2">
        <f>IFERROR(VLOOKUP(Tabla2[[#This Row],[Client]],Sales_Revenues!A:G,5,FALSE),"")</f>
        <v>0</v>
      </c>
      <c r="AI1491" s="2">
        <f>IFERROR(VLOOKUP(Tabla2[[#This Row],[Client]],Sales_Revenues!A:G,6,FALSE),"")</f>
        <v>0</v>
      </c>
      <c r="AJ1491" s="2">
        <f>IFERROR(VLOOKUP(Tabla2[[#This Row],[Client]],Sales_Revenues!A:G,7,FALSE),"")</f>
        <v>0</v>
      </c>
    </row>
    <row r="1492" spans="1:36">
      <c r="A1492">
        <v>1491</v>
      </c>
      <c r="B1492">
        <v>1</v>
      </c>
      <c r="E1492">
        <v>1</v>
      </c>
      <c r="H1492">
        <v>15886.911785714286</v>
      </c>
      <c r="I1492" t="s">
        <v>38</v>
      </c>
      <c r="J1492" t="s">
        <v>38</v>
      </c>
      <c r="K1492">
        <v>0</v>
      </c>
      <c r="L1492" t="s">
        <v>38</v>
      </c>
      <c r="M1492" t="s">
        <v>38</v>
      </c>
      <c r="N1492" t="str">
        <f>IFERROR(VLOOKUP(Tabla2[[#This Row],[Client]],Soc_Dem!A:D,2,FALSE),"")</f>
        <v>M</v>
      </c>
      <c r="O1492">
        <f>IFERROR(VLOOKUP(Tabla2[[#This Row],[Client]],Soc_Dem!A:D,3,FALSE),"")</f>
        <v>19</v>
      </c>
      <c r="P1492">
        <f>IFERROR(VLOOKUP(Tabla2[[#This Row],[Client]],Soc_Dem!A:D,4,FALSE),"")</f>
        <v>151</v>
      </c>
      <c r="Q1492" s="2">
        <f>IFERROR(VLOOKUP(Tabla2[[#This Row],[Client]],Inflow_Outflow!A:O,2,FALSE),"")</f>
        <v>1266.17</v>
      </c>
      <c r="R1492" s="2">
        <f>IFERROR(VLOOKUP(Tabla2[[#This Row],[Client]],Inflow_Outflow!A:O,3,FALSE),"")</f>
        <v>1265.7482142857141</v>
      </c>
      <c r="S1492" s="2">
        <f>IFERROR(VLOOKUP(Tabla2[[#This Row],[Client]],Inflow_Outflow!A:O,4,FALSE),"")</f>
        <v>4</v>
      </c>
      <c r="T1492" s="2">
        <f>IFERROR(VLOOKUP(Tabla2[[#This Row],[Client]],Inflow_Outflow!A:O,5,FALSE),"")</f>
        <v>3</v>
      </c>
      <c r="U1492" s="2">
        <f>IFERROR(VLOOKUP(Tabla2[[#This Row],[Client]],Inflow_Outflow!A:O,6,FALSE),"")</f>
        <v>1286.707142857143</v>
      </c>
      <c r="V1492" s="2">
        <f>IFERROR(VLOOKUP(Tabla2[[#This Row],[Client]],Inflow_Outflow!A:O,7,FALSE),"")</f>
        <v>1286.285357142857</v>
      </c>
      <c r="W1492" s="2">
        <f>IFERROR(VLOOKUP(Tabla2[[#This Row],[Client]],Inflow_Outflow!A:O,8,FALSE),"")</f>
        <v>496.42857142857144</v>
      </c>
      <c r="X1492" s="2">
        <f>IFERROR(VLOOKUP(Tabla2[[#This Row],[Client]],Inflow_Outflow!A:O,9,FALSE),"")</f>
        <v>0</v>
      </c>
      <c r="Y1492" s="2">
        <f>IFERROR(VLOOKUP(Tabla2[[#This Row],[Client]],Inflow_Outflow!A:O,10,FALSE),"")</f>
        <v>785.07785714285717</v>
      </c>
      <c r="Z1492" s="2">
        <f>IFERROR(VLOOKUP(Tabla2[[#This Row],[Client]],Inflow_Outflow!A:O,11,FALSE),"")</f>
        <v>11</v>
      </c>
      <c r="AA1492" s="2">
        <f>IFERROR(VLOOKUP(Tabla2[[#This Row],[Client]],Inflow_Outflow!A:O,12,FALSE),"")</f>
        <v>10</v>
      </c>
      <c r="AB1492" s="2">
        <f>IFERROR(VLOOKUP(Tabla2[[#This Row],[Client]],Inflow_Outflow!A:O,13,FALSE),"")</f>
        <v>3</v>
      </c>
      <c r="AC1492" s="2">
        <f>IFERROR(VLOOKUP(Tabla2[[#This Row],[Client]],Inflow_Outflow!A:O,14,FALSE),"")</f>
        <v>0</v>
      </c>
      <c r="AD1492" s="2">
        <f>IFERROR(VLOOKUP(Tabla2[[#This Row],[Client]],Inflow_Outflow!A:O,15,FALSE),"")</f>
        <v>3</v>
      </c>
      <c r="AE1492" s="2" t="str">
        <f>IFERROR(VLOOKUP(Tabla2[[#This Row],[Client]],Sales_Revenues!A:G,2,FALSE),"")</f>
        <v/>
      </c>
      <c r="AF1492" s="2" t="str">
        <f>IFERROR(VLOOKUP(Tabla2[[#This Row],[Client]],Sales_Revenues!A:G,3,FALSE),"")</f>
        <v/>
      </c>
      <c r="AG1492" s="2" t="str">
        <f>IFERROR(VLOOKUP(Tabla2[[#This Row],[Client]],Sales_Revenues!A:G,4,FALSE),"")</f>
        <v/>
      </c>
      <c r="AH1492" s="2" t="str">
        <f>IFERROR(VLOOKUP(Tabla2[[#This Row],[Client]],Sales_Revenues!A:G,5,FALSE),"")</f>
        <v/>
      </c>
      <c r="AI1492" s="2" t="str">
        <f>IFERROR(VLOOKUP(Tabla2[[#This Row],[Client]],Sales_Revenues!A:G,6,FALSE),"")</f>
        <v/>
      </c>
      <c r="AJ1492" s="2" t="str">
        <f>IFERROR(VLOOKUP(Tabla2[[#This Row],[Client]],Sales_Revenues!A:G,7,FALSE),"")</f>
        <v/>
      </c>
    </row>
    <row r="1493" spans="1:36">
      <c r="A1493">
        <v>1492</v>
      </c>
      <c r="B1493">
        <v>1</v>
      </c>
      <c r="D1493">
        <v>2</v>
      </c>
      <c r="H1493">
        <v>6.0578571428571433</v>
      </c>
      <c r="I1493" t="s">
        <v>38</v>
      </c>
      <c r="J1493">
        <v>9021.2510714285709</v>
      </c>
      <c r="K1493" t="s">
        <v>38</v>
      </c>
      <c r="L1493" t="s">
        <v>38</v>
      </c>
      <c r="M1493" t="s">
        <v>38</v>
      </c>
      <c r="N1493" t="str">
        <f>IFERROR(VLOOKUP(Tabla2[[#This Row],[Client]],Soc_Dem!A:D,2,FALSE),"")</f>
        <v>M</v>
      </c>
      <c r="O1493">
        <f>IFERROR(VLOOKUP(Tabla2[[#This Row],[Client]],Soc_Dem!A:D,3,FALSE),"")</f>
        <v>56</v>
      </c>
      <c r="P1493">
        <f>IFERROR(VLOOKUP(Tabla2[[#This Row],[Client]],Soc_Dem!A:D,4,FALSE),"")</f>
        <v>200</v>
      </c>
      <c r="Q1493" s="2">
        <f>IFERROR(VLOOKUP(Tabla2[[#This Row],[Client]],Inflow_Outflow!A:O,2,FALSE),"")</f>
        <v>482.64464285714286</v>
      </c>
      <c r="R1493" s="2">
        <f>IFERROR(VLOOKUP(Tabla2[[#This Row],[Client]],Inflow_Outflow!A:O,3,FALSE),"")</f>
        <v>482.64464285714286</v>
      </c>
      <c r="S1493" s="2">
        <f>IFERROR(VLOOKUP(Tabla2[[#This Row],[Client]],Inflow_Outflow!A:O,4,FALSE),"")</f>
        <v>2</v>
      </c>
      <c r="T1493" s="2">
        <f>IFERROR(VLOOKUP(Tabla2[[#This Row],[Client]],Inflow_Outflow!A:O,5,FALSE),"")</f>
        <v>2</v>
      </c>
      <c r="U1493" s="2">
        <f>IFERROR(VLOOKUP(Tabla2[[#This Row],[Client]],Inflow_Outflow!A:O,6,FALSE),"")</f>
        <v>552.32142857142856</v>
      </c>
      <c r="V1493" s="2">
        <f>IFERROR(VLOOKUP(Tabla2[[#This Row],[Client]],Inflow_Outflow!A:O,7,FALSE),"")</f>
        <v>552.32142857142856</v>
      </c>
      <c r="W1493" s="2">
        <f>IFERROR(VLOOKUP(Tabla2[[#This Row],[Client]],Inflow_Outflow!A:O,8,FALSE),"")</f>
        <v>410.71428571428572</v>
      </c>
      <c r="X1493" s="2">
        <f>IFERROR(VLOOKUP(Tabla2[[#This Row],[Client]],Inflow_Outflow!A:O,9,FALSE),"")</f>
        <v>0</v>
      </c>
      <c r="Y1493" s="2">
        <f>IFERROR(VLOOKUP(Tabla2[[#This Row],[Client]],Inflow_Outflow!A:O,10,FALSE),"")</f>
        <v>138.57142857142858</v>
      </c>
      <c r="Z1493" s="2">
        <f>IFERROR(VLOOKUP(Tabla2[[#This Row],[Client]],Inflow_Outflow!A:O,11,FALSE),"")</f>
        <v>8</v>
      </c>
      <c r="AA1493" s="2">
        <f>IFERROR(VLOOKUP(Tabla2[[#This Row],[Client]],Inflow_Outflow!A:O,12,FALSE),"")</f>
        <v>8</v>
      </c>
      <c r="AB1493" s="2">
        <f>IFERROR(VLOOKUP(Tabla2[[#This Row],[Client]],Inflow_Outflow!A:O,13,FALSE),"")</f>
        <v>2</v>
      </c>
      <c r="AC1493" s="2">
        <f>IFERROR(VLOOKUP(Tabla2[[#This Row],[Client]],Inflow_Outflow!A:O,14,FALSE),"")</f>
        <v>0</v>
      </c>
      <c r="AD1493" s="2">
        <f>IFERROR(VLOOKUP(Tabla2[[#This Row],[Client]],Inflow_Outflow!A:O,15,FALSE),"")</f>
        <v>5</v>
      </c>
      <c r="AE1493" s="2">
        <f>IFERROR(VLOOKUP(Tabla2[[#This Row],[Client]],Sales_Revenues!A:G,2,FALSE),"")</f>
        <v>1</v>
      </c>
      <c r="AF1493" s="2">
        <f>IFERROR(VLOOKUP(Tabla2[[#This Row],[Client]],Sales_Revenues!A:G,3,FALSE),"")</f>
        <v>0</v>
      </c>
      <c r="AG1493" s="2">
        <f>IFERROR(VLOOKUP(Tabla2[[#This Row],[Client]],Sales_Revenues!A:G,4,FALSE),"")</f>
        <v>0</v>
      </c>
      <c r="AH1493" s="2">
        <f>IFERROR(VLOOKUP(Tabla2[[#This Row],[Client]],Sales_Revenues!A:G,5,FALSE),"")</f>
        <v>0.81553571428571436</v>
      </c>
      <c r="AI1493" s="2">
        <f>IFERROR(VLOOKUP(Tabla2[[#This Row],[Client]],Sales_Revenues!A:G,6,FALSE),"")</f>
        <v>0</v>
      </c>
      <c r="AJ1493" s="2">
        <f>IFERROR(VLOOKUP(Tabla2[[#This Row],[Client]],Sales_Revenues!A:G,7,FALSE),"")</f>
        <v>0</v>
      </c>
    </row>
    <row r="1494" spans="1:36">
      <c r="A1494">
        <v>1493</v>
      </c>
      <c r="B1494">
        <v>1</v>
      </c>
      <c r="H1494">
        <v>9493.4025000000001</v>
      </c>
      <c r="I1494" t="s">
        <v>38</v>
      </c>
      <c r="J1494" t="s">
        <v>38</v>
      </c>
      <c r="K1494" t="s">
        <v>38</v>
      </c>
      <c r="L1494" t="s">
        <v>38</v>
      </c>
      <c r="M1494" t="s">
        <v>38</v>
      </c>
      <c r="N1494" t="str">
        <f>IFERROR(VLOOKUP(Tabla2[[#This Row],[Client]],Soc_Dem!A:D,2,FALSE),"")</f>
        <v>M</v>
      </c>
      <c r="O1494">
        <f>IFERROR(VLOOKUP(Tabla2[[#This Row],[Client]],Soc_Dem!A:D,3,FALSE),"")</f>
        <v>2</v>
      </c>
      <c r="P1494">
        <f>IFERROR(VLOOKUP(Tabla2[[#This Row],[Client]],Soc_Dem!A:D,4,FALSE),"")</f>
        <v>183</v>
      </c>
      <c r="Q1494" s="2">
        <f>IFERROR(VLOOKUP(Tabla2[[#This Row],[Client]],Inflow_Outflow!A:O,2,FALSE),"")</f>
        <v>989.50107142857144</v>
      </c>
      <c r="R1494" s="2">
        <f>IFERROR(VLOOKUP(Tabla2[[#This Row],[Client]],Inflow_Outflow!A:O,3,FALSE),"")</f>
        <v>989.50107142857144</v>
      </c>
      <c r="S1494" s="2">
        <f>IFERROR(VLOOKUP(Tabla2[[#This Row],[Client]],Inflow_Outflow!A:O,4,FALSE),"")</f>
        <v>4</v>
      </c>
      <c r="T1494" s="2">
        <f>IFERROR(VLOOKUP(Tabla2[[#This Row],[Client]],Inflow_Outflow!A:O,5,FALSE),"")</f>
        <v>4</v>
      </c>
      <c r="U1494" s="2">
        <f>IFERROR(VLOOKUP(Tabla2[[#This Row],[Client]],Inflow_Outflow!A:O,6,FALSE),"")</f>
        <v>1079.3410714285715</v>
      </c>
      <c r="V1494" s="2">
        <f>IFERROR(VLOOKUP(Tabla2[[#This Row],[Client]],Inflow_Outflow!A:O,7,FALSE),"")</f>
        <v>1079.3410714285715</v>
      </c>
      <c r="W1494" s="2">
        <f>IFERROR(VLOOKUP(Tabla2[[#This Row],[Client]],Inflow_Outflow!A:O,8,FALSE),"")</f>
        <v>428.57142857142856</v>
      </c>
      <c r="X1494" s="2">
        <f>IFERROR(VLOOKUP(Tabla2[[#This Row],[Client]],Inflow_Outflow!A:O,9,FALSE),"")</f>
        <v>244.0732142857143</v>
      </c>
      <c r="Y1494" s="2">
        <f>IFERROR(VLOOKUP(Tabla2[[#This Row],[Client]],Inflow_Outflow!A:O,10,FALSE),"")</f>
        <v>284.89285714285717</v>
      </c>
      <c r="Z1494" s="2">
        <f>IFERROR(VLOOKUP(Tabla2[[#This Row],[Client]],Inflow_Outflow!A:O,11,FALSE),"")</f>
        <v>26</v>
      </c>
      <c r="AA1494" s="2">
        <f>IFERROR(VLOOKUP(Tabla2[[#This Row],[Client]],Inflow_Outflow!A:O,12,FALSE),"")</f>
        <v>26</v>
      </c>
      <c r="AB1494" s="2">
        <f>IFERROR(VLOOKUP(Tabla2[[#This Row],[Client]],Inflow_Outflow!A:O,13,FALSE),"")</f>
        <v>4</v>
      </c>
      <c r="AC1494" s="2">
        <f>IFERROR(VLOOKUP(Tabla2[[#This Row],[Client]],Inflow_Outflow!A:O,14,FALSE),"")</f>
        <v>11</v>
      </c>
      <c r="AD1494" s="2">
        <f>IFERROR(VLOOKUP(Tabla2[[#This Row],[Client]],Inflow_Outflow!A:O,15,FALSE),"")</f>
        <v>8</v>
      </c>
      <c r="AE1494" s="2" t="str">
        <f>IFERROR(VLOOKUP(Tabla2[[#This Row],[Client]],Sales_Revenues!A:G,2,FALSE),"")</f>
        <v/>
      </c>
      <c r="AF1494" s="2" t="str">
        <f>IFERROR(VLOOKUP(Tabla2[[#This Row],[Client]],Sales_Revenues!A:G,3,FALSE),"")</f>
        <v/>
      </c>
      <c r="AG1494" s="2" t="str">
        <f>IFERROR(VLOOKUP(Tabla2[[#This Row],[Client]],Sales_Revenues!A:G,4,FALSE),"")</f>
        <v/>
      </c>
      <c r="AH1494" s="2" t="str">
        <f>IFERROR(VLOOKUP(Tabla2[[#This Row],[Client]],Sales_Revenues!A:G,5,FALSE),"")</f>
        <v/>
      </c>
      <c r="AI1494" s="2" t="str">
        <f>IFERROR(VLOOKUP(Tabla2[[#This Row],[Client]],Sales_Revenues!A:G,6,FALSE),"")</f>
        <v/>
      </c>
      <c r="AJ1494" s="2" t="str">
        <f>IFERROR(VLOOKUP(Tabla2[[#This Row],[Client]],Sales_Revenues!A:G,7,FALSE),"")</f>
        <v/>
      </c>
    </row>
    <row r="1495" spans="1:36">
      <c r="A1495">
        <v>1494</v>
      </c>
      <c r="B1495">
        <v>1</v>
      </c>
      <c r="E1495">
        <v>1</v>
      </c>
      <c r="F1495">
        <v>1</v>
      </c>
      <c r="H1495">
        <v>88.26964285714287</v>
      </c>
      <c r="I1495" t="s">
        <v>38</v>
      </c>
      <c r="J1495" t="s">
        <v>38</v>
      </c>
      <c r="K1495">
        <v>0</v>
      </c>
      <c r="L1495">
        <v>1202.720357142857</v>
      </c>
      <c r="M1495" t="s">
        <v>38</v>
      </c>
      <c r="N1495" t="str">
        <f>IFERROR(VLOOKUP(Tabla2[[#This Row],[Client]],Soc_Dem!A:D,2,FALSE),"")</f>
        <v>M</v>
      </c>
      <c r="O1495">
        <f>IFERROR(VLOOKUP(Tabla2[[#This Row],[Client]],Soc_Dem!A:D,3,FALSE),"")</f>
        <v>74</v>
      </c>
      <c r="P1495">
        <f>IFERROR(VLOOKUP(Tabla2[[#This Row],[Client]],Soc_Dem!A:D,4,FALSE),"")</f>
        <v>186</v>
      </c>
      <c r="Q1495" s="2">
        <f>IFERROR(VLOOKUP(Tabla2[[#This Row],[Client]],Inflow_Outflow!A:O,2,FALSE),"")</f>
        <v>1942.9632142857142</v>
      </c>
      <c r="R1495" s="2">
        <f>IFERROR(VLOOKUP(Tabla2[[#This Row],[Client]],Inflow_Outflow!A:O,3,FALSE),"")</f>
        <v>1862.1992857142857</v>
      </c>
      <c r="S1495" s="2">
        <f>IFERROR(VLOOKUP(Tabla2[[#This Row],[Client]],Inflow_Outflow!A:O,4,FALSE),"")</f>
        <v>7</v>
      </c>
      <c r="T1495" s="2">
        <f>IFERROR(VLOOKUP(Tabla2[[#This Row],[Client]],Inflow_Outflow!A:O,5,FALSE),"")</f>
        <v>2</v>
      </c>
      <c r="U1495" s="2">
        <f>IFERROR(VLOOKUP(Tabla2[[#This Row],[Client]],Inflow_Outflow!A:O,6,FALSE),"")</f>
        <v>2217.707142857143</v>
      </c>
      <c r="V1495" s="2">
        <f>IFERROR(VLOOKUP(Tabla2[[#This Row],[Client]],Inflow_Outflow!A:O,7,FALSE),"")</f>
        <v>1305.6285714285714</v>
      </c>
      <c r="W1495" s="2">
        <f>IFERROR(VLOOKUP(Tabla2[[#This Row],[Client]],Inflow_Outflow!A:O,8,FALSE),"")</f>
        <v>364.28571428571428</v>
      </c>
      <c r="X1495" s="2">
        <f>IFERROR(VLOOKUP(Tabla2[[#This Row],[Client]],Inflow_Outflow!A:O,9,FALSE),"")</f>
        <v>938.58642857142854</v>
      </c>
      <c r="Y1495" s="2">
        <f>IFERROR(VLOOKUP(Tabla2[[#This Row],[Client]],Inflow_Outflow!A:O,10,FALSE),"")</f>
        <v>604.14285714285711</v>
      </c>
      <c r="Z1495" s="2">
        <f>IFERROR(VLOOKUP(Tabla2[[#This Row],[Client]],Inflow_Outflow!A:O,11,FALSE),"")</f>
        <v>38</v>
      </c>
      <c r="AA1495" s="2">
        <f>IFERROR(VLOOKUP(Tabla2[[#This Row],[Client]],Inflow_Outflow!A:O,12,FALSE),"")</f>
        <v>19</v>
      </c>
      <c r="AB1495" s="2">
        <f>IFERROR(VLOOKUP(Tabla2[[#This Row],[Client]],Inflow_Outflow!A:O,13,FALSE),"")</f>
        <v>3</v>
      </c>
      <c r="AC1495" s="2">
        <f>IFERROR(VLOOKUP(Tabla2[[#This Row],[Client]],Inflow_Outflow!A:O,14,FALSE),"")</f>
        <v>17</v>
      </c>
      <c r="AD1495" s="2">
        <f>IFERROR(VLOOKUP(Tabla2[[#This Row],[Client]],Inflow_Outflow!A:O,15,FALSE),"")</f>
        <v>9</v>
      </c>
      <c r="AE1495" s="2" t="str">
        <f>IFERROR(VLOOKUP(Tabla2[[#This Row],[Client]],Sales_Revenues!A:G,2,FALSE),"")</f>
        <v/>
      </c>
      <c r="AF1495" s="2" t="str">
        <f>IFERROR(VLOOKUP(Tabla2[[#This Row],[Client]],Sales_Revenues!A:G,3,FALSE),"")</f>
        <v/>
      </c>
      <c r="AG1495" s="2" t="str">
        <f>IFERROR(VLOOKUP(Tabla2[[#This Row],[Client]],Sales_Revenues!A:G,4,FALSE),"")</f>
        <v/>
      </c>
      <c r="AH1495" s="2" t="str">
        <f>IFERROR(VLOOKUP(Tabla2[[#This Row],[Client]],Sales_Revenues!A:G,5,FALSE),"")</f>
        <v/>
      </c>
      <c r="AI1495" s="2" t="str">
        <f>IFERROR(VLOOKUP(Tabla2[[#This Row],[Client]],Sales_Revenues!A:G,6,FALSE),"")</f>
        <v/>
      </c>
      <c r="AJ1495" s="2" t="str">
        <f>IFERROR(VLOOKUP(Tabla2[[#This Row],[Client]],Sales_Revenues!A:G,7,FALSE),"")</f>
        <v/>
      </c>
    </row>
    <row r="1496" spans="1:36">
      <c r="A1496">
        <v>1495</v>
      </c>
      <c r="B1496">
        <v>1</v>
      </c>
      <c r="C1496">
        <v>1</v>
      </c>
      <c r="H1496">
        <v>293.1660714285714</v>
      </c>
      <c r="I1496">
        <v>323.38857142857142</v>
      </c>
      <c r="J1496" t="s">
        <v>38</v>
      </c>
      <c r="K1496" t="s">
        <v>38</v>
      </c>
      <c r="L1496" t="s">
        <v>38</v>
      </c>
      <c r="M1496" t="s">
        <v>38</v>
      </c>
      <c r="N1496" t="str">
        <f>IFERROR(VLOOKUP(Tabla2[[#This Row],[Client]],Soc_Dem!A:D,2,FALSE),"")</f>
        <v>M</v>
      </c>
      <c r="O1496">
        <f>IFERROR(VLOOKUP(Tabla2[[#This Row],[Client]],Soc_Dem!A:D,3,FALSE),"")</f>
        <v>50</v>
      </c>
      <c r="P1496">
        <f>IFERROR(VLOOKUP(Tabla2[[#This Row],[Client]],Soc_Dem!A:D,4,FALSE),"")</f>
        <v>8</v>
      </c>
      <c r="Q1496" s="2">
        <f>IFERROR(VLOOKUP(Tabla2[[#This Row],[Client]],Inflow_Outflow!A:O,2,FALSE),"")</f>
        <v>555.45107142857137</v>
      </c>
      <c r="R1496" s="2">
        <f>IFERROR(VLOOKUP(Tabla2[[#This Row],[Client]],Inflow_Outflow!A:O,3,FALSE),"")</f>
        <v>554.55571428571432</v>
      </c>
      <c r="S1496" s="2">
        <f>IFERROR(VLOOKUP(Tabla2[[#This Row],[Client]],Inflow_Outflow!A:O,4,FALSE),"")</f>
        <v>4</v>
      </c>
      <c r="T1496" s="2">
        <f>IFERROR(VLOOKUP(Tabla2[[#This Row],[Client]],Inflow_Outflow!A:O,5,FALSE),"")</f>
        <v>3</v>
      </c>
      <c r="U1496" s="2">
        <f>IFERROR(VLOOKUP(Tabla2[[#This Row],[Client]],Inflow_Outflow!A:O,6,FALSE),"")</f>
        <v>592.08035714285711</v>
      </c>
      <c r="V1496" s="2">
        <f>IFERROR(VLOOKUP(Tabla2[[#This Row],[Client]],Inflow_Outflow!A:O,7,FALSE),"")</f>
        <v>592.08035714285711</v>
      </c>
      <c r="W1496" s="2">
        <f>IFERROR(VLOOKUP(Tabla2[[#This Row],[Client]],Inflow_Outflow!A:O,8,FALSE),"")</f>
        <v>250</v>
      </c>
      <c r="X1496" s="2">
        <f>IFERROR(VLOOKUP(Tabla2[[#This Row],[Client]],Inflow_Outflow!A:O,9,FALSE),"")</f>
        <v>0</v>
      </c>
      <c r="Y1496" s="2">
        <f>IFERROR(VLOOKUP(Tabla2[[#This Row],[Client]],Inflow_Outflow!A:O,10,FALSE),"")</f>
        <v>339.6875</v>
      </c>
      <c r="Z1496" s="2">
        <f>IFERROR(VLOOKUP(Tabla2[[#This Row],[Client]],Inflow_Outflow!A:O,11,FALSE),"")</f>
        <v>5</v>
      </c>
      <c r="AA1496" s="2">
        <f>IFERROR(VLOOKUP(Tabla2[[#This Row],[Client]],Inflow_Outflow!A:O,12,FALSE),"")</f>
        <v>5</v>
      </c>
      <c r="AB1496" s="2">
        <f>IFERROR(VLOOKUP(Tabla2[[#This Row],[Client]],Inflow_Outflow!A:O,13,FALSE),"")</f>
        <v>2</v>
      </c>
      <c r="AC1496" s="2">
        <f>IFERROR(VLOOKUP(Tabla2[[#This Row],[Client]],Inflow_Outflow!A:O,14,FALSE),"")</f>
        <v>0</v>
      </c>
      <c r="AD1496" s="2">
        <f>IFERROR(VLOOKUP(Tabla2[[#This Row],[Client]],Inflow_Outflow!A:O,15,FALSE),"")</f>
        <v>2</v>
      </c>
      <c r="AE1496" s="2">
        <f>IFERROR(VLOOKUP(Tabla2[[#This Row],[Client]],Sales_Revenues!A:G,2,FALSE),"")</f>
        <v>0</v>
      </c>
      <c r="AF1496" s="2">
        <f>IFERROR(VLOOKUP(Tabla2[[#This Row],[Client]],Sales_Revenues!A:G,3,FALSE),"")</f>
        <v>0</v>
      </c>
      <c r="AG1496" s="2">
        <f>IFERROR(VLOOKUP(Tabla2[[#This Row],[Client]],Sales_Revenues!A:G,4,FALSE),"")</f>
        <v>1</v>
      </c>
      <c r="AH1496" s="2">
        <f>IFERROR(VLOOKUP(Tabla2[[#This Row],[Client]],Sales_Revenues!A:G,5,FALSE),"")</f>
        <v>0</v>
      </c>
      <c r="AI1496" s="2">
        <f>IFERROR(VLOOKUP(Tabla2[[#This Row],[Client]],Sales_Revenues!A:G,6,FALSE),"")</f>
        <v>0</v>
      </c>
      <c r="AJ1496" s="2">
        <f>IFERROR(VLOOKUP(Tabla2[[#This Row],[Client]],Sales_Revenues!A:G,7,FALSE),"")</f>
        <v>5.9203571428571431</v>
      </c>
    </row>
    <row r="1497" spans="1:36">
      <c r="A1497">
        <v>1496</v>
      </c>
      <c r="B1497">
        <v>1</v>
      </c>
      <c r="F1497">
        <v>1</v>
      </c>
      <c r="H1497">
        <v>3574.4046428571428</v>
      </c>
      <c r="I1497" t="s">
        <v>38</v>
      </c>
      <c r="J1497" t="s">
        <v>38</v>
      </c>
      <c r="K1497" t="s">
        <v>38</v>
      </c>
      <c r="L1497">
        <v>-8.2832142857142852</v>
      </c>
      <c r="M1497" t="s">
        <v>38</v>
      </c>
      <c r="N1497" t="str">
        <f>IFERROR(VLOOKUP(Tabla2[[#This Row],[Client]],Soc_Dem!A:D,2,FALSE),"")</f>
        <v>F</v>
      </c>
      <c r="O1497">
        <f>IFERROR(VLOOKUP(Tabla2[[#This Row],[Client]],Soc_Dem!A:D,3,FALSE),"")</f>
        <v>28</v>
      </c>
      <c r="P1497">
        <f>IFERROR(VLOOKUP(Tabla2[[#This Row],[Client]],Soc_Dem!A:D,4,FALSE),"")</f>
        <v>103</v>
      </c>
      <c r="Q1497" s="2">
        <f>IFERROR(VLOOKUP(Tabla2[[#This Row],[Client]],Inflow_Outflow!A:O,2,FALSE),"")</f>
        <v>16998.319642857143</v>
      </c>
      <c r="R1497" s="2">
        <f>IFERROR(VLOOKUP(Tabla2[[#This Row],[Client]],Inflow_Outflow!A:O,3,FALSE),"")</f>
        <v>16282.312142857143</v>
      </c>
      <c r="S1497" s="2">
        <f>IFERROR(VLOOKUP(Tabla2[[#This Row],[Client]],Inflow_Outflow!A:O,4,FALSE),"")</f>
        <v>11</v>
      </c>
      <c r="T1497" s="2">
        <f>IFERROR(VLOOKUP(Tabla2[[#This Row],[Client]],Inflow_Outflow!A:O,5,FALSE),"")</f>
        <v>5</v>
      </c>
      <c r="U1497" s="2">
        <f>IFERROR(VLOOKUP(Tabla2[[#This Row],[Client]],Inflow_Outflow!A:O,6,FALSE),"")</f>
        <v>15672.702857142856</v>
      </c>
      <c r="V1497" s="2">
        <f>IFERROR(VLOOKUP(Tabla2[[#This Row],[Client]],Inflow_Outflow!A:O,7,FALSE),"")</f>
        <v>14746.005714285713</v>
      </c>
      <c r="W1497" s="2">
        <f>IFERROR(VLOOKUP(Tabla2[[#This Row],[Client]],Inflow_Outflow!A:O,8,FALSE),"")</f>
        <v>596.42857142857144</v>
      </c>
      <c r="X1497" s="2">
        <f>IFERROR(VLOOKUP(Tabla2[[#This Row],[Client]],Inflow_Outflow!A:O,9,FALSE),"")</f>
        <v>936.60749999999996</v>
      </c>
      <c r="Y1497" s="2">
        <f>IFERROR(VLOOKUP(Tabla2[[#This Row],[Client]],Inflow_Outflow!A:O,10,FALSE),"")</f>
        <v>13419.370357142858</v>
      </c>
      <c r="Z1497" s="2">
        <f>IFERROR(VLOOKUP(Tabla2[[#This Row],[Client]],Inflow_Outflow!A:O,11,FALSE),"")</f>
        <v>84</v>
      </c>
      <c r="AA1497" s="2">
        <f>IFERROR(VLOOKUP(Tabla2[[#This Row],[Client]],Inflow_Outflow!A:O,12,FALSE),"")</f>
        <v>22</v>
      </c>
      <c r="AB1497" s="2">
        <f>IFERROR(VLOOKUP(Tabla2[[#This Row],[Client]],Inflow_Outflow!A:O,13,FALSE),"")</f>
        <v>3</v>
      </c>
      <c r="AC1497" s="2">
        <f>IFERROR(VLOOKUP(Tabla2[[#This Row],[Client]],Inflow_Outflow!A:O,14,FALSE),"")</f>
        <v>60</v>
      </c>
      <c r="AD1497" s="2">
        <f>IFERROR(VLOOKUP(Tabla2[[#This Row],[Client]],Inflow_Outflow!A:O,15,FALSE),"")</f>
        <v>15</v>
      </c>
      <c r="AE1497" s="2">
        <f>IFERROR(VLOOKUP(Tabla2[[#This Row],[Client]],Sales_Revenues!A:G,2,FALSE),"")</f>
        <v>1</v>
      </c>
      <c r="AF1497" s="2">
        <f>IFERROR(VLOOKUP(Tabla2[[#This Row],[Client]],Sales_Revenues!A:G,3,FALSE),"")</f>
        <v>0</v>
      </c>
      <c r="AG1497" s="2">
        <f>IFERROR(VLOOKUP(Tabla2[[#This Row],[Client]],Sales_Revenues!A:G,4,FALSE),"")</f>
        <v>0</v>
      </c>
      <c r="AH1497" s="2">
        <f>IFERROR(VLOOKUP(Tabla2[[#This Row],[Client]],Sales_Revenues!A:G,5,FALSE),"")</f>
        <v>5.7712500000000002</v>
      </c>
      <c r="AI1497" s="2">
        <f>IFERROR(VLOOKUP(Tabla2[[#This Row],[Client]],Sales_Revenues!A:G,6,FALSE),"")</f>
        <v>0</v>
      </c>
      <c r="AJ1497" s="2">
        <f>IFERROR(VLOOKUP(Tabla2[[#This Row],[Client]],Sales_Revenues!A:G,7,FALSE),"")</f>
        <v>0</v>
      </c>
    </row>
    <row r="1498" spans="1:36">
      <c r="A1498">
        <v>1497</v>
      </c>
      <c r="B1498">
        <v>1</v>
      </c>
      <c r="E1498">
        <v>1</v>
      </c>
      <c r="H1498">
        <v>3.1392857142857147</v>
      </c>
      <c r="I1498" t="s">
        <v>38</v>
      </c>
      <c r="J1498" t="s">
        <v>38</v>
      </c>
      <c r="K1498">
        <v>0</v>
      </c>
      <c r="L1498" t="s">
        <v>38</v>
      </c>
      <c r="M1498" t="s">
        <v>38</v>
      </c>
      <c r="N1498" t="str">
        <f>IFERROR(VLOOKUP(Tabla2[[#This Row],[Client]],Soc_Dem!A:D,2,FALSE),"")</f>
        <v>F</v>
      </c>
      <c r="O1498">
        <f>IFERROR(VLOOKUP(Tabla2[[#This Row],[Client]],Soc_Dem!A:D,3,FALSE),"")</f>
        <v>32</v>
      </c>
      <c r="P1498">
        <f>IFERROR(VLOOKUP(Tabla2[[#This Row],[Client]],Soc_Dem!A:D,4,FALSE),"")</f>
        <v>150</v>
      </c>
      <c r="Q1498" s="2">
        <f>IFERROR(VLOOKUP(Tabla2[[#This Row],[Client]],Inflow_Outflow!A:O,2,FALSE),"")</f>
        <v>2.3928571428571431E-2</v>
      </c>
      <c r="R1498" s="2">
        <f>IFERROR(VLOOKUP(Tabla2[[#This Row],[Client]],Inflow_Outflow!A:O,3,FALSE),"")</f>
        <v>2.3928571428571431E-2</v>
      </c>
      <c r="S1498" s="2">
        <f>IFERROR(VLOOKUP(Tabla2[[#This Row],[Client]],Inflow_Outflow!A:O,4,FALSE),"")</f>
        <v>1</v>
      </c>
      <c r="T1498" s="2">
        <f>IFERROR(VLOOKUP(Tabla2[[#This Row],[Client]],Inflow_Outflow!A:O,5,FALSE),"")</f>
        <v>1</v>
      </c>
      <c r="U1498" s="2">
        <f>IFERROR(VLOOKUP(Tabla2[[#This Row],[Client]],Inflow_Outflow!A:O,6,FALSE),"")</f>
        <v>477.48571428571432</v>
      </c>
      <c r="V1498" s="2">
        <f>IFERROR(VLOOKUP(Tabla2[[#This Row],[Client]],Inflow_Outflow!A:O,7,FALSE),"")</f>
        <v>477.48571428571432</v>
      </c>
      <c r="W1498" s="2">
        <f>IFERROR(VLOOKUP(Tabla2[[#This Row],[Client]],Inflow_Outflow!A:O,8,FALSE),"")</f>
        <v>0</v>
      </c>
      <c r="X1498" s="2">
        <f>IFERROR(VLOOKUP(Tabla2[[#This Row],[Client]],Inflow_Outflow!A:O,9,FALSE),"")</f>
        <v>13.132142857142856</v>
      </c>
      <c r="Y1498" s="2">
        <f>IFERROR(VLOOKUP(Tabla2[[#This Row],[Client]],Inflow_Outflow!A:O,10,FALSE),"")</f>
        <v>0</v>
      </c>
      <c r="Z1498" s="2">
        <f>IFERROR(VLOOKUP(Tabla2[[#This Row],[Client]],Inflow_Outflow!A:O,11,FALSE),"")</f>
        <v>5</v>
      </c>
      <c r="AA1498" s="2">
        <f>IFERROR(VLOOKUP(Tabla2[[#This Row],[Client]],Inflow_Outflow!A:O,12,FALSE),"")</f>
        <v>5</v>
      </c>
      <c r="AB1498" s="2">
        <f>IFERROR(VLOOKUP(Tabla2[[#This Row],[Client]],Inflow_Outflow!A:O,13,FALSE),"")</f>
        <v>0</v>
      </c>
      <c r="AC1498" s="2">
        <f>IFERROR(VLOOKUP(Tabla2[[#This Row],[Client]],Inflow_Outflow!A:O,14,FALSE),"")</f>
        <v>1</v>
      </c>
      <c r="AD1498" s="2">
        <f>IFERROR(VLOOKUP(Tabla2[[#This Row],[Client]],Inflow_Outflow!A:O,15,FALSE),"")</f>
        <v>0</v>
      </c>
      <c r="AE1498" s="2" t="str">
        <f>IFERROR(VLOOKUP(Tabla2[[#This Row],[Client]],Sales_Revenues!A:G,2,FALSE),"")</f>
        <v/>
      </c>
      <c r="AF1498" s="2" t="str">
        <f>IFERROR(VLOOKUP(Tabla2[[#This Row],[Client]],Sales_Revenues!A:G,3,FALSE),"")</f>
        <v/>
      </c>
      <c r="AG1498" s="2" t="str">
        <f>IFERROR(VLOOKUP(Tabla2[[#This Row],[Client]],Sales_Revenues!A:G,4,FALSE),"")</f>
        <v/>
      </c>
      <c r="AH1498" s="2" t="str">
        <f>IFERROR(VLOOKUP(Tabla2[[#This Row],[Client]],Sales_Revenues!A:G,5,FALSE),"")</f>
        <v/>
      </c>
      <c r="AI1498" s="2" t="str">
        <f>IFERROR(VLOOKUP(Tabla2[[#This Row],[Client]],Sales_Revenues!A:G,6,FALSE),"")</f>
        <v/>
      </c>
      <c r="AJ1498" s="2" t="str">
        <f>IFERROR(VLOOKUP(Tabla2[[#This Row],[Client]],Sales_Revenues!A:G,7,FALSE),"")</f>
        <v/>
      </c>
    </row>
    <row r="1499" spans="1:36">
      <c r="A1499">
        <v>1498</v>
      </c>
      <c r="B1499">
        <v>1</v>
      </c>
      <c r="D1499">
        <v>10</v>
      </c>
      <c r="H1499">
        <v>243.18928571428572</v>
      </c>
      <c r="I1499" t="s">
        <v>38</v>
      </c>
      <c r="J1499">
        <v>0</v>
      </c>
      <c r="K1499" t="s">
        <v>38</v>
      </c>
      <c r="L1499" t="s">
        <v>38</v>
      </c>
      <c r="M1499" t="s">
        <v>38</v>
      </c>
      <c r="N1499" t="str">
        <f>IFERROR(VLOOKUP(Tabla2[[#This Row],[Client]],Soc_Dem!A:D,2,FALSE),"")</f>
        <v>M</v>
      </c>
      <c r="O1499">
        <f>IFERROR(VLOOKUP(Tabla2[[#This Row],[Client]],Soc_Dem!A:D,3,FALSE),"")</f>
        <v>30</v>
      </c>
      <c r="P1499">
        <f>IFERROR(VLOOKUP(Tabla2[[#This Row],[Client]],Soc_Dem!A:D,4,FALSE),"")</f>
        <v>107</v>
      </c>
      <c r="Q1499" s="2">
        <f>IFERROR(VLOOKUP(Tabla2[[#This Row],[Client]],Inflow_Outflow!A:O,2,FALSE),"")</f>
        <v>1.4999999999999999E-2</v>
      </c>
      <c r="R1499" s="2">
        <f>IFERROR(VLOOKUP(Tabla2[[#This Row],[Client]],Inflow_Outflow!A:O,3,FALSE),"")</f>
        <v>1.4999999999999999E-2</v>
      </c>
      <c r="S1499" s="2">
        <f>IFERROR(VLOOKUP(Tabla2[[#This Row],[Client]],Inflow_Outflow!A:O,4,FALSE),"")</f>
        <v>1</v>
      </c>
      <c r="T1499" s="2">
        <f>IFERROR(VLOOKUP(Tabla2[[#This Row],[Client]],Inflow_Outflow!A:O,5,FALSE),"")</f>
        <v>1</v>
      </c>
      <c r="U1499" s="2">
        <f>IFERROR(VLOOKUP(Tabla2[[#This Row],[Client]],Inflow_Outflow!A:O,6,FALSE),"")</f>
        <v>182.42857142857142</v>
      </c>
      <c r="V1499" s="2">
        <f>IFERROR(VLOOKUP(Tabla2[[#This Row],[Client]],Inflow_Outflow!A:O,7,FALSE),"")</f>
        <v>182.42857142857142</v>
      </c>
      <c r="W1499" s="2">
        <f>IFERROR(VLOOKUP(Tabla2[[#This Row],[Client]],Inflow_Outflow!A:O,8,FALSE),"")</f>
        <v>178.57142857142858</v>
      </c>
      <c r="X1499" s="2">
        <f>IFERROR(VLOOKUP(Tabla2[[#This Row],[Client]],Inflow_Outflow!A:O,9,FALSE),"")</f>
        <v>0</v>
      </c>
      <c r="Y1499" s="2">
        <f>IFERROR(VLOOKUP(Tabla2[[#This Row],[Client]],Inflow_Outflow!A:O,10,FALSE),"")</f>
        <v>0</v>
      </c>
      <c r="Z1499" s="2">
        <f>IFERROR(VLOOKUP(Tabla2[[#This Row],[Client]],Inflow_Outflow!A:O,11,FALSE),"")</f>
        <v>2</v>
      </c>
      <c r="AA1499" s="2">
        <f>IFERROR(VLOOKUP(Tabla2[[#This Row],[Client]],Inflow_Outflow!A:O,12,FALSE),"")</f>
        <v>2</v>
      </c>
      <c r="AB1499" s="2">
        <f>IFERROR(VLOOKUP(Tabla2[[#This Row],[Client]],Inflow_Outflow!A:O,13,FALSE),"")</f>
        <v>1</v>
      </c>
      <c r="AC1499" s="2">
        <f>IFERROR(VLOOKUP(Tabla2[[#This Row],[Client]],Inflow_Outflow!A:O,14,FALSE),"")</f>
        <v>0</v>
      </c>
      <c r="AD1499" s="2">
        <f>IFERROR(VLOOKUP(Tabla2[[#This Row],[Client]],Inflow_Outflow!A:O,15,FALSE),"")</f>
        <v>0</v>
      </c>
      <c r="AE1499" s="2" t="str">
        <f>IFERROR(VLOOKUP(Tabla2[[#This Row],[Client]],Sales_Revenues!A:G,2,FALSE),"")</f>
        <v/>
      </c>
      <c r="AF1499" s="2" t="str">
        <f>IFERROR(VLOOKUP(Tabla2[[#This Row],[Client]],Sales_Revenues!A:G,3,FALSE),"")</f>
        <v/>
      </c>
      <c r="AG1499" s="2" t="str">
        <f>IFERROR(VLOOKUP(Tabla2[[#This Row],[Client]],Sales_Revenues!A:G,4,FALSE),"")</f>
        <v/>
      </c>
      <c r="AH1499" s="2" t="str">
        <f>IFERROR(VLOOKUP(Tabla2[[#This Row],[Client]],Sales_Revenues!A:G,5,FALSE),"")</f>
        <v/>
      </c>
      <c r="AI1499" s="2" t="str">
        <f>IFERROR(VLOOKUP(Tabla2[[#This Row],[Client]],Sales_Revenues!A:G,6,FALSE),"")</f>
        <v/>
      </c>
      <c r="AJ1499" s="2" t="str">
        <f>IFERROR(VLOOKUP(Tabla2[[#This Row],[Client]],Sales_Revenues!A:G,7,FALSE),"")</f>
        <v/>
      </c>
    </row>
    <row r="1500" spans="1:36">
      <c r="A1500">
        <v>1499</v>
      </c>
      <c r="B1500">
        <v>1</v>
      </c>
      <c r="E1500">
        <v>1</v>
      </c>
      <c r="G1500">
        <v>1</v>
      </c>
      <c r="H1500">
        <v>0</v>
      </c>
      <c r="I1500" t="s">
        <v>38</v>
      </c>
      <c r="J1500" t="s">
        <v>38</v>
      </c>
      <c r="K1500">
        <v>127.35714285714286</v>
      </c>
      <c r="L1500" t="s">
        <v>38</v>
      </c>
      <c r="M1500">
        <v>12738.255357142858</v>
      </c>
      <c r="N1500" t="str">
        <f>IFERROR(VLOOKUP(Tabla2[[#This Row],[Client]],Soc_Dem!A:D,2,FALSE),"")</f>
        <v>F</v>
      </c>
      <c r="O1500">
        <f>IFERROR(VLOOKUP(Tabla2[[#This Row],[Client]],Soc_Dem!A:D,3,FALSE),"")</f>
        <v>5</v>
      </c>
      <c r="P1500">
        <f>IFERROR(VLOOKUP(Tabla2[[#This Row],[Client]],Soc_Dem!A:D,4,FALSE),"")</f>
        <v>267</v>
      </c>
      <c r="Q1500" s="2">
        <f>IFERROR(VLOOKUP(Tabla2[[#This Row],[Client]],Inflow_Outflow!A:O,2,FALSE),"")</f>
        <v>1376.7946428571429</v>
      </c>
      <c r="R1500" s="2">
        <f>IFERROR(VLOOKUP(Tabla2[[#This Row],[Client]],Inflow_Outflow!A:O,3,FALSE),"")</f>
        <v>1339.0503571428574</v>
      </c>
      <c r="S1500" s="2">
        <f>IFERROR(VLOOKUP(Tabla2[[#This Row],[Client]],Inflow_Outflow!A:O,4,FALSE),"")</f>
        <v>5</v>
      </c>
      <c r="T1500" s="2">
        <f>IFERROR(VLOOKUP(Tabla2[[#This Row],[Client]],Inflow_Outflow!A:O,5,FALSE),"")</f>
        <v>4</v>
      </c>
      <c r="U1500" s="2">
        <f>IFERROR(VLOOKUP(Tabla2[[#This Row],[Client]],Inflow_Outflow!A:O,6,FALSE),"")</f>
        <v>1733.8507142857143</v>
      </c>
      <c r="V1500" s="2">
        <f>IFERROR(VLOOKUP(Tabla2[[#This Row],[Client]],Inflow_Outflow!A:O,7,FALSE),"")</f>
        <v>1730.8864285714285</v>
      </c>
      <c r="W1500" s="2">
        <f>IFERROR(VLOOKUP(Tabla2[[#This Row],[Client]],Inflow_Outflow!A:O,8,FALSE),"")</f>
        <v>285.71428571428572</v>
      </c>
      <c r="X1500" s="2">
        <f>IFERROR(VLOOKUP(Tabla2[[#This Row],[Client]],Inflow_Outflow!A:O,9,FALSE),"")</f>
        <v>344.92214285714283</v>
      </c>
      <c r="Y1500" s="2">
        <f>IFERROR(VLOOKUP(Tabla2[[#This Row],[Client]],Inflow_Outflow!A:O,10,FALSE),"")</f>
        <v>395.85714285714283</v>
      </c>
      <c r="Z1500" s="2">
        <f>IFERROR(VLOOKUP(Tabla2[[#This Row],[Client]],Inflow_Outflow!A:O,11,FALSE),"")</f>
        <v>31</v>
      </c>
      <c r="AA1500" s="2">
        <f>IFERROR(VLOOKUP(Tabla2[[#This Row],[Client]],Inflow_Outflow!A:O,12,FALSE),"")</f>
        <v>30</v>
      </c>
      <c r="AB1500" s="2">
        <f>IFERROR(VLOOKUP(Tabla2[[#This Row],[Client]],Inflow_Outflow!A:O,13,FALSE),"")</f>
        <v>4</v>
      </c>
      <c r="AC1500" s="2">
        <f>IFERROR(VLOOKUP(Tabla2[[#This Row],[Client]],Inflow_Outflow!A:O,14,FALSE),"")</f>
        <v>10</v>
      </c>
      <c r="AD1500" s="2">
        <f>IFERROR(VLOOKUP(Tabla2[[#This Row],[Client]],Inflow_Outflow!A:O,15,FALSE),"")</f>
        <v>12</v>
      </c>
      <c r="AE1500" s="2">
        <f>IFERROR(VLOOKUP(Tabla2[[#This Row],[Client]],Sales_Revenues!A:G,2,FALSE),"")</f>
        <v>0</v>
      </c>
      <c r="AF1500" s="2">
        <f>IFERROR(VLOOKUP(Tabla2[[#This Row],[Client]],Sales_Revenues!A:G,3,FALSE),"")</f>
        <v>0</v>
      </c>
      <c r="AG1500" s="2">
        <f>IFERROR(VLOOKUP(Tabla2[[#This Row],[Client]],Sales_Revenues!A:G,4,FALSE),"")</f>
        <v>1</v>
      </c>
      <c r="AH1500" s="2">
        <f>IFERROR(VLOOKUP(Tabla2[[#This Row],[Client]],Sales_Revenues!A:G,5,FALSE),"")</f>
        <v>0</v>
      </c>
      <c r="AI1500" s="2">
        <f>IFERROR(VLOOKUP(Tabla2[[#This Row],[Client]],Sales_Revenues!A:G,6,FALSE),"")</f>
        <v>0</v>
      </c>
      <c r="AJ1500" s="2">
        <f>IFERROR(VLOOKUP(Tabla2[[#This Row],[Client]],Sales_Revenues!A:G,7,FALSE),"")</f>
        <v>7.1071428571428568</v>
      </c>
    </row>
    <row r="1501" spans="1:36">
      <c r="A1501">
        <v>1500</v>
      </c>
      <c r="B1501">
        <v>1</v>
      </c>
      <c r="E1501">
        <v>1</v>
      </c>
      <c r="H1501">
        <v>90.453214285714282</v>
      </c>
      <c r="I1501" t="s">
        <v>38</v>
      </c>
      <c r="J1501" t="s">
        <v>38</v>
      </c>
      <c r="K1501">
        <v>0</v>
      </c>
      <c r="L1501" t="s">
        <v>38</v>
      </c>
      <c r="M1501" t="s">
        <v>38</v>
      </c>
      <c r="N1501" t="str">
        <f>IFERROR(VLOOKUP(Tabla2[[#This Row],[Client]],Soc_Dem!A:D,2,FALSE),"")</f>
        <v>F</v>
      </c>
      <c r="O1501">
        <f>IFERROR(VLOOKUP(Tabla2[[#This Row],[Client]],Soc_Dem!A:D,3,FALSE),"")</f>
        <v>33</v>
      </c>
      <c r="P1501">
        <f>IFERROR(VLOOKUP(Tabla2[[#This Row],[Client]],Soc_Dem!A:D,4,FALSE),"")</f>
        <v>15</v>
      </c>
      <c r="Q1501" s="2">
        <f>IFERROR(VLOOKUP(Tabla2[[#This Row],[Client]],Inflow_Outflow!A:O,2,FALSE),"")</f>
        <v>7.1428571428571429E-4</v>
      </c>
      <c r="R1501" s="2">
        <f>IFERROR(VLOOKUP(Tabla2[[#This Row],[Client]],Inflow_Outflow!A:O,3,FALSE),"")</f>
        <v>7.1428571428571429E-4</v>
      </c>
      <c r="S1501" s="2">
        <f>IFERROR(VLOOKUP(Tabla2[[#This Row],[Client]],Inflow_Outflow!A:O,4,FALSE),"")</f>
        <v>1</v>
      </c>
      <c r="T1501" s="2">
        <f>IFERROR(VLOOKUP(Tabla2[[#This Row],[Client]],Inflow_Outflow!A:O,5,FALSE),"")</f>
        <v>1</v>
      </c>
      <c r="U1501" s="2">
        <f>IFERROR(VLOOKUP(Tabla2[[#This Row],[Client]],Inflow_Outflow!A:O,6,FALSE),"")</f>
        <v>0</v>
      </c>
      <c r="V1501" s="2">
        <f>IFERROR(VLOOKUP(Tabla2[[#This Row],[Client]],Inflow_Outflow!A:O,7,FALSE),"")</f>
        <v>0</v>
      </c>
      <c r="W1501" s="2">
        <f>IFERROR(VLOOKUP(Tabla2[[#This Row],[Client]],Inflow_Outflow!A:O,8,FALSE),"")</f>
        <v>0</v>
      </c>
      <c r="X1501" s="2">
        <f>IFERROR(VLOOKUP(Tabla2[[#This Row],[Client]],Inflow_Outflow!A:O,9,FALSE),"")</f>
        <v>0</v>
      </c>
      <c r="Y1501" s="2">
        <f>IFERROR(VLOOKUP(Tabla2[[#This Row],[Client]],Inflow_Outflow!A:O,10,FALSE),"")</f>
        <v>0</v>
      </c>
      <c r="Z1501" s="2">
        <f>IFERROR(VLOOKUP(Tabla2[[#This Row],[Client]],Inflow_Outflow!A:O,11,FALSE),"")</f>
        <v>0</v>
      </c>
      <c r="AA1501" s="2">
        <f>IFERROR(VLOOKUP(Tabla2[[#This Row],[Client]],Inflow_Outflow!A:O,12,FALSE),"")</f>
        <v>0</v>
      </c>
      <c r="AB1501" s="2">
        <f>IFERROR(VLOOKUP(Tabla2[[#This Row],[Client]],Inflow_Outflow!A:O,13,FALSE),"")</f>
        <v>0</v>
      </c>
      <c r="AC1501" s="2">
        <f>IFERROR(VLOOKUP(Tabla2[[#This Row],[Client]],Inflow_Outflow!A:O,14,FALSE),"")</f>
        <v>0</v>
      </c>
      <c r="AD1501" s="2">
        <f>IFERROR(VLOOKUP(Tabla2[[#This Row],[Client]],Inflow_Outflow!A:O,15,FALSE),"")</f>
        <v>0</v>
      </c>
      <c r="AE1501" s="2">
        <f>IFERROR(VLOOKUP(Tabla2[[#This Row],[Client]],Sales_Revenues!A:G,2,FALSE),"")</f>
        <v>1</v>
      </c>
      <c r="AF1501" s="2">
        <f>IFERROR(VLOOKUP(Tabla2[[#This Row],[Client]],Sales_Revenues!A:G,3,FALSE),"")</f>
        <v>1</v>
      </c>
      <c r="AG1501" s="2">
        <f>IFERROR(VLOOKUP(Tabla2[[#This Row],[Client]],Sales_Revenues!A:G,4,FALSE),"")</f>
        <v>1</v>
      </c>
      <c r="AH1501" s="2">
        <f>IFERROR(VLOOKUP(Tabla2[[#This Row],[Client]],Sales_Revenues!A:G,5,FALSE),"")</f>
        <v>21.025000000000002</v>
      </c>
      <c r="AI1501" s="2">
        <f>IFERROR(VLOOKUP(Tabla2[[#This Row],[Client]],Sales_Revenues!A:G,6,FALSE),"")</f>
        <v>2.3528571428571428</v>
      </c>
      <c r="AJ1501" s="2">
        <f>IFERROR(VLOOKUP(Tabla2[[#This Row],[Client]],Sales_Revenues!A:G,7,FALSE),"")</f>
        <v>6.5714285714285712</v>
      </c>
    </row>
    <row r="1502" spans="1:36">
      <c r="A1502">
        <v>1501</v>
      </c>
      <c r="B1502">
        <v>1</v>
      </c>
      <c r="E1502">
        <v>1</v>
      </c>
      <c r="H1502">
        <v>1270.7917857142857</v>
      </c>
      <c r="I1502" t="s">
        <v>38</v>
      </c>
      <c r="J1502" t="s">
        <v>38</v>
      </c>
      <c r="K1502">
        <v>0</v>
      </c>
      <c r="L1502" t="s">
        <v>38</v>
      </c>
      <c r="M1502" t="s">
        <v>38</v>
      </c>
      <c r="N1502" t="str">
        <f>IFERROR(VLOOKUP(Tabla2[[#This Row],[Client]],Soc_Dem!A:D,2,FALSE),"")</f>
        <v>M</v>
      </c>
      <c r="O1502">
        <f>IFERROR(VLOOKUP(Tabla2[[#This Row],[Client]],Soc_Dem!A:D,3,FALSE),"")</f>
        <v>44</v>
      </c>
      <c r="P1502">
        <f>IFERROR(VLOOKUP(Tabla2[[#This Row],[Client]],Soc_Dem!A:D,4,FALSE),"")</f>
        <v>10</v>
      </c>
      <c r="Q1502" s="2">
        <f>IFERROR(VLOOKUP(Tabla2[[#This Row],[Client]],Inflow_Outflow!A:O,2,FALSE),"")</f>
        <v>298.7557142857143</v>
      </c>
      <c r="R1502" s="2">
        <f>IFERROR(VLOOKUP(Tabla2[[#This Row],[Client]],Inflow_Outflow!A:O,3,FALSE),"")</f>
        <v>221.43142857142857</v>
      </c>
      <c r="S1502" s="2">
        <f>IFERROR(VLOOKUP(Tabla2[[#This Row],[Client]],Inflow_Outflow!A:O,4,FALSE),"")</f>
        <v>7</v>
      </c>
      <c r="T1502" s="2">
        <f>IFERROR(VLOOKUP(Tabla2[[#This Row],[Client]],Inflow_Outflow!A:O,5,FALSE),"")</f>
        <v>5</v>
      </c>
      <c r="U1502" s="2">
        <f>IFERROR(VLOOKUP(Tabla2[[#This Row],[Client]],Inflow_Outflow!A:O,6,FALSE),"")</f>
        <v>371.43428571428569</v>
      </c>
      <c r="V1502" s="2">
        <f>IFERROR(VLOOKUP(Tabla2[[#This Row],[Client]],Inflow_Outflow!A:O,7,FALSE),"")</f>
        <v>221.43142857142857</v>
      </c>
      <c r="W1502" s="2">
        <f>IFERROR(VLOOKUP(Tabla2[[#This Row],[Client]],Inflow_Outflow!A:O,8,FALSE),"")</f>
        <v>32.142857142857146</v>
      </c>
      <c r="X1502" s="2">
        <f>IFERROR(VLOOKUP(Tabla2[[#This Row],[Client]],Inflow_Outflow!A:O,9,FALSE),"")</f>
        <v>0</v>
      </c>
      <c r="Y1502" s="2">
        <f>IFERROR(VLOOKUP(Tabla2[[#This Row],[Client]],Inflow_Outflow!A:O,10,FALSE),"")</f>
        <v>111.96428571428571</v>
      </c>
      <c r="Z1502" s="2">
        <f>IFERROR(VLOOKUP(Tabla2[[#This Row],[Client]],Inflow_Outflow!A:O,11,FALSE),"")</f>
        <v>9</v>
      </c>
      <c r="AA1502" s="2">
        <f>IFERROR(VLOOKUP(Tabla2[[#This Row],[Client]],Inflow_Outflow!A:O,12,FALSE),"")</f>
        <v>5</v>
      </c>
      <c r="AB1502" s="2">
        <f>IFERROR(VLOOKUP(Tabla2[[#This Row],[Client]],Inflow_Outflow!A:O,13,FALSE),"")</f>
        <v>2</v>
      </c>
      <c r="AC1502" s="2">
        <f>IFERROR(VLOOKUP(Tabla2[[#This Row],[Client]],Inflow_Outflow!A:O,14,FALSE),"")</f>
        <v>0</v>
      </c>
      <c r="AD1502" s="2">
        <f>IFERROR(VLOOKUP(Tabla2[[#This Row],[Client]],Inflow_Outflow!A:O,15,FALSE),"")</f>
        <v>1</v>
      </c>
      <c r="AE1502" s="2" t="str">
        <f>IFERROR(VLOOKUP(Tabla2[[#This Row],[Client]],Sales_Revenues!A:G,2,FALSE),"")</f>
        <v/>
      </c>
      <c r="AF1502" s="2" t="str">
        <f>IFERROR(VLOOKUP(Tabla2[[#This Row],[Client]],Sales_Revenues!A:G,3,FALSE),"")</f>
        <v/>
      </c>
      <c r="AG1502" s="2" t="str">
        <f>IFERROR(VLOOKUP(Tabla2[[#This Row],[Client]],Sales_Revenues!A:G,4,FALSE),"")</f>
        <v/>
      </c>
      <c r="AH1502" s="2" t="str">
        <f>IFERROR(VLOOKUP(Tabla2[[#This Row],[Client]],Sales_Revenues!A:G,5,FALSE),"")</f>
        <v/>
      </c>
      <c r="AI1502" s="2" t="str">
        <f>IFERROR(VLOOKUP(Tabla2[[#This Row],[Client]],Sales_Revenues!A:G,6,FALSE),"")</f>
        <v/>
      </c>
      <c r="AJ1502" s="2" t="str">
        <f>IFERROR(VLOOKUP(Tabla2[[#This Row],[Client]],Sales_Revenues!A:G,7,FALSE),"")</f>
        <v/>
      </c>
    </row>
    <row r="1503" spans="1:36">
      <c r="A1503">
        <v>1502</v>
      </c>
      <c r="B1503">
        <v>1</v>
      </c>
      <c r="E1503">
        <v>1</v>
      </c>
      <c r="F1503">
        <v>1</v>
      </c>
      <c r="H1503">
        <v>711.05321428571438</v>
      </c>
      <c r="I1503" t="s">
        <v>38</v>
      </c>
      <c r="J1503" t="s">
        <v>38</v>
      </c>
      <c r="K1503">
        <v>558.3321428571428</v>
      </c>
      <c r="L1503">
        <v>408.36892857142857</v>
      </c>
      <c r="M1503" t="s">
        <v>38</v>
      </c>
      <c r="N1503" t="str">
        <f>IFERROR(VLOOKUP(Tabla2[[#This Row],[Client]],Soc_Dem!A:D,2,FALSE),"")</f>
        <v>M</v>
      </c>
      <c r="O1503">
        <f>IFERROR(VLOOKUP(Tabla2[[#This Row],[Client]],Soc_Dem!A:D,3,FALSE),"")</f>
        <v>17</v>
      </c>
      <c r="P1503">
        <f>IFERROR(VLOOKUP(Tabla2[[#This Row],[Client]],Soc_Dem!A:D,4,FALSE),"")</f>
        <v>34</v>
      </c>
      <c r="Q1503" s="2">
        <f>IFERROR(VLOOKUP(Tabla2[[#This Row],[Client]],Inflow_Outflow!A:O,2,FALSE),"")</f>
        <v>1280.1060714285716</v>
      </c>
      <c r="R1503" s="2">
        <f>IFERROR(VLOOKUP(Tabla2[[#This Row],[Client]],Inflow_Outflow!A:O,3,FALSE),"")</f>
        <v>901.00571428571425</v>
      </c>
      <c r="S1503" s="2">
        <f>IFERROR(VLOOKUP(Tabla2[[#This Row],[Client]],Inflow_Outflow!A:O,4,FALSE),"")</f>
        <v>9</v>
      </c>
      <c r="T1503" s="2">
        <f>IFERROR(VLOOKUP(Tabla2[[#This Row],[Client]],Inflow_Outflow!A:O,5,FALSE),"")</f>
        <v>3</v>
      </c>
      <c r="U1503" s="2">
        <f>IFERROR(VLOOKUP(Tabla2[[#This Row],[Client]],Inflow_Outflow!A:O,6,FALSE),"")</f>
        <v>1340.8853571428572</v>
      </c>
      <c r="V1503" s="2">
        <f>IFERROR(VLOOKUP(Tabla2[[#This Row],[Client]],Inflow_Outflow!A:O,7,FALSE),"")</f>
        <v>1101.5353571428573</v>
      </c>
      <c r="W1503" s="2">
        <f>IFERROR(VLOOKUP(Tabla2[[#This Row],[Client]],Inflow_Outflow!A:O,8,FALSE),"")</f>
        <v>214.28571428571428</v>
      </c>
      <c r="X1503" s="2">
        <f>IFERROR(VLOOKUP(Tabla2[[#This Row],[Client]],Inflow_Outflow!A:O,9,FALSE),"")</f>
        <v>290.27857142857141</v>
      </c>
      <c r="Y1503" s="2">
        <f>IFERROR(VLOOKUP(Tabla2[[#This Row],[Client]],Inflow_Outflow!A:O,10,FALSE),"")</f>
        <v>436.03571428571428</v>
      </c>
      <c r="Z1503" s="2">
        <f>IFERROR(VLOOKUP(Tabla2[[#This Row],[Client]],Inflow_Outflow!A:O,11,FALSE),"")</f>
        <v>34</v>
      </c>
      <c r="AA1503" s="2">
        <f>IFERROR(VLOOKUP(Tabla2[[#This Row],[Client]],Inflow_Outflow!A:O,12,FALSE),"")</f>
        <v>16</v>
      </c>
      <c r="AB1503" s="2">
        <f>IFERROR(VLOOKUP(Tabla2[[#This Row],[Client]],Inflow_Outflow!A:O,13,FALSE),"")</f>
        <v>3</v>
      </c>
      <c r="AC1503" s="2">
        <f>IFERROR(VLOOKUP(Tabla2[[#This Row],[Client]],Inflow_Outflow!A:O,14,FALSE),"")</f>
        <v>19</v>
      </c>
      <c r="AD1503" s="2">
        <f>IFERROR(VLOOKUP(Tabla2[[#This Row],[Client]],Inflow_Outflow!A:O,15,FALSE),"")</f>
        <v>5</v>
      </c>
      <c r="AE1503" s="2">
        <f>IFERROR(VLOOKUP(Tabla2[[#This Row],[Client]],Sales_Revenues!A:G,2,FALSE),"")</f>
        <v>1</v>
      </c>
      <c r="AF1503" s="2">
        <f>IFERROR(VLOOKUP(Tabla2[[#This Row],[Client]],Sales_Revenues!A:G,3,FALSE),"")</f>
        <v>0</v>
      </c>
      <c r="AG1503" s="2">
        <f>IFERROR(VLOOKUP(Tabla2[[#This Row],[Client]],Sales_Revenues!A:G,4,FALSE),"")</f>
        <v>1</v>
      </c>
      <c r="AH1503" s="2">
        <f>IFERROR(VLOOKUP(Tabla2[[#This Row],[Client]],Sales_Revenues!A:G,5,FALSE),"")</f>
        <v>34.016607142857147</v>
      </c>
      <c r="AI1503" s="2">
        <f>IFERROR(VLOOKUP(Tabla2[[#This Row],[Client]],Sales_Revenues!A:G,6,FALSE),"")</f>
        <v>0</v>
      </c>
      <c r="AJ1503" s="2">
        <f>IFERROR(VLOOKUP(Tabla2[[#This Row],[Client]],Sales_Revenues!A:G,7,FALSE),"")</f>
        <v>5.3689285714285715</v>
      </c>
    </row>
    <row r="1504" spans="1:36">
      <c r="A1504">
        <v>1503</v>
      </c>
      <c r="B1504">
        <v>1</v>
      </c>
      <c r="E1504">
        <v>1</v>
      </c>
      <c r="F1504">
        <v>1</v>
      </c>
      <c r="H1504">
        <v>93.582857142857151</v>
      </c>
      <c r="I1504" t="s">
        <v>38</v>
      </c>
      <c r="J1504" t="s">
        <v>38</v>
      </c>
      <c r="K1504">
        <v>0</v>
      </c>
      <c r="L1504">
        <v>816.35964285714283</v>
      </c>
      <c r="M1504" t="s">
        <v>38</v>
      </c>
      <c r="N1504" t="str">
        <f>IFERROR(VLOOKUP(Tabla2[[#This Row],[Client]],Soc_Dem!A:D,2,FALSE),"")</f>
        <v>M</v>
      </c>
      <c r="O1504">
        <f>IFERROR(VLOOKUP(Tabla2[[#This Row],[Client]],Soc_Dem!A:D,3,FALSE),"")</f>
        <v>52</v>
      </c>
      <c r="P1504">
        <f>IFERROR(VLOOKUP(Tabla2[[#This Row],[Client]],Soc_Dem!A:D,4,FALSE),"")</f>
        <v>144</v>
      </c>
      <c r="Q1504" s="2">
        <f>IFERROR(VLOOKUP(Tabla2[[#This Row],[Client]],Inflow_Outflow!A:O,2,FALSE),"")</f>
        <v>730.51785714285711</v>
      </c>
      <c r="R1504" s="2">
        <f>IFERROR(VLOOKUP(Tabla2[[#This Row],[Client]],Inflow_Outflow!A:O,3,FALSE),"")</f>
        <v>655.8403571428571</v>
      </c>
      <c r="S1504" s="2">
        <f>IFERROR(VLOOKUP(Tabla2[[#This Row],[Client]],Inflow_Outflow!A:O,4,FALSE),"")</f>
        <v>11</v>
      </c>
      <c r="T1504" s="2">
        <f>IFERROR(VLOOKUP(Tabla2[[#This Row],[Client]],Inflow_Outflow!A:O,5,FALSE),"")</f>
        <v>4</v>
      </c>
      <c r="U1504" s="2">
        <f>IFERROR(VLOOKUP(Tabla2[[#This Row],[Client]],Inflow_Outflow!A:O,6,FALSE),"")</f>
        <v>771.68464285714276</v>
      </c>
      <c r="V1504" s="2">
        <f>IFERROR(VLOOKUP(Tabla2[[#This Row],[Client]],Inflow_Outflow!A:O,7,FALSE),"")</f>
        <v>644.61928571428575</v>
      </c>
      <c r="W1504" s="2">
        <f>IFERROR(VLOOKUP(Tabla2[[#This Row],[Client]],Inflow_Outflow!A:O,8,FALSE),"")</f>
        <v>357.14285714285717</v>
      </c>
      <c r="X1504" s="2">
        <f>IFERROR(VLOOKUP(Tabla2[[#This Row],[Client]],Inflow_Outflow!A:O,9,FALSE),"")</f>
        <v>52.572499999999998</v>
      </c>
      <c r="Y1504" s="2">
        <f>IFERROR(VLOOKUP(Tabla2[[#This Row],[Client]],Inflow_Outflow!A:O,10,FALSE),"")</f>
        <v>82.142857142857139</v>
      </c>
      <c r="Z1504" s="2">
        <f>IFERROR(VLOOKUP(Tabla2[[#This Row],[Client]],Inflow_Outflow!A:O,11,FALSE),"")</f>
        <v>21</v>
      </c>
      <c r="AA1504" s="2">
        <f>IFERROR(VLOOKUP(Tabla2[[#This Row],[Client]],Inflow_Outflow!A:O,12,FALSE),"")</f>
        <v>11</v>
      </c>
      <c r="AB1504" s="2">
        <f>IFERROR(VLOOKUP(Tabla2[[#This Row],[Client]],Inflow_Outflow!A:O,13,FALSE),"")</f>
        <v>2</v>
      </c>
      <c r="AC1504" s="2">
        <f>IFERROR(VLOOKUP(Tabla2[[#This Row],[Client]],Inflow_Outflow!A:O,14,FALSE),"")</f>
        <v>4</v>
      </c>
      <c r="AD1504" s="2">
        <f>IFERROR(VLOOKUP(Tabla2[[#This Row],[Client]],Inflow_Outflow!A:O,15,FALSE),"")</f>
        <v>3</v>
      </c>
      <c r="AE1504" s="2" t="str">
        <f>IFERROR(VLOOKUP(Tabla2[[#This Row],[Client]],Sales_Revenues!A:G,2,FALSE),"")</f>
        <v/>
      </c>
      <c r="AF1504" s="2" t="str">
        <f>IFERROR(VLOOKUP(Tabla2[[#This Row],[Client]],Sales_Revenues!A:G,3,FALSE),"")</f>
        <v/>
      </c>
      <c r="AG1504" s="2" t="str">
        <f>IFERROR(VLOOKUP(Tabla2[[#This Row],[Client]],Sales_Revenues!A:G,4,FALSE),"")</f>
        <v/>
      </c>
      <c r="AH1504" s="2" t="str">
        <f>IFERROR(VLOOKUP(Tabla2[[#This Row],[Client]],Sales_Revenues!A:G,5,FALSE),"")</f>
        <v/>
      </c>
      <c r="AI1504" s="2" t="str">
        <f>IFERROR(VLOOKUP(Tabla2[[#This Row],[Client]],Sales_Revenues!A:G,6,FALSE),"")</f>
        <v/>
      </c>
      <c r="AJ1504" s="2" t="str">
        <f>IFERROR(VLOOKUP(Tabla2[[#This Row],[Client]],Sales_Revenues!A:G,7,FALSE),"")</f>
        <v/>
      </c>
    </row>
    <row r="1505" spans="1:36">
      <c r="A1505">
        <v>1504</v>
      </c>
      <c r="B1505">
        <v>1</v>
      </c>
      <c r="D1505">
        <v>1</v>
      </c>
      <c r="E1505">
        <v>1</v>
      </c>
      <c r="H1505">
        <v>249.19642857142858</v>
      </c>
      <c r="I1505" t="s">
        <v>38</v>
      </c>
      <c r="J1505">
        <v>0</v>
      </c>
      <c r="K1505">
        <v>0</v>
      </c>
      <c r="L1505" t="s">
        <v>38</v>
      </c>
      <c r="M1505" t="s">
        <v>38</v>
      </c>
      <c r="N1505" t="str">
        <f>IFERROR(VLOOKUP(Tabla2[[#This Row],[Client]],Soc_Dem!A:D,2,FALSE),"")</f>
        <v>M</v>
      </c>
      <c r="O1505">
        <f>IFERROR(VLOOKUP(Tabla2[[#This Row],[Client]],Soc_Dem!A:D,3,FALSE),"")</f>
        <v>37</v>
      </c>
      <c r="P1505">
        <f>IFERROR(VLOOKUP(Tabla2[[#This Row],[Client]],Soc_Dem!A:D,4,FALSE),"")</f>
        <v>151</v>
      </c>
      <c r="Q1505" s="2">
        <f>IFERROR(VLOOKUP(Tabla2[[#This Row],[Client]],Inflow_Outflow!A:O,2,FALSE),"")</f>
        <v>6.7178571428571425</v>
      </c>
      <c r="R1505" s="2">
        <f>IFERROR(VLOOKUP(Tabla2[[#This Row],[Client]],Inflow_Outflow!A:O,3,FALSE),"")</f>
        <v>5.1625000000000005</v>
      </c>
      <c r="S1505" s="2">
        <f>IFERROR(VLOOKUP(Tabla2[[#This Row],[Client]],Inflow_Outflow!A:O,4,FALSE),"")</f>
        <v>3</v>
      </c>
      <c r="T1505" s="2">
        <f>IFERROR(VLOOKUP(Tabla2[[#This Row],[Client]],Inflow_Outflow!A:O,5,FALSE),"")</f>
        <v>2</v>
      </c>
      <c r="U1505" s="2">
        <f>IFERROR(VLOOKUP(Tabla2[[#This Row],[Client]],Inflow_Outflow!A:O,6,FALSE),"")</f>
        <v>10.325000000000001</v>
      </c>
      <c r="V1505" s="2">
        <f>IFERROR(VLOOKUP(Tabla2[[#This Row],[Client]],Inflow_Outflow!A:O,7,FALSE),"")</f>
        <v>5.1625000000000005</v>
      </c>
      <c r="W1505" s="2">
        <f>IFERROR(VLOOKUP(Tabla2[[#This Row],[Client]],Inflow_Outflow!A:O,8,FALSE),"")</f>
        <v>0</v>
      </c>
      <c r="X1505" s="2">
        <f>IFERROR(VLOOKUP(Tabla2[[#This Row],[Client]],Inflow_Outflow!A:O,9,FALSE),"")</f>
        <v>0</v>
      </c>
      <c r="Y1505" s="2">
        <f>IFERROR(VLOOKUP(Tabla2[[#This Row],[Client]],Inflow_Outflow!A:O,10,FALSE),"")</f>
        <v>0</v>
      </c>
      <c r="Z1505" s="2">
        <f>IFERROR(VLOOKUP(Tabla2[[#This Row],[Client]],Inflow_Outflow!A:O,11,FALSE),"")</f>
        <v>4</v>
      </c>
      <c r="AA1505" s="2">
        <f>IFERROR(VLOOKUP(Tabla2[[#This Row],[Client]],Inflow_Outflow!A:O,12,FALSE),"")</f>
        <v>2</v>
      </c>
      <c r="AB1505" s="2">
        <f>IFERROR(VLOOKUP(Tabla2[[#This Row],[Client]],Inflow_Outflow!A:O,13,FALSE),"")</f>
        <v>0</v>
      </c>
      <c r="AC1505" s="2">
        <f>IFERROR(VLOOKUP(Tabla2[[#This Row],[Client]],Inflow_Outflow!A:O,14,FALSE),"")</f>
        <v>0</v>
      </c>
      <c r="AD1505" s="2">
        <f>IFERROR(VLOOKUP(Tabla2[[#This Row],[Client]],Inflow_Outflow!A:O,15,FALSE),"")</f>
        <v>0</v>
      </c>
      <c r="AE1505" s="2" t="str">
        <f>IFERROR(VLOOKUP(Tabla2[[#This Row],[Client]],Sales_Revenues!A:G,2,FALSE),"")</f>
        <v/>
      </c>
      <c r="AF1505" s="2" t="str">
        <f>IFERROR(VLOOKUP(Tabla2[[#This Row],[Client]],Sales_Revenues!A:G,3,FALSE),"")</f>
        <v/>
      </c>
      <c r="AG1505" s="2" t="str">
        <f>IFERROR(VLOOKUP(Tabla2[[#This Row],[Client]],Sales_Revenues!A:G,4,FALSE),"")</f>
        <v/>
      </c>
      <c r="AH1505" s="2" t="str">
        <f>IFERROR(VLOOKUP(Tabla2[[#This Row],[Client]],Sales_Revenues!A:G,5,FALSE),"")</f>
        <v/>
      </c>
      <c r="AI1505" s="2" t="str">
        <f>IFERROR(VLOOKUP(Tabla2[[#This Row],[Client]],Sales_Revenues!A:G,6,FALSE),"")</f>
        <v/>
      </c>
      <c r="AJ1505" s="2" t="str">
        <f>IFERROR(VLOOKUP(Tabla2[[#This Row],[Client]],Sales_Revenues!A:G,7,FALSE),"")</f>
        <v/>
      </c>
    </row>
    <row r="1506" spans="1:36">
      <c r="A1506">
        <v>1505</v>
      </c>
      <c r="B1506">
        <v>1</v>
      </c>
      <c r="C1506">
        <v>3</v>
      </c>
      <c r="E1506">
        <v>1</v>
      </c>
      <c r="F1506">
        <v>1</v>
      </c>
      <c r="H1506">
        <v>73.135000000000005</v>
      </c>
      <c r="I1506">
        <v>3287.6585714285716</v>
      </c>
      <c r="J1506" t="s">
        <v>38</v>
      </c>
      <c r="K1506">
        <v>490.53035714285716</v>
      </c>
      <c r="L1506">
        <v>382.625</v>
      </c>
      <c r="M1506" t="s">
        <v>38</v>
      </c>
      <c r="N1506" t="str">
        <f>IFERROR(VLOOKUP(Tabla2[[#This Row],[Client]],Soc_Dem!A:D,2,FALSE),"")</f>
        <v>M</v>
      </c>
      <c r="O1506">
        <f>IFERROR(VLOOKUP(Tabla2[[#This Row],[Client]],Soc_Dem!A:D,3,FALSE),"")</f>
        <v>60</v>
      </c>
      <c r="P1506">
        <f>IFERROR(VLOOKUP(Tabla2[[#This Row],[Client]],Soc_Dem!A:D,4,FALSE),"")</f>
        <v>176</v>
      </c>
      <c r="Q1506" s="2">
        <f>IFERROR(VLOOKUP(Tabla2[[#This Row],[Client]],Inflow_Outflow!A:O,2,FALSE),"")</f>
        <v>284.55357142857144</v>
      </c>
      <c r="R1506" s="2">
        <f>IFERROR(VLOOKUP(Tabla2[[#This Row],[Client]],Inflow_Outflow!A:O,3,FALSE),"")</f>
        <v>273.70107142857142</v>
      </c>
      <c r="S1506" s="2">
        <f>IFERROR(VLOOKUP(Tabla2[[#This Row],[Client]],Inflow_Outflow!A:O,4,FALSE),"")</f>
        <v>7</v>
      </c>
      <c r="T1506" s="2">
        <f>IFERROR(VLOOKUP(Tabla2[[#This Row],[Client]],Inflow_Outflow!A:O,5,FALSE),"")</f>
        <v>2</v>
      </c>
      <c r="U1506" s="2">
        <f>IFERROR(VLOOKUP(Tabla2[[#This Row],[Client]],Inflow_Outflow!A:O,6,FALSE),"")</f>
        <v>727.46428571428567</v>
      </c>
      <c r="V1506" s="2">
        <f>IFERROR(VLOOKUP(Tabla2[[#This Row],[Client]],Inflow_Outflow!A:O,7,FALSE),"")</f>
        <v>725.10714285714289</v>
      </c>
      <c r="W1506" s="2">
        <f>IFERROR(VLOOKUP(Tabla2[[#This Row],[Client]],Inflow_Outflow!A:O,8,FALSE),"")</f>
        <v>571.42857142857144</v>
      </c>
      <c r="X1506" s="2">
        <f>IFERROR(VLOOKUP(Tabla2[[#This Row],[Client]],Inflow_Outflow!A:O,9,FALSE),"")</f>
        <v>32.035714285714285</v>
      </c>
      <c r="Y1506" s="2">
        <f>IFERROR(VLOOKUP(Tabla2[[#This Row],[Client]],Inflow_Outflow!A:O,10,FALSE),"")</f>
        <v>116.85714285714286</v>
      </c>
      <c r="Z1506" s="2">
        <f>IFERROR(VLOOKUP(Tabla2[[#This Row],[Client]],Inflow_Outflow!A:O,11,FALSE),"")</f>
        <v>16</v>
      </c>
      <c r="AA1506" s="2">
        <f>IFERROR(VLOOKUP(Tabla2[[#This Row],[Client]],Inflow_Outflow!A:O,12,FALSE),"")</f>
        <v>12</v>
      </c>
      <c r="AB1506" s="2">
        <f>IFERROR(VLOOKUP(Tabla2[[#This Row],[Client]],Inflow_Outflow!A:O,13,FALSE),"")</f>
        <v>3</v>
      </c>
      <c r="AC1506" s="2">
        <f>IFERROR(VLOOKUP(Tabla2[[#This Row],[Client]],Inflow_Outflow!A:O,14,FALSE),"")</f>
        <v>1</v>
      </c>
      <c r="AD1506" s="2">
        <f>IFERROR(VLOOKUP(Tabla2[[#This Row],[Client]],Inflow_Outflow!A:O,15,FALSE),"")</f>
        <v>6</v>
      </c>
      <c r="AE1506" s="2">
        <f>IFERROR(VLOOKUP(Tabla2[[#This Row],[Client]],Sales_Revenues!A:G,2,FALSE),"")</f>
        <v>0</v>
      </c>
      <c r="AF1506" s="2">
        <f>IFERROR(VLOOKUP(Tabla2[[#This Row],[Client]],Sales_Revenues!A:G,3,FALSE),"")</f>
        <v>1</v>
      </c>
      <c r="AG1506" s="2">
        <f>IFERROR(VLOOKUP(Tabla2[[#This Row],[Client]],Sales_Revenues!A:G,4,FALSE),"")</f>
        <v>0</v>
      </c>
      <c r="AH1506" s="2">
        <f>IFERROR(VLOOKUP(Tabla2[[#This Row],[Client]],Sales_Revenues!A:G,5,FALSE),"")</f>
        <v>0</v>
      </c>
      <c r="AI1506" s="2">
        <f>IFERROR(VLOOKUP(Tabla2[[#This Row],[Client]],Sales_Revenues!A:G,6,FALSE),"")</f>
        <v>0.21428571428571427</v>
      </c>
      <c r="AJ1506" s="2">
        <f>IFERROR(VLOOKUP(Tabla2[[#This Row],[Client]],Sales_Revenues!A:G,7,FALSE),"")</f>
        <v>0</v>
      </c>
    </row>
    <row r="1507" spans="1:36">
      <c r="A1507">
        <v>1506</v>
      </c>
      <c r="B1507">
        <v>1</v>
      </c>
      <c r="E1507">
        <v>1</v>
      </c>
      <c r="H1507">
        <v>197.46</v>
      </c>
      <c r="I1507" t="s">
        <v>38</v>
      </c>
      <c r="J1507" t="s">
        <v>38</v>
      </c>
      <c r="K1507">
        <v>586.17571428571421</v>
      </c>
      <c r="L1507" t="s">
        <v>38</v>
      </c>
      <c r="M1507" t="s">
        <v>38</v>
      </c>
      <c r="N1507" t="str">
        <f>IFERROR(VLOOKUP(Tabla2[[#This Row],[Client]],Soc_Dem!A:D,2,FALSE),"")</f>
        <v>M</v>
      </c>
      <c r="O1507">
        <f>IFERROR(VLOOKUP(Tabla2[[#This Row],[Client]],Soc_Dem!A:D,3,FALSE),"")</f>
        <v>56</v>
      </c>
      <c r="P1507">
        <f>IFERROR(VLOOKUP(Tabla2[[#This Row],[Client]],Soc_Dem!A:D,4,FALSE),"")</f>
        <v>108</v>
      </c>
      <c r="Q1507" s="2">
        <f>IFERROR(VLOOKUP(Tabla2[[#This Row],[Client]],Inflow_Outflow!A:O,2,FALSE),"")</f>
        <v>637.93071428571432</v>
      </c>
      <c r="R1507" s="2">
        <f>IFERROR(VLOOKUP(Tabla2[[#This Row],[Client]],Inflow_Outflow!A:O,3,FALSE),"")</f>
        <v>417.94750000000005</v>
      </c>
      <c r="S1507" s="2">
        <f>IFERROR(VLOOKUP(Tabla2[[#This Row],[Client]],Inflow_Outflow!A:O,4,FALSE),"")</f>
        <v>16</v>
      </c>
      <c r="T1507" s="2">
        <f>IFERROR(VLOOKUP(Tabla2[[#This Row],[Client]],Inflow_Outflow!A:O,5,FALSE),"")</f>
        <v>12</v>
      </c>
      <c r="U1507" s="2">
        <f>IFERROR(VLOOKUP(Tabla2[[#This Row],[Client]],Inflow_Outflow!A:O,6,FALSE),"")</f>
        <v>626.50214285714287</v>
      </c>
      <c r="V1507" s="2">
        <f>IFERROR(VLOOKUP(Tabla2[[#This Row],[Client]],Inflow_Outflow!A:O,7,FALSE),"")</f>
        <v>417.94750000000005</v>
      </c>
      <c r="W1507" s="2">
        <f>IFERROR(VLOOKUP(Tabla2[[#This Row],[Client]],Inflow_Outflow!A:O,8,FALSE),"")</f>
        <v>0</v>
      </c>
      <c r="X1507" s="2">
        <f>IFERROR(VLOOKUP(Tabla2[[#This Row],[Client]],Inflow_Outflow!A:O,9,FALSE),"")</f>
        <v>0</v>
      </c>
      <c r="Y1507" s="2">
        <f>IFERROR(VLOOKUP(Tabla2[[#This Row],[Client]],Inflow_Outflow!A:O,10,FALSE),"")</f>
        <v>195.25</v>
      </c>
      <c r="Z1507" s="2">
        <f>IFERROR(VLOOKUP(Tabla2[[#This Row],[Client]],Inflow_Outflow!A:O,11,FALSE),"")</f>
        <v>21</v>
      </c>
      <c r="AA1507" s="2">
        <f>IFERROR(VLOOKUP(Tabla2[[#This Row],[Client]],Inflow_Outflow!A:O,12,FALSE),"")</f>
        <v>12</v>
      </c>
      <c r="AB1507" s="2">
        <f>IFERROR(VLOOKUP(Tabla2[[#This Row],[Client]],Inflow_Outflow!A:O,13,FALSE),"")</f>
        <v>0</v>
      </c>
      <c r="AC1507" s="2">
        <f>IFERROR(VLOOKUP(Tabla2[[#This Row],[Client]],Inflow_Outflow!A:O,14,FALSE),"")</f>
        <v>0</v>
      </c>
      <c r="AD1507" s="2">
        <f>IFERROR(VLOOKUP(Tabla2[[#This Row],[Client]],Inflow_Outflow!A:O,15,FALSE),"")</f>
        <v>7</v>
      </c>
      <c r="AE1507" s="2">
        <f>IFERROR(VLOOKUP(Tabla2[[#This Row],[Client]],Sales_Revenues!A:G,2,FALSE),"")</f>
        <v>0</v>
      </c>
      <c r="AF1507" s="2">
        <f>IFERROR(VLOOKUP(Tabla2[[#This Row],[Client]],Sales_Revenues!A:G,3,FALSE),"")</f>
        <v>0</v>
      </c>
      <c r="AG1507" s="2">
        <f>IFERROR(VLOOKUP(Tabla2[[#This Row],[Client]],Sales_Revenues!A:G,4,FALSE),"")</f>
        <v>1</v>
      </c>
      <c r="AH1507" s="2">
        <f>IFERROR(VLOOKUP(Tabla2[[#This Row],[Client]],Sales_Revenues!A:G,5,FALSE),"")</f>
        <v>0</v>
      </c>
      <c r="AI1507" s="2">
        <f>IFERROR(VLOOKUP(Tabla2[[#This Row],[Client]],Sales_Revenues!A:G,6,FALSE),"")</f>
        <v>0</v>
      </c>
      <c r="AJ1507" s="2">
        <f>IFERROR(VLOOKUP(Tabla2[[#This Row],[Client]],Sales_Revenues!A:G,7,FALSE),"")</f>
        <v>1.7857142857142858</v>
      </c>
    </row>
    <row r="1508" spans="1:36">
      <c r="A1508">
        <v>1507</v>
      </c>
      <c r="B1508">
        <v>1</v>
      </c>
      <c r="C1508">
        <v>1</v>
      </c>
      <c r="H1508">
        <v>4623.9567857142856</v>
      </c>
      <c r="I1508">
        <v>29.373214285714287</v>
      </c>
      <c r="J1508" t="s">
        <v>38</v>
      </c>
      <c r="K1508" t="s">
        <v>38</v>
      </c>
      <c r="L1508" t="s">
        <v>38</v>
      </c>
      <c r="M1508" t="s">
        <v>38</v>
      </c>
      <c r="N1508" t="str">
        <f>IFERROR(VLOOKUP(Tabla2[[#This Row],[Client]],Soc_Dem!A:D,2,FALSE),"")</f>
        <v>F</v>
      </c>
      <c r="O1508">
        <f>IFERROR(VLOOKUP(Tabla2[[#This Row],[Client]],Soc_Dem!A:D,3,FALSE),"")</f>
        <v>43</v>
      </c>
      <c r="P1508">
        <f>IFERROR(VLOOKUP(Tabla2[[#This Row],[Client]],Soc_Dem!A:D,4,FALSE),"")</f>
        <v>98</v>
      </c>
      <c r="Q1508" s="2">
        <f>IFERROR(VLOOKUP(Tabla2[[#This Row],[Client]],Inflow_Outflow!A:O,2,FALSE),"")</f>
        <v>462.56571428571431</v>
      </c>
      <c r="R1508" s="2">
        <f>IFERROR(VLOOKUP(Tabla2[[#This Row],[Client]],Inflow_Outflow!A:O,3,FALSE),"")</f>
        <v>444.23321428571433</v>
      </c>
      <c r="S1508" s="2">
        <f>IFERROR(VLOOKUP(Tabla2[[#This Row],[Client]],Inflow_Outflow!A:O,4,FALSE),"")</f>
        <v>3</v>
      </c>
      <c r="T1508" s="2">
        <f>IFERROR(VLOOKUP(Tabla2[[#This Row],[Client]],Inflow_Outflow!A:O,5,FALSE),"")</f>
        <v>2</v>
      </c>
      <c r="U1508" s="2">
        <f>IFERROR(VLOOKUP(Tabla2[[#This Row],[Client]],Inflow_Outflow!A:O,6,FALSE),"")</f>
        <v>245.03571428571428</v>
      </c>
      <c r="V1508" s="2">
        <f>IFERROR(VLOOKUP(Tabla2[[#This Row],[Client]],Inflow_Outflow!A:O,7,FALSE),"")</f>
        <v>245.03571428571428</v>
      </c>
      <c r="W1508" s="2">
        <f>IFERROR(VLOOKUP(Tabla2[[#This Row],[Client]],Inflow_Outflow!A:O,8,FALSE),"")</f>
        <v>0</v>
      </c>
      <c r="X1508" s="2">
        <f>IFERROR(VLOOKUP(Tabla2[[#This Row],[Client]],Inflow_Outflow!A:O,9,FALSE),"")</f>
        <v>0</v>
      </c>
      <c r="Y1508" s="2">
        <f>IFERROR(VLOOKUP(Tabla2[[#This Row],[Client]],Inflow_Outflow!A:O,10,FALSE),"")</f>
        <v>245.03571428571428</v>
      </c>
      <c r="Z1508" s="2">
        <f>IFERROR(VLOOKUP(Tabla2[[#This Row],[Client]],Inflow_Outflow!A:O,11,FALSE),"")</f>
        <v>5</v>
      </c>
      <c r="AA1508" s="2">
        <f>IFERROR(VLOOKUP(Tabla2[[#This Row],[Client]],Inflow_Outflow!A:O,12,FALSE),"")</f>
        <v>5</v>
      </c>
      <c r="AB1508" s="2">
        <f>IFERROR(VLOOKUP(Tabla2[[#This Row],[Client]],Inflow_Outflow!A:O,13,FALSE),"")</f>
        <v>0</v>
      </c>
      <c r="AC1508" s="2">
        <f>IFERROR(VLOOKUP(Tabla2[[#This Row],[Client]],Inflow_Outflow!A:O,14,FALSE),"")</f>
        <v>0</v>
      </c>
      <c r="AD1508" s="2">
        <f>IFERROR(VLOOKUP(Tabla2[[#This Row],[Client]],Inflow_Outflow!A:O,15,FALSE),"")</f>
        <v>5</v>
      </c>
      <c r="AE1508" s="2" t="str">
        <f>IFERROR(VLOOKUP(Tabla2[[#This Row],[Client]],Sales_Revenues!A:G,2,FALSE),"")</f>
        <v/>
      </c>
      <c r="AF1508" s="2" t="str">
        <f>IFERROR(VLOOKUP(Tabla2[[#This Row],[Client]],Sales_Revenues!A:G,3,FALSE),"")</f>
        <v/>
      </c>
      <c r="AG1508" s="2" t="str">
        <f>IFERROR(VLOOKUP(Tabla2[[#This Row],[Client]],Sales_Revenues!A:G,4,FALSE),"")</f>
        <v/>
      </c>
      <c r="AH1508" s="2" t="str">
        <f>IFERROR(VLOOKUP(Tabla2[[#This Row],[Client]],Sales_Revenues!A:G,5,FALSE),"")</f>
        <v/>
      </c>
      <c r="AI1508" s="2" t="str">
        <f>IFERROR(VLOOKUP(Tabla2[[#This Row],[Client]],Sales_Revenues!A:G,6,FALSE),"")</f>
        <v/>
      </c>
      <c r="AJ1508" s="2" t="str">
        <f>IFERROR(VLOOKUP(Tabla2[[#This Row],[Client]],Sales_Revenues!A:G,7,FALSE),"")</f>
        <v/>
      </c>
    </row>
    <row r="1509" spans="1:36">
      <c r="A1509">
        <v>1508</v>
      </c>
      <c r="B1509">
        <v>1</v>
      </c>
      <c r="C1509">
        <v>1</v>
      </c>
      <c r="D1509">
        <v>1</v>
      </c>
      <c r="H1509">
        <v>2719.8421428571428</v>
      </c>
      <c r="I1509">
        <v>2678.3492857142855</v>
      </c>
      <c r="J1509">
        <v>1400.1835714285714</v>
      </c>
      <c r="K1509" t="s">
        <v>38</v>
      </c>
      <c r="L1509" t="s">
        <v>38</v>
      </c>
      <c r="M1509" t="s">
        <v>38</v>
      </c>
      <c r="N1509" t="str">
        <f>IFERROR(VLOOKUP(Tabla2[[#This Row],[Client]],Soc_Dem!A:D,2,FALSE),"")</f>
        <v>M</v>
      </c>
      <c r="O1509">
        <f>IFERROR(VLOOKUP(Tabla2[[#This Row],[Client]],Soc_Dem!A:D,3,FALSE),"")</f>
        <v>68</v>
      </c>
      <c r="P1509">
        <f>IFERROR(VLOOKUP(Tabla2[[#This Row],[Client]],Soc_Dem!A:D,4,FALSE),"")</f>
        <v>132</v>
      </c>
      <c r="Q1509" s="2">
        <f>IFERROR(VLOOKUP(Tabla2[[#This Row],[Client]],Inflow_Outflow!A:O,2,FALSE),"")</f>
        <v>16098.701071428572</v>
      </c>
      <c r="R1509" s="2">
        <f>IFERROR(VLOOKUP(Tabla2[[#This Row],[Client]],Inflow_Outflow!A:O,3,FALSE),"")</f>
        <v>0</v>
      </c>
      <c r="S1509" s="2">
        <f>IFERROR(VLOOKUP(Tabla2[[#This Row],[Client]],Inflow_Outflow!A:O,4,FALSE),"")</f>
        <v>4</v>
      </c>
      <c r="T1509" s="2">
        <f>IFERROR(VLOOKUP(Tabla2[[#This Row],[Client]],Inflow_Outflow!A:O,5,FALSE),"")</f>
        <v>0</v>
      </c>
      <c r="U1509" s="2">
        <f>IFERROR(VLOOKUP(Tabla2[[#This Row],[Client]],Inflow_Outflow!A:O,6,FALSE),"")</f>
        <v>0</v>
      </c>
      <c r="V1509" s="2">
        <f>IFERROR(VLOOKUP(Tabla2[[#This Row],[Client]],Inflow_Outflow!A:O,7,FALSE),"")</f>
        <v>0</v>
      </c>
      <c r="W1509" s="2">
        <f>IFERROR(VLOOKUP(Tabla2[[#This Row],[Client]],Inflow_Outflow!A:O,8,FALSE),"")</f>
        <v>0</v>
      </c>
      <c r="X1509" s="2">
        <f>IFERROR(VLOOKUP(Tabla2[[#This Row],[Client]],Inflow_Outflow!A:O,9,FALSE),"")</f>
        <v>0</v>
      </c>
      <c r="Y1509" s="2">
        <f>IFERROR(VLOOKUP(Tabla2[[#This Row],[Client]],Inflow_Outflow!A:O,10,FALSE),"")</f>
        <v>0</v>
      </c>
      <c r="Z1509" s="2">
        <f>IFERROR(VLOOKUP(Tabla2[[#This Row],[Client]],Inflow_Outflow!A:O,11,FALSE),"")</f>
        <v>0</v>
      </c>
      <c r="AA1509" s="2">
        <f>IFERROR(VLOOKUP(Tabla2[[#This Row],[Client]],Inflow_Outflow!A:O,12,FALSE),"")</f>
        <v>0</v>
      </c>
      <c r="AB1509" s="2">
        <f>IFERROR(VLOOKUP(Tabla2[[#This Row],[Client]],Inflow_Outflow!A:O,13,FALSE),"")</f>
        <v>0</v>
      </c>
      <c r="AC1509" s="2">
        <f>IFERROR(VLOOKUP(Tabla2[[#This Row],[Client]],Inflow_Outflow!A:O,14,FALSE),"")</f>
        <v>0</v>
      </c>
      <c r="AD1509" s="2">
        <f>IFERROR(VLOOKUP(Tabla2[[#This Row],[Client]],Inflow_Outflow!A:O,15,FALSE),"")</f>
        <v>0</v>
      </c>
      <c r="AE1509" s="2" t="str">
        <f>IFERROR(VLOOKUP(Tabla2[[#This Row],[Client]],Sales_Revenues!A:G,2,FALSE),"")</f>
        <v/>
      </c>
      <c r="AF1509" s="2" t="str">
        <f>IFERROR(VLOOKUP(Tabla2[[#This Row],[Client]],Sales_Revenues!A:G,3,FALSE),"")</f>
        <v/>
      </c>
      <c r="AG1509" s="2" t="str">
        <f>IFERROR(VLOOKUP(Tabla2[[#This Row],[Client]],Sales_Revenues!A:G,4,FALSE),"")</f>
        <v/>
      </c>
      <c r="AH1509" s="2" t="str">
        <f>IFERROR(VLOOKUP(Tabla2[[#This Row],[Client]],Sales_Revenues!A:G,5,FALSE),"")</f>
        <v/>
      </c>
      <c r="AI1509" s="2" t="str">
        <f>IFERROR(VLOOKUP(Tabla2[[#This Row],[Client]],Sales_Revenues!A:G,6,FALSE),"")</f>
        <v/>
      </c>
      <c r="AJ1509" s="2" t="str">
        <f>IFERROR(VLOOKUP(Tabla2[[#This Row],[Client]],Sales_Revenues!A:G,7,FALSE),"")</f>
        <v/>
      </c>
    </row>
    <row r="1510" spans="1:36">
      <c r="A1510">
        <v>1509</v>
      </c>
      <c r="B1510">
        <v>1</v>
      </c>
      <c r="C1510">
        <v>1</v>
      </c>
      <c r="D1510">
        <v>1</v>
      </c>
      <c r="H1510">
        <v>1026.0582142857143</v>
      </c>
      <c r="I1510">
        <v>7650.93</v>
      </c>
      <c r="J1510">
        <v>308.88214285714287</v>
      </c>
      <c r="K1510" t="s">
        <v>38</v>
      </c>
      <c r="L1510" t="s">
        <v>38</v>
      </c>
      <c r="M1510" t="s">
        <v>38</v>
      </c>
      <c r="N1510" t="str">
        <f>IFERROR(VLOOKUP(Tabla2[[#This Row],[Client]],Soc_Dem!A:D,2,FALSE),"")</f>
        <v>F</v>
      </c>
      <c r="O1510">
        <f>IFERROR(VLOOKUP(Tabla2[[#This Row],[Client]],Soc_Dem!A:D,3,FALSE),"")</f>
        <v>34</v>
      </c>
      <c r="P1510">
        <f>IFERROR(VLOOKUP(Tabla2[[#This Row],[Client]],Soc_Dem!A:D,4,FALSE),"")</f>
        <v>13</v>
      </c>
      <c r="Q1510" s="2">
        <f>IFERROR(VLOOKUP(Tabla2[[#This Row],[Client]],Inflow_Outflow!A:O,2,FALSE),"")</f>
        <v>1165.0003571428572</v>
      </c>
      <c r="R1510" s="2">
        <f>IFERROR(VLOOKUP(Tabla2[[#This Row],[Client]],Inflow_Outflow!A:O,3,FALSE),"")</f>
        <v>1164.5592857142858</v>
      </c>
      <c r="S1510" s="2">
        <f>IFERROR(VLOOKUP(Tabla2[[#This Row],[Client]],Inflow_Outflow!A:O,4,FALSE),"")</f>
        <v>4</v>
      </c>
      <c r="T1510" s="2">
        <f>IFERROR(VLOOKUP(Tabla2[[#This Row],[Client]],Inflow_Outflow!A:O,5,FALSE),"")</f>
        <v>3</v>
      </c>
      <c r="U1510" s="2">
        <f>IFERROR(VLOOKUP(Tabla2[[#This Row],[Client]],Inflow_Outflow!A:O,6,FALSE),"")</f>
        <v>1150.3464285714285</v>
      </c>
      <c r="V1510" s="2">
        <f>IFERROR(VLOOKUP(Tabla2[[#This Row],[Client]],Inflow_Outflow!A:O,7,FALSE),"")</f>
        <v>1150.3464285714285</v>
      </c>
      <c r="W1510" s="2">
        <f>IFERROR(VLOOKUP(Tabla2[[#This Row],[Client]],Inflow_Outflow!A:O,8,FALSE),"")</f>
        <v>285.71428571428572</v>
      </c>
      <c r="X1510" s="2">
        <f>IFERROR(VLOOKUP(Tabla2[[#This Row],[Client]],Inflow_Outflow!A:O,9,FALSE),"")</f>
        <v>24.596428571428572</v>
      </c>
      <c r="Y1510" s="2">
        <f>IFERROR(VLOOKUP(Tabla2[[#This Row],[Client]],Inflow_Outflow!A:O,10,FALSE),"")</f>
        <v>836.53571428571433</v>
      </c>
      <c r="Z1510" s="2">
        <f>IFERROR(VLOOKUP(Tabla2[[#This Row],[Client]],Inflow_Outflow!A:O,11,FALSE),"")</f>
        <v>15</v>
      </c>
      <c r="AA1510" s="2">
        <f>IFERROR(VLOOKUP(Tabla2[[#This Row],[Client]],Inflow_Outflow!A:O,12,FALSE),"")</f>
        <v>15</v>
      </c>
      <c r="AB1510" s="2">
        <f>IFERROR(VLOOKUP(Tabla2[[#This Row],[Client]],Inflow_Outflow!A:O,13,FALSE),"")</f>
        <v>2</v>
      </c>
      <c r="AC1510" s="2">
        <f>IFERROR(VLOOKUP(Tabla2[[#This Row],[Client]],Inflow_Outflow!A:O,14,FALSE),"")</f>
        <v>2</v>
      </c>
      <c r="AD1510" s="2">
        <f>IFERROR(VLOOKUP(Tabla2[[#This Row],[Client]],Inflow_Outflow!A:O,15,FALSE),"")</f>
        <v>10</v>
      </c>
      <c r="AE1510" s="2" t="str">
        <f>IFERROR(VLOOKUP(Tabla2[[#This Row],[Client]],Sales_Revenues!A:G,2,FALSE),"")</f>
        <v/>
      </c>
      <c r="AF1510" s="2" t="str">
        <f>IFERROR(VLOOKUP(Tabla2[[#This Row],[Client]],Sales_Revenues!A:G,3,FALSE),"")</f>
        <v/>
      </c>
      <c r="AG1510" s="2" t="str">
        <f>IFERROR(VLOOKUP(Tabla2[[#This Row],[Client]],Sales_Revenues!A:G,4,FALSE),"")</f>
        <v/>
      </c>
      <c r="AH1510" s="2" t="str">
        <f>IFERROR(VLOOKUP(Tabla2[[#This Row],[Client]],Sales_Revenues!A:G,5,FALSE),"")</f>
        <v/>
      </c>
      <c r="AI1510" s="2" t="str">
        <f>IFERROR(VLOOKUP(Tabla2[[#This Row],[Client]],Sales_Revenues!A:G,6,FALSE),"")</f>
        <v/>
      </c>
      <c r="AJ1510" s="2" t="str">
        <f>IFERROR(VLOOKUP(Tabla2[[#This Row],[Client]],Sales_Revenues!A:G,7,FALSE),"")</f>
        <v/>
      </c>
    </row>
    <row r="1511" spans="1:36">
      <c r="A1511">
        <v>1510</v>
      </c>
      <c r="B1511">
        <v>1</v>
      </c>
      <c r="E1511">
        <v>1</v>
      </c>
      <c r="F1511">
        <v>1</v>
      </c>
      <c r="H1511">
        <v>0</v>
      </c>
      <c r="I1511" t="s">
        <v>38</v>
      </c>
      <c r="J1511" t="s">
        <v>38</v>
      </c>
      <c r="K1511">
        <v>0</v>
      </c>
      <c r="L1511">
        <v>1400.9185714285716</v>
      </c>
      <c r="M1511" t="s">
        <v>38</v>
      </c>
      <c r="N1511" t="str">
        <f>IFERROR(VLOOKUP(Tabla2[[#This Row],[Client]],Soc_Dem!A:D,2,FALSE),"")</f>
        <v>M</v>
      </c>
      <c r="O1511">
        <f>IFERROR(VLOOKUP(Tabla2[[#This Row],[Client]],Soc_Dem!A:D,3,FALSE),"")</f>
        <v>19</v>
      </c>
      <c r="P1511">
        <f>IFERROR(VLOOKUP(Tabla2[[#This Row],[Client]],Soc_Dem!A:D,4,FALSE),"")</f>
        <v>44</v>
      </c>
      <c r="Q1511" s="2">
        <f>IFERROR(VLOOKUP(Tabla2[[#This Row],[Client]],Inflow_Outflow!A:O,2,FALSE),"")</f>
        <v>21684.495714285713</v>
      </c>
      <c r="R1511" s="2">
        <f>IFERROR(VLOOKUP(Tabla2[[#This Row],[Client]],Inflow_Outflow!A:O,3,FALSE),"")</f>
        <v>21682.119642857142</v>
      </c>
      <c r="S1511" s="2">
        <f>IFERROR(VLOOKUP(Tabla2[[#This Row],[Client]],Inflow_Outflow!A:O,4,FALSE),"")</f>
        <v>7</v>
      </c>
      <c r="T1511" s="2">
        <f>IFERROR(VLOOKUP(Tabla2[[#This Row],[Client]],Inflow_Outflow!A:O,5,FALSE),"")</f>
        <v>3</v>
      </c>
      <c r="U1511" s="2">
        <f>IFERROR(VLOOKUP(Tabla2[[#This Row],[Client]],Inflow_Outflow!A:O,6,FALSE),"")</f>
        <v>13882.464285714286</v>
      </c>
      <c r="V1511" s="2">
        <f>IFERROR(VLOOKUP(Tabla2[[#This Row],[Client]],Inflow_Outflow!A:O,7,FALSE),"")</f>
        <v>13880.107142857143</v>
      </c>
      <c r="W1511" s="2">
        <f>IFERROR(VLOOKUP(Tabla2[[#This Row],[Client]],Inflow_Outflow!A:O,8,FALSE),"")</f>
        <v>0</v>
      </c>
      <c r="X1511" s="2">
        <f>IFERROR(VLOOKUP(Tabla2[[#This Row],[Client]],Inflow_Outflow!A:O,9,FALSE),"")</f>
        <v>0</v>
      </c>
      <c r="Y1511" s="2">
        <f>IFERROR(VLOOKUP(Tabla2[[#This Row],[Client]],Inflow_Outflow!A:O,10,FALSE),"")</f>
        <v>13875</v>
      </c>
      <c r="Z1511" s="2">
        <f>IFERROR(VLOOKUP(Tabla2[[#This Row],[Client]],Inflow_Outflow!A:O,11,FALSE),"")</f>
        <v>18</v>
      </c>
      <c r="AA1511" s="2">
        <f>IFERROR(VLOOKUP(Tabla2[[#This Row],[Client]],Inflow_Outflow!A:O,12,FALSE),"")</f>
        <v>14</v>
      </c>
      <c r="AB1511" s="2">
        <f>IFERROR(VLOOKUP(Tabla2[[#This Row],[Client]],Inflow_Outflow!A:O,13,FALSE),"")</f>
        <v>0</v>
      </c>
      <c r="AC1511" s="2">
        <f>IFERROR(VLOOKUP(Tabla2[[#This Row],[Client]],Inflow_Outflow!A:O,14,FALSE),"")</f>
        <v>0</v>
      </c>
      <c r="AD1511" s="2">
        <f>IFERROR(VLOOKUP(Tabla2[[#This Row],[Client]],Inflow_Outflow!A:O,15,FALSE),"")</f>
        <v>12</v>
      </c>
      <c r="AE1511" s="2" t="str">
        <f>IFERROR(VLOOKUP(Tabla2[[#This Row],[Client]],Sales_Revenues!A:G,2,FALSE),"")</f>
        <v/>
      </c>
      <c r="AF1511" s="2" t="str">
        <f>IFERROR(VLOOKUP(Tabla2[[#This Row],[Client]],Sales_Revenues!A:G,3,FALSE),"")</f>
        <v/>
      </c>
      <c r="AG1511" s="2" t="str">
        <f>IFERROR(VLOOKUP(Tabla2[[#This Row],[Client]],Sales_Revenues!A:G,4,FALSE),"")</f>
        <v/>
      </c>
      <c r="AH1511" s="2" t="str">
        <f>IFERROR(VLOOKUP(Tabla2[[#This Row],[Client]],Sales_Revenues!A:G,5,FALSE),"")</f>
        <v/>
      </c>
      <c r="AI1511" s="2" t="str">
        <f>IFERROR(VLOOKUP(Tabla2[[#This Row],[Client]],Sales_Revenues!A:G,6,FALSE),"")</f>
        <v/>
      </c>
      <c r="AJ1511" s="2" t="str">
        <f>IFERROR(VLOOKUP(Tabla2[[#This Row],[Client]],Sales_Revenues!A:G,7,FALSE),"")</f>
        <v/>
      </c>
    </row>
    <row r="1512" spans="1:36">
      <c r="A1512">
        <v>1511</v>
      </c>
      <c r="B1512">
        <v>1</v>
      </c>
      <c r="E1512">
        <v>1</v>
      </c>
      <c r="F1512">
        <v>1</v>
      </c>
      <c r="G1512">
        <v>1</v>
      </c>
      <c r="H1512">
        <v>0</v>
      </c>
      <c r="I1512" t="s">
        <v>38</v>
      </c>
      <c r="J1512" t="s">
        <v>38</v>
      </c>
      <c r="K1512">
        <v>0</v>
      </c>
      <c r="L1512">
        <v>551.86500000000001</v>
      </c>
      <c r="M1512">
        <v>971.98392857142858</v>
      </c>
      <c r="N1512" t="str">
        <f>IFERROR(VLOOKUP(Tabla2[[#This Row],[Client]],Soc_Dem!A:D,2,FALSE),"")</f>
        <v>M</v>
      </c>
      <c r="O1512">
        <f>IFERROR(VLOOKUP(Tabla2[[#This Row],[Client]],Soc_Dem!A:D,3,FALSE),"")</f>
        <v>49</v>
      </c>
      <c r="P1512">
        <f>IFERROR(VLOOKUP(Tabla2[[#This Row],[Client]],Soc_Dem!A:D,4,FALSE),"")</f>
        <v>147</v>
      </c>
      <c r="Q1512" s="2">
        <f>IFERROR(VLOOKUP(Tabla2[[#This Row],[Client]],Inflow_Outflow!A:O,2,FALSE),"")</f>
        <v>1033.6528571428571</v>
      </c>
      <c r="R1512" s="2">
        <f>IFERROR(VLOOKUP(Tabla2[[#This Row],[Client]],Inflow_Outflow!A:O,3,FALSE),"")</f>
        <v>874.07642857142855</v>
      </c>
      <c r="S1512" s="2">
        <f>IFERROR(VLOOKUP(Tabla2[[#This Row],[Client]],Inflow_Outflow!A:O,4,FALSE),"")</f>
        <v>10</v>
      </c>
      <c r="T1512" s="2">
        <f>IFERROR(VLOOKUP(Tabla2[[#This Row],[Client]],Inflow_Outflow!A:O,5,FALSE),"")</f>
        <v>5</v>
      </c>
      <c r="U1512" s="2">
        <f>IFERROR(VLOOKUP(Tabla2[[#This Row],[Client]],Inflow_Outflow!A:O,6,FALSE),"")</f>
        <v>1369.5507142857143</v>
      </c>
      <c r="V1512" s="2">
        <f>IFERROR(VLOOKUP(Tabla2[[#This Row],[Client]],Inflow_Outflow!A:O,7,FALSE),"")</f>
        <v>1329.9435714285714</v>
      </c>
      <c r="W1512" s="2">
        <f>IFERROR(VLOOKUP(Tabla2[[#This Row],[Client]],Inflow_Outflow!A:O,8,FALSE),"")</f>
        <v>378.57142857142856</v>
      </c>
      <c r="X1512" s="2">
        <f>IFERROR(VLOOKUP(Tabla2[[#This Row],[Client]],Inflow_Outflow!A:O,9,FALSE),"")</f>
        <v>24.778571428571428</v>
      </c>
      <c r="Y1512" s="2">
        <f>IFERROR(VLOOKUP(Tabla2[[#This Row],[Client]],Inflow_Outflow!A:O,10,FALSE),"")</f>
        <v>744.94892857142861</v>
      </c>
      <c r="Z1512" s="2">
        <f>IFERROR(VLOOKUP(Tabla2[[#This Row],[Client]],Inflow_Outflow!A:O,11,FALSE),"")</f>
        <v>27</v>
      </c>
      <c r="AA1512" s="2">
        <f>IFERROR(VLOOKUP(Tabla2[[#This Row],[Client]],Inflow_Outflow!A:O,12,FALSE),"")</f>
        <v>17</v>
      </c>
      <c r="AB1512" s="2">
        <f>IFERROR(VLOOKUP(Tabla2[[#This Row],[Client]],Inflow_Outflow!A:O,13,FALSE),"")</f>
        <v>4</v>
      </c>
      <c r="AC1512" s="2">
        <f>IFERROR(VLOOKUP(Tabla2[[#This Row],[Client]],Inflow_Outflow!A:O,14,FALSE),"")</f>
        <v>2</v>
      </c>
      <c r="AD1512" s="2">
        <f>IFERROR(VLOOKUP(Tabla2[[#This Row],[Client]],Inflow_Outflow!A:O,15,FALSE),"")</f>
        <v>9</v>
      </c>
      <c r="AE1512" s="2" t="str">
        <f>IFERROR(VLOOKUP(Tabla2[[#This Row],[Client]],Sales_Revenues!A:G,2,FALSE),"")</f>
        <v/>
      </c>
      <c r="AF1512" s="2" t="str">
        <f>IFERROR(VLOOKUP(Tabla2[[#This Row],[Client]],Sales_Revenues!A:G,3,FALSE),"")</f>
        <v/>
      </c>
      <c r="AG1512" s="2" t="str">
        <f>IFERROR(VLOOKUP(Tabla2[[#This Row],[Client]],Sales_Revenues!A:G,4,FALSE),"")</f>
        <v/>
      </c>
      <c r="AH1512" s="2" t="str">
        <f>IFERROR(VLOOKUP(Tabla2[[#This Row],[Client]],Sales_Revenues!A:G,5,FALSE),"")</f>
        <v/>
      </c>
      <c r="AI1512" s="2" t="str">
        <f>IFERROR(VLOOKUP(Tabla2[[#This Row],[Client]],Sales_Revenues!A:G,6,FALSE),"")</f>
        <v/>
      </c>
      <c r="AJ1512" s="2" t="str">
        <f>IFERROR(VLOOKUP(Tabla2[[#This Row],[Client]],Sales_Revenues!A:G,7,FALSE),"")</f>
        <v/>
      </c>
    </row>
    <row r="1513" spans="1:36">
      <c r="A1513">
        <v>1512</v>
      </c>
      <c r="B1513">
        <v>2</v>
      </c>
      <c r="H1513">
        <v>542.12214285714288</v>
      </c>
      <c r="I1513" t="s">
        <v>38</v>
      </c>
      <c r="J1513" t="s">
        <v>38</v>
      </c>
      <c r="K1513" t="s">
        <v>38</v>
      </c>
      <c r="L1513" t="s">
        <v>38</v>
      </c>
      <c r="M1513" t="s">
        <v>38</v>
      </c>
      <c r="N1513" t="str">
        <f>IFERROR(VLOOKUP(Tabla2[[#This Row],[Client]],Soc_Dem!A:D,2,FALSE),"")</f>
        <v>F</v>
      </c>
      <c r="O1513">
        <f>IFERROR(VLOOKUP(Tabla2[[#This Row],[Client]],Soc_Dem!A:D,3,FALSE),"")</f>
        <v>34</v>
      </c>
      <c r="P1513">
        <f>IFERROR(VLOOKUP(Tabla2[[#This Row],[Client]],Soc_Dem!A:D,4,FALSE),"")</f>
        <v>58</v>
      </c>
      <c r="Q1513" s="2">
        <f>IFERROR(VLOOKUP(Tabla2[[#This Row],[Client]],Inflow_Outflow!A:O,2,FALSE),"")</f>
        <v>71.428928571428571</v>
      </c>
      <c r="R1513" s="2">
        <f>IFERROR(VLOOKUP(Tabla2[[#This Row],[Client]],Inflow_Outflow!A:O,3,FALSE),"")</f>
        <v>71.428928571428571</v>
      </c>
      <c r="S1513" s="2">
        <f>IFERROR(VLOOKUP(Tabla2[[#This Row],[Client]],Inflow_Outflow!A:O,4,FALSE),"")</f>
        <v>2</v>
      </c>
      <c r="T1513" s="2">
        <f>IFERROR(VLOOKUP(Tabla2[[#This Row],[Client]],Inflow_Outflow!A:O,5,FALSE),"")</f>
        <v>2</v>
      </c>
      <c r="U1513" s="2">
        <f>IFERROR(VLOOKUP(Tabla2[[#This Row],[Client]],Inflow_Outflow!A:O,6,FALSE),"")</f>
        <v>29.285714285714285</v>
      </c>
      <c r="V1513" s="2">
        <f>IFERROR(VLOOKUP(Tabla2[[#This Row],[Client]],Inflow_Outflow!A:O,7,FALSE),"")</f>
        <v>29.285714285714285</v>
      </c>
      <c r="W1513" s="2">
        <f>IFERROR(VLOOKUP(Tabla2[[#This Row],[Client]],Inflow_Outflow!A:O,8,FALSE),"")</f>
        <v>0</v>
      </c>
      <c r="X1513" s="2">
        <f>IFERROR(VLOOKUP(Tabla2[[#This Row],[Client]],Inflow_Outflow!A:O,9,FALSE),"")</f>
        <v>27.321428571428573</v>
      </c>
      <c r="Y1513" s="2">
        <f>IFERROR(VLOOKUP(Tabla2[[#This Row],[Client]],Inflow_Outflow!A:O,10,FALSE),"")</f>
        <v>0</v>
      </c>
      <c r="Z1513" s="2">
        <f>IFERROR(VLOOKUP(Tabla2[[#This Row],[Client]],Inflow_Outflow!A:O,11,FALSE),"")</f>
        <v>2</v>
      </c>
      <c r="AA1513" s="2">
        <f>IFERROR(VLOOKUP(Tabla2[[#This Row],[Client]],Inflow_Outflow!A:O,12,FALSE),"")</f>
        <v>2</v>
      </c>
      <c r="AB1513" s="2">
        <f>IFERROR(VLOOKUP(Tabla2[[#This Row],[Client]],Inflow_Outflow!A:O,13,FALSE),"")</f>
        <v>0</v>
      </c>
      <c r="AC1513" s="2">
        <f>IFERROR(VLOOKUP(Tabla2[[#This Row],[Client]],Inflow_Outflow!A:O,14,FALSE),"")</f>
        <v>1</v>
      </c>
      <c r="AD1513" s="2">
        <f>IFERROR(VLOOKUP(Tabla2[[#This Row],[Client]],Inflow_Outflow!A:O,15,FALSE),"")</f>
        <v>0</v>
      </c>
      <c r="AE1513" s="2" t="str">
        <f>IFERROR(VLOOKUP(Tabla2[[#This Row],[Client]],Sales_Revenues!A:G,2,FALSE),"")</f>
        <v/>
      </c>
      <c r="AF1513" s="2" t="str">
        <f>IFERROR(VLOOKUP(Tabla2[[#This Row],[Client]],Sales_Revenues!A:G,3,FALSE),"")</f>
        <v/>
      </c>
      <c r="AG1513" s="2" t="str">
        <f>IFERROR(VLOOKUP(Tabla2[[#This Row],[Client]],Sales_Revenues!A:G,4,FALSE),"")</f>
        <v/>
      </c>
      <c r="AH1513" s="2" t="str">
        <f>IFERROR(VLOOKUP(Tabla2[[#This Row],[Client]],Sales_Revenues!A:G,5,FALSE),"")</f>
        <v/>
      </c>
      <c r="AI1513" s="2" t="str">
        <f>IFERROR(VLOOKUP(Tabla2[[#This Row],[Client]],Sales_Revenues!A:G,6,FALSE),"")</f>
        <v/>
      </c>
      <c r="AJ1513" s="2" t="str">
        <f>IFERROR(VLOOKUP(Tabla2[[#This Row],[Client]],Sales_Revenues!A:G,7,FALSE),"")</f>
        <v/>
      </c>
    </row>
    <row r="1514" spans="1:36">
      <c r="A1514">
        <v>1513</v>
      </c>
      <c r="B1514">
        <v>1</v>
      </c>
      <c r="C1514">
        <v>1</v>
      </c>
      <c r="D1514">
        <v>6</v>
      </c>
      <c r="H1514">
        <v>0</v>
      </c>
      <c r="I1514">
        <v>17859.757857142857</v>
      </c>
      <c r="J1514">
        <v>3732.1428571428573</v>
      </c>
      <c r="K1514" t="s">
        <v>38</v>
      </c>
      <c r="L1514" t="s">
        <v>38</v>
      </c>
      <c r="M1514" t="s">
        <v>38</v>
      </c>
      <c r="N1514" t="str">
        <f>IFERROR(VLOOKUP(Tabla2[[#This Row],[Client]],Soc_Dem!A:D,2,FALSE),"")</f>
        <v>F</v>
      </c>
      <c r="O1514">
        <f>IFERROR(VLOOKUP(Tabla2[[#This Row],[Client]],Soc_Dem!A:D,3,FALSE),"")</f>
        <v>87</v>
      </c>
      <c r="P1514">
        <f>IFERROR(VLOOKUP(Tabla2[[#This Row],[Client]],Soc_Dem!A:D,4,FALSE),"")</f>
        <v>149</v>
      </c>
      <c r="Q1514" s="2">
        <f>IFERROR(VLOOKUP(Tabla2[[#This Row],[Client]],Inflow_Outflow!A:O,2,FALSE),"")</f>
        <v>487.64714285714291</v>
      </c>
      <c r="R1514" s="2">
        <f>IFERROR(VLOOKUP(Tabla2[[#This Row],[Client]],Inflow_Outflow!A:O,3,FALSE),"")</f>
        <v>478.22928571428571</v>
      </c>
      <c r="S1514" s="2">
        <f>IFERROR(VLOOKUP(Tabla2[[#This Row],[Client]],Inflow_Outflow!A:O,4,FALSE),"")</f>
        <v>4</v>
      </c>
      <c r="T1514" s="2">
        <f>IFERROR(VLOOKUP(Tabla2[[#This Row],[Client]],Inflow_Outflow!A:O,5,FALSE),"")</f>
        <v>3</v>
      </c>
      <c r="U1514" s="2">
        <f>IFERROR(VLOOKUP(Tabla2[[#This Row],[Client]],Inflow_Outflow!A:O,6,FALSE),"")</f>
        <v>26</v>
      </c>
      <c r="V1514" s="2">
        <f>IFERROR(VLOOKUP(Tabla2[[#This Row],[Client]],Inflow_Outflow!A:O,7,FALSE),"")</f>
        <v>26</v>
      </c>
      <c r="W1514" s="2">
        <f>IFERROR(VLOOKUP(Tabla2[[#This Row],[Client]],Inflow_Outflow!A:O,8,FALSE),"")</f>
        <v>0</v>
      </c>
      <c r="X1514" s="2">
        <f>IFERROR(VLOOKUP(Tabla2[[#This Row],[Client]],Inflow_Outflow!A:O,9,FALSE),"")</f>
        <v>26</v>
      </c>
      <c r="Y1514" s="2">
        <f>IFERROR(VLOOKUP(Tabla2[[#This Row],[Client]],Inflow_Outflow!A:O,10,FALSE),"")</f>
        <v>0</v>
      </c>
      <c r="Z1514" s="2">
        <f>IFERROR(VLOOKUP(Tabla2[[#This Row],[Client]],Inflow_Outflow!A:O,11,FALSE),"")</f>
        <v>2</v>
      </c>
      <c r="AA1514" s="2">
        <f>IFERROR(VLOOKUP(Tabla2[[#This Row],[Client]],Inflow_Outflow!A:O,12,FALSE),"")</f>
        <v>2</v>
      </c>
      <c r="AB1514" s="2">
        <f>IFERROR(VLOOKUP(Tabla2[[#This Row],[Client]],Inflow_Outflow!A:O,13,FALSE),"")</f>
        <v>0</v>
      </c>
      <c r="AC1514" s="2">
        <f>IFERROR(VLOOKUP(Tabla2[[#This Row],[Client]],Inflow_Outflow!A:O,14,FALSE),"")</f>
        <v>2</v>
      </c>
      <c r="AD1514" s="2">
        <f>IFERROR(VLOOKUP(Tabla2[[#This Row],[Client]],Inflow_Outflow!A:O,15,FALSE),"")</f>
        <v>0</v>
      </c>
      <c r="AE1514" s="2">
        <f>IFERROR(VLOOKUP(Tabla2[[#This Row],[Client]],Sales_Revenues!A:G,2,FALSE),"")</f>
        <v>0</v>
      </c>
      <c r="AF1514" s="2">
        <f>IFERROR(VLOOKUP(Tabla2[[#This Row],[Client]],Sales_Revenues!A:G,3,FALSE),"")</f>
        <v>0</v>
      </c>
      <c r="AG1514" s="2">
        <f>IFERROR(VLOOKUP(Tabla2[[#This Row],[Client]],Sales_Revenues!A:G,4,FALSE),"")</f>
        <v>1</v>
      </c>
      <c r="AH1514" s="2">
        <f>IFERROR(VLOOKUP(Tabla2[[#This Row],[Client]],Sales_Revenues!A:G,5,FALSE),"")</f>
        <v>0</v>
      </c>
      <c r="AI1514" s="2">
        <f>IFERROR(VLOOKUP(Tabla2[[#This Row],[Client]],Sales_Revenues!A:G,6,FALSE),"")</f>
        <v>0</v>
      </c>
      <c r="AJ1514" s="2">
        <f>IFERROR(VLOOKUP(Tabla2[[#This Row],[Client]],Sales_Revenues!A:G,7,FALSE),"")</f>
        <v>13.315714285714284</v>
      </c>
    </row>
    <row r="1515" spans="1:36">
      <c r="A1515">
        <v>1514</v>
      </c>
      <c r="B1515">
        <v>1</v>
      </c>
      <c r="H1515">
        <v>31.175000000000001</v>
      </c>
      <c r="I1515" t="s">
        <v>38</v>
      </c>
      <c r="J1515" t="s">
        <v>38</v>
      </c>
      <c r="K1515" t="s">
        <v>38</v>
      </c>
      <c r="L1515" t="s">
        <v>38</v>
      </c>
      <c r="M1515" t="s">
        <v>38</v>
      </c>
      <c r="N1515" t="str">
        <f>IFERROR(VLOOKUP(Tabla2[[#This Row],[Client]],Soc_Dem!A:D,2,FALSE),"")</f>
        <v>F</v>
      </c>
      <c r="O1515">
        <f>IFERROR(VLOOKUP(Tabla2[[#This Row],[Client]],Soc_Dem!A:D,3,FALSE),"")</f>
        <v>38</v>
      </c>
      <c r="P1515">
        <f>IFERROR(VLOOKUP(Tabla2[[#This Row],[Client]],Soc_Dem!A:D,4,FALSE),"")</f>
        <v>171</v>
      </c>
      <c r="Q1515" s="2">
        <f>IFERROR(VLOOKUP(Tabla2[[#This Row],[Client]],Inflow_Outflow!A:O,2,FALSE),"")</f>
        <v>721.44071428571431</v>
      </c>
      <c r="R1515" s="2">
        <f>IFERROR(VLOOKUP(Tabla2[[#This Row],[Client]],Inflow_Outflow!A:O,3,FALSE),"")</f>
        <v>721.44071428571431</v>
      </c>
      <c r="S1515" s="2">
        <f>IFERROR(VLOOKUP(Tabla2[[#This Row],[Client]],Inflow_Outflow!A:O,4,FALSE),"")</f>
        <v>2</v>
      </c>
      <c r="T1515" s="2">
        <f>IFERROR(VLOOKUP(Tabla2[[#This Row],[Client]],Inflow_Outflow!A:O,5,FALSE),"")</f>
        <v>2</v>
      </c>
      <c r="U1515" s="2">
        <f>IFERROR(VLOOKUP(Tabla2[[#This Row],[Client]],Inflow_Outflow!A:O,6,FALSE),"")</f>
        <v>517.96285714285716</v>
      </c>
      <c r="V1515" s="2">
        <f>IFERROR(VLOOKUP(Tabla2[[#This Row],[Client]],Inflow_Outflow!A:O,7,FALSE),"")</f>
        <v>517.96285714285716</v>
      </c>
      <c r="W1515" s="2">
        <f>IFERROR(VLOOKUP(Tabla2[[#This Row],[Client]],Inflow_Outflow!A:O,8,FALSE),"")</f>
        <v>0</v>
      </c>
      <c r="X1515" s="2">
        <f>IFERROR(VLOOKUP(Tabla2[[#This Row],[Client]],Inflow_Outflow!A:O,9,FALSE),"")</f>
        <v>517.96285714285716</v>
      </c>
      <c r="Y1515" s="2">
        <f>IFERROR(VLOOKUP(Tabla2[[#This Row],[Client]],Inflow_Outflow!A:O,10,FALSE),"")</f>
        <v>0</v>
      </c>
      <c r="Z1515" s="2">
        <f>IFERROR(VLOOKUP(Tabla2[[#This Row],[Client]],Inflow_Outflow!A:O,11,FALSE),"")</f>
        <v>23</v>
      </c>
      <c r="AA1515" s="2">
        <f>IFERROR(VLOOKUP(Tabla2[[#This Row],[Client]],Inflow_Outflow!A:O,12,FALSE),"")</f>
        <v>23</v>
      </c>
      <c r="AB1515" s="2">
        <f>IFERROR(VLOOKUP(Tabla2[[#This Row],[Client]],Inflow_Outflow!A:O,13,FALSE),"")</f>
        <v>0</v>
      </c>
      <c r="AC1515" s="2">
        <f>IFERROR(VLOOKUP(Tabla2[[#This Row],[Client]],Inflow_Outflow!A:O,14,FALSE),"")</f>
        <v>23</v>
      </c>
      <c r="AD1515" s="2">
        <f>IFERROR(VLOOKUP(Tabla2[[#This Row],[Client]],Inflow_Outflow!A:O,15,FALSE),"")</f>
        <v>0</v>
      </c>
      <c r="AE1515" s="2">
        <f>IFERROR(VLOOKUP(Tabla2[[#This Row],[Client]],Sales_Revenues!A:G,2,FALSE),"")</f>
        <v>1</v>
      </c>
      <c r="AF1515" s="2">
        <f>IFERROR(VLOOKUP(Tabla2[[#This Row],[Client]],Sales_Revenues!A:G,3,FALSE),"")</f>
        <v>0</v>
      </c>
      <c r="AG1515" s="2">
        <f>IFERROR(VLOOKUP(Tabla2[[#This Row],[Client]],Sales_Revenues!A:G,4,FALSE),"")</f>
        <v>1</v>
      </c>
      <c r="AH1515" s="2">
        <f>IFERROR(VLOOKUP(Tabla2[[#This Row],[Client]],Sales_Revenues!A:G,5,FALSE),"")</f>
        <v>5.4012500000000001</v>
      </c>
      <c r="AI1515" s="2">
        <f>IFERROR(VLOOKUP(Tabla2[[#This Row],[Client]],Sales_Revenues!A:G,6,FALSE),"")</f>
        <v>0</v>
      </c>
      <c r="AJ1515" s="2">
        <f>IFERROR(VLOOKUP(Tabla2[[#This Row],[Client]],Sales_Revenues!A:G,7,FALSE),"")</f>
        <v>13.516071428571427</v>
      </c>
    </row>
    <row r="1516" spans="1:36">
      <c r="A1516">
        <v>1515</v>
      </c>
      <c r="B1516">
        <v>1</v>
      </c>
      <c r="C1516">
        <v>1</v>
      </c>
      <c r="D1516">
        <v>1</v>
      </c>
      <c r="H1516">
        <v>4640.9692857142854</v>
      </c>
      <c r="I1516">
        <v>11701.81</v>
      </c>
      <c r="J1516">
        <v>19866.071428571428</v>
      </c>
      <c r="K1516" t="s">
        <v>38</v>
      </c>
      <c r="L1516" t="s">
        <v>38</v>
      </c>
      <c r="M1516" t="s">
        <v>38</v>
      </c>
      <c r="N1516" t="str">
        <f>IFERROR(VLOOKUP(Tabla2[[#This Row],[Client]],Soc_Dem!A:D,2,FALSE),"")</f>
        <v>F</v>
      </c>
      <c r="O1516">
        <f>IFERROR(VLOOKUP(Tabla2[[#This Row],[Client]],Soc_Dem!A:D,3,FALSE),"")</f>
        <v>51</v>
      </c>
      <c r="P1516">
        <f>IFERROR(VLOOKUP(Tabla2[[#This Row],[Client]],Soc_Dem!A:D,4,FALSE),"")</f>
        <v>105</v>
      </c>
      <c r="Q1516" s="2">
        <f>IFERROR(VLOOKUP(Tabla2[[#This Row],[Client]],Inflow_Outflow!A:O,2,FALSE),"")</f>
        <v>180.3642857142857</v>
      </c>
      <c r="R1516" s="2">
        <f>IFERROR(VLOOKUP(Tabla2[[#This Row],[Client]],Inflow_Outflow!A:O,3,FALSE),"")</f>
        <v>178.57214285714286</v>
      </c>
      <c r="S1516" s="2">
        <f>IFERROR(VLOOKUP(Tabla2[[#This Row],[Client]],Inflow_Outflow!A:O,4,FALSE),"")</f>
        <v>5</v>
      </c>
      <c r="T1516" s="2">
        <f>IFERROR(VLOOKUP(Tabla2[[#This Row],[Client]],Inflow_Outflow!A:O,5,FALSE),"")</f>
        <v>3</v>
      </c>
      <c r="U1516" s="2">
        <f>IFERROR(VLOOKUP(Tabla2[[#This Row],[Client]],Inflow_Outflow!A:O,6,FALSE),"")</f>
        <v>35.714285714285715</v>
      </c>
      <c r="V1516" s="2">
        <f>IFERROR(VLOOKUP(Tabla2[[#This Row],[Client]],Inflow_Outflow!A:O,7,FALSE),"")</f>
        <v>35.714285714285715</v>
      </c>
      <c r="W1516" s="2">
        <f>IFERROR(VLOOKUP(Tabla2[[#This Row],[Client]],Inflow_Outflow!A:O,8,FALSE),"")</f>
        <v>0</v>
      </c>
      <c r="X1516" s="2">
        <f>IFERROR(VLOOKUP(Tabla2[[#This Row],[Client]],Inflow_Outflow!A:O,9,FALSE),"")</f>
        <v>0</v>
      </c>
      <c r="Y1516" s="2">
        <f>IFERROR(VLOOKUP(Tabla2[[#This Row],[Client]],Inflow_Outflow!A:O,10,FALSE),"")</f>
        <v>35.714285714285715</v>
      </c>
      <c r="Z1516" s="2">
        <f>IFERROR(VLOOKUP(Tabla2[[#This Row],[Client]],Inflow_Outflow!A:O,11,FALSE),"")</f>
        <v>1</v>
      </c>
      <c r="AA1516" s="2">
        <f>IFERROR(VLOOKUP(Tabla2[[#This Row],[Client]],Inflow_Outflow!A:O,12,FALSE),"")</f>
        <v>1</v>
      </c>
      <c r="AB1516" s="2">
        <f>IFERROR(VLOOKUP(Tabla2[[#This Row],[Client]],Inflow_Outflow!A:O,13,FALSE),"")</f>
        <v>0</v>
      </c>
      <c r="AC1516" s="2">
        <f>IFERROR(VLOOKUP(Tabla2[[#This Row],[Client]],Inflow_Outflow!A:O,14,FALSE),"")</f>
        <v>0</v>
      </c>
      <c r="AD1516" s="2">
        <f>IFERROR(VLOOKUP(Tabla2[[#This Row],[Client]],Inflow_Outflow!A:O,15,FALSE),"")</f>
        <v>1</v>
      </c>
      <c r="AE1516" s="2">
        <f>IFERROR(VLOOKUP(Tabla2[[#This Row],[Client]],Sales_Revenues!A:G,2,FALSE),"")</f>
        <v>0</v>
      </c>
      <c r="AF1516" s="2">
        <f>IFERROR(VLOOKUP(Tabla2[[#This Row],[Client]],Sales_Revenues!A:G,3,FALSE),"")</f>
        <v>0</v>
      </c>
      <c r="AG1516" s="2">
        <f>IFERROR(VLOOKUP(Tabla2[[#This Row],[Client]],Sales_Revenues!A:G,4,FALSE),"")</f>
        <v>0</v>
      </c>
      <c r="AH1516" s="2">
        <f>IFERROR(VLOOKUP(Tabla2[[#This Row],[Client]],Sales_Revenues!A:G,5,FALSE),"")</f>
        <v>0</v>
      </c>
      <c r="AI1516" s="2">
        <f>IFERROR(VLOOKUP(Tabla2[[#This Row],[Client]],Sales_Revenues!A:G,6,FALSE),"")</f>
        <v>0</v>
      </c>
      <c r="AJ1516" s="2">
        <f>IFERROR(VLOOKUP(Tabla2[[#This Row],[Client]],Sales_Revenues!A:G,7,FALSE),"")</f>
        <v>0</v>
      </c>
    </row>
    <row r="1517" spans="1:36">
      <c r="A1517">
        <v>1516</v>
      </c>
      <c r="B1517">
        <v>1</v>
      </c>
      <c r="F1517">
        <v>1</v>
      </c>
      <c r="H1517">
        <v>1471.5392857142856</v>
      </c>
      <c r="I1517" t="s">
        <v>38</v>
      </c>
      <c r="J1517" t="s">
        <v>38</v>
      </c>
      <c r="K1517" t="s">
        <v>38</v>
      </c>
      <c r="L1517">
        <v>0</v>
      </c>
      <c r="M1517" t="s">
        <v>38</v>
      </c>
      <c r="N1517" t="str">
        <f>IFERROR(VLOOKUP(Tabla2[[#This Row],[Client]],Soc_Dem!A:D,2,FALSE),"")</f>
        <v>F</v>
      </c>
      <c r="O1517">
        <f>IFERROR(VLOOKUP(Tabla2[[#This Row],[Client]],Soc_Dem!A:D,3,FALSE),"")</f>
        <v>40</v>
      </c>
      <c r="P1517">
        <f>IFERROR(VLOOKUP(Tabla2[[#This Row],[Client]],Soc_Dem!A:D,4,FALSE),"")</f>
        <v>192</v>
      </c>
      <c r="Q1517" s="2">
        <f>IFERROR(VLOOKUP(Tabla2[[#This Row],[Client]],Inflow_Outflow!A:O,2,FALSE),"")</f>
        <v>1379.6917857142857</v>
      </c>
      <c r="R1517" s="2">
        <f>IFERROR(VLOOKUP(Tabla2[[#This Row],[Client]],Inflow_Outflow!A:O,3,FALSE),"")</f>
        <v>949.74071428571438</v>
      </c>
      <c r="S1517" s="2">
        <f>IFERROR(VLOOKUP(Tabla2[[#This Row],[Client]],Inflow_Outflow!A:O,4,FALSE),"")</f>
        <v>11</v>
      </c>
      <c r="T1517" s="2">
        <f>IFERROR(VLOOKUP(Tabla2[[#This Row],[Client]],Inflow_Outflow!A:O,5,FALSE),"")</f>
        <v>4</v>
      </c>
      <c r="U1517" s="2">
        <f>IFERROR(VLOOKUP(Tabla2[[#This Row],[Client]],Inflow_Outflow!A:O,6,FALSE),"")</f>
        <v>1943.8510714285715</v>
      </c>
      <c r="V1517" s="2">
        <f>IFERROR(VLOOKUP(Tabla2[[#This Row],[Client]],Inflow_Outflow!A:O,7,FALSE),"")</f>
        <v>1572.6385714285714</v>
      </c>
      <c r="W1517" s="2">
        <f>IFERROR(VLOOKUP(Tabla2[[#This Row],[Client]],Inflow_Outflow!A:O,8,FALSE),"")</f>
        <v>160.71428571428572</v>
      </c>
      <c r="X1517" s="2">
        <f>IFERROR(VLOOKUP(Tabla2[[#This Row],[Client]],Inflow_Outflow!A:O,9,FALSE),"")</f>
        <v>364.92678571428576</v>
      </c>
      <c r="Y1517" s="2">
        <f>IFERROR(VLOOKUP(Tabla2[[#This Row],[Client]],Inflow_Outflow!A:O,10,FALSE),"")</f>
        <v>1408.5314285714285</v>
      </c>
      <c r="Z1517" s="2">
        <f>IFERROR(VLOOKUP(Tabla2[[#This Row],[Client]],Inflow_Outflow!A:O,11,FALSE),"")</f>
        <v>41</v>
      </c>
      <c r="AA1517" s="2">
        <f>IFERROR(VLOOKUP(Tabla2[[#This Row],[Client]],Inflow_Outflow!A:O,12,FALSE),"")</f>
        <v>13</v>
      </c>
      <c r="AB1517" s="2">
        <f>IFERROR(VLOOKUP(Tabla2[[#This Row],[Client]],Inflow_Outflow!A:O,13,FALSE),"")</f>
        <v>2</v>
      </c>
      <c r="AC1517" s="2">
        <f>IFERROR(VLOOKUP(Tabla2[[#This Row],[Client]],Inflow_Outflow!A:O,14,FALSE),"")</f>
        <v>23</v>
      </c>
      <c r="AD1517" s="2">
        <f>IFERROR(VLOOKUP(Tabla2[[#This Row],[Client]],Inflow_Outflow!A:O,15,FALSE),"")</f>
        <v>10</v>
      </c>
      <c r="AE1517" s="2" t="str">
        <f>IFERROR(VLOOKUP(Tabla2[[#This Row],[Client]],Sales_Revenues!A:G,2,FALSE),"")</f>
        <v/>
      </c>
      <c r="AF1517" s="2" t="str">
        <f>IFERROR(VLOOKUP(Tabla2[[#This Row],[Client]],Sales_Revenues!A:G,3,FALSE),"")</f>
        <v/>
      </c>
      <c r="AG1517" s="2" t="str">
        <f>IFERROR(VLOOKUP(Tabla2[[#This Row],[Client]],Sales_Revenues!A:G,4,FALSE),"")</f>
        <v/>
      </c>
      <c r="AH1517" s="2" t="str">
        <f>IFERROR(VLOOKUP(Tabla2[[#This Row],[Client]],Sales_Revenues!A:G,5,FALSE),"")</f>
        <v/>
      </c>
      <c r="AI1517" s="2" t="str">
        <f>IFERROR(VLOOKUP(Tabla2[[#This Row],[Client]],Sales_Revenues!A:G,6,FALSE),"")</f>
        <v/>
      </c>
      <c r="AJ1517" s="2" t="str">
        <f>IFERROR(VLOOKUP(Tabla2[[#This Row],[Client]],Sales_Revenues!A:G,7,FALSE),"")</f>
        <v/>
      </c>
    </row>
    <row r="1518" spans="1:36">
      <c r="A1518">
        <v>1517</v>
      </c>
      <c r="B1518">
        <v>1</v>
      </c>
      <c r="H1518">
        <v>53.048571428571428</v>
      </c>
      <c r="I1518" t="s">
        <v>38</v>
      </c>
      <c r="J1518" t="s">
        <v>38</v>
      </c>
      <c r="K1518" t="s">
        <v>38</v>
      </c>
      <c r="L1518" t="s">
        <v>38</v>
      </c>
      <c r="M1518" t="s">
        <v>38</v>
      </c>
      <c r="N1518" t="str">
        <f>IFERROR(VLOOKUP(Tabla2[[#This Row],[Client]],Soc_Dem!A:D,2,FALSE),"")</f>
        <v>M</v>
      </c>
      <c r="O1518">
        <f>IFERROR(VLOOKUP(Tabla2[[#This Row],[Client]],Soc_Dem!A:D,3,FALSE),"")</f>
        <v>48</v>
      </c>
      <c r="P1518">
        <f>IFERROR(VLOOKUP(Tabla2[[#This Row],[Client]],Soc_Dem!A:D,4,FALSE),"")</f>
        <v>88</v>
      </c>
      <c r="Q1518" s="2">
        <f>IFERROR(VLOOKUP(Tabla2[[#This Row],[Client]],Inflow_Outflow!A:O,2,FALSE),"")</f>
        <v>374.39571428571429</v>
      </c>
      <c r="R1518" s="2">
        <f>IFERROR(VLOOKUP(Tabla2[[#This Row],[Client]],Inflow_Outflow!A:O,3,FALSE),"")</f>
        <v>374.39571428571429</v>
      </c>
      <c r="S1518" s="2">
        <f>IFERROR(VLOOKUP(Tabla2[[#This Row],[Client]],Inflow_Outflow!A:O,4,FALSE),"")</f>
        <v>2</v>
      </c>
      <c r="T1518" s="2">
        <f>IFERROR(VLOOKUP(Tabla2[[#This Row],[Client]],Inflow_Outflow!A:O,5,FALSE),"")</f>
        <v>2</v>
      </c>
      <c r="U1518" s="2">
        <f>IFERROR(VLOOKUP(Tabla2[[#This Row],[Client]],Inflow_Outflow!A:O,6,FALSE),"")</f>
        <v>337.14285714285717</v>
      </c>
      <c r="V1518" s="2">
        <f>IFERROR(VLOOKUP(Tabla2[[#This Row],[Client]],Inflow_Outflow!A:O,7,FALSE),"")</f>
        <v>337.14285714285717</v>
      </c>
      <c r="W1518" s="2">
        <f>IFERROR(VLOOKUP(Tabla2[[#This Row],[Client]],Inflow_Outflow!A:O,8,FALSE),"")</f>
        <v>53.571428571428569</v>
      </c>
      <c r="X1518" s="2">
        <f>IFERROR(VLOOKUP(Tabla2[[#This Row],[Client]],Inflow_Outflow!A:O,9,FALSE),"")</f>
        <v>10</v>
      </c>
      <c r="Y1518" s="2">
        <f>IFERROR(VLOOKUP(Tabla2[[#This Row],[Client]],Inflow_Outflow!A:O,10,FALSE),"")</f>
        <v>269.71428571428572</v>
      </c>
      <c r="Z1518" s="2">
        <f>IFERROR(VLOOKUP(Tabla2[[#This Row],[Client]],Inflow_Outflow!A:O,11,FALSE),"")</f>
        <v>11</v>
      </c>
      <c r="AA1518" s="2">
        <f>IFERROR(VLOOKUP(Tabla2[[#This Row],[Client]],Inflow_Outflow!A:O,12,FALSE),"")</f>
        <v>11</v>
      </c>
      <c r="AB1518" s="2">
        <f>IFERROR(VLOOKUP(Tabla2[[#This Row],[Client]],Inflow_Outflow!A:O,13,FALSE),"")</f>
        <v>1</v>
      </c>
      <c r="AC1518" s="2">
        <f>IFERROR(VLOOKUP(Tabla2[[#This Row],[Client]],Inflow_Outflow!A:O,14,FALSE),"")</f>
        <v>1</v>
      </c>
      <c r="AD1518" s="2">
        <f>IFERROR(VLOOKUP(Tabla2[[#This Row],[Client]],Inflow_Outflow!A:O,15,FALSE),"")</f>
        <v>7</v>
      </c>
      <c r="AE1518" s="2">
        <f>IFERROR(VLOOKUP(Tabla2[[#This Row],[Client]],Sales_Revenues!A:G,2,FALSE),"")</f>
        <v>0</v>
      </c>
      <c r="AF1518" s="2">
        <f>IFERROR(VLOOKUP(Tabla2[[#This Row],[Client]],Sales_Revenues!A:G,3,FALSE),"")</f>
        <v>0</v>
      </c>
      <c r="AG1518" s="2">
        <f>IFERROR(VLOOKUP(Tabla2[[#This Row],[Client]],Sales_Revenues!A:G,4,FALSE),"")</f>
        <v>1</v>
      </c>
      <c r="AH1518" s="2">
        <f>IFERROR(VLOOKUP(Tabla2[[#This Row],[Client]],Sales_Revenues!A:G,5,FALSE),"")</f>
        <v>0</v>
      </c>
      <c r="AI1518" s="2">
        <f>IFERROR(VLOOKUP(Tabla2[[#This Row],[Client]],Sales_Revenues!A:G,6,FALSE),"")</f>
        <v>0</v>
      </c>
      <c r="AJ1518" s="2">
        <f>IFERROR(VLOOKUP(Tabla2[[#This Row],[Client]],Sales_Revenues!A:G,7,FALSE),"")</f>
        <v>13.928571428571429</v>
      </c>
    </row>
    <row r="1519" spans="1:36">
      <c r="A1519">
        <v>1518</v>
      </c>
      <c r="B1519">
        <v>2</v>
      </c>
      <c r="H1519">
        <v>25.406785714285714</v>
      </c>
      <c r="I1519" t="s">
        <v>38</v>
      </c>
      <c r="J1519" t="s">
        <v>38</v>
      </c>
      <c r="K1519" t="s">
        <v>38</v>
      </c>
      <c r="L1519" t="s">
        <v>38</v>
      </c>
      <c r="M1519" t="s">
        <v>38</v>
      </c>
      <c r="N1519" t="str">
        <f>IFERROR(VLOOKUP(Tabla2[[#This Row],[Client]],Soc_Dem!A:D,2,FALSE),"")</f>
        <v>M</v>
      </c>
      <c r="O1519">
        <f>IFERROR(VLOOKUP(Tabla2[[#This Row],[Client]],Soc_Dem!A:D,3,FALSE),"")</f>
        <v>69</v>
      </c>
      <c r="P1519">
        <f>IFERROR(VLOOKUP(Tabla2[[#This Row],[Client]],Soc_Dem!A:D,4,FALSE),"")</f>
        <v>169</v>
      </c>
      <c r="Q1519" s="2">
        <f>IFERROR(VLOOKUP(Tabla2[[#This Row],[Client]],Inflow_Outflow!A:O,2,FALSE),"")</f>
        <v>1.4642857142857141E-2</v>
      </c>
      <c r="R1519" s="2">
        <f>IFERROR(VLOOKUP(Tabla2[[#This Row],[Client]],Inflow_Outflow!A:O,3,FALSE),"")</f>
        <v>1.4642857142857141E-2</v>
      </c>
      <c r="S1519" s="2">
        <f>IFERROR(VLOOKUP(Tabla2[[#This Row],[Client]],Inflow_Outflow!A:O,4,FALSE),"")</f>
        <v>1</v>
      </c>
      <c r="T1519" s="2">
        <f>IFERROR(VLOOKUP(Tabla2[[#This Row],[Client]],Inflow_Outflow!A:O,5,FALSE),"")</f>
        <v>1</v>
      </c>
      <c r="U1519" s="2">
        <f>IFERROR(VLOOKUP(Tabla2[[#This Row],[Client]],Inflow_Outflow!A:O,6,FALSE),"")</f>
        <v>1.9642857142857142</v>
      </c>
      <c r="V1519" s="2">
        <f>IFERROR(VLOOKUP(Tabla2[[#This Row],[Client]],Inflow_Outflow!A:O,7,FALSE),"")</f>
        <v>1.9642857142857142</v>
      </c>
      <c r="W1519" s="2">
        <f>IFERROR(VLOOKUP(Tabla2[[#This Row],[Client]],Inflow_Outflow!A:O,8,FALSE),"")</f>
        <v>0</v>
      </c>
      <c r="X1519" s="2">
        <f>IFERROR(VLOOKUP(Tabla2[[#This Row],[Client]],Inflow_Outflow!A:O,9,FALSE),"")</f>
        <v>0</v>
      </c>
      <c r="Y1519" s="2">
        <f>IFERROR(VLOOKUP(Tabla2[[#This Row],[Client]],Inflow_Outflow!A:O,10,FALSE),"")</f>
        <v>0</v>
      </c>
      <c r="Z1519" s="2">
        <f>IFERROR(VLOOKUP(Tabla2[[#This Row],[Client]],Inflow_Outflow!A:O,11,FALSE),"")</f>
        <v>1</v>
      </c>
      <c r="AA1519" s="2">
        <f>IFERROR(VLOOKUP(Tabla2[[#This Row],[Client]],Inflow_Outflow!A:O,12,FALSE),"")</f>
        <v>1</v>
      </c>
      <c r="AB1519" s="2">
        <f>IFERROR(VLOOKUP(Tabla2[[#This Row],[Client]],Inflow_Outflow!A:O,13,FALSE),"")</f>
        <v>0</v>
      </c>
      <c r="AC1519" s="2">
        <f>IFERROR(VLOOKUP(Tabla2[[#This Row],[Client]],Inflow_Outflow!A:O,14,FALSE),"")</f>
        <v>0</v>
      </c>
      <c r="AD1519" s="2">
        <f>IFERROR(VLOOKUP(Tabla2[[#This Row],[Client]],Inflow_Outflow!A:O,15,FALSE),"")</f>
        <v>0</v>
      </c>
      <c r="AE1519" s="2" t="str">
        <f>IFERROR(VLOOKUP(Tabla2[[#This Row],[Client]],Sales_Revenues!A:G,2,FALSE),"")</f>
        <v/>
      </c>
      <c r="AF1519" s="2" t="str">
        <f>IFERROR(VLOOKUP(Tabla2[[#This Row],[Client]],Sales_Revenues!A:G,3,FALSE),"")</f>
        <v/>
      </c>
      <c r="AG1519" s="2" t="str">
        <f>IFERROR(VLOOKUP(Tabla2[[#This Row],[Client]],Sales_Revenues!A:G,4,FALSE),"")</f>
        <v/>
      </c>
      <c r="AH1519" s="2" t="str">
        <f>IFERROR(VLOOKUP(Tabla2[[#This Row],[Client]],Sales_Revenues!A:G,5,FALSE),"")</f>
        <v/>
      </c>
      <c r="AI1519" s="2" t="str">
        <f>IFERROR(VLOOKUP(Tabla2[[#This Row],[Client]],Sales_Revenues!A:G,6,FALSE),"")</f>
        <v/>
      </c>
      <c r="AJ1519" s="2" t="str">
        <f>IFERROR(VLOOKUP(Tabla2[[#This Row],[Client]],Sales_Revenues!A:G,7,FALSE),"")</f>
        <v/>
      </c>
    </row>
    <row r="1520" spans="1:36">
      <c r="A1520">
        <v>1519</v>
      </c>
      <c r="B1520">
        <v>1</v>
      </c>
      <c r="E1520">
        <v>1</v>
      </c>
      <c r="H1520">
        <v>165.21250000000001</v>
      </c>
      <c r="I1520" t="s">
        <v>38</v>
      </c>
      <c r="J1520" t="s">
        <v>38</v>
      </c>
      <c r="K1520">
        <v>1076.430357142857</v>
      </c>
      <c r="L1520" t="s">
        <v>38</v>
      </c>
      <c r="M1520" t="s">
        <v>38</v>
      </c>
      <c r="N1520" t="str">
        <f>IFERROR(VLOOKUP(Tabla2[[#This Row],[Client]],Soc_Dem!A:D,2,FALSE),"")</f>
        <v>M</v>
      </c>
      <c r="O1520">
        <f>IFERROR(VLOOKUP(Tabla2[[#This Row],[Client]],Soc_Dem!A:D,3,FALSE),"")</f>
        <v>41</v>
      </c>
      <c r="P1520">
        <f>IFERROR(VLOOKUP(Tabla2[[#This Row],[Client]],Soc_Dem!A:D,4,FALSE),"")</f>
        <v>4</v>
      </c>
      <c r="Q1520" s="2">
        <f>IFERROR(VLOOKUP(Tabla2[[#This Row],[Client]],Inflow_Outflow!A:O,2,FALSE),"")</f>
        <v>582.04428571428571</v>
      </c>
      <c r="R1520" s="2">
        <f>IFERROR(VLOOKUP(Tabla2[[#This Row],[Client]],Inflow_Outflow!A:O,3,FALSE),"")</f>
        <v>437.59357142857147</v>
      </c>
      <c r="S1520" s="2">
        <f>IFERROR(VLOOKUP(Tabla2[[#This Row],[Client]],Inflow_Outflow!A:O,4,FALSE),"")</f>
        <v>8</v>
      </c>
      <c r="T1520" s="2">
        <f>IFERROR(VLOOKUP(Tabla2[[#This Row],[Client]],Inflow_Outflow!A:O,5,FALSE),"")</f>
        <v>6</v>
      </c>
      <c r="U1520" s="2">
        <f>IFERROR(VLOOKUP(Tabla2[[#This Row],[Client]],Inflow_Outflow!A:O,6,FALSE),"")</f>
        <v>696.61535714285708</v>
      </c>
      <c r="V1520" s="2">
        <f>IFERROR(VLOOKUP(Tabla2[[#This Row],[Client]],Inflow_Outflow!A:O,7,FALSE),"")</f>
        <v>437.59357142857147</v>
      </c>
      <c r="W1520" s="2">
        <f>IFERROR(VLOOKUP(Tabla2[[#This Row],[Client]],Inflow_Outflow!A:O,8,FALSE),"")</f>
        <v>178.57142857142858</v>
      </c>
      <c r="X1520" s="2">
        <f>IFERROR(VLOOKUP(Tabla2[[#This Row],[Client]],Inflow_Outflow!A:O,9,FALSE),"")</f>
        <v>0</v>
      </c>
      <c r="Y1520" s="2">
        <f>IFERROR(VLOOKUP(Tabla2[[#This Row],[Client]],Inflow_Outflow!A:O,10,FALSE),"")</f>
        <v>110.75</v>
      </c>
      <c r="Z1520" s="2">
        <f>IFERROR(VLOOKUP(Tabla2[[#This Row],[Client]],Inflow_Outflow!A:O,11,FALSE),"")</f>
        <v>10</v>
      </c>
      <c r="AA1520" s="2">
        <f>IFERROR(VLOOKUP(Tabla2[[#This Row],[Client]],Inflow_Outflow!A:O,12,FALSE),"")</f>
        <v>6</v>
      </c>
      <c r="AB1520" s="2">
        <f>IFERROR(VLOOKUP(Tabla2[[#This Row],[Client]],Inflow_Outflow!A:O,13,FALSE),"")</f>
        <v>1</v>
      </c>
      <c r="AC1520" s="2">
        <f>IFERROR(VLOOKUP(Tabla2[[#This Row],[Client]],Inflow_Outflow!A:O,14,FALSE),"")</f>
        <v>0</v>
      </c>
      <c r="AD1520" s="2">
        <f>IFERROR(VLOOKUP(Tabla2[[#This Row],[Client]],Inflow_Outflow!A:O,15,FALSE),"")</f>
        <v>2</v>
      </c>
      <c r="AE1520" s="2">
        <f>IFERROR(VLOOKUP(Tabla2[[#This Row],[Client]],Sales_Revenues!A:G,2,FALSE),"")</f>
        <v>0</v>
      </c>
      <c r="AF1520" s="2">
        <f>IFERROR(VLOOKUP(Tabla2[[#This Row],[Client]],Sales_Revenues!A:G,3,FALSE),"")</f>
        <v>1</v>
      </c>
      <c r="AG1520" s="2">
        <f>IFERROR(VLOOKUP(Tabla2[[#This Row],[Client]],Sales_Revenues!A:G,4,FALSE),"")</f>
        <v>0</v>
      </c>
      <c r="AH1520" s="2">
        <f>IFERROR(VLOOKUP(Tabla2[[#This Row],[Client]],Sales_Revenues!A:G,5,FALSE),"")</f>
        <v>0</v>
      </c>
      <c r="AI1520" s="2">
        <f>IFERROR(VLOOKUP(Tabla2[[#This Row],[Client]],Sales_Revenues!A:G,6,FALSE),"")</f>
        <v>0.42857142857142855</v>
      </c>
      <c r="AJ1520" s="2">
        <f>IFERROR(VLOOKUP(Tabla2[[#This Row],[Client]],Sales_Revenues!A:G,7,FALSE),"")</f>
        <v>0</v>
      </c>
    </row>
    <row r="1521" spans="1:36">
      <c r="A1521">
        <v>1520</v>
      </c>
      <c r="B1521">
        <v>1</v>
      </c>
      <c r="H1521">
        <v>18.076785714285712</v>
      </c>
      <c r="I1521" t="s">
        <v>38</v>
      </c>
      <c r="J1521" t="s">
        <v>38</v>
      </c>
      <c r="K1521" t="s">
        <v>38</v>
      </c>
      <c r="L1521" t="s">
        <v>38</v>
      </c>
      <c r="M1521" t="s">
        <v>38</v>
      </c>
      <c r="N1521" t="str">
        <f>IFERROR(VLOOKUP(Tabla2[[#This Row],[Client]],Soc_Dem!A:D,2,FALSE),"")</f>
        <v>M</v>
      </c>
      <c r="O1521">
        <f>IFERROR(VLOOKUP(Tabla2[[#This Row],[Client]],Soc_Dem!A:D,3,FALSE),"")</f>
        <v>51</v>
      </c>
      <c r="P1521">
        <f>IFERROR(VLOOKUP(Tabla2[[#This Row],[Client]],Soc_Dem!A:D,4,FALSE),"")</f>
        <v>120</v>
      </c>
      <c r="Q1521" s="2">
        <f>IFERROR(VLOOKUP(Tabla2[[#This Row],[Client]],Inflow_Outflow!A:O,2,FALSE),"")</f>
        <v>500.01392857142855</v>
      </c>
      <c r="R1521" s="2">
        <f>IFERROR(VLOOKUP(Tabla2[[#This Row],[Client]],Inflow_Outflow!A:O,3,FALSE),"")</f>
        <v>500.01392857142855</v>
      </c>
      <c r="S1521" s="2">
        <f>IFERROR(VLOOKUP(Tabla2[[#This Row],[Client]],Inflow_Outflow!A:O,4,FALSE),"")</f>
        <v>2</v>
      </c>
      <c r="T1521" s="2">
        <f>IFERROR(VLOOKUP(Tabla2[[#This Row],[Client]],Inflow_Outflow!A:O,5,FALSE),"")</f>
        <v>2</v>
      </c>
      <c r="U1521" s="2">
        <f>IFERROR(VLOOKUP(Tabla2[[#This Row],[Client]],Inflow_Outflow!A:O,6,FALSE),"")</f>
        <v>360.25714285714287</v>
      </c>
      <c r="V1521" s="2">
        <f>IFERROR(VLOOKUP(Tabla2[[#This Row],[Client]],Inflow_Outflow!A:O,7,FALSE),"")</f>
        <v>360.25714285714287</v>
      </c>
      <c r="W1521" s="2">
        <f>IFERROR(VLOOKUP(Tabla2[[#This Row],[Client]],Inflow_Outflow!A:O,8,FALSE),"")</f>
        <v>0</v>
      </c>
      <c r="X1521" s="2">
        <f>IFERROR(VLOOKUP(Tabla2[[#This Row],[Client]],Inflow_Outflow!A:O,9,FALSE),"")</f>
        <v>0</v>
      </c>
      <c r="Y1521" s="2">
        <f>IFERROR(VLOOKUP(Tabla2[[#This Row],[Client]],Inflow_Outflow!A:O,10,FALSE),"")</f>
        <v>0</v>
      </c>
      <c r="Z1521" s="2">
        <f>IFERROR(VLOOKUP(Tabla2[[#This Row],[Client]],Inflow_Outflow!A:O,11,FALSE),"")</f>
        <v>3</v>
      </c>
      <c r="AA1521" s="2">
        <f>IFERROR(VLOOKUP(Tabla2[[#This Row],[Client]],Inflow_Outflow!A:O,12,FALSE),"")</f>
        <v>3</v>
      </c>
      <c r="AB1521" s="2">
        <f>IFERROR(VLOOKUP(Tabla2[[#This Row],[Client]],Inflow_Outflow!A:O,13,FALSE),"")</f>
        <v>0</v>
      </c>
      <c r="AC1521" s="2">
        <f>IFERROR(VLOOKUP(Tabla2[[#This Row],[Client]],Inflow_Outflow!A:O,14,FALSE),"")</f>
        <v>0</v>
      </c>
      <c r="AD1521" s="2">
        <f>IFERROR(VLOOKUP(Tabla2[[#This Row],[Client]],Inflow_Outflow!A:O,15,FALSE),"")</f>
        <v>0</v>
      </c>
      <c r="AE1521" s="2" t="str">
        <f>IFERROR(VLOOKUP(Tabla2[[#This Row],[Client]],Sales_Revenues!A:G,2,FALSE),"")</f>
        <v/>
      </c>
      <c r="AF1521" s="2" t="str">
        <f>IFERROR(VLOOKUP(Tabla2[[#This Row],[Client]],Sales_Revenues!A:G,3,FALSE),"")</f>
        <v/>
      </c>
      <c r="AG1521" s="2" t="str">
        <f>IFERROR(VLOOKUP(Tabla2[[#This Row],[Client]],Sales_Revenues!A:G,4,FALSE),"")</f>
        <v/>
      </c>
      <c r="AH1521" s="2" t="str">
        <f>IFERROR(VLOOKUP(Tabla2[[#This Row],[Client]],Sales_Revenues!A:G,5,FALSE),"")</f>
        <v/>
      </c>
      <c r="AI1521" s="2" t="str">
        <f>IFERROR(VLOOKUP(Tabla2[[#This Row],[Client]],Sales_Revenues!A:G,6,FALSE),"")</f>
        <v/>
      </c>
      <c r="AJ1521" s="2" t="str">
        <f>IFERROR(VLOOKUP(Tabla2[[#This Row],[Client]],Sales_Revenues!A:G,7,FALSE),"")</f>
        <v/>
      </c>
    </row>
    <row r="1522" spans="1:36">
      <c r="A1522">
        <v>1521</v>
      </c>
      <c r="B1522">
        <v>2</v>
      </c>
      <c r="H1522">
        <v>550.28892857142853</v>
      </c>
      <c r="I1522" t="s">
        <v>38</v>
      </c>
      <c r="J1522" t="s">
        <v>38</v>
      </c>
      <c r="K1522" t="s">
        <v>38</v>
      </c>
      <c r="L1522" t="s">
        <v>38</v>
      </c>
      <c r="M1522" t="s">
        <v>38</v>
      </c>
      <c r="N1522" t="str">
        <f>IFERROR(VLOOKUP(Tabla2[[#This Row],[Client]],Soc_Dem!A:D,2,FALSE),"")</f>
        <v>M</v>
      </c>
      <c r="O1522">
        <f>IFERROR(VLOOKUP(Tabla2[[#This Row],[Client]],Soc_Dem!A:D,3,FALSE),"")</f>
        <v>27</v>
      </c>
      <c r="P1522">
        <f>IFERROR(VLOOKUP(Tabla2[[#This Row],[Client]],Soc_Dem!A:D,4,FALSE),"")</f>
        <v>56</v>
      </c>
      <c r="Q1522" s="2">
        <f>IFERROR(VLOOKUP(Tabla2[[#This Row],[Client]],Inflow_Outflow!A:O,2,FALSE),"")</f>
        <v>933.18142857142868</v>
      </c>
      <c r="R1522" s="2">
        <f>IFERROR(VLOOKUP(Tabla2[[#This Row],[Client]],Inflow_Outflow!A:O,3,FALSE),"")</f>
        <v>933.18142857142868</v>
      </c>
      <c r="S1522" s="2">
        <f>IFERROR(VLOOKUP(Tabla2[[#This Row],[Client]],Inflow_Outflow!A:O,4,FALSE),"")</f>
        <v>2</v>
      </c>
      <c r="T1522" s="2">
        <f>IFERROR(VLOOKUP(Tabla2[[#This Row],[Client]],Inflow_Outflow!A:O,5,FALSE),"")</f>
        <v>2</v>
      </c>
      <c r="U1522" s="2">
        <f>IFERROR(VLOOKUP(Tabla2[[#This Row],[Client]],Inflow_Outflow!A:O,6,FALSE),"")</f>
        <v>1038.1428571428571</v>
      </c>
      <c r="V1522" s="2">
        <f>IFERROR(VLOOKUP(Tabla2[[#This Row],[Client]],Inflow_Outflow!A:O,7,FALSE),"")</f>
        <v>1038.1428571428571</v>
      </c>
      <c r="W1522" s="2">
        <f>IFERROR(VLOOKUP(Tabla2[[#This Row],[Client]],Inflow_Outflow!A:O,8,FALSE),"")</f>
        <v>1035.7142857142858</v>
      </c>
      <c r="X1522" s="2">
        <f>IFERROR(VLOOKUP(Tabla2[[#This Row],[Client]],Inflow_Outflow!A:O,9,FALSE),"")</f>
        <v>0</v>
      </c>
      <c r="Y1522" s="2">
        <f>IFERROR(VLOOKUP(Tabla2[[#This Row],[Client]],Inflow_Outflow!A:O,10,FALSE),"")</f>
        <v>0</v>
      </c>
      <c r="Z1522" s="2">
        <f>IFERROR(VLOOKUP(Tabla2[[#This Row],[Client]],Inflow_Outflow!A:O,11,FALSE),"")</f>
        <v>3</v>
      </c>
      <c r="AA1522" s="2">
        <f>IFERROR(VLOOKUP(Tabla2[[#This Row],[Client]],Inflow_Outflow!A:O,12,FALSE),"")</f>
        <v>3</v>
      </c>
      <c r="AB1522" s="2">
        <f>IFERROR(VLOOKUP(Tabla2[[#This Row],[Client]],Inflow_Outflow!A:O,13,FALSE),"")</f>
        <v>2</v>
      </c>
      <c r="AC1522" s="2">
        <f>IFERROR(VLOOKUP(Tabla2[[#This Row],[Client]],Inflow_Outflow!A:O,14,FALSE),"")</f>
        <v>0</v>
      </c>
      <c r="AD1522" s="2">
        <f>IFERROR(VLOOKUP(Tabla2[[#This Row],[Client]],Inflow_Outflow!A:O,15,FALSE),"")</f>
        <v>0</v>
      </c>
      <c r="AE1522" s="2" t="str">
        <f>IFERROR(VLOOKUP(Tabla2[[#This Row],[Client]],Sales_Revenues!A:G,2,FALSE),"")</f>
        <v/>
      </c>
      <c r="AF1522" s="2" t="str">
        <f>IFERROR(VLOOKUP(Tabla2[[#This Row],[Client]],Sales_Revenues!A:G,3,FALSE),"")</f>
        <v/>
      </c>
      <c r="AG1522" s="2" t="str">
        <f>IFERROR(VLOOKUP(Tabla2[[#This Row],[Client]],Sales_Revenues!A:G,4,FALSE),"")</f>
        <v/>
      </c>
      <c r="AH1522" s="2" t="str">
        <f>IFERROR(VLOOKUP(Tabla2[[#This Row],[Client]],Sales_Revenues!A:G,5,FALSE),"")</f>
        <v/>
      </c>
      <c r="AI1522" s="2" t="str">
        <f>IFERROR(VLOOKUP(Tabla2[[#This Row],[Client]],Sales_Revenues!A:G,6,FALSE),"")</f>
        <v/>
      </c>
      <c r="AJ1522" s="2" t="str">
        <f>IFERROR(VLOOKUP(Tabla2[[#This Row],[Client]],Sales_Revenues!A:G,7,FALSE),"")</f>
        <v/>
      </c>
    </row>
    <row r="1523" spans="1:36">
      <c r="A1523">
        <v>1522</v>
      </c>
      <c r="B1523">
        <v>1</v>
      </c>
      <c r="C1523">
        <v>1</v>
      </c>
      <c r="D1523">
        <v>2</v>
      </c>
      <c r="F1523">
        <v>1</v>
      </c>
      <c r="H1523">
        <v>68.959285714285713</v>
      </c>
      <c r="I1523">
        <v>49838.291428571429</v>
      </c>
      <c r="J1523">
        <v>0</v>
      </c>
      <c r="K1523" t="s">
        <v>38</v>
      </c>
      <c r="L1523">
        <v>212.11535714285714</v>
      </c>
      <c r="M1523" t="s">
        <v>38</v>
      </c>
      <c r="N1523" t="str">
        <f>IFERROR(VLOOKUP(Tabla2[[#This Row],[Client]],Soc_Dem!A:D,2,FALSE),"")</f>
        <v>M</v>
      </c>
      <c r="O1523">
        <f>IFERROR(VLOOKUP(Tabla2[[#This Row],[Client]],Soc_Dem!A:D,3,FALSE),"")</f>
        <v>72</v>
      </c>
      <c r="P1523">
        <f>IFERROR(VLOOKUP(Tabla2[[#This Row],[Client]],Soc_Dem!A:D,4,FALSE),"")</f>
        <v>143</v>
      </c>
      <c r="Q1523" s="2">
        <f>IFERROR(VLOOKUP(Tabla2[[#This Row],[Client]],Inflow_Outflow!A:O,2,FALSE),"")</f>
        <v>3483.0314285714289</v>
      </c>
      <c r="R1523" s="2">
        <f>IFERROR(VLOOKUP(Tabla2[[#This Row],[Client]],Inflow_Outflow!A:O,3,FALSE),"")</f>
        <v>2840.823928571429</v>
      </c>
      <c r="S1523" s="2">
        <f>IFERROR(VLOOKUP(Tabla2[[#This Row],[Client]],Inflow_Outflow!A:O,4,FALSE),"")</f>
        <v>13</v>
      </c>
      <c r="T1523" s="2">
        <f>IFERROR(VLOOKUP(Tabla2[[#This Row],[Client]],Inflow_Outflow!A:O,5,FALSE),"")</f>
        <v>6</v>
      </c>
      <c r="U1523" s="2">
        <f>IFERROR(VLOOKUP(Tabla2[[#This Row],[Client]],Inflow_Outflow!A:O,6,FALSE),"")</f>
        <v>2926.7796428571428</v>
      </c>
      <c r="V1523" s="2">
        <f>IFERROR(VLOOKUP(Tabla2[[#This Row],[Client]],Inflow_Outflow!A:O,7,FALSE),"")</f>
        <v>2793.2832142857142</v>
      </c>
      <c r="W1523" s="2">
        <f>IFERROR(VLOOKUP(Tabla2[[#This Row],[Client]],Inflow_Outflow!A:O,8,FALSE),"")</f>
        <v>0</v>
      </c>
      <c r="X1523" s="2">
        <f>IFERROR(VLOOKUP(Tabla2[[#This Row],[Client]],Inflow_Outflow!A:O,9,FALSE),"")</f>
        <v>128.13928571428571</v>
      </c>
      <c r="Y1523" s="2">
        <f>IFERROR(VLOOKUP(Tabla2[[#This Row],[Client]],Inflow_Outflow!A:O,10,FALSE),"")</f>
        <v>2176.2142857142858</v>
      </c>
      <c r="Z1523" s="2">
        <f>IFERROR(VLOOKUP(Tabla2[[#This Row],[Client]],Inflow_Outflow!A:O,11,FALSE),"")</f>
        <v>16</v>
      </c>
      <c r="AA1523" s="2">
        <f>IFERROR(VLOOKUP(Tabla2[[#This Row],[Client]],Inflow_Outflow!A:O,12,FALSE),"")</f>
        <v>11</v>
      </c>
      <c r="AB1523" s="2">
        <f>IFERROR(VLOOKUP(Tabla2[[#This Row],[Client]],Inflow_Outflow!A:O,13,FALSE),"")</f>
        <v>0</v>
      </c>
      <c r="AC1523" s="2">
        <f>IFERROR(VLOOKUP(Tabla2[[#This Row],[Client]],Inflow_Outflow!A:O,14,FALSE),"")</f>
        <v>2</v>
      </c>
      <c r="AD1523" s="2">
        <f>IFERROR(VLOOKUP(Tabla2[[#This Row],[Client]],Inflow_Outflow!A:O,15,FALSE),"")</f>
        <v>9</v>
      </c>
      <c r="AE1523" s="2">
        <f>IFERROR(VLOOKUP(Tabla2[[#This Row],[Client]],Sales_Revenues!A:G,2,FALSE),"")</f>
        <v>0</v>
      </c>
      <c r="AF1523" s="2">
        <f>IFERROR(VLOOKUP(Tabla2[[#This Row],[Client]],Sales_Revenues!A:G,3,FALSE),"")</f>
        <v>1</v>
      </c>
      <c r="AG1523" s="2">
        <f>IFERROR(VLOOKUP(Tabla2[[#This Row],[Client]],Sales_Revenues!A:G,4,FALSE),"")</f>
        <v>0</v>
      </c>
      <c r="AH1523" s="2">
        <f>IFERROR(VLOOKUP(Tabla2[[#This Row],[Client]],Sales_Revenues!A:G,5,FALSE),"")</f>
        <v>0</v>
      </c>
      <c r="AI1523" s="2">
        <f>IFERROR(VLOOKUP(Tabla2[[#This Row],[Client]],Sales_Revenues!A:G,6,FALSE),"")</f>
        <v>11.176785714285714</v>
      </c>
      <c r="AJ1523" s="2">
        <f>IFERROR(VLOOKUP(Tabla2[[#This Row],[Client]],Sales_Revenues!A:G,7,FALSE),"")</f>
        <v>0</v>
      </c>
    </row>
    <row r="1524" spans="1:36">
      <c r="A1524">
        <v>1523</v>
      </c>
      <c r="B1524">
        <v>1</v>
      </c>
      <c r="H1524">
        <v>3248.6817857142855</v>
      </c>
      <c r="I1524" t="s">
        <v>38</v>
      </c>
      <c r="J1524" t="s">
        <v>38</v>
      </c>
      <c r="K1524" t="s">
        <v>38</v>
      </c>
      <c r="L1524" t="s">
        <v>38</v>
      </c>
      <c r="M1524" t="s">
        <v>38</v>
      </c>
      <c r="N1524" t="str">
        <f>IFERROR(VLOOKUP(Tabla2[[#This Row],[Client]],Soc_Dem!A:D,2,FALSE),"")</f>
        <v>M</v>
      </c>
      <c r="O1524">
        <f>IFERROR(VLOOKUP(Tabla2[[#This Row],[Client]],Soc_Dem!A:D,3,FALSE),"")</f>
        <v>42</v>
      </c>
      <c r="P1524">
        <f>IFERROR(VLOOKUP(Tabla2[[#This Row],[Client]],Soc_Dem!A:D,4,FALSE),"")</f>
        <v>111</v>
      </c>
      <c r="Q1524" s="2">
        <f>IFERROR(VLOOKUP(Tabla2[[#This Row],[Client]],Inflow_Outflow!A:O,2,FALSE),"")</f>
        <v>1555.075</v>
      </c>
      <c r="R1524" s="2">
        <f>IFERROR(VLOOKUP(Tabla2[[#This Row],[Client]],Inflow_Outflow!A:O,3,FALSE),"")</f>
        <v>1555.075</v>
      </c>
      <c r="S1524" s="2">
        <f>IFERROR(VLOOKUP(Tabla2[[#This Row],[Client]],Inflow_Outflow!A:O,4,FALSE),"")</f>
        <v>6</v>
      </c>
      <c r="T1524" s="2">
        <f>IFERROR(VLOOKUP(Tabla2[[#This Row],[Client]],Inflow_Outflow!A:O,5,FALSE),"")</f>
        <v>6</v>
      </c>
      <c r="U1524" s="2">
        <f>IFERROR(VLOOKUP(Tabla2[[#This Row],[Client]],Inflow_Outflow!A:O,6,FALSE),"")</f>
        <v>1554.3964285714285</v>
      </c>
      <c r="V1524" s="2">
        <f>IFERROR(VLOOKUP(Tabla2[[#This Row],[Client]],Inflow_Outflow!A:O,7,FALSE),"")</f>
        <v>1554.3964285714285</v>
      </c>
      <c r="W1524" s="2">
        <f>IFERROR(VLOOKUP(Tabla2[[#This Row],[Client]],Inflow_Outflow!A:O,8,FALSE),"")</f>
        <v>0</v>
      </c>
      <c r="X1524" s="2">
        <f>IFERROR(VLOOKUP(Tabla2[[#This Row],[Client]],Inflow_Outflow!A:O,9,FALSE),"")</f>
        <v>0</v>
      </c>
      <c r="Y1524" s="2">
        <f>IFERROR(VLOOKUP(Tabla2[[#This Row],[Client]],Inflow_Outflow!A:O,10,FALSE),"")</f>
        <v>1086.6071428571429</v>
      </c>
      <c r="Z1524" s="2">
        <f>IFERROR(VLOOKUP(Tabla2[[#This Row],[Client]],Inflow_Outflow!A:O,11,FALSE),"")</f>
        <v>11</v>
      </c>
      <c r="AA1524" s="2">
        <f>IFERROR(VLOOKUP(Tabla2[[#This Row],[Client]],Inflow_Outflow!A:O,12,FALSE),"")</f>
        <v>11</v>
      </c>
      <c r="AB1524" s="2">
        <f>IFERROR(VLOOKUP(Tabla2[[#This Row],[Client]],Inflow_Outflow!A:O,13,FALSE),"")</f>
        <v>0</v>
      </c>
      <c r="AC1524" s="2">
        <f>IFERROR(VLOOKUP(Tabla2[[#This Row],[Client]],Inflow_Outflow!A:O,14,FALSE),"")</f>
        <v>0</v>
      </c>
      <c r="AD1524" s="2">
        <f>IFERROR(VLOOKUP(Tabla2[[#This Row],[Client]],Inflow_Outflow!A:O,15,FALSE),"")</f>
        <v>8</v>
      </c>
      <c r="AE1524" s="2">
        <f>IFERROR(VLOOKUP(Tabla2[[#This Row],[Client]],Sales_Revenues!A:G,2,FALSE),"")</f>
        <v>0</v>
      </c>
      <c r="AF1524" s="2">
        <f>IFERROR(VLOOKUP(Tabla2[[#This Row],[Client]],Sales_Revenues!A:G,3,FALSE),"")</f>
        <v>0</v>
      </c>
      <c r="AG1524" s="2">
        <f>IFERROR(VLOOKUP(Tabla2[[#This Row],[Client]],Sales_Revenues!A:G,4,FALSE),"")</f>
        <v>0</v>
      </c>
      <c r="AH1524" s="2">
        <f>IFERROR(VLOOKUP(Tabla2[[#This Row],[Client]],Sales_Revenues!A:G,5,FALSE),"")</f>
        <v>0</v>
      </c>
      <c r="AI1524" s="2">
        <f>IFERROR(VLOOKUP(Tabla2[[#This Row],[Client]],Sales_Revenues!A:G,6,FALSE),"")</f>
        <v>0</v>
      </c>
      <c r="AJ1524" s="2">
        <f>IFERROR(VLOOKUP(Tabla2[[#This Row],[Client]],Sales_Revenues!A:G,7,FALSE),"")</f>
        <v>0</v>
      </c>
    </row>
    <row r="1525" spans="1:36">
      <c r="A1525">
        <v>1524</v>
      </c>
      <c r="B1525">
        <v>1</v>
      </c>
      <c r="H1525">
        <v>91.433571428571426</v>
      </c>
      <c r="I1525" t="s">
        <v>38</v>
      </c>
      <c r="J1525" t="s">
        <v>38</v>
      </c>
      <c r="K1525" t="s">
        <v>38</v>
      </c>
      <c r="L1525" t="s">
        <v>38</v>
      </c>
      <c r="M1525" t="s">
        <v>38</v>
      </c>
      <c r="N1525" t="str">
        <f>IFERROR(VLOOKUP(Tabla2[[#This Row],[Client]],Soc_Dem!A:D,2,FALSE),"")</f>
        <v>F</v>
      </c>
      <c r="O1525">
        <f>IFERROR(VLOOKUP(Tabla2[[#This Row],[Client]],Soc_Dem!A:D,3,FALSE),"")</f>
        <v>25</v>
      </c>
      <c r="P1525">
        <f>IFERROR(VLOOKUP(Tabla2[[#This Row],[Client]],Soc_Dem!A:D,4,FALSE),"")</f>
        <v>115</v>
      </c>
      <c r="Q1525" s="2">
        <f>IFERROR(VLOOKUP(Tabla2[[#This Row],[Client]],Inflow_Outflow!A:O,2,FALSE),"")</f>
        <v>2526.8646428571433</v>
      </c>
      <c r="R1525" s="2">
        <f>IFERROR(VLOOKUP(Tabla2[[#This Row],[Client]],Inflow_Outflow!A:O,3,FALSE),"")</f>
        <v>2526.8646428571433</v>
      </c>
      <c r="S1525" s="2">
        <f>IFERROR(VLOOKUP(Tabla2[[#This Row],[Client]],Inflow_Outflow!A:O,4,FALSE),"")</f>
        <v>4</v>
      </c>
      <c r="T1525" s="2">
        <f>IFERROR(VLOOKUP(Tabla2[[#This Row],[Client]],Inflow_Outflow!A:O,5,FALSE),"")</f>
        <v>4</v>
      </c>
      <c r="U1525" s="2">
        <f>IFERROR(VLOOKUP(Tabla2[[#This Row],[Client]],Inflow_Outflow!A:O,6,FALSE),"")</f>
        <v>1461.4285714285713</v>
      </c>
      <c r="V1525" s="2">
        <f>IFERROR(VLOOKUP(Tabla2[[#This Row],[Client]],Inflow_Outflow!A:O,7,FALSE),"")</f>
        <v>1461.4285714285713</v>
      </c>
      <c r="W1525" s="2">
        <f>IFERROR(VLOOKUP(Tabla2[[#This Row],[Client]],Inflow_Outflow!A:O,8,FALSE),"")</f>
        <v>1142.8571428571429</v>
      </c>
      <c r="X1525" s="2">
        <f>IFERROR(VLOOKUP(Tabla2[[#This Row],[Client]],Inflow_Outflow!A:O,9,FALSE),"")</f>
        <v>26.892857142857142</v>
      </c>
      <c r="Y1525" s="2">
        <f>IFERROR(VLOOKUP(Tabla2[[#This Row],[Client]],Inflow_Outflow!A:O,10,FALSE),"")</f>
        <v>285.71428571428572</v>
      </c>
      <c r="Z1525" s="2">
        <f>IFERROR(VLOOKUP(Tabla2[[#This Row],[Client]],Inflow_Outflow!A:O,11,FALSE),"")</f>
        <v>14</v>
      </c>
      <c r="AA1525" s="2">
        <f>IFERROR(VLOOKUP(Tabla2[[#This Row],[Client]],Inflow_Outflow!A:O,12,FALSE),"")</f>
        <v>14</v>
      </c>
      <c r="AB1525" s="2">
        <f>IFERROR(VLOOKUP(Tabla2[[#This Row],[Client]],Inflow_Outflow!A:O,13,FALSE),"")</f>
        <v>4</v>
      </c>
      <c r="AC1525" s="2">
        <f>IFERROR(VLOOKUP(Tabla2[[#This Row],[Client]],Inflow_Outflow!A:O,14,FALSE),"")</f>
        <v>2</v>
      </c>
      <c r="AD1525" s="2">
        <f>IFERROR(VLOOKUP(Tabla2[[#This Row],[Client]],Inflow_Outflow!A:O,15,FALSE),"")</f>
        <v>3</v>
      </c>
      <c r="AE1525" s="2">
        <f>IFERROR(VLOOKUP(Tabla2[[#This Row],[Client]],Sales_Revenues!A:G,2,FALSE),"")</f>
        <v>0</v>
      </c>
      <c r="AF1525" s="2">
        <f>IFERROR(VLOOKUP(Tabla2[[#This Row],[Client]],Sales_Revenues!A:G,3,FALSE),"")</f>
        <v>0</v>
      </c>
      <c r="AG1525" s="2">
        <f>IFERROR(VLOOKUP(Tabla2[[#This Row],[Client]],Sales_Revenues!A:G,4,FALSE),"")</f>
        <v>1</v>
      </c>
      <c r="AH1525" s="2">
        <f>IFERROR(VLOOKUP(Tabla2[[#This Row],[Client]],Sales_Revenues!A:G,5,FALSE),"")</f>
        <v>0</v>
      </c>
      <c r="AI1525" s="2">
        <f>IFERROR(VLOOKUP(Tabla2[[#This Row],[Client]],Sales_Revenues!A:G,6,FALSE),"")</f>
        <v>0</v>
      </c>
      <c r="AJ1525" s="2">
        <f>IFERROR(VLOOKUP(Tabla2[[#This Row],[Client]],Sales_Revenues!A:G,7,FALSE),"")</f>
        <v>31.801428571428573</v>
      </c>
    </row>
    <row r="1526" spans="1:36">
      <c r="A1526">
        <v>1525</v>
      </c>
      <c r="B1526">
        <v>1</v>
      </c>
      <c r="C1526">
        <v>1</v>
      </c>
      <c r="H1526">
        <v>2788.4903571428572</v>
      </c>
      <c r="I1526">
        <v>1988.2785714285715</v>
      </c>
      <c r="J1526" t="s">
        <v>38</v>
      </c>
      <c r="K1526" t="s">
        <v>38</v>
      </c>
      <c r="L1526" t="s">
        <v>38</v>
      </c>
      <c r="M1526" t="s">
        <v>38</v>
      </c>
      <c r="N1526" t="str">
        <f>IFERROR(VLOOKUP(Tabla2[[#This Row],[Client]],Soc_Dem!A:D,2,FALSE),"")</f>
        <v>M</v>
      </c>
      <c r="O1526">
        <f>IFERROR(VLOOKUP(Tabla2[[#This Row],[Client]],Soc_Dem!A:D,3,FALSE),"")</f>
        <v>45</v>
      </c>
      <c r="P1526">
        <f>IFERROR(VLOOKUP(Tabla2[[#This Row],[Client]],Soc_Dem!A:D,4,FALSE),"")</f>
        <v>2</v>
      </c>
      <c r="Q1526" s="2">
        <f>IFERROR(VLOOKUP(Tabla2[[#This Row],[Client]],Inflow_Outflow!A:O,2,FALSE),"")</f>
        <v>1758.3157142857142</v>
      </c>
      <c r="R1526" s="2">
        <f>IFERROR(VLOOKUP(Tabla2[[#This Row],[Client]],Inflow_Outflow!A:O,3,FALSE),"")</f>
        <v>1744.7746428571429</v>
      </c>
      <c r="S1526" s="2">
        <f>IFERROR(VLOOKUP(Tabla2[[#This Row],[Client]],Inflow_Outflow!A:O,4,FALSE),"")</f>
        <v>4</v>
      </c>
      <c r="T1526" s="2">
        <f>IFERROR(VLOOKUP(Tabla2[[#This Row],[Client]],Inflow_Outflow!A:O,5,FALSE),"")</f>
        <v>2</v>
      </c>
      <c r="U1526" s="2">
        <f>IFERROR(VLOOKUP(Tabla2[[#This Row],[Client]],Inflow_Outflow!A:O,6,FALSE),"")</f>
        <v>998.02535714285716</v>
      </c>
      <c r="V1526" s="2">
        <f>IFERROR(VLOOKUP(Tabla2[[#This Row],[Client]],Inflow_Outflow!A:O,7,FALSE),"")</f>
        <v>998.02535714285716</v>
      </c>
      <c r="W1526" s="2">
        <f>IFERROR(VLOOKUP(Tabla2[[#This Row],[Client]],Inflow_Outflow!A:O,8,FALSE),"")</f>
        <v>0</v>
      </c>
      <c r="X1526" s="2">
        <f>IFERROR(VLOOKUP(Tabla2[[#This Row],[Client]],Inflow_Outflow!A:O,9,FALSE),"")</f>
        <v>0</v>
      </c>
      <c r="Y1526" s="2">
        <f>IFERROR(VLOOKUP(Tabla2[[#This Row],[Client]],Inflow_Outflow!A:O,10,FALSE),"")</f>
        <v>994.20392857142849</v>
      </c>
      <c r="Z1526" s="2">
        <f>IFERROR(VLOOKUP(Tabla2[[#This Row],[Client]],Inflow_Outflow!A:O,11,FALSE),"")</f>
        <v>9</v>
      </c>
      <c r="AA1526" s="2">
        <f>IFERROR(VLOOKUP(Tabla2[[#This Row],[Client]],Inflow_Outflow!A:O,12,FALSE),"")</f>
        <v>9</v>
      </c>
      <c r="AB1526" s="2">
        <f>IFERROR(VLOOKUP(Tabla2[[#This Row],[Client]],Inflow_Outflow!A:O,13,FALSE),"")</f>
        <v>0</v>
      </c>
      <c r="AC1526" s="2">
        <f>IFERROR(VLOOKUP(Tabla2[[#This Row],[Client]],Inflow_Outflow!A:O,14,FALSE),"")</f>
        <v>0</v>
      </c>
      <c r="AD1526" s="2">
        <f>IFERROR(VLOOKUP(Tabla2[[#This Row],[Client]],Inflow_Outflow!A:O,15,FALSE),"")</f>
        <v>8</v>
      </c>
      <c r="AE1526" s="2" t="str">
        <f>IFERROR(VLOOKUP(Tabla2[[#This Row],[Client]],Sales_Revenues!A:G,2,FALSE),"")</f>
        <v/>
      </c>
      <c r="AF1526" s="2" t="str">
        <f>IFERROR(VLOOKUP(Tabla2[[#This Row],[Client]],Sales_Revenues!A:G,3,FALSE),"")</f>
        <v/>
      </c>
      <c r="AG1526" s="2" t="str">
        <f>IFERROR(VLOOKUP(Tabla2[[#This Row],[Client]],Sales_Revenues!A:G,4,FALSE),"")</f>
        <v/>
      </c>
      <c r="AH1526" s="2" t="str">
        <f>IFERROR(VLOOKUP(Tabla2[[#This Row],[Client]],Sales_Revenues!A:G,5,FALSE),"")</f>
        <v/>
      </c>
      <c r="AI1526" s="2" t="str">
        <f>IFERROR(VLOOKUP(Tabla2[[#This Row],[Client]],Sales_Revenues!A:G,6,FALSE),"")</f>
        <v/>
      </c>
      <c r="AJ1526" s="2" t="str">
        <f>IFERROR(VLOOKUP(Tabla2[[#This Row],[Client]],Sales_Revenues!A:G,7,FALSE),"")</f>
        <v/>
      </c>
    </row>
    <row r="1527" spans="1:36">
      <c r="A1527">
        <v>1526</v>
      </c>
      <c r="B1527">
        <v>1</v>
      </c>
      <c r="H1527">
        <v>10518.637499999999</v>
      </c>
      <c r="I1527" t="s">
        <v>38</v>
      </c>
      <c r="J1527" t="s">
        <v>38</v>
      </c>
      <c r="K1527" t="s">
        <v>38</v>
      </c>
      <c r="L1527" t="s">
        <v>38</v>
      </c>
      <c r="M1527" t="s">
        <v>38</v>
      </c>
      <c r="N1527" t="str">
        <f>IFERROR(VLOOKUP(Tabla2[[#This Row],[Client]],Soc_Dem!A:D,2,FALSE),"")</f>
        <v>F</v>
      </c>
      <c r="O1527">
        <f>IFERROR(VLOOKUP(Tabla2[[#This Row],[Client]],Soc_Dem!A:D,3,FALSE),"")</f>
        <v>39</v>
      </c>
      <c r="P1527">
        <f>IFERROR(VLOOKUP(Tabla2[[#This Row],[Client]],Soc_Dem!A:D,4,FALSE),"")</f>
        <v>146</v>
      </c>
      <c r="Q1527" s="2">
        <f>IFERROR(VLOOKUP(Tabla2[[#This Row],[Client]],Inflow_Outflow!A:O,2,FALSE),"")</f>
        <v>7.1428571428571435E-3</v>
      </c>
      <c r="R1527" s="2">
        <f>IFERROR(VLOOKUP(Tabla2[[#This Row],[Client]],Inflow_Outflow!A:O,3,FALSE),"")</f>
        <v>7.1428571428571435E-3</v>
      </c>
      <c r="S1527" s="2">
        <f>IFERROR(VLOOKUP(Tabla2[[#This Row],[Client]],Inflow_Outflow!A:O,4,FALSE),"")</f>
        <v>1</v>
      </c>
      <c r="T1527" s="2">
        <f>IFERROR(VLOOKUP(Tabla2[[#This Row],[Client]],Inflow_Outflow!A:O,5,FALSE),"")</f>
        <v>1</v>
      </c>
      <c r="U1527" s="2">
        <f>IFERROR(VLOOKUP(Tabla2[[#This Row],[Client]],Inflow_Outflow!A:O,6,FALSE),"")</f>
        <v>32.142857142857146</v>
      </c>
      <c r="V1527" s="2">
        <f>IFERROR(VLOOKUP(Tabla2[[#This Row],[Client]],Inflow_Outflow!A:O,7,FALSE),"")</f>
        <v>32.142857142857146</v>
      </c>
      <c r="W1527" s="2">
        <f>IFERROR(VLOOKUP(Tabla2[[#This Row],[Client]],Inflow_Outflow!A:O,8,FALSE),"")</f>
        <v>0</v>
      </c>
      <c r="X1527" s="2">
        <f>IFERROR(VLOOKUP(Tabla2[[#This Row],[Client]],Inflow_Outflow!A:O,9,FALSE),"")</f>
        <v>32.142857142857146</v>
      </c>
      <c r="Y1527" s="2">
        <f>IFERROR(VLOOKUP(Tabla2[[#This Row],[Client]],Inflow_Outflow!A:O,10,FALSE),"")</f>
        <v>0</v>
      </c>
      <c r="Z1527" s="2">
        <f>IFERROR(VLOOKUP(Tabla2[[#This Row],[Client]],Inflow_Outflow!A:O,11,FALSE),"")</f>
        <v>2</v>
      </c>
      <c r="AA1527" s="2">
        <f>IFERROR(VLOOKUP(Tabla2[[#This Row],[Client]],Inflow_Outflow!A:O,12,FALSE),"")</f>
        <v>2</v>
      </c>
      <c r="AB1527" s="2">
        <f>IFERROR(VLOOKUP(Tabla2[[#This Row],[Client]],Inflow_Outflow!A:O,13,FALSE),"")</f>
        <v>0</v>
      </c>
      <c r="AC1527" s="2">
        <f>IFERROR(VLOOKUP(Tabla2[[#This Row],[Client]],Inflow_Outflow!A:O,14,FALSE),"")</f>
        <v>2</v>
      </c>
      <c r="AD1527" s="2">
        <f>IFERROR(VLOOKUP(Tabla2[[#This Row],[Client]],Inflow_Outflow!A:O,15,FALSE),"")</f>
        <v>0</v>
      </c>
      <c r="AE1527" s="2" t="str">
        <f>IFERROR(VLOOKUP(Tabla2[[#This Row],[Client]],Sales_Revenues!A:G,2,FALSE),"")</f>
        <v/>
      </c>
      <c r="AF1527" s="2" t="str">
        <f>IFERROR(VLOOKUP(Tabla2[[#This Row],[Client]],Sales_Revenues!A:G,3,FALSE),"")</f>
        <v/>
      </c>
      <c r="AG1527" s="2" t="str">
        <f>IFERROR(VLOOKUP(Tabla2[[#This Row],[Client]],Sales_Revenues!A:G,4,FALSE),"")</f>
        <v/>
      </c>
      <c r="AH1527" s="2" t="str">
        <f>IFERROR(VLOOKUP(Tabla2[[#This Row],[Client]],Sales_Revenues!A:G,5,FALSE),"")</f>
        <v/>
      </c>
      <c r="AI1527" s="2" t="str">
        <f>IFERROR(VLOOKUP(Tabla2[[#This Row],[Client]],Sales_Revenues!A:G,6,FALSE),"")</f>
        <v/>
      </c>
      <c r="AJ1527" s="2" t="str">
        <f>IFERROR(VLOOKUP(Tabla2[[#This Row],[Client]],Sales_Revenues!A:G,7,FALSE),"")</f>
        <v/>
      </c>
    </row>
    <row r="1528" spans="1:36">
      <c r="A1528">
        <v>1527</v>
      </c>
      <c r="B1528">
        <v>1</v>
      </c>
      <c r="E1528">
        <v>1</v>
      </c>
      <c r="F1528">
        <v>1</v>
      </c>
      <c r="H1528">
        <v>24.782857142857143</v>
      </c>
      <c r="I1528" t="s">
        <v>38</v>
      </c>
      <c r="J1528" t="s">
        <v>38</v>
      </c>
      <c r="K1528">
        <v>0</v>
      </c>
      <c r="L1528">
        <v>17.178571428571427</v>
      </c>
      <c r="M1528" t="s">
        <v>38</v>
      </c>
      <c r="N1528" t="str">
        <f>IFERROR(VLOOKUP(Tabla2[[#This Row],[Client]],Soc_Dem!A:D,2,FALSE),"")</f>
        <v>M</v>
      </c>
      <c r="O1528">
        <f>IFERROR(VLOOKUP(Tabla2[[#This Row],[Client]],Soc_Dem!A:D,3,FALSE),"")</f>
        <v>39</v>
      </c>
      <c r="P1528">
        <f>IFERROR(VLOOKUP(Tabla2[[#This Row],[Client]],Soc_Dem!A:D,4,FALSE),"")</f>
        <v>10</v>
      </c>
      <c r="Q1528" s="2">
        <f>IFERROR(VLOOKUP(Tabla2[[#This Row],[Client]],Inflow_Outflow!A:O,2,FALSE),"")</f>
        <v>366.39285714285717</v>
      </c>
      <c r="R1528" s="2">
        <f>IFERROR(VLOOKUP(Tabla2[[#This Row],[Client]],Inflow_Outflow!A:O,3,FALSE),"")</f>
        <v>323.71928571428572</v>
      </c>
      <c r="S1528" s="2">
        <f>IFERROR(VLOOKUP(Tabla2[[#This Row],[Client]],Inflow_Outflow!A:O,4,FALSE),"")</f>
        <v>7</v>
      </c>
      <c r="T1528" s="2">
        <f>IFERROR(VLOOKUP(Tabla2[[#This Row],[Client]],Inflow_Outflow!A:O,5,FALSE),"")</f>
        <v>3</v>
      </c>
      <c r="U1528" s="2">
        <f>IFERROR(VLOOKUP(Tabla2[[#This Row],[Client]],Inflow_Outflow!A:O,6,FALSE),"")</f>
        <v>984.67214285714283</v>
      </c>
      <c r="V1528" s="2">
        <f>IFERROR(VLOOKUP(Tabla2[[#This Row],[Client]],Inflow_Outflow!A:O,7,FALSE),"")</f>
        <v>953.13107142857132</v>
      </c>
      <c r="W1528" s="2">
        <f>IFERROR(VLOOKUP(Tabla2[[#This Row],[Client]],Inflow_Outflow!A:O,8,FALSE),"")</f>
        <v>660.71428571428567</v>
      </c>
      <c r="X1528" s="2">
        <f>IFERROR(VLOOKUP(Tabla2[[#This Row],[Client]],Inflow_Outflow!A:O,9,FALSE),"")</f>
        <v>0</v>
      </c>
      <c r="Y1528" s="2">
        <f>IFERROR(VLOOKUP(Tabla2[[#This Row],[Client]],Inflow_Outflow!A:O,10,FALSE),"")</f>
        <v>274.08785714285716</v>
      </c>
      <c r="Z1528" s="2">
        <f>IFERROR(VLOOKUP(Tabla2[[#This Row],[Client]],Inflow_Outflow!A:O,11,FALSE),"")</f>
        <v>22</v>
      </c>
      <c r="AA1528" s="2">
        <f>IFERROR(VLOOKUP(Tabla2[[#This Row],[Client]],Inflow_Outflow!A:O,12,FALSE),"")</f>
        <v>15</v>
      </c>
      <c r="AB1528" s="2">
        <f>IFERROR(VLOOKUP(Tabla2[[#This Row],[Client]],Inflow_Outflow!A:O,13,FALSE),"")</f>
        <v>7</v>
      </c>
      <c r="AC1528" s="2">
        <f>IFERROR(VLOOKUP(Tabla2[[#This Row],[Client]],Inflow_Outflow!A:O,14,FALSE),"")</f>
        <v>0</v>
      </c>
      <c r="AD1528" s="2">
        <f>IFERROR(VLOOKUP(Tabla2[[#This Row],[Client]],Inflow_Outflow!A:O,15,FALSE),"")</f>
        <v>6</v>
      </c>
      <c r="AE1528" s="2">
        <f>IFERROR(VLOOKUP(Tabla2[[#This Row],[Client]],Sales_Revenues!A:G,2,FALSE),"")</f>
        <v>0</v>
      </c>
      <c r="AF1528" s="2">
        <f>IFERROR(VLOOKUP(Tabla2[[#This Row],[Client]],Sales_Revenues!A:G,3,FALSE),"")</f>
        <v>0</v>
      </c>
      <c r="AG1528" s="2">
        <f>IFERROR(VLOOKUP(Tabla2[[#This Row],[Client]],Sales_Revenues!A:G,4,FALSE),"")</f>
        <v>1</v>
      </c>
      <c r="AH1528" s="2">
        <f>IFERROR(VLOOKUP(Tabla2[[#This Row],[Client]],Sales_Revenues!A:G,5,FALSE),"")</f>
        <v>0</v>
      </c>
      <c r="AI1528" s="2">
        <f>IFERROR(VLOOKUP(Tabla2[[#This Row],[Client]],Sales_Revenues!A:G,6,FALSE),"")</f>
        <v>0</v>
      </c>
      <c r="AJ1528" s="2">
        <f>IFERROR(VLOOKUP(Tabla2[[#This Row],[Client]],Sales_Revenues!A:G,7,FALSE),"")</f>
        <v>6.6785714285714288</v>
      </c>
    </row>
    <row r="1529" spans="1:36">
      <c r="A1529">
        <v>1528</v>
      </c>
      <c r="B1529">
        <v>1</v>
      </c>
      <c r="H1529">
        <v>1032.9950000000001</v>
      </c>
      <c r="I1529" t="s">
        <v>38</v>
      </c>
      <c r="J1529" t="s">
        <v>38</v>
      </c>
      <c r="K1529" t="s">
        <v>38</v>
      </c>
      <c r="L1529" t="s">
        <v>38</v>
      </c>
      <c r="M1529" t="s">
        <v>38</v>
      </c>
      <c r="N1529" t="str">
        <f>IFERROR(VLOOKUP(Tabla2[[#This Row],[Client]],Soc_Dem!A:D,2,FALSE),"")</f>
        <v>F</v>
      </c>
      <c r="O1529">
        <f>IFERROR(VLOOKUP(Tabla2[[#This Row],[Client]],Soc_Dem!A:D,3,FALSE),"")</f>
        <v>23</v>
      </c>
      <c r="P1529">
        <f>IFERROR(VLOOKUP(Tabla2[[#This Row],[Client]],Soc_Dem!A:D,4,FALSE),"")</f>
        <v>110</v>
      </c>
      <c r="Q1529" s="2" t="str">
        <f>IFERROR(VLOOKUP(Tabla2[[#This Row],[Client]],Inflow_Outflow!A:O,2,FALSE),"")</f>
        <v/>
      </c>
      <c r="R1529" s="2" t="str">
        <f>IFERROR(VLOOKUP(Tabla2[[#This Row],[Client]],Inflow_Outflow!A:O,3,FALSE),"")</f>
        <v/>
      </c>
      <c r="S1529" s="2" t="str">
        <f>IFERROR(VLOOKUP(Tabla2[[#This Row],[Client]],Inflow_Outflow!A:O,4,FALSE),"")</f>
        <v/>
      </c>
      <c r="T1529" s="2" t="str">
        <f>IFERROR(VLOOKUP(Tabla2[[#This Row],[Client]],Inflow_Outflow!A:O,5,FALSE),"")</f>
        <v/>
      </c>
      <c r="U1529" s="2" t="str">
        <f>IFERROR(VLOOKUP(Tabla2[[#This Row],[Client]],Inflow_Outflow!A:O,6,FALSE),"")</f>
        <v/>
      </c>
      <c r="V1529" s="2" t="str">
        <f>IFERROR(VLOOKUP(Tabla2[[#This Row],[Client]],Inflow_Outflow!A:O,7,FALSE),"")</f>
        <v/>
      </c>
      <c r="W1529" s="2" t="str">
        <f>IFERROR(VLOOKUP(Tabla2[[#This Row],[Client]],Inflow_Outflow!A:O,8,FALSE),"")</f>
        <v/>
      </c>
      <c r="X1529" s="2" t="str">
        <f>IFERROR(VLOOKUP(Tabla2[[#This Row],[Client]],Inflow_Outflow!A:O,9,FALSE),"")</f>
        <v/>
      </c>
      <c r="Y1529" s="2" t="str">
        <f>IFERROR(VLOOKUP(Tabla2[[#This Row],[Client]],Inflow_Outflow!A:O,10,FALSE),"")</f>
        <v/>
      </c>
      <c r="Z1529" s="2" t="str">
        <f>IFERROR(VLOOKUP(Tabla2[[#This Row],[Client]],Inflow_Outflow!A:O,11,FALSE),"")</f>
        <v/>
      </c>
      <c r="AA1529" s="2" t="str">
        <f>IFERROR(VLOOKUP(Tabla2[[#This Row],[Client]],Inflow_Outflow!A:O,12,FALSE),"")</f>
        <v/>
      </c>
      <c r="AB1529" s="2" t="str">
        <f>IFERROR(VLOOKUP(Tabla2[[#This Row],[Client]],Inflow_Outflow!A:O,13,FALSE),"")</f>
        <v/>
      </c>
      <c r="AC1529" s="2" t="str">
        <f>IFERROR(VLOOKUP(Tabla2[[#This Row],[Client]],Inflow_Outflow!A:O,14,FALSE),"")</f>
        <v/>
      </c>
      <c r="AD1529" s="2" t="str">
        <f>IFERROR(VLOOKUP(Tabla2[[#This Row],[Client]],Inflow_Outflow!A:O,15,FALSE),"")</f>
        <v/>
      </c>
      <c r="AE1529" s="2">
        <f>IFERROR(VLOOKUP(Tabla2[[#This Row],[Client]],Sales_Revenues!A:G,2,FALSE),"")</f>
        <v>0</v>
      </c>
      <c r="AF1529" s="2">
        <f>IFERROR(VLOOKUP(Tabla2[[#This Row],[Client]],Sales_Revenues!A:G,3,FALSE),"")</f>
        <v>0</v>
      </c>
      <c r="AG1529" s="2">
        <f>IFERROR(VLOOKUP(Tabla2[[#This Row],[Client]],Sales_Revenues!A:G,4,FALSE),"")</f>
        <v>0</v>
      </c>
      <c r="AH1529" s="2">
        <f>IFERROR(VLOOKUP(Tabla2[[#This Row],[Client]],Sales_Revenues!A:G,5,FALSE),"")</f>
        <v>0</v>
      </c>
      <c r="AI1529" s="2">
        <f>IFERROR(VLOOKUP(Tabla2[[#This Row],[Client]],Sales_Revenues!A:G,6,FALSE),"")</f>
        <v>0</v>
      </c>
      <c r="AJ1529" s="2">
        <f>IFERROR(VLOOKUP(Tabla2[[#This Row],[Client]],Sales_Revenues!A:G,7,FALSE),"")</f>
        <v>0</v>
      </c>
    </row>
    <row r="1530" spans="1:36">
      <c r="A1530">
        <v>1529</v>
      </c>
      <c r="B1530">
        <v>1</v>
      </c>
      <c r="C1530">
        <v>1</v>
      </c>
      <c r="H1530">
        <v>742.26357142857148</v>
      </c>
      <c r="I1530">
        <v>85471.000714285721</v>
      </c>
      <c r="J1530" t="s">
        <v>38</v>
      </c>
      <c r="K1530" t="s">
        <v>38</v>
      </c>
      <c r="L1530" t="s">
        <v>38</v>
      </c>
      <c r="M1530" t="s">
        <v>38</v>
      </c>
      <c r="N1530" t="str">
        <f>IFERROR(VLOOKUP(Tabla2[[#This Row],[Client]],Soc_Dem!A:D,2,FALSE),"")</f>
        <v>F</v>
      </c>
      <c r="O1530">
        <f>IFERROR(VLOOKUP(Tabla2[[#This Row],[Client]],Soc_Dem!A:D,3,FALSE),"")</f>
        <v>1</v>
      </c>
      <c r="P1530">
        <f>IFERROR(VLOOKUP(Tabla2[[#This Row],[Client]],Soc_Dem!A:D,4,FALSE),"")</f>
        <v>36</v>
      </c>
      <c r="Q1530" s="2">
        <f>IFERROR(VLOOKUP(Tabla2[[#This Row],[Client]],Inflow_Outflow!A:O,2,FALSE),"")</f>
        <v>1802.9953571428573</v>
      </c>
      <c r="R1530" s="2">
        <f>IFERROR(VLOOKUP(Tabla2[[#This Row],[Client]],Inflow_Outflow!A:O,3,FALSE),"")</f>
        <v>1786.6224999999999</v>
      </c>
      <c r="S1530" s="2">
        <f>IFERROR(VLOOKUP(Tabla2[[#This Row],[Client]],Inflow_Outflow!A:O,4,FALSE),"")</f>
        <v>6</v>
      </c>
      <c r="T1530" s="2">
        <f>IFERROR(VLOOKUP(Tabla2[[#This Row],[Client]],Inflow_Outflow!A:O,5,FALSE),"")</f>
        <v>4</v>
      </c>
      <c r="U1530" s="2">
        <f>IFERROR(VLOOKUP(Tabla2[[#This Row],[Client]],Inflow_Outflow!A:O,6,FALSE),"")</f>
        <v>3688.5978571428573</v>
      </c>
      <c r="V1530" s="2">
        <f>IFERROR(VLOOKUP(Tabla2[[#This Row],[Client]],Inflow_Outflow!A:O,7,FALSE),"")</f>
        <v>2260.0264285714284</v>
      </c>
      <c r="W1530" s="2">
        <f>IFERROR(VLOOKUP(Tabla2[[#This Row],[Client]],Inflow_Outflow!A:O,8,FALSE),"")</f>
        <v>785.71428571428567</v>
      </c>
      <c r="X1530" s="2">
        <f>IFERROR(VLOOKUP(Tabla2[[#This Row],[Client]],Inflow_Outflow!A:O,9,FALSE),"")</f>
        <v>69.071428571428569</v>
      </c>
      <c r="Y1530" s="2">
        <f>IFERROR(VLOOKUP(Tabla2[[#This Row],[Client]],Inflow_Outflow!A:O,10,FALSE),"")</f>
        <v>316.06214285714287</v>
      </c>
      <c r="Z1530" s="2">
        <f>IFERROR(VLOOKUP(Tabla2[[#This Row],[Client]],Inflow_Outflow!A:O,11,FALSE),"")</f>
        <v>12</v>
      </c>
      <c r="AA1530" s="2">
        <f>IFERROR(VLOOKUP(Tabla2[[#This Row],[Client]],Inflow_Outflow!A:O,12,FALSE),"")</f>
        <v>11</v>
      </c>
      <c r="AB1530" s="2">
        <f>IFERROR(VLOOKUP(Tabla2[[#This Row],[Client]],Inflow_Outflow!A:O,13,FALSE),"")</f>
        <v>2</v>
      </c>
      <c r="AC1530" s="2">
        <f>IFERROR(VLOOKUP(Tabla2[[#This Row],[Client]],Inflow_Outflow!A:O,14,FALSE),"")</f>
        <v>1</v>
      </c>
      <c r="AD1530" s="2">
        <f>IFERROR(VLOOKUP(Tabla2[[#This Row],[Client]],Inflow_Outflow!A:O,15,FALSE),"")</f>
        <v>5</v>
      </c>
      <c r="AE1530" s="2">
        <f>IFERROR(VLOOKUP(Tabla2[[#This Row],[Client]],Sales_Revenues!A:G,2,FALSE),"")</f>
        <v>0</v>
      </c>
      <c r="AF1530" s="2">
        <f>IFERROR(VLOOKUP(Tabla2[[#This Row],[Client]],Sales_Revenues!A:G,3,FALSE),"")</f>
        <v>0</v>
      </c>
      <c r="AG1530" s="2">
        <f>IFERROR(VLOOKUP(Tabla2[[#This Row],[Client]],Sales_Revenues!A:G,4,FALSE),"")</f>
        <v>0</v>
      </c>
      <c r="AH1530" s="2">
        <f>IFERROR(VLOOKUP(Tabla2[[#This Row],[Client]],Sales_Revenues!A:G,5,FALSE),"")</f>
        <v>0</v>
      </c>
      <c r="AI1530" s="2">
        <f>IFERROR(VLOOKUP(Tabla2[[#This Row],[Client]],Sales_Revenues!A:G,6,FALSE),"")</f>
        <v>0</v>
      </c>
      <c r="AJ1530" s="2">
        <f>IFERROR(VLOOKUP(Tabla2[[#This Row],[Client]],Sales_Revenues!A:G,7,FALSE),"")</f>
        <v>0</v>
      </c>
    </row>
    <row r="1531" spans="1:36">
      <c r="A1531">
        <v>1530</v>
      </c>
      <c r="B1531">
        <v>1</v>
      </c>
      <c r="H1531">
        <v>14404.767857142857</v>
      </c>
      <c r="I1531" t="s">
        <v>38</v>
      </c>
      <c r="J1531" t="s">
        <v>38</v>
      </c>
      <c r="K1531" t="s">
        <v>38</v>
      </c>
      <c r="L1531" t="s">
        <v>38</v>
      </c>
      <c r="M1531" t="s">
        <v>38</v>
      </c>
      <c r="N1531" t="str">
        <f>IFERROR(VLOOKUP(Tabla2[[#This Row],[Client]],Soc_Dem!A:D,2,FALSE),"")</f>
        <v>F</v>
      </c>
      <c r="O1531">
        <f>IFERROR(VLOOKUP(Tabla2[[#This Row],[Client]],Soc_Dem!A:D,3,FALSE),"")</f>
        <v>22</v>
      </c>
      <c r="P1531">
        <f>IFERROR(VLOOKUP(Tabla2[[#This Row],[Client]],Soc_Dem!A:D,4,FALSE),"")</f>
        <v>153</v>
      </c>
      <c r="Q1531" s="2">
        <f>IFERROR(VLOOKUP(Tabla2[[#This Row],[Client]],Inflow_Outflow!A:O,2,FALSE),"")</f>
        <v>1026.1632142857143</v>
      </c>
      <c r="R1531" s="2">
        <f>IFERROR(VLOOKUP(Tabla2[[#This Row],[Client]],Inflow_Outflow!A:O,3,FALSE),"")</f>
        <v>1026.1632142857143</v>
      </c>
      <c r="S1531" s="2">
        <f>IFERROR(VLOOKUP(Tabla2[[#This Row],[Client]],Inflow_Outflow!A:O,4,FALSE),"")</f>
        <v>3</v>
      </c>
      <c r="T1531" s="2">
        <f>IFERROR(VLOOKUP(Tabla2[[#This Row],[Client]],Inflow_Outflow!A:O,5,FALSE),"")</f>
        <v>3</v>
      </c>
      <c r="U1531" s="2">
        <f>IFERROR(VLOOKUP(Tabla2[[#This Row],[Client]],Inflow_Outflow!A:O,6,FALSE),"")</f>
        <v>1671.9678571428572</v>
      </c>
      <c r="V1531" s="2">
        <f>IFERROR(VLOOKUP(Tabla2[[#This Row],[Client]],Inflow_Outflow!A:O,7,FALSE),"")</f>
        <v>1671.9678571428572</v>
      </c>
      <c r="W1531" s="2">
        <f>IFERROR(VLOOKUP(Tabla2[[#This Row],[Client]],Inflow_Outflow!A:O,8,FALSE),"")</f>
        <v>1517.8571428571429</v>
      </c>
      <c r="X1531" s="2">
        <f>IFERROR(VLOOKUP(Tabla2[[#This Row],[Client]],Inflow_Outflow!A:O,9,FALSE),"")</f>
        <v>0</v>
      </c>
      <c r="Y1531" s="2">
        <f>IFERROR(VLOOKUP(Tabla2[[#This Row],[Client]],Inflow_Outflow!A:O,10,FALSE),"")</f>
        <v>13.428571428571429</v>
      </c>
      <c r="Z1531" s="2">
        <f>IFERROR(VLOOKUP(Tabla2[[#This Row],[Client]],Inflow_Outflow!A:O,11,FALSE),"")</f>
        <v>10</v>
      </c>
      <c r="AA1531" s="2">
        <f>IFERROR(VLOOKUP(Tabla2[[#This Row],[Client]],Inflow_Outflow!A:O,12,FALSE),"")</f>
        <v>10</v>
      </c>
      <c r="AB1531" s="2">
        <f>IFERROR(VLOOKUP(Tabla2[[#This Row],[Client]],Inflow_Outflow!A:O,13,FALSE),"")</f>
        <v>4</v>
      </c>
      <c r="AC1531" s="2">
        <f>IFERROR(VLOOKUP(Tabla2[[#This Row],[Client]],Inflow_Outflow!A:O,14,FALSE),"")</f>
        <v>0</v>
      </c>
      <c r="AD1531" s="2">
        <f>IFERROR(VLOOKUP(Tabla2[[#This Row],[Client]],Inflow_Outflow!A:O,15,FALSE),"")</f>
        <v>1</v>
      </c>
      <c r="AE1531" s="2" t="str">
        <f>IFERROR(VLOOKUP(Tabla2[[#This Row],[Client]],Sales_Revenues!A:G,2,FALSE),"")</f>
        <v/>
      </c>
      <c r="AF1531" s="2" t="str">
        <f>IFERROR(VLOOKUP(Tabla2[[#This Row],[Client]],Sales_Revenues!A:G,3,FALSE),"")</f>
        <v/>
      </c>
      <c r="AG1531" s="2" t="str">
        <f>IFERROR(VLOOKUP(Tabla2[[#This Row],[Client]],Sales_Revenues!A:G,4,FALSE),"")</f>
        <v/>
      </c>
      <c r="AH1531" s="2" t="str">
        <f>IFERROR(VLOOKUP(Tabla2[[#This Row],[Client]],Sales_Revenues!A:G,5,FALSE),"")</f>
        <v/>
      </c>
      <c r="AI1531" s="2" t="str">
        <f>IFERROR(VLOOKUP(Tabla2[[#This Row],[Client]],Sales_Revenues!A:G,6,FALSE),"")</f>
        <v/>
      </c>
      <c r="AJ1531" s="2" t="str">
        <f>IFERROR(VLOOKUP(Tabla2[[#This Row],[Client]],Sales_Revenues!A:G,7,FALSE),"")</f>
        <v/>
      </c>
    </row>
    <row r="1532" spans="1:36">
      <c r="A1532">
        <v>1531</v>
      </c>
      <c r="B1532">
        <v>1</v>
      </c>
      <c r="D1532">
        <v>2</v>
      </c>
      <c r="E1532">
        <v>1</v>
      </c>
      <c r="H1532">
        <v>0</v>
      </c>
      <c r="I1532" t="s">
        <v>38</v>
      </c>
      <c r="J1532">
        <v>2331.3367857142857</v>
      </c>
      <c r="K1532">
        <v>0</v>
      </c>
      <c r="L1532" t="s">
        <v>38</v>
      </c>
      <c r="M1532" t="s">
        <v>38</v>
      </c>
      <c r="N1532" t="str">
        <f>IFERROR(VLOOKUP(Tabla2[[#This Row],[Client]],Soc_Dem!A:D,2,FALSE),"")</f>
        <v>F</v>
      </c>
      <c r="O1532">
        <f>IFERROR(VLOOKUP(Tabla2[[#This Row],[Client]],Soc_Dem!A:D,3,FALSE),"")</f>
        <v>31</v>
      </c>
      <c r="P1532">
        <f>IFERROR(VLOOKUP(Tabla2[[#This Row],[Client]],Soc_Dem!A:D,4,FALSE),"")</f>
        <v>104</v>
      </c>
      <c r="Q1532" s="2">
        <f>IFERROR(VLOOKUP(Tabla2[[#This Row],[Client]],Inflow_Outflow!A:O,2,FALSE),"")</f>
        <v>813.43678571428575</v>
      </c>
      <c r="R1532" s="2">
        <f>IFERROR(VLOOKUP(Tabla2[[#This Row],[Client]],Inflow_Outflow!A:O,3,FALSE),"")</f>
        <v>813.43678571428575</v>
      </c>
      <c r="S1532" s="2">
        <f>IFERROR(VLOOKUP(Tabla2[[#This Row],[Client]],Inflow_Outflow!A:O,4,FALSE),"")</f>
        <v>2</v>
      </c>
      <c r="T1532" s="2">
        <f>IFERROR(VLOOKUP(Tabla2[[#This Row],[Client]],Inflow_Outflow!A:O,5,FALSE),"")</f>
        <v>2</v>
      </c>
      <c r="U1532" s="2">
        <f>IFERROR(VLOOKUP(Tabla2[[#This Row],[Client]],Inflow_Outflow!A:O,6,FALSE),"")</f>
        <v>627.23928571428576</v>
      </c>
      <c r="V1532" s="2">
        <f>IFERROR(VLOOKUP(Tabla2[[#This Row],[Client]],Inflow_Outflow!A:O,7,FALSE),"")</f>
        <v>627.23928571428576</v>
      </c>
      <c r="W1532" s="2">
        <f>IFERROR(VLOOKUP(Tabla2[[#This Row],[Client]],Inflow_Outflow!A:O,8,FALSE),"")</f>
        <v>178.57142857142858</v>
      </c>
      <c r="X1532" s="2">
        <f>IFERROR(VLOOKUP(Tabla2[[#This Row],[Client]],Inflow_Outflow!A:O,9,FALSE),"")</f>
        <v>45.667857142857144</v>
      </c>
      <c r="Y1532" s="2">
        <f>IFERROR(VLOOKUP(Tabla2[[#This Row],[Client]],Inflow_Outflow!A:O,10,FALSE),"")</f>
        <v>399.60714285714283</v>
      </c>
      <c r="Z1532" s="2">
        <f>IFERROR(VLOOKUP(Tabla2[[#This Row],[Client]],Inflow_Outflow!A:O,11,FALSE),"")</f>
        <v>14</v>
      </c>
      <c r="AA1532" s="2">
        <f>IFERROR(VLOOKUP(Tabla2[[#This Row],[Client]],Inflow_Outflow!A:O,12,FALSE),"")</f>
        <v>14</v>
      </c>
      <c r="AB1532" s="2">
        <f>IFERROR(VLOOKUP(Tabla2[[#This Row],[Client]],Inflow_Outflow!A:O,13,FALSE),"")</f>
        <v>1</v>
      </c>
      <c r="AC1532" s="2">
        <f>IFERROR(VLOOKUP(Tabla2[[#This Row],[Client]],Inflow_Outflow!A:O,14,FALSE),"")</f>
        <v>2</v>
      </c>
      <c r="AD1532" s="2">
        <f>IFERROR(VLOOKUP(Tabla2[[#This Row],[Client]],Inflow_Outflow!A:O,15,FALSE),"")</f>
        <v>10</v>
      </c>
      <c r="AE1532" s="2">
        <f>IFERROR(VLOOKUP(Tabla2[[#This Row],[Client]],Sales_Revenues!A:G,2,FALSE),"")</f>
        <v>0</v>
      </c>
      <c r="AF1532" s="2">
        <f>IFERROR(VLOOKUP(Tabla2[[#This Row],[Client]],Sales_Revenues!A:G,3,FALSE),"")</f>
        <v>0</v>
      </c>
      <c r="AG1532" s="2">
        <f>IFERROR(VLOOKUP(Tabla2[[#This Row],[Client]],Sales_Revenues!A:G,4,FALSE),"")</f>
        <v>0</v>
      </c>
      <c r="AH1532" s="2">
        <f>IFERROR(VLOOKUP(Tabla2[[#This Row],[Client]],Sales_Revenues!A:G,5,FALSE),"")</f>
        <v>0</v>
      </c>
      <c r="AI1532" s="2">
        <f>IFERROR(VLOOKUP(Tabla2[[#This Row],[Client]],Sales_Revenues!A:G,6,FALSE),"")</f>
        <v>0</v>
      </c>
      <c r="AJ1532" s="2">
        <f>IFERROR(VLOOKUP(Tabla2[[#This Row],[Client]],Sales_Revenues!A:G,7,FALSE),"")</f>
        <v>0</v>
      </c>
    </row>
    <row r="1533" spans="1:36">
      <c r="A1533">
        <v>1532</v>
      </c>
      <c r="B1533">
        <v>1</v>
      </c>
      <c r="D1533">
        <v>2</v>
      </c>
      <c r="H1533">
        <v>883.83571428571429</v>
      </c>
      <c r="I1533" t="s">
        <v>38</v>
      </c>
      <c r="J1533">
        <v>0</v>
      </c>
      <c r="K1533" t="s">
        <v>38</v>
      </c>
      <c r="L1533" t="s">
        <v>38</v>
      </c>
      <c r="M1533" t="s">
        <v>38</v>
      </c>
      <c r="N1533" t="str">
        <f>IFERROR(VLOOKUP(Tabla2[[#This Row],[Client]],Soc_Dem!A:D,2,FALSE),"")</f>
        <v>M</v>
      </c>
      <c r="O1533">
        <f>IFERROR(VLOOKUP(Tabla2[[#This Row],[Client]],Soc_Dem!A:D,3,FALSE),"")</f>
        <v>35</v>
      </c>
      <c r="P1533">
        <f>IFERROR(VLOOKUP(Tabla2[[#This Row],[Client]],Soc_Dem!A:D,4,FALSE),"")</f>
        <v>101</v>
      </c>
      <c r="Q1533" s="2">
        <f>IFERROR(VLOOKUP(Tabla2[[#This Row],[Client]],Inflow_Outflow!A:O,2,FALSE),"")</f>
        <v>2285.7253571428569</v>
      </c>
      <c r="R1533" s="2">
        <f>IFERROR(VLOOKUP(Tabla2[[#This Row],[Client]],Inflow_Outflow!A:O,3,FALSE),"")</f>
        <v>2285.7253571428569</v>
      </c>
      <c r="S1533" s="2">
        <f>IFERROR(VLOOKUP(Tabla2[[#This Row],[Client]],Inflow_Outflow!A:O,4,FALSE),"")</f>
        <v>4</v>
      </c>
      <c r="T1533" s="2">
        <f>IFERROR(VLOOKUP(Tabla2[[#This Row],[Client]],Inflow_Outflow!A:O,5,FALSE),"")</f>
        <v>4</v>
      </c>
      <c r="U1533" s="2">
        <f>IFERROR(VLOOKUP(Tabla2[[#This Row],[Client]],Inflow_Outflow!A:O,6,FALSE),"")</f>
        <v>1500.2378571428574</v>
      </c>
      <c r="V1533" s="2">
        <f>IFERROR(VLOOKUP(Tabla2[[#This Row],[Client]],Inflow_Outflow!A:O,7,FALSE),"")</f>
        <v>1500.2378571428574</v>
      </c>
      <c r="W1533" s="2">
        <f>IFERROR(VLOOKUP(Tabla2[[#This Row],[Client]],Inflow_Outflow!A:O,8,FALSE),"")</f>
        <v>0</v>
      </c>
      <c r="X1533" s="2">
        <f>IFERROR(VLOOKUP(Tabla2[[#This Row],[Client]],Inflow_Outflow!A:O,9,FALSE),"")</f>
        <v>231.27357142857142</v>
      </c>
      <c r="Y1533" s="2">
        <f>IFERROR(VLOOKUP(Tabla2[[#This Row],[Client]],Inflow_Outflow!A:O,10,FALSE),"")</f>
        <v>1265.5714285714287</v>
      </c>
      <c r="Z1533" s="2">
        <f>IFERROR(VLOOKUP(Tabla2[[#This Row],[Client]],Inflow_Outflow!A:O,11,FALSE),"")</f>
        <v>14</v>
      </c>
      <c r="AA1533" s="2">
        <f>IFERROR(VLOOKUP(Tabla2[[#This Row],[Client]],Inflow_Outflow!A:O,12,FALSE),"")</f>
        <v>14</v>
      </c>
      <c r="AB1533" s="2">
        <f>IFERROR(VLOOKUP(Tabla2[[#This Row],[Client]],Inflow_Outflow!A:O,13,FALSE),"")</f>
        <v>0</v>
      </c>
      <c r="AC1533" s="2">
        <f>IFERROR(VLOOKUP(Tabla2[[#This Row],[Client]],Inflow_Outflow!A:O,14,FALSE),"")</f>
        <v>5</v>
      </c>
      <c r="AD1533" s="2">
        <f>IFERROR(VLOOKUP(Tabla2[[#This Row],[Client]],Inflow_Outflow!A:O,15,FALSE),"")</f>
        <v>8</v>
      </c>
      <c r="AE1533" s="2">
        <f>IFERROR(VLOOKUP(Tabla2[[#This Row],[Client]],Sales_Revenues!A:G,2,FALSE),"")</f>
        <v>0</v>
      </c>
      <c r="AF1533" s="2">
        <f>IFERROR(VLOOKUP(Tabla2[[#This Row],[Client]],Sales_Revenues!A:G,3,FALSE),"")</f>
        <v>0</v>
      </c>
      <c r="AG1533" s="2">
        <f>IFERROR(VLOOKUP(Tabla2[[#This Row],[Client]],Sales_Revenues!A:G,4,FALSE),"")</f>
        <v>0</v>
      </c>
      <c r="AH1533" s="2">
        <f>IFERROR(VLOOKUP(Tabla2[[#This Row],[Client]],Sales_Revenues!A:G,5,FALSE),"")</f>
        <v>0</v>
      </c>
      <c r="AI1533" s="2">
        <f>IFERROR(VLOOKUP(Tabla2[[#This Row],[Client]],Sales_Revenues!A:G,6,FALSE),"")</f>
        <v>0</v>
      </c>
      <c r="AJ1533" s="2">
        <f>IFERROR(VLOOKUP(Tabla2[[#This Row],[Client]],Sales_Revenues!A:G,7,FALSE),"")</f>
        <v>0</v>
      </c>
    </row>
    <row r="1534" spans="1:36">
      <c r="A1534">
        <v>1533</v>
      </c>
      <c r="B1534">
        <v>1</v>
      </c>
      <c r="H1534">
        <v>38.074999999999996</v>
      </c>
      <c r="I1534" t="s">
        <v>38</v>
      </c>
      <c r="J1534" t="s">
        <v>38</v>
      </c>
      <c r="K1534" t="s">
        <v>38</v>
      </c>
      <c r="L1534" t="s">
        <v>38</v>
      </c>
      <c r="M1534" t="s">
        <v>38</v>
      </c>
      <c r="N1534" t="str">
        <f>IFERROR(VLOOKUP(Tabla2[[#This Row],[Client]],Soc_Dem!A:D,2,FALSE),"")</f>
        <v>M</v>
      </c>
      <c r="O1534">
        <f>IFERROR(VLOOKUP(Tabla2[[#This Row],[Client]],Soc_Dem!A:D,3,FALSE),"")</f>
        <v>37</v>
      </c>
      <c r="P1534">
        <f>IFERROR(VLOOKUP(Tabla2[[#This Row],[Client]],Soc_Dem!A:D,4,FALSE),"")</f>
        <v>181</v>
      </c>
      <c r="Q1534" s="2">
        <f>IFERROR(VLOOKUP(Tabla2[[#This Row],[Client]],Inflow_Outflow!A:O,2,FALSE),"")</f>
        <v>214.28607142857143</v>
      </c>
      <c r="R1534" s="2">
        <f>IFERROR(VLOOKUP(Tabla2[[#This Row],[Client]],Inflow_Outflow!A:O,3,FALSE),"")</f>
        <v>214.28607142857143</v>
      </c>
      <c r="S1534" s="2">
        <f>IFERROR(VLOOKUP(Tabla2[[#This Row],[Client]],Inflow_Outflow!A:O,4,FALSE),"")</f>
        <v>2</v>
      </c>
      <c r="T1534" s="2">
        <f>IFERROR(VLOOKUP(Tabla2[[#This Row],[Client]],Inflow_Outflow!A:O,5,FALSE),"")</f>
        <v>2</v>
      </c>
      <c r="U1534" s="2">
        <f>IFERROR(VLOOKUP(Tabla2[[#This Row],[Client]],Inflow_Outflow!A:O,6,FALSE),"")</f>
        <v>239.48714285714286</v>
      </c>
      <c r="V1534" s="2">
        <f>IFERROR(VLOOKUP(Tabla2[[#This Row],[Client]],Inflow_Outflow!A:O,7,FALSE),"")</f>
        <v>239.48714285714286</v>
      </c>
      <c r="W1534" s="2">
        <f>IFERROR(VLOOKUP(Tabla2[[#This Row],[Client]],Inflow_Outflow!A:O,8,FALSE),"")</f>
        <v>0</v>
      </c>
      <c r="X1534" s="2">
        <f>IFERROR(VLOOKUP(Tabla2[[#This Row],[Client]],Inflow_Outflow!A:O,9,FALSE),"")</f>
        <v>13.785714285714286</v>
      </c>
      <c r="Y1534" s="2">
        <f>IFERROR(VLOOKUP(Tabla2[[#This Row],[Client]],Inflow_Outflow!A:O,10,FALSE),"")</f>
        <v>221.20035714285714</v>
      </c>
      <c r="Z1534" s="2">
        <f>IFERROR(VLOOKUP(Tabla2[[#This Row],[Client]],Inflow_Outflow!A:O,11,FALSE),"")</f>
        <v>4</v>
      </c>
      <c r="AA1534" s="2">
        <f>IFERROR(VLOOKUP(Tabla2[[#This Row],[Client]],Inflow_Outflow!A:O,12,FALSE),"")</f>
        <v>4</v>
      </c>
      <c r="AB1534" s="2">
        <f>IFERROR(VLOOKUP(Tabla2[[#This Row],[Client]],Inflow_Outflow!A:O,13,FALSE),"")</f>
        <v>0</v>
      </c>
      <c r="AC1534" s="2">
        <f>IFERROR(VLOOKUP(Tabla2[[#This Row],[Client]],Inflow_Outflow!A:O,14,FALSE),"")</f>
        <v>1</v>
      </c>
      <c r="AD1534" s="2">
        <f>IFERROR(VLOOKUP(Tabla2[[#This Row],[Client]],Inflow_Outflow!A:O,15,FALSE),"")</f>
        <v>1</v>
      </c>
      <c r="AE1534" s="2">
        <f>IFERROR(VLOOKUP(Tabla2[[#This Row],[Client]],Sales_Revenues!A:G,2,FALSE),"")</f>
        <v>0</v>
      </c>
      <c r="AF1534" s="2">
        <f>IFERROR(VLOOKUP(Tabla2[[#This Row],[Client]],Sales_Revenues!A:G,3,FALSE),"")</f>
        <v>0</v>
      </c>
      <c r="AG1534" s="2">
        <f>IFERROR(VLOOKUP(Tabla2[[#This Row],[Client]],Sales_Revenues!A:G,4,FALSE),"")</f>
        <v>0</v>
      </c>
      <c r="AH1534" s="2">
        <f>IFERROR(VLOOKUP(Tabla2[[#This Row],[Client]],Sales_Revenues!A:G,5,FALSE),"")</f>
        <v>0</v>
      </c>
      <c r="AI1534" s="2">
        <f>IFERROR(VLOOKUP(Tabla2[[#This Row],[Client]],Sales_Revenues!A:G,6,FALSE),"")</f>
        <v>0</v>
      </c>
      <c r="AJ1534" s="2">
        <f>IFERROR(VLOOKUP(Tabla2[[#This Row],[Client]],Sales_Revenues!A:G,7,FALSE),"")</f>
        <v>0</v>
      </c>
    </row>
    <row r="1535" spans="1:36">
      <c r="A1535">
        <v>1534</v>
      </c>
      <c r="B1535">
        <v>2</v>
      </c>
      <c r="C1535">
        <v>2</v>
      </c>
      <c r="H1535">
        <v>6300.9167857142866</v>
      </c>
      <c r="I1535">
        <v>26708.332857142854</v>
      </c>
      <c r="J1535" t="s">
        <v>38</v>
      </c>
      <c r="K1535" t="s">
        <v>38</v>
      </c>
      <c r="L1535" t="s">
        <v>38</v>
      </c>
      <c r="M1535" t="s">
        <v>38</v>
      </c>
      <c r="N1535" t="str">
        <f>IFERROR(VLOOKUP(Tabla2[[#This Row],[Client]],Soc_Dem!A:D,2,FALSE),"")</f>
        <v>M</v>
      </c>
      <c r="O1535">
        <f>IFERROR(VLOOKUP(Tabla2[[#This Row],[Client]],Soc_Dem!A:D,3,FALSE),"")</f>
        <v>38</v>
      </c>
      <c r="P1535">
        <f>IFERROR(VLOOKUP(Tabla2[[#This Row],[Client]],Soc_Dem!A:D,4,FALSE),"")</f>
        <v>126</v>
      </c>
      <c r="Q1535" s="2">
        <f>IFERROR(VLOOKUP(Tabla2[[#This Row],[Client]],Inflow_Outflow!A:O,2,FALSE),"")</f>
        <v>173.77</v>
      </c>
      <c r="R1535" s="2">
        <f>IFERROR(VLOOKUP(Tabla2[[#This Row],[Client]],Inflow_Outflow!A:O,3,FALSE),"")</f>
        <v>164.52642857142857</v>
      </c>
      <c r="S1535" s="2">
        <f>IFERROR(VLOOKUP(Tabla2[[#This Row],[Client]],Inflow_Outflow!A:O,4,FALSE),"")</f>
        <v>5</v>
      </c>
      <c r="T1535" s="2">
        <f>IFERROR(VLOOKUP(Tabla2[[#This Row],[Client]],Inflow_Outflow!A:O,5,FALSE),"")</f>
        <v>4</v>
      </c>
      <c r="U1535" s="2">
        <f>IFERROR(VLOOKUP(Tabla2[[#This Row],[Client]],Inflow_Outflow!A:O,6,FALSE),"")</f>
        <v>158</v>
      </c>
      <c r="V1535" s="2">
        <f>IFERROR(VLOOKUP(Tabla2[[#This Row],[Client]],Inflow_Outflow!A:O,7,FALSE),"")</f>
        <v>158</v>
      </c>
      <c r="W1535" s="2">
        <f>IFERROR(VLOOKUP(Tabla2[[#This Row],[Client]],Inflow_Outflow!A:O,8,FALSE),"")</f>
        <v>0</v>
      </c>
      <c r="X1535" s="2">
        <f>IFERROR(VLOOKUP(Tabla2[[#This Row],[Client]],Inflow_Outflow!A:O,9,FALSE),"")</f>
        <v>0</v>
      </c>
      <c r="Y1535" s="2">
        <f>IFERROR(VLOOKUP(Tabla2[[#This Row],[Client]],Inflow_Outflow!A:O,10,FALSE),"")</f>
        <v>143.71428571428572</v>
      </c>
      <c r="Z1535" s="2">
        <f>IFERROR(VLOOKUP(Tabla2[[#This Row],[Client]],Inflow_Outflow!A:O,11,FALSE),"")</f>
        <v>6</v>
      </c>
      <c r="AA1535" s="2">
        <f>IFERROR(VLOOKUP(Tabla2[[#This Row],[Client]],Inflow_Outflow!A:O,12,FALSE),"")</f>
        <v>6</v>
      </c>
      <c r="AB1535" s="2">
        <f>IFERROR(VLOOKUP(Tabla2[[#This Row],[Client]],Inflow_Outflow!A:O,13,FALSE),"")</f>
        <v>0</v>
      </c>
      <c r="AC1535" s="2">
        <f>IFERROR(VLOOKUP(Tabla2[[#This Row],[Client]],Inflow_Outflow!A:O,14,FALSE),"")</f>
        <v>0</v>
      </c>
      <c r="AD1535" s="2">
        <f>IFERROR(VLOOKUP(Tabla2[[#This Row],[Client]],Inflow_Outflow!A:O,15,FALSE),"")</f>
        <v>5</v>
      </c>
      <c r="AE1535" s="2">
        <f>IFERROR(VLOOKUP(Tabla2[[#This Row],[Client]],Sales_Revenues!A:G,2,FALSE),"")</f>
        <v>0</v>
      </c>
      <c r="AF1535" s="2">
        <f>IFERROR(VLOOKUP(Tabla2[[#This Row],[Client]],Sales_Revenues!A:G,3,FALSE),"")</f>
        <v>1</v>
      </c>
      <c r="AG1535" s="2">
        <f>IFERROR(VLOOKUP(Tabla2[[#This Row],[Client]],Sales_Revenues!A:G,4,FALSE),"")</f>
        <v>1</v>
      </c>
      <c r="AH1535" s="2">
        <f>IFERROR(VLOOKUP(Tabla2[[#This Row],[Client]],Sales_Revenues!A:G,5,FALSE),"")</f>
        <v>0</v>
      </c>
      <c r="AI1535" s="2">
        <f>IFERROR(VLOOKUP(Tabla2[[#This Row],[Client]],Sales_Revenues!A:G,6,FALSE),"")</f>
        <v>2.6071428571428572</v>
      </c>
      <c r="AJ1535" s="2">
        <f>IFERROR(VLOOKUP(Tabla2[[#This Row],[Client]],Sales_Revenues!A:G,7,FALSE),"")</f>
        <v>21.892857142857142</v>
      </c>
    </row>
    <row r="1536" spans="1:36">
      <c r="A1536">
        <v>1535</v>
      </c>
      <c r="B1536">
        <v>1</v>
      </c>
      <c r="C1536">
        <v>1</v>
      </c>
      <c r="F1536">
        <v>1</v>
      </c>
      <c r="H1536">
        <v>142.85714285714286</v>
      </c>
      <c r="I1536">
        <v>0</v>
      </c>
      <c r="J1536" t="s">
        <v>38</v>
      </c>
      <c r="K1536" t="s">
        <v>38</v>
      </c>
      <c r="L1536">
        <v>2.3571428571428572</v>
      </c>
      <c r="M1536" t="s">
        <v>38</v>
      </c>
      <c r="N1536" t="str">
        <f>IFERROR(VLOOKUP(Tabla2[[#This Row],[Client]],Soc_Dem!A:D,2,FALSE),"")</f>
        <v>M</v>
      </c>
      <c r="O1536">
        <f>IFERROR(VLOOKUP(Tabla2[[#This Row],[Client]],Soc_Dem!A:D,3,FALSE),"")</f>
        <v>28</v>
      </c>
      <c r="P1536">
        <f>IFERROR(VLOOKUP(Tabla2[[#This Row],[Client]],Soc_Dem!A:D,4,FALSE),"")</f>
        <v>27</v>
      </c>
      <c r="Q1536" s="2">
        <f>IFERROR(VLOOKUP(Tabla2[[#This Row],[Client]],Inflow_Outflow!A:O,2,FALSE),"")</f>
        <v>956.79821428571427</v>
      </c>
      <c r="R1536" s="2">
        <f>IFERROR(VLOOKUP(Tabla2[[#This Row],[Client]],Inflow_Outflow!A:O,3,FALSE),"")</f>
        <v>953.86928571428575</v>
      </c>
      <c r="S1536" s="2">
        <f>IFERROR(VLOOKUP(Tabla2[[#This Row],[Client]],Inflow_Outflow!A:O,4,FALSE),"")</f>
        <v>6</v>
      </c>
      <c r="T1536" s="2">
        <f>IFERROR(VLOOKUP(Tabla2[[#This Row],[Client]],Inflow_Outflow!A:O,5,FALSE),"")</f>
        <v>2</v>
      </c>
      <c r="U1536" s="2">
        <f>IFERROR(VLOOKUP(Tabla2[[#This Row],[Client]],Inflow_Outflow!A:O,6,FALSE),"")</f>
        <v>850.6514285714286</v>
      </c>
      <c r="V1536" s="2">
        <f>IFERROR(VLOOKUP(Tabla2[[#This Row],[Client]],Inflow_Outflow!A:O,7,FALSE),"")</f>
        <v>849.22285714285715</v>
      </c>
      <c r="W1536" s="2">
        <f>IFERROR(VLOOKUP(Tabla2[[#This Row],[Client]],Inflow_Outflow!A:O,8,FALSE),"")</f>
        <v>107.14285714285714</v>
      </c>
      <c r="X1536" s="2">
        <f>IFERROR(VLOOKUP(Tabla2[[#This Row],[Client]],Inflow_Outflow!A:O,9,FALSE),"")</f>
        <v>251.32999999999998</v>
      </c>
      <c r="Y1536" s="2">
        <f>IFERROR(VLOOKUP(Tabla2[[#This Row],[Client]],Inflow_Outflow!A:O,10,FALSE),"")</f>
        <v>486.42857142857144</v>
      </c>
      <c r="Z1536" s="2">
        <f>IFERROR(VLOOKUP(Tabla2[[#This Row],[Client]],Inflow_Outflow!A:O,11,FALSE),"")</f>
        <v>18</v>
      </c>
      <c r="AA1536" s="2">
        <f>IFERROR(VLOOKUP(Tabla2[[#This Row],[Client]],Inflow_Outflow!A:O,12,FALSE),"")</f>
        <v>16</v>
      </c>
      <c r="AB1536" s="2">
        <f>IFERROR(VLOOKUP(Tabla2[[#This Row],[Client]],Inflow_Outflow!A:O,13,FALSE),"")</f>
        <v>2</v>
      </c>
      <c r="AC1536" s="2">
        <f>IFERROR(VLOOKUP(Tabla2[[#This Row],[Client]],Inflow_Outflow!A:O,14,FALSE),"")</f>
        <v>8</v>
      </c>
      <c r="AD1536" s="2">
        <f>IFERROR(VLOOKUP(Tabla2[[#This Row],[Client]],Inflow_Outflow!A:O,15,FALSE),"")</f>
        <v>4</v>
      </c>
      <c r="AE1536" s="2">
        <f>IFERROR(VLOOKUP(Tabla2[[#This Row],[Client]],Sales_Revenues!A:G,2,FALSE),"")</f>
        <v>0</v>
      </c>
      <c r="AF1536" s="2">
        <f>IFERROR(VLOOKUP(Tabla2[[#This Row],[Client]],Sales_Revenues!A:G,3,FALSE),"")</f>
        <v>0</v>
      </c>
      <c r="AG1536" s="2">
        <f>IFERROR(VLOOKUP(Tabla2[[#This Row],[Client]],Sales_Revenues!A:G,4,FALSE),"")</f>
        <v>0</v>
      </c>
      <c r="AH1536" s="2">
        <f>IFERROR(VLOOKUP(Tabla2[[#This Row],[Client]],Sales_Revenues!A:G,5,FALSE),"")</f>
        <v>0</v>
      </c>
      <c r="AI1536" s="2">
        <f>IFERROR(VLOOKUP(Tabla2[[#This Row],[Client]],Sales_Revenues!A:G,6,FALSE),"")</f>
        <v>0</v>
      </c>
      <c r="AJ1536" s="2">
        <f>IFERROR(VLOOKUP(Tabla2[[#This Row],[Client]],Sales_Revenues!A:G,7,FALSE),"")</f>
        <v>0</v>
      </c>
    </row>
    <row r="1537" spans="1:36">
      <c r="A1537">
        <v>1536</v>
      </c>
      <c r="B1537">
        <v>1</v>
      </c>
      <c r="F1537">
        <v>1</v>
      </c>
      <c r="H1537">
        <v>1009.0710714285715</v>
      </c>
      <c r="I1537" t="s">
        <v>38</v>
      </c>
      <c r="J1537" t="s">
        <v>38</v>
      </c>
      <c r="K1537" t="s">
        <v>38</v>
      </c>
      <c r="L1537">
        <v>2.3571428571428572</v>
      </c>
      <c r="M1537" t="s">
        <v>38</v>
      </c>
      <c r="N1537" t="str">
        <f>IFERROR(VLOOKUP(Tabla2[[#This Row],[Client]],Soc_Dem!A:D,2,FALSE),"")</f>
        <v>F</v>
      </c>
      <c r="O1537">
        <f>IFERROR(VLOOKUP(Tabla2[[#This Row],[Client]],Soc_Dem!A:D,3,FALSE),"")</f>
        <v>70</v>
      </c>
      <c r="P1537">
        <f>IFERROR(VLOOKUP(Tabla2[[#This Row],[Client]],Soc_Dem!A:D,4,FALSE),"")</f>
        <v>63</v>
      </c>
      <c r="Q1537" s="2">
        <f>IFERROR(VLOOKUP(Tabla2[[#This Row],[Client]],Inflow_Outflow!A:O,2,FALSE),"")</f>
        <v>2011.0849999999998</v>
      </c>
      <c r="R1537" s="2">
        <f>IFERROR(VLOOKUP(Tabla2[[#This Row],[Client]],Inflow_Outflow!A:O,3,FALSE),"")</f>
        <v>1494.2214285714285</v>
      </c>
      <c r="S1537" s="2">
        <f>IFERROR(VLOOKUP(Tabla2[[#This Row],[Client]],Inflow_Outflow!A:O,4,FALSE),"")</f>
        <v>7</v>
      </c>
      <c r="T1537" s="2">
        <f>IFERROR(VLOOKUP(Tabla2[[#This Row],[Client]],Inflow_Outflow!A:O,5,FALSE),"")</f>
        <v>4</v>
      </c>
      <c r="U1537" s="2">
        <f>IFERROR(VLOOKUP(Tabla2[[#This Row],[Client]],Inflow_Outflow!A:O,6,FALSE),"")</f>
        <v>2824.1785714285716</v>
      </c>
      <c r="V1537" s="2">
        <f>IFERROR(VLOOKUP(Tabla2[[#This Row],[Client]],Inflow_Outflow!A:O,7,FALSE),"")</f>
        <v>2822.75</v>
      </c>
      <c r="W1537" s="2">
        <f>IFERROR(VLOOKUP(Tabla2[[#This Row],[Client]],Inflow_Outflow!A:O,8,FALSE),"")</f>
        <v>1946.4285714285713</v>
      </c>
      <c r="X1537" s="2">
        <f>IFERROR(VLOOKUP(Tabla2[[#This Row],[Client]],Inflow_Outflow!A:O,9,FALSE),"")</f>
        <v>17.035714285714285</v>
      </c>
      <c r="Y1537" s="2">
        <f>IFERROR(VLOOKUP(Tabla2[[#This Row],[Client]],Inflow_Outflow!A:O,10,FALSE),"")</f>
        <v>460.35714285714283</v>
      </c>
      <c r="Z1537" s="2">
        <f>IFERROR(VLOOKUP(Tabla2[[#This Row],[Client]],Inflow_Outflow!A:O,11,FALSE),"")</f>
        <v>25</v>
      </c>
      <c r="AA1537" s="2">
        <f>IFERROR(VLOOKUP(Tabla2[[#This Row],[Client]],Inflow_Outflow!A:O,12,FALSE),"")</f>
        <v>23</v>
      </c>
      <c r="AB1537" s="2">
        <f>IFERROR(VLOOKUP(Tabla2[[#This Row],[Client]],Inflow_Outflow!A:O,13,FALSE),"")</f>
        <v>7</v>
      </c>
      <c r="AC1537" s="2">
        <f>IFERROR(VLOOKUP(Tabla2[[#This Row],[Client]],Inflow_Outflow!A:O,14,FALSE),"")</f>
        <v>1</v>
      </c>
      <c r="AD1537" s="2">
        <f>IFERROR(VLOOKUP(Tabla2[[#This Row],[Client]],Inflow_Outflow!A:O,15,FALSE),"")</f>
        <v>11</v>
      </c>
      <c r="AE1537" s="2">
        <f>IFERROR(VLOOKUP(Tabla2[[#This Row],[Client]],Sales_Revenues!A:G,2,FALSE),"")</f>
        <v>1</v>
      </c>
      <c r="AF1537" s="2">
        <f>IFERROR(VLOOKUP(Tabla2[[#This Row],[Client]],Sales_Revenues!A:G,3,FALSE),"")</f>
        <v>0</v>
      </c>
      <c r="AG1537" s="2">
        <f>IFERROR(VLOOKUP(Tabla2[[#This Row],[Client]],Sales_Revenues!A:G,4,FALSE),"")</f>
        <v>0</v>
      </c>
      <c r="AH1537" s="2">
        <f>IFERROR(VLOOKUP(Tabla2[[#This Row],[Client]],Sales_Revenues!A:G,5,FALSE),"")</f>
        <v>1.3757142857142859</v>
      </c>
      <c r="AI1537" s="2">
        <f>IFERROR(VLOOKUP(Tabla2[[#This Row],[Client]],Sales_Revenues!A:G,6,FALSE),"")</f>
        <v>0</v>
      </c>
      <c r="AJ1537" s="2">
        <f>IFERROR(VLOOKUP(Tabla2[[#This Row],[Client]],Sales_Revenues!A:G,7,FALSE),"")</f>
        <v>0</v>
      </c>
    </row>
    <row r="1538" spans="1:36">
      <c r="A1538">
        <v>1537</v>
      </c>
      <c r="B1538">
        <v>1</v>
      </c>
      <c r="H1538">
        <v>224.2932142857143</v>
      </c>
      <c r="I1538" t="s">
        <v>38</v>
      </c>
      <c r="J1538" t="s">
        <v>38</v>
      </c>
      <c r="K1538" t="s">
        <v>38</v>
      </c>
      <c r="L1538" t="s">
        <v>38</v>
      </c>
      <c r="M1538" t="s">
        <v>38</v>
      </c>
      <c r="N1538" t="str">
        <f>IFERROR(VLOOKUP(Tabla2[[#This Row],[Client]],Soc_Dem!A:D,2,FALSE),"")</f>
        <v>M</v>
      </c>
      <c r="O1538">
        <f>IFERROR(VLOOKUP(Tabla2[[#This Row],[Client]],Soc_Dem!A:D,3,FALSE),"")</f>
        <v>29</v>
      </c>
      <c r="P1538">
        <f>IFERROR(VLOOKUP(Tabla2[[#This Row],[Client]],Soc_Dem!A:D,4,FALSE),"")</f>
        <v>65</v>
      </c>
      <c r="Q1538" s="2">
        <f>IFERROR(VLOOKUP(Tabla2[[#This Row],[Client]],Inflow_Outflow!A:O,2,FALSE),"")</f>
        <v>149.89857142857142</v>
      </c>
      <c r="R1538" s="2">
        <f>IFERROR(VLOOKUP(Tabla2[[#This Row],[Client]],Inflow_Outflow!A:O,3,FALSE),"")</f>
        <v>149.89857142857142</v>
      </c>
      <c r="S1538" s="2">
        <f>IFERROR(VLOOKUP(Tabla2[[#This Row],[Client]],Inflow_Outflow!A:O,4,FALSE),"")</f>
        <v>3</v>
      </c>
      <c r="T1538" s="2">
        <f>IFERROR(VLOOKUP(Tabla2[[#This Row],[Client]],Inflow_Outflow!A:O,5,FALSE),"")</f>
        <v>3</v>
      </c>
      <c r="U1538" s="2">
        <f>IFERROR(VLOOKUP(Tabla2[[#This Row],[Client]],Inflow_Outflow!A:O,6,FALSE),"")</f>
        <v>466.12857142857143</v>
      </c>
      <c r="V1538" s="2">
        <f>IFERROR(VLOOKUP(Tabla2[[#This Row],[Client]],Inflow_Outflow!A:O,7,FALSE),"")</f>
        <v>466.12857142857143</v>
      </c>
      <c r="W1538" s="2">
        <f>IFERROR(VLOOKUP(Tabla2[[#This Row],[Client]],Inflow_Outflow!A:O,8,FALSE),"")</f>
        <v>121.42857142857143</v>
      </c>
      <c r="X1538" s="2">
        <f>IFERROR(VLOOKUP(Tabla2[[#This Row],[Client]],Inflow_Outflow!A:O,9,FALSE),"")</f>
        <v>181.30714285714288</v>
      </c>
      <c r="Y1538" s="2">
        <f>IFERROR(VLOOKUP(Tabla2[[#This Row],[Client]],Inflow_Outflow!A:O,10,FALSE),"")</f>
        <v>160.71428571428572</v>
      </c>
      <c r="Z1538" s="2">
        <f>IFERROR(VLOOKUP(Tabla2[[#This Row],[Client]],Inflow_Outflow!A:O,11,FALSE),"")</f>
        <v>19</v>
      </c>
      <c r="AA1538" s="2">
        <f>IFERROR(VLOOKUP(Tabla2[[#This Row],[Client]],Inflow_Outflow!A:O,12,FALSE),"")</f>
        <v>19</v>
      </c>
      <c r="AB1538" s="2">
        <f>IFERROR(VLOOKUP(Tabla2[[#This Row],[Client]],Inflow_Outflow!A:O,13,FALSE),"")</f>
        <v>3</v>
      </c>
      <c r="AC1538" s="2">
        <f>IFERROR(VLOOKUP(Tabla2[[#This Row],[Client]],Inflow_Outflow!A:O,14,FALSE),"")</f>
        <v>13</v>
      </c>
      <c r="AD1538" s="2">
        <f>IFERROR(VLOOKUP(Tabla2[[#This Row],[Client]],Inflow_Outflow!A:O,15,FALSE),"")</f>
        <v>1</v>
      </c>
      <c r="AE1538" s="2">
        <f>IFERROR(VLOOKUP(Tabla2[[#This Row],[Client]],Sales_Revenues!A:G,2,FALSE),"")</f>
        <v>1</v>
      </c>
      <c r="AF1538" s="2">
        <f>IFERROR(VLOOKUP(Tabla2[[#This Row],[Client]],Sales_Revenues!A:G,3,FALSE),"")</f>
        <v>0</v>
      </c>
      <c r="AG1538" s="2">
        <f>IFERROR(VLOOKUP(Tabla2[[#This Row],[Client]],Sales_Revenues!A:G,4,FALSE),"")</f>
        <v>1</v>
      </c>
      <c r="AH1538" s="2">
        <f>IFERROR(VLOOKUP(Tabla2[[#This Row],[Client]],Sales_Revenues!A:G,5,FALSE),"")</f>
        <v>38.431428571428569</v>
      </c>
      <c r="AI1538" s="2">
        <f>IFERROR(VLOOKUP(Tabla2[[#This Row],[Client]],Sales_Revenues!A:G,6,FALSE),"")</f>
        <v>0</v>
      </c>
      <c r="AJ1538" s="2">
        <f>IFERROR(VLOOKUP(Tabla2[[#This Row],[Client]],Sales_Revenues!A:G,7,FALSE),"")</f>
        <v>3.8928571428571428</v>
      </c>
    </row>
    <row r="1539" spans="1:36">
      <c r="A1539">
        <v>1538</v>
      </c>
      <c r="B1539">
        <v>1</v>
      </c>
      <c r="C1539">
        <v>1</v>
      </c>
      <c r="H1539">
        <v>2238.2657142857142</v>
      </c>
      <c r="I1539">
        <v>1.0357142857142856E-2</v>
      </c>
      <c r="J1539" t="s">
        <v>38</v>
      </c>
      <c r="K1539" t="s">
        <v>38</v>
      </c>
      <c r="L1539" t="s">
        <v>38</v>
      </c>
      <c r="M1539" t="s">
        <v>38</v>
      </c>
      <c r="N1539" t="str">
        <f>IFERROR(VLOOKUP(Tabla2[[#This Row],[Client]],Soc_Dem!A:D,2,FALSE),"")</f>
        <v>F</v>
      </c>
      <c r="O1539">
        <f>IFERROR(VLOOKUP(Tabla2[[#This Row],[Client]],Soc_Dem!A:D,3,FALSE),"")</f>
        <v>35</v>
      </c>
      <c r="P1539">
        <f>IFERROR(VLOOKUP(Tabla2[[#This Row],[Client]],Soc_Dem!A:D,4,FALSE),"")</f>
        <v>150</v>
      </c>
      <c r="Q1539" s="2">
        <f>IFERROR(VLOOKUP(Tabla2[[#This Row],[Client]],Inflow_Outflow!A:O,2,FALSE),"")</f>
        <v>35830.192857142858</v>
      </c>
      <c r="R1539" s="2">
        <f>IFERROR(VLOOKUP(Tabla2[[#This Row],[Client]],Inflow_Outflow!A:O,3,FALSE),"")</f>
        <v>110.17285714285715</v>
      </c>
      <c r="S1539" s="2">
        <f>IFERROR(VLOOKUP(Tabla2[[#This Row],[Client]],Inflow_Outflow!A:O,4,FALSE),"")</f>
        <v>4</v>
      </c>
      <c r="T1539" s="2">
        <f>IFERROR(VLOOKUP(Tabla2[[#This Row],[Client]],Inflow_Outflow!A:O,5,FALSE),"")</f>
        <v>2</v>
      </c>
      <c r="U1539" s="2">
        <f>IFERROR(VLOOKUP(Tabla2[[#This Row],[Client]],Inflow_Outflow!A:O,6,FALSE),"")</f>
        <v>35714.285714285717</v>
      </c>
      <c r="V1539" s="2">
        <f>IFERROR(VLOOKUP(Tabla2[[#This Row],[Client]],Inflow_Outflow!A:O,7,FALSE),"")</f>
        <v>35714.285714285717</v>
      </c>
      <c r="W1539" s="2">
        <f>IFERROR(VLOOKUP(Tabla2[[#This Row],[Client]],Inflow_Outflow!A:O,8,FALSE),"")</f>
        <v>0</v>
      </c>
      <c r="X1539" s="2">
        <f>IFERROR(VLOOKUP(Tabla2[[#This Row],[Client]],Inflow_Outflow!A:O,9,FALSE),"")</f>
        <v>0</v>
      </c>
      <c r="Y1539" s="2">
        <f>IFERROR(VLOOKUP(Tabla2[[#This Row],[Client]],Inflow_Outflow!A:O,10,FALSE),"")</f>
        <v>35714.285714285717</v>
      </c>
      <c r="Z1539" s="2">
        <f>IFERROR(VLOOKUP(Tabla2[[#This Row],[Client]],Inflow_Outflow!A:O,11,FALSE),"")</f>
        <v>1</v>
      </c>
      <c r="AA1539" s="2">
        <f>IFERROR(VLOOKUP(Tabla2[[#This Row],[Client]],Inflow_Outflow!A:O,12,FALSE),"")</f>
        <v>1</v>
      </c>
      <c r="AB1539" s="2">
        <f>IFERROR(VLOOKUP(Tabla2[[#This Row],[Client]],Inflow_Outflow!A:O,13,FALSE),"")</f>
        <v>0</v>
      </c>
      <c r="AC1539" s="2">
        <f>IFERROR(VLOOKUP(Tabla2[[#This Row],[Client]],Inflow_Outflow!A:O,14,FALSE),"")</f>
        <v>0</v>
      </c>
      <c r="AD1539" s="2">
        <f>IFERROR(VLOOKUP(Tabla2[[#This Row],[Client]],Inflow_Outflow!A:O,15,FALSE),"")</f>
        <v>1</v>
      </c>
      <c r="AE1539" s="2">
        <f>IFERROR(VLOOKUP(Tabla2[[#This Row],[Client]],Sales_Revenues!A:G,2,FALSE),"")</f>
        <v>0</v>
      </c>
      <c r="AF1539" s="2">
        <f>IFERROR(VLOOKUP(Tabla2[[#This Row],[Client]],Sales_Revenues!A:G,3,FALSE),"")</f>
        <v>1</v>
      </c>
      <c r="AG1539" s="2">
        <f>IFERROR(VLOOKUP(Tabla2[[#This Row],[Client]],Sales_Revenues!A:G,4,FALSE),"")</f>
        <v>1</v>
      </c>
      <c r="AH1539" s="2">
        <f>IFERROR(VLOOKUP(Tabla2[[#This Row],[Client]],Sales_Revenues!A:G,5,FALSE),"")</f>
        <v>0</v>
      </c>
      <c r="AI1539" s="2">
        <f>IFERROR(VLOOKUP(Tabla2[[#This Row],[Client]],Sales_Revenues!A:G,6,FALSE),"")</f>
        <v>1.7142857142857142</v>
      </c>
      <c r="AJ1539" s="2">
        <f>IFERROR(VLOOKUP(Tabla2[[#This Row],[Client]],Sales_Revenues!A:G,7,FALSE),"")</f>
        <v>9.9642857142857135</v>
      </c>
    </row>
    <row r="1540" spans="1:36">
      <c r="A1540">
        <v>1539</v>
      </c>
      <c r="B1540">
        <v>1</v>
      </c>
      <c r="C1540">
        <v>3</v>
      </c>
      <c r="E1540">
        <v>1</v>
      </c>
      <c r="F1540">
        <v>1</v>
      </c>
      <c r="H1540">
        <v>46.25</v>
      </c>
      <c r="I1540">
        <v>8.4807142857142868</v>
      </c>
      <c r="J1540" t="s">
        <v>38</v>
      </c>
      <c r="K1540">
        <v>0</v>
      </c>
      <c r="L1540">
        <v>1.4285714285714286</v>
      </c>
      <c r="M1540" t="s">
        <v>38</v>
      </c>
      <c r="N1540" t="str">
        <f>IFERROR(VLOOKUP(Tabla2[[#This Row],[Client]],Soc_Dem!A:D,2,FALSE),"")</f>
        <v>F</v>
      </c>
      <c r="O1540">
        <f>IFERROR(VLOOKUP(Tabla2[[#This Row],[Client]],Soc_Dem!A:D,3,FALSE),"")</f>
        <v>76</v>
      </c>
      <c r="P1540">
        <f>IFERROR(VLOOKUP(Tabla2[[#This Row],[Client]],Soc_Dem!A:D,4,FALSE),"")</f>
        <v>3</v>
      </c>
      <c r="Q1540" s="2">
        <f>IFERROR(VLOOKUP(Tabla2[[#This Row],[Client]],Inflow_Outflow!A:O,2,FALSE),"")</f>
        <v>908.69071428571431</v>
      </c>
      <c r="R1540" s="2">
        <f>IFERROR(VLOOKUP(Tabla2[[#This Row],[Client]],Inflow_Outflow!A:O,3,FALSE),"")</f>
        <v>491.60964285714283</v>
      </c>
      <c r="S1540" s="2">
        <f>IFERROR(VLOOKUP(Tabla2[[#This Row],[Client]],Inflow_Outflow!A:O,4,FALSE),"")</f>
        <v>9</v>
      </c>
      <c r="T1540" s="2">
        <f>IFERROR(VLOOKUP(Tabla2[[#This Row],[Client]],Inflow_Outflow!A:O,5,FALSE),"")</f>
        <v>2</v>
      </c>
      <c r="U1540" s="2">
        <f>IFERROR(VLOOKUP(Tabla2[[#This Row],[Client]],Inflow_Outflow!A:O,6,FALSE),"")</f>
        <v>1064.2939285714285</v>
      </c>
      <c r="V1540" s="2">
        <f>IFERROR(VLOOKUP(Tabla2[[#This Row],[Client]],Inflow_Outflow!A:O,7,FALSE),"")</f>
        <v>497.42964285714288</v>
      </c>
      <c r="W1540" s="2">
        <f>IFERROR(VLOOKUP(Tabla2[[#This Row],[Client]],Inflow_Outflow!A:O,8,FALSE),"")</f>
        <v>53.571428571428569</v>
      </c>
      <c r="X1540" s="2">
        <f>IFERROR(VLOOKUP(Tabla2[[#This Row],[Client]],Inflow_Outflow!A:O,9,FALSE),"")</f>
        <v>359.79285714285714</v>
      </c>
      <c r="Y1540" s="2">
        <f>IFERROR(VLOOKUP(Tabla2[[#This Row],[Client]],Inflow_Outflow!A:O,10,FALSE),"")</f>
        <v>25</v>
      </c>
      <c r="Z1540" s="2">
        <f>IFERROR(VLOOKUP(Tabla2[[#This Row],[Client]],Inflow_Outflow!A:O,11,FALSE),"")</f>
        <v>16</v>
      </c>
      <c r="AA1540" s="2">
        <f>IFERROR(VLOOKUP(Tabla2[[#This Row],[Client]],Inflow_Outflow!A:O,12,FALSE),"")</f>
        <v>4</v>
      </c>
      <c r="AB1540" s="2">
        <f>IFERROR(VLOOKUP(Tabla2[[#This Row],[Client]],Inflow_Outflow!A:O,13,FALSE),"")</f>
        <v>1</v>
      </c>
      <c r="AC1540" s="2">
        <f>IFERROR(VLOOKUP(Tabla2[[#This Row],[Client]],Inflow_Outflow!A:O,14,FALSE),"")</f>
        <v>7</v>
      </c>
      <c r="AD1540" s="2">
        <f>IFERROR(VLOOKUP(Tabla2[[#This Row],[Client]],Inflow_Outflow!A:O,15,FALSE),"")</f>
        <v>1</v>
      </c>
      <c r="AE1540" s="2">
        <f>IFERROR(VLOOKUP(Tabla2[[#This Row],[Client]],Sales_Revenues!A:G,2,FALSE),"")</f>
        <v>0</v>
      </c>
      <c r="AF1540" s="2">
        <f>IFERROR(VLOOKUP(Tabla2[[#This Row],[Client]],Sales_Revenues!A:G,3,FALSE),"")</f>
        <v>0</v>
      </c>
      <c r="AG1540" s="2">
        <f>IFERROR(VLOOKUP(Tabla2[[#This Row],[Client]],Sales_Revenues!A:G,4,FALSE),"")</f>
        <v>0</v>
      </c>
      <c r="AH1540" s="2">
        <f>IFERROR(VLOOKUP(Tabla2[[#This Row],[Client]],Sales_Revenues!A:G,5,FALSE),"")</f>
        <v>0</v>
      </c>
      <c r="AI1540" s="2">
        <f>IFERROR(VLOOKUP(Tabla2[[#This Row],[Client]],Sales_Revenues!A:G,6,FALSE),"")</f>
        <v>0</v>
      </c>
      <c r="AJ1540" s="2">
        <f>IFERROR(VLOOKUP(Tabla2[[#This Row],[Client]],Sales_Revenues!A:G,7,FALSE),"")</f>
        <v>0</v>
      </c>
    </row>
    <row r="1541" spans="1:36">
      <c r="A1541">
        <v>1540</v>
      </c>
      <c r="B1541">
        <v>1</v>
      </c>
      <c r="E1541">
        <v>1</v>
      </c>
      <c r="H1541">
        <v>764.37785714285724</v>
      </c>
      <c r="I1541" t="s">
        <v>38</v>
      </c>
      <c r="J1541" t="s">
        <v>38</v>
      </c>
      <c r="K1541">
        <v>0</v>
      </c>
      <c r="L1541" t="s">
        <v>38</v>
      </c>
      <c r="M1541" t="s">
        <v>38</v>
      </c>
      <c r="N1541" t="str">
        <f>IFERROR(VLOOKUP(Tabla2[[#This Row],[Client]],Soc_Dem!A:D,2,FALSE),"")</f>
        <v>M</v>
      </c>
      <c r="O1541">
        <f>IFERROR(VLOOKUP(Tabla2[[#This Row],[Client]],Soc_Dem!A:D,3,FALSE),"")</f>
        <v>64</v>
      </c>
      <c r="P1541">
        <f>IFERROR(VLOOKUP(Tabla2[[#This Row],[Client]],Soc_Dem!A:D,4,FALSE),"")</f>
        <v>63</v>
      </c>
      <c r="Q1541" s="2">
        <f>IFERROR(VLOOKUP(Tabla2[[#This Row],[Client]],Inflow_Outflow!A:O,2,FALSE),"")</f>
        <v>357.14357142857142</v>
      </c>
      <c r="R1541" s="2">
        <f>IFERROR(VLOOKUP(Tabla2[[#This Row],[Client]],Inflow_Outflow!A:O,3,FALSE),"")</f>
        <v>357.14357142857142</v>
      </c>
      <c r="S1541" s="2">
        <f>IFERROR(VLOOKUP(Tabla2[[#This Row],[Client]],Inflow_Outflow!A:O,4,FALSE),"")</f>
        <v>3</v>
      </c>
      <c r="T1541" s="2">
        <f>IFERROR(VLOOKUP(Tabla2[[#This Row],[Client]],Inflow_Outflow!A:O,5,FALSE),"")</f>
        <v>3</v>
      </c>
      <c r="U1541" s="2">
        <f>IFERROR(VLOOKUP(Tabla2[[#This Row],[Client]],Inflow_Outflow!A:O,6,FALSE),"")</f>
        <v>357.6010714285714</v>
      </c>
      <c r="V1541" s="2">
        <f>IFERROR(VLOOKUP(Tabla2[[#This Row],[Client]],Inflow_Outflow!A:O,7,FALSE),"")</f>
        <v>357.6010714285714</v>
      </c>
      <c r="W1541" s="2">
        <f>IFERROR(VLOOKUP(Tabla2[[#This Row],[Client]],Inflow_Outflow!A:O,8,FALSE),"")</f>
        <v>0</v>
      </c>
      <c r="X1541" s="2">
        <f>IFERROR(VLOOKUP(Tabla2[[#This Row],[Client]],Inflow_Outflow!A:O,9,FALSE),"")</f>
        <v>2.2439285714285715</v>
      </c>
      <c r="Y1541" s="2">
        <f>IFERROR(VLOOKUP(Tabla2[[#This Row],[Client]],Inflow_Outflow!A:O,10,FALSE),"")</f>
        <v>214.28571428571428</v>
      </c>
      <c r="Z1541" s="2">
        <f>IFERROR(VLOOKUP(Tabla2[[#This Row],[Client]],Inflow_Outflow!A:O,11,FALSE),"")</f>
        <v>6</v>
      </c>
      <c r="AA1541" s="2">
        <f>IFERROR(VLOOKUP(Tabla2[[#This Row],[Client]],Inflow_Outflow!A:O,12,FALSE),"")</f>
        <v>6</v>
      </c>
      <c r="AB1541" s="2">
        <f>IFERROR(VLOOKUP(Tabla2[[#This Row],[Client]],Inflow_Outflow!A:O,13,FALSE),"")</f>
        <v>0</v>
      </c>
      <c r="AC1541" s="2">
        <f>IFERROR(VLOOKUP(Tabla2[[#This Row],[Client]],Inflow_Outflow!A:O,14,FALSE),"")</f>
        <v>1</v>
      </c>
      <c r="AD1541" s="2">
        <f>IFERROR(VLOOKUP(Tabla2[[#This Row],[Client]],Inflow_Outflow!A:O,15,FALSE),"")</f>
        <v>1</v>
      </c>
      <c r="AE1541" s="2" t="str">
        <f>IFERROR(VLOOKUP(Tabla2[[#This Row],[Client]],Sales_Revenues!A:G,2,FALSE),"")</f>
        <v/>
      </c>
      <c r="AF1541" s="2" t="str">
        <f>IFERROR(VLOOKUP(Tabla2[[#This Row],[Client]],Sales_Revenues!A:G,3,FALSE),"")</f>
        <v/>
      </c>
      <c r="AG1541" s="2" t="str">
        <f>IFERROR(VLOOKUP(Tabla2[[#This Row],[Client]],Sales_Revenues!A:G,4,FALSE),"")</f>
        <v/>
      </c>
      <c r="AH1541" s="2" t="str">
        <f>IFERROR(VLOOKUP(Tabla2[[#This Row],[Client]],Sales_Revenues!A:G,5,FALSE),"")</f>
        <v/>
      </c>
      <c r="AI1541" s="2" t="str">
        <f>IFERROR(VLOOKUP(Tabla2[[#This Row],[Client]],Sales_Revenues!A:G,6,FALSE),"")</f>
        <v/>
      </c>
      <c r="AJ1541" s="2" t="str">
        <f>IFERROR(VLOOKUP(Tabla2[[#This Row],[Client]],Sales_Revenues!A:G,7,FALSE),"")</f>
        <v/>
      </c>
    </row>
    <row r="1542" spans="1:36">
      <c r="A1542">
        <v>1541</v>
      </c>
      <c r="B1542">
        <v>1</v>
      </c>
      <c r="H1542">
        <v>548.38464285714292</v>
      </c>
      <c r="I1542" t="s">
        <v>38</v>
      </c>
      <c r="J1542" t="s">
        <v>38</v>
      </c>
      <c r="K1542" t="s">
        <v>38</v>
      </c>
      <c r="L1542" t="s">
        <v>38</v>
      </c>
      <c r="M1542" t="s">
        <v>38</v>
      </c>
      <c r="N1542" t="str">
        <f>IFERROR(VLOOKUP(Tabla2[[#This Row],[Client]],Soc_Dem!A:D,2,FALSE),"")</f>
        <v>M</v>
      </c>
      <c r="O1542">
        <f>IFERROR(VLOOKUP(Tabla2[[#This Row],[Client]],Soc_Dem!A:D,3,FALSE),"")</f>
        <v>67</v>
      </c>
      <c r="P1542">
        <f>IFERROR(VLOOKUP(Tabla2[[#This Row],[Client]],Soc_Dem!A:D,4,FALSE),"")</f>
        <v>152</v>
      </c>
      <c r="Q1542" s="2">
        <f>IFERROR(VLOOKUP(Tabla2[[#This Row],[Client]],Inflow_Outflow!A:O,2,FALSE),"")</f>
        <v>3.5714285714285714E-4</v>
      </c>
      <c r="R1542" s="2">
        <f>IFERROR(VLOOKUP(Tabla2[[#This Row],[Client]],Inflow_Outflow!A:O,3,FALSE),"")</f>
        <v>3.5714285714285714E-4</v>
      </c>
      <c r="S1542" s="2">
        <f>IFERROR(VLOOKUP(Tabla2[[#This Row],[Client]],Inflow_Outflow!A:O,4,FALSE),"")</f>
        <v>1</v>
      </c>
      <c r="T1542" s="2">
        <f>IFERROR(VLOOKUP(Tabla2[[#This Row],[Client]],Inflow_Outflow!A:O,5,FALSE),"")</f>
        <v>1</v>
      </c>
      <c r="U1542" s="2">
        <f>IFERROR(VLOOKUP(Tabla2[[#This Row],[Client]],Inflow_Outflow!A:O,6,FALSE),"")</f>
        <v>65.646428571428572</v>
      </c>
      <c r="V1542" s="2">
        <f>IFERROR(VLOOKUP(Tabla2[[#This Row],[Client]],Inflow_Outflow!A:O,7,FALSE),"")</f>
        <v>65.646428571428572</v>
      </c>
      <c r="W1542" s="2">
        <f>IFERROR(VLOOKUP(Tabla2[[#This Row],[Client]],Inflow_Outflow!A:O,8,FALSE),"")</f>
        <v>35.714285714285715</v>
      </c>
      <c r="X1542" s="2">
        <f>IFERROR(VLOOKUP(Tabla2[[#This Row],[Client]],Inflow_Outflow!A:O,9,FALSE),"")</f>
        <v>29.610714285714288</v>
      </c>
      <c r="Y1542" s="2">
        <f>IFERROR(VLOOKUP(Tabla2[[#This Row],[Client]],Inflow_Outflow!A:O,10,FALSE),"")</f>
        <v>0</v>
      </c>
      <c r="Z1542" s="2">
        <f>IFERROR(VLOOKUP(Tabla2[[#This Row],[Client]],Inflow_Outflow!A:O,11,FALSE),"")</f>
        <v>3</v>
      </c>
      <c r="AA1542" s="2">
        <f>IFERROR(VLOOKUP(Tabla2[[#This Row],[Client]],Inflow_Outflow!A:O,12,FALSE),"")</f>
        <v>3</v>
      </c>
      <c r="AB1542" s="2">
        <f>IFERROR(VLOOKUP(Tabla2[[#This Row],[Client]],Inflow_Outflow!A:O,13,FALSE),"")</f>
        <v>1</v>
      </c>
      <c r="AC1542" s="2">
        <f>IFERROR(VLOOKUP(Tabla2[[#This Row],[Client]],Inflow_Outflow!A:O,14,FALSE),"")</f>
        <v>1</v>
      </c>
      <c r="AD1542" s="2">
        <f>IFERROR(VLOOKUP(Tabla2[[#This Row],[Client]],Inflow_Outflow!A:O,15,FALSE),"")</f>
        <v>0</v>
      </c>
      <c r="AE1542" s="2" t="str">
        <f>IFERROR(VLOOKUP(Tabla2[[#This Row],[Client]],Sales_Revenues!A:G,2,FALSE),"")</f>
        <v/>
      </c>
      <c r="AF1542" s="2" t="str">
        <f>IFERROR(VLOOKUP(Tabla2[[#This Row],[Client]],Sales_Revenues!A:G,3,FALSE),"")</f>
        <v/>
      </c>
      <c r="AG1542" s="2" t="str">
        <f>IFERROR(VLOOKUP(Tabla2[[#This Row],[Client]],Sales_Revenues!A:G,4,FALSE),"")</f>
        <v/>
      </c>
      <c r="AH1542" s="2" t="str">
        <f>IFERROR(VLOOKUP(Tabla2[[#This Row],[Client]],Sales_Revenues!A:G,5,FALSE),"")</f>
        <v/>
      </c>
      <c r="AI1542" s="2" t="str">
        <f>IFERROR(VLOOKUP(Tabla2[[#This Row],[Client]],Sales_Revenues!A:G,6,FALSE),"")</f>
        <v/>
      </c>
      <c r="AJ1542" s="2" t="str">
        <f>IFERROR(VLOOKUP(Tabla2[[#This Row],[Client]],Sales_Revenues!A:G,7,FALSE),"")</f>
        <v/>
      </c>
    </row>
    <row r="1543" spans="1:36">
      <c r="A1543">
        <v>1542</v>
      </c>
      <c r="B1543">
        <v>1</v>
      </c>
      <c r="C1543">
        <v>1</v>
      </c>
      <c r="F1543">
        <v>1</v>
      </c>
      <c r="H1543">
        <v>54.037500000000001</v>
      </c>
      <c r="I1543">
        <v>7554.2867857142855</v>
      </c>
      <c r="J1543" t="s">
        <v>38</v>
      </c>
      <c r="K1543" t="s">
        <v>38</v>
      </c>
      <c r="L1543">
        <v>0.7142857142857143</v>
      </c>
      <c r="M1543" t="s">
        <v>38</v>
      </c>
      <c r="N1543" t="str">
        <f>IFERROR(VLOOKUP(Tabla2[[#This Row],[Client]],Soc_Dem!A:D,2,FALSE),"")</f>
        <v>F</v>
      </c>
      <c r="O1543">
        <f>IFERROR(VLOOKUP(Tabla2[[#This Row],[Client]],Soc_Dem!A:D,3,FALSE),"")</f>
        <v>56</v>
      </c>
      <c r="P1543">
        <f>IFERROR(VLOOKUP(Tabla2[[#This Row],[Client]],Soc_Dem!A:D,4,FALSE),"")</f>
        <v>62</v>
      </c>
      <c r="Q1543" s="2">
        <f>IFERROR(VLOOKUP(Tabla2[[#This Row],[Client]],Inflow_Outflow!A:O,2,FALSE),"")</f>
        <v>465.04785714285714</v>
      </c>
      <c r="R1543" s="2">
        <f>IFERROR(VLOOKUP(Tabla2[[#This Row],[Client]],Inflow_Outflow!A:O,3,FALSE),"")</f>
        <v>452.35428571428571</v>
      </c>
      <c r="S1543" s="2">
        <f>IFERROR(VLOOKUP(Tabla2[[#This Row],[Client]],Inflow_Outflow!A:O,4,FALSE),"")</f>
        <v>6</v>
      </c>
      <c r="T1543" s="2">
        <f>IFERROR(VLOOKUP(Tabla2[[#This Row],[Client]],Inflow_Outflow!A:O,5,FALSE),"")</f>
        <v>2</v>
      </c>
      <c r="U1543" s="2">
        <f>IFERROR(VLOOKUP(Tabla2[[#This Row],[Client]],Inflow_Outflow!A:O,6,FALSE),"")</f>
        <v>2.1428571428571428</v>
      </c>
      <c r="V1543" s="2">
        <f>IFERROR(VLOOKUP(Tabla2[[#This Row],[Client]],Inflow_Outflow!A:O,7,FALSE),"")</f>
        <v>0.7142857142857143</v>
      </c>
      <c r="W1543" s="2">
        <f>IFERROR(VLOOKUP(Tabla2[[#This Row],[Client]],Inflow_Outflow!A:O,8,FALSE),"")</f>
        <v>0</v>
      </c>
      <c r="X1543" s="2">
        <f>IFERROR(VLOOKUP(Tabla2[[#This Row],[Client]],Inflow_Outflow!A:O,9,FALSE),"")</f>
        <v>0</v>
      </c>
      <c r="Y1543" s="2">
        <f>IFERROR(VLOOKUP(Tabla2[[#This Row],[Client]],Inflow_Outflow!A:O,10,FALSE),"")</f>
        <v>0.7142857142857143</v>
      </c>
      <c r="Z1543" s="2">
        <f>IFERROR(VLOOKUP(Tabla2[[#This Row],[Client]],Inflow_Outflow!A:O,11,FALSE),"")</f>
        <v>3</v>
      </c>
      <c r="AA1543" s="2">
        <f>IFERROR(VLOOKUP(Tabla2[[#This Row],[Client]],Inflow_Outflow!A:O,12,FALSE),"")</f>
        <v>1</v>
      </c>
      <c r="AB1543" s="2">
        <f>IFERROR(VLOOKUP(Tabla2[[#This Row],[Client]],Inflow_Outflow!A:O,13,FALSE),"")</f>
        <v>0</v>
      </c>
      <c r="AC1543" s="2">
        <f>IFERROR(VLOOKUP(Tabla2[[#This Row],[Client]],Inflow_Outflow!A:O,14,FALSE),"")</f>
        <v>0</v>
      </c>
      <c r="AD1543" s="2">
        <f>IFERROR(VLOOKUP(Tabla2[[#This Row],[Client]],Inflow_Outflow!A:O,15,FALSE),"")</f>
        <v>1</v>
      </c>
      <c r="AE1543" s="2">
        <f>IFERROR(VLOOKUP(Tabla2[[#This Row],[Client]],Sales_Revenues!A:G,2,FALSE),"")</f>
        <v>0</v>
      </c>
      <c r="AF1543" s="2">
        <f>IFERROR(VLOOKUP(Tabla2[[#This Row],[Client]],Sales_Revenues!A:G,3,FALSE),"")</f>
        <v>0</v>
      </c>
      <c r="AG1543" s="2">
        <f>IFERROR(VLOOKUP(Tabla2[[#This Row],[Client]],Sales_Revenues!A:G,4,FALSE),"")</f>
        <v>0</v>
      </c>
      <c r="AH1543" s="2">
        <f>IFERROR(VLOOKUP(Tabla2[[#This Row],[Client]],Sales_Revenues!A:G,5,FALSE),"")</f>
        <v>0</v>
      </c>
      <c r="AI1543" s="2">
        <f>IFERROR(VLOOKUP(Tabla2[[#This Row],[Client]],Sales_Revenues!A:G,6,FALSE),"")</f>
        <v>0</v>
      </c>
      <c r="AJ1543" s="2">
        <f>IFERROR(VLOOKUP(Tabla2[[#This Row],[Client]],Sales_Revenues!A:G,7,FALSE),"")</f>
        <v>0</v>
      </c>
    </row>
    <row r="1544" spans="1:36">
      <c r="A1544">
        <v>1543</v>
      </c>
      <c r="B1544">
        <v>1</v>
      </c>
      <c r="C1544">
        <v>1</v>
      </c>
      <c r="D1544">
        <v>4</v>
      </c>
      <c r="H1544">
        <v>0.38821428571428568</v>
      </c>
      <c r="I1544">
        <v>4679.4892857142859</v>
      </c>
      <c r="J1544">
        <v>0</v>
      </c>
      <c r="K1544" t="s">
        <v>38</v>
      </c>
      <c r="L1544" t="s">
        <v>38</v>
      </c>
      <c r="M1544" t="s">
        <v>38</v>
      </c>
      <c r="N1544" t="str">
        <f>IFERROR(VLOOKUP(Tabla2[[#This Row],[Client]],Soc_Dem!A:D,2,FALSE),"")</f>
        <v>M</v>
      </c>
      <c r="O1544">
        <f>IFERROR(VLOOKUP(Tabla2[[#This Row],[Client]],Soc_Dem!A:D,3,FALSE),"")</f>
        <v>27</v>
      </c>
      <c r="P1544">
        <f>IFERROR(VLOOKUP(Tabla2[[#This Row],[Client]],Soc_Dem!A:D,4,FALSE),"")</f>
        <v>152</v>
      </c>
      <c r="Q1544" s="2">
        <f>IFERROR(VLOOKUP(Tabla2[[#This Row],[Client]],Inflow_Outflow!A:O,2,FALSE),"")</f>
        <v>4963.8364285714288</v>
      </c>
      <c r="R1544" s="2">
        <f>IFERROR(VLOOKUP(Tabla2[[#This Row],[Client]],Inflow_Outflow!A:O,3,FALSE),"")</f>
        <v>2535.9164285714287</v>
      </c>
      <c r="S1544" s="2">
        <f>IFERROR(VLOOKUP(Tabla2[[#This Row],[Client]],Inflow_Outflow!A:O,4,FALSE),"")</f>
        <v>17</v>
      </c>
      <c r="T1544" s="2">
        <f>IFERROR(VLOOKUP(Tabla2[[#This Row],[Client]],Inflow_Outflow!A:O,5,FALSE),"")</f>
        <v>10</v>
      </c>
      <c r="U1544" s="2">
        <f>IFERROR(VLOOKUP(Tabla2[[#This Row],[Client]],Inflow_Outflow!A:O,6,FALSE),"")</f>
        <v>2584.3510714285717</v>
      </c>
      <c r="V1544" s="2">
        <f>IFERROR(VLOOKUP(Tabla2[[#This Row],[Client]],Inflow_Outflow!A:O,7,FALSE),"")</f>
        <v>2540.4053571428572</v>
      </c>
      <c r="W1544" s="2">
        <f>IFERROR(VLOOKUP(Tabla2[[#This Row],[Client]],Inflow_Outflow!A:O,8,FALSE),"")</f>
        <v>0</v>
      </c>
      <c r="X1544" s="2">
        <f>IFERROR(VLOOKUP(Tabla2[[#This Row],[Client]],Inflow_Outflow!A:O,9,FALSE),"")</f>
        <v>95.228571428571428</v>
      </c>
      <c r="Y1544" s="2">
        <f>IFERROR(VLOOKUP(Tabla2[[#This Row],[Client]],Inflow_Outflow!A:O,10,FALSE),"")</f>
        <v>35.714285714285715</v>
      </c>
      <c r="Z1544" s="2">
        <f>IFERROR(VLOOKUP(Tabla2[[#This Row],[Client]],Inflow_Outflow!A:O,11,FALSE),"")</f>
        <v>20</v>
      </c>
      <c r="AA1544" s="2">
        <f>IFERROR(VLOOKUP(Tabla2[[#This Row],[Client]],Inflow_Outflow!A:O,12,FALSE),"")</f>
        <v>10</v>
      </c>
      <c r="AB1544" s="2">
        <f>IFERROR(VLOOKUP(Tabla2[[#This Row],[Client]],Inflow_Outflow!A:O,13,FALSE),"")</f>
        <v>0</v>
      </c>
      <c r="AC1544" s="2">
        <f>IFERROR(VLOOKUP(Tabla2[[#This Row],[Client]],Inflow_Outflow!A:O,14,FALSE),"")</f>
        <v>6</v>
      </c>
      <c r="AD1544" s="2">
        <f>IFERROR(VLOOKUP(Tabla2[[#This Row],[Client]],Inflow_Outflow!A:O,15,FALSE),"")</f>
        <v>1</v>
      </c>
      <c r="AE1544" s="2" t="str">
        <f>IFERROR(VLOOKUP(Tabla2[[#This Row],[Client]],Sales_Revenues!A:G,2,FALSE),"")</f>
        <v/>
      </c>
      <c r="AF1544" s="2" t="str">
        <f>IFERROR(VLOOKUP(Tabla2[[#This Row],[Client]],Sales_Revenues!A:G,3,FALSE),"")</f>
        <v/>
      </c>
      <c r="AG1544" s="2" t="str">
        <f>IFERROR(VLOOKUP(Tabla2[[#This Row],[Client]],Sales_Revenues!A:G,4,FALSE),"")</f>
        <v/>
      </c>
      <c r="AH1544" s="2" t="str">
        <f>IFERROR(VLOOKUP(Tabla2[[#This Row],[Client]],Sales_Revenues!A:G,5,FALSE),"")</f>
        <v/>
      </c>
      <c r="AI1544" s="2" t="str">
        <f>IFERROR(VLOOKUP(Tabla2[[#This Row],[Client]],Sales_Revenues!A:G,6,FALSE),"")</f>
        <v/>
      </c>
      <c r="AJ1544" s="2" t="str">
        <f>IFERROR(VLOOKUP(Tabla2[[#This Row],[Client]],Sales_Revenues!A:G,7,FALSE),"")</f>
        <v/>
      </c>
    </row>
    <row r="1545" spans="1:36">
      <c r="A1545">
        <v>1544</v>
      </c>
      <c r="B1545">
        <v>1</v>
      </c>
      <c r="H1545">
        <v>424.28964285714289</v>
      </c>
      <c r="I1545" t="s">
        <v>38</v>
      </c>
      <c r="J1545" t="s">
        <v>38</v>
      </c>
      <c r="K1545" t="s">
        <v>38</v>
      </c>
      <c r="L1545" t="s">
        <v>38</v>
      </c>
      <c r="M1545" t="s">
        <v>38</v>
      </c>
      <c r="N1545" t="str">
        <f>IFERROR(VLOOKUP(Tabla2[[#This Row],[Client]],Soc_Dem!A:D,2,FALSE),"")</f>
        <v>F</v>
      </c>
      <c r="O1545">
        <f>IFERROR(VLOOKUP(Tabla2[[#This Row],[Client]],Soc_Dem!A:D,3,FALSE),"")</f>
        <v>30</v>
      </c>
      <c r="P1545">
        <f>IFERROR(VLOOKUP(Tabla2[[#This Row],[Client]],Soc_Dem!A:D,4,FALSE),"")</f>
        <v>0</v>
      </c>
      <c r="Q1545" s="2" t="str">
        <f>IFERROR(VLOOKUP(Tabla2[[#This Row],[Client]],Inflow_Outflow!A:O,2,FALSE),"")</f>
        <v/>
      </c>
      <c r="R1545" s="2" t="str">
        <f>IFERROR(VLOOKUP(Tabla2[[#This Row],[Client]],Inflow_Outflow!A:O,3,FALSE),"")</f>
        <v/>
      </c>
      <c r="S1545" s="2" t="str">
        <f>IFERROR(VLOOKUP(Tabla2[[#This Row],[Client]],Inflow_Outflow!A:O,4,FALSE),"")</f>
        <v/>
      </c>
      <c r="T1545" s="2" t="str">
        <f>IFERROR(VLOOKUP(Tabla2[[#This Row],[Client]],Inflow_Outflow!A:O,5,FALSE),"")</f>
        <v/>
      </c>
      <c r="U1545" s="2" t="str">
        <f>IFERROR(VLOOKUP(Tabla2[[#This Row],[Client]],Inflow_Outflow!A:O,6,FALSE),"")</f>
        <v/>
      </c>
      <c r="V1545" s="2" t="str">
        <f>IFERROR(VLOOKUP(Tabla2[[#This Row],[Client]],Inflow_Outflow!A:O,7,FALSE),"")</f>
        <v/>
      </c>
      <c r="W1545" s="2" t="str">
        <f>IFERROR(VLOOKUP(Tabla2[[#This Row],[Client]],Inflow_Outflow!A:O,8,FALSE),"")</f>
        <v/>
      </c>
      <c r="X1545" s="2" t="str">
        <f>IFERROR(VLOOKUP(Tabla2[[#This Row],[Client]],Inflow_Outflow!A:O,9,FALSE),"")</f>
        <v/>
      </c>
      <c r="Y1545" s="2" t="str">
        <f>IFERROR(VLOOKUP(Tabla2[[#This Row],[Client]],Inflow_Outflow!A:O,10,FALSE),"")</f>
        <v/>
      </c>
      <c r="Z1545" s="2" t="str">
        <f>IFERROR(VLOOKUP(Tabla2[[#This Row],[Client]],Inflow_Outflow!A:O,11,FALSE),"")</f>
        <v/>
      </c>
      <c r="AA1545" s="2" t="str">
        <f>IFERROR(VLOOKUP(Tabla2[[#This Row],[Client]],Inflow_Outflow!A:O,12,FALSE),"")</f>
        <v/>
      </c>
      <c r="AB1545" s="2" t="str">
        <f>IFERROR(VLOOKUP(Tabla2[[#This Row],[Client]],Inflow_Outflow!A:O,13,FALSE),"")</f>
        <v/>
      </c>
      <c r="AC1545" s="2" t="str">
        <f>IFERROR(VLOOKUP(Tabla2[[#This Row],[Client]],Inflow_Outflow!A:O,14,FALSE),"")</f>
        <v/>
      </c>
      <c r="AD1545" s="2" t="str">
        <f>IFERROR(VLOOKUP(Tabla2[[#This Row],[Client]],Inflow_Outflow!A:O,15,FALSE),"")</f>
        <v/>
      </c>
      <c r="AE1545" s="2" t="str">
        <f>IFERROR(VLOOKUP(Tabla2[[#This Row],[Client]],Sales_Revenues!A:G,2,FALSE),"")</f>
        <v/>
      </c>
      <c r="AF1545" s="2" t="str">
        <f>IFERROR(VLOOKUP(Tabla2[[#This Row],[Client]],Sales_Revenues!A:G,3,FALSE),"")</f>
        <v/>
      </c>
      <c r="AG1545" s="2" t="str">
        <f>IFERROR(VLOOKUP(Tabla2[[#This Row],[Client]],Sales_Revenues!A:G,4,FALSE),"")</f>
        <v/>
      </c>
      <c r="AH1545" s="2" t="str">
        <f>IFERROR(VLOOKUP(Tabla2[[#This Row],[Client]],Sales_Revenues!A:G,5,FALSE),"")</f>
        <v/>
      </c>
      <c r="AI1545" s="2" t="str">
        <f>IFERROR(VLOOKUP(Tabla2[[#This Row],[Client]],Sales_Revenues!A:G,6,FALSE),"")</f>
        <v/>
      </c>
      <c r="AJ1545" s="2" t="str">
        <f>IFERROR(VLOOKUP(Tabla2[[#This Row],[Client]],Sales_Revenues!A:G,7,FALSE),"")</f>
        <v/>
      </c>
    </row>
    <row r="1546" spans="1:36">
      <c r="A1546">
        <v>1545</v>
      </c>
      <c r="B1546">
        <v>1</v>
      </c>
      <c r="C1546">
        <v>1</v>
      </c>
      <c r="H1546">
        <v>8478.0903571428571</v>
      </c>
      <c r="I1546">
        <v>281.96928571428572</v>
      </c>
      <c r="J1546" t="s">
        <v>38</v>
      </c>
      <c r="K1546" t="s">
        <v>38</v>
      </c>
      <c r="L1546" t="s">
        <v>38</v>
      </c>
      <c r="M1546" t="s">
        <v>38</v>
      </c>
      <c r="N1546" t="str">
        <f>IFERROR(VLOOKUP(Tabla2[[#This Row],[Client]],Soc_Dem!A:D,2,FALSE),"")</f>
        <v>M</v>
      </c>
      <c r="O1546">
        <f>IFERROR(VLOOKUP(Tabla2[[#This Row],[Client]],Soc_Dem!A:D,3,FALSE),"")</f>
        <v>60</v>
      </c>
      <c r="P1546">
        <f>IFERROR(VLOOKUP(Tabla2[[#This Row],[Client]],Soc_Dem!A:D,4,FALSE),"")</f>
        <v>159</v>
      </c>
      <c r="Q1546" s="2">
        <f>IFERROR(VLOOKUP(Tabla2[[#This Row],[Client]],Inflow_Outflow!A:O,2,FALSE),"")</f>
        <v>5.1785714285714282E-2</v>
      </c>
      <c r="R1546" s="2">
        <f>IFERROR(VLOOKUP(Tabla2[[#This Row],[Client]],Inflow_Outflow!A:O,3,FALSE),"")</f>
        <v>7.4999999999999997E-3</v>
      </c>
      <c r="S1546" s="2">
        <f>IFERROR(VLOOKUP(Tabla2[[#This Row],[Client]],Inflow_Outflow!A:O,4,FALSE),"")</f>
        <v>8</v>
      </c>
      <c r="T1546" s="2">
        <f>IFERROR(VLOOKUP(Tabla2[[#This Row],[Client]],Inflow_Outflow!A:O,5,FALSE),"")</f>
        <v>1</v>
      </c>
      <c r="U1546" s="2">
        <f>IFERROR(VLOOKUP(Tabla2[[#This Row],[Client]],Inflow_Outflow!A:O,6,FALSE),"")</f>
        <v>14.298214285714286</v>
      </c>
      <c r="V1546" s="2">
        <f>IFERROR(VLOOKUP(Tabla2[[#This Row],[Client]],Inflow_Outflow!A:O,7,FALSE),"")</f>
        <v>14.285714285714286</v>
      </c>
      <c r="W1546" s="2">
        <f>IFERROR(VLOOKUP(Tabla2[[#This Row],[Client]],Inflow_Outflow!A:O,8,FALSE),"")</f>
        <v>0</v>
      </c>
      <c r="X1546" s="2">
        <f>IFERROR(VLOOKUP(Tabla2[[#This Row],[Client]],Inflow_Outflow!A:O,9,FALSE),"")</f>
        <v>0</v>
      </c>
      <c r="Y1546" s="2">
        <f>IFERROR(VLOOKUP(Tabla2[[#This Row],[Client]],Inflow_Outflow!A:O,10,FALSE),"")</f>
        <v>0</v>
      </c>
      <c r="Z1546" s="2">
        <f>IFERROR(VLOOKUP(Tabla2[[#This Row],[Client]],Inflow_Outflow!A:O,11,FALSE),"")</f>
        <v>6</v>
      </c>
      <c r="AA1546" s="2">
        <f>IFERROR(VLOOKUP(Tabla2[[#This Row],[Client]],Inflow_Outflow!A:O,12,FALSE),"")</f>
        <v>1</v>
      </c>
      <c r="AB1546" s="2">
        <f>IFERROR(VLOOKUP(Tabla2[[#This Row],[Client]],Inflow_Outflow!A:O,13,FALSE),"")</f>
        <v>0</v>
      </c>
      <c r="AC1546" s="2">
        <f>IFERROR(VLOOKUP(Tabla2[[#This Row],[Client]],Inflow_Outflow!A:O,14,FALSE),"")</f>
        <v>0</v>
      </c>
      <c r="AD1546" s="2">
        <f>IFERROR(VLOOKUP(Tabla2[[#This Row],[Client]],Inflow_Outflow!A:O,15,FALSE),"")</f>
        <v>0</v>
      </c>
      <c r="AE1546" s="2">
        <f>IFERROR(VLOOKUP(Tabla2[[#This Row],[Client]],Sales_Revenues!A:G,2,FALSE),"")</f>
        <v>0</v>
      </c>
      <c r="AF1546" s="2">
        <f>IFERROR(VLOOKUP(Tabla2[[#This Row],[Client]],Sales_Revenues!A:G,3,FALSE),"")</f>
        <v>1</v>
      </c>
      <c r="AG1546" s="2">
        <f>IFERROR(VLOOKUP(Tabla2[[#This Row],[Client]],Sales_Revenues!A:G,4,FALSE),"")</f>
        <v>0</v>
      </c>
      <c r="AH1546" s="2">
        <f>IFERROR(VLOOKUP(Tabla2[[#This Row],[Client]],Sales_Revenues!A:G,5,FALSE),"")</f>
        <v>0</v>
      </c>
      <c r="AI1546" s="2">
        <f>IFERROR(VLOOKUP(Tabla2[[#This Row],[Client]],Sales_Revenues!A:G,6,FALSE),"")</f>
        <v>21.207142857142856</v>
      </c>
      <c r="AJ1546" s="2">
        <f>IFERROR(VLOOKUP(Tabla2[[#This Row],[Client]],Sales_Revenues!A:G,7,FALSE),"")</f>
        <v>0</v>
      </c>
    </row>
    <row r="1547" spans="1:36">
      <c r="A1547">
        <v>1546</v>
      </c>
      <c r="B1547">
        <v>1</v>
      </c>
      <c r="H1547">
        <v>13574.356785714286</v>
      </c>
      <c r="I1547" t="s">
        <v>38</v>
      </c>
      <c r="J1547" t="s">
        <v>38</v>
      </c>
      <c r="K1547" t="s">
        <v>38</v>
      </c>
      <c r="L1547" t="s">
        <v>38</v>
      </c>
      <c r="M1547" t="s">
        <v>38</v>
      </c>
      <c r="N1547" t="str">
        <f>IFERROR(VLOOKUP(Tabla2[[#This Row],[Client]],Soc_Dem!A:D,2,FALSE),"")</f>
        <v>F</v>
      </c>
      <c r="O1547">
        <f>IFERROR(VLOOKUP(Tabla2[[#This Row],[Client]],Soc_Dem!A:D,3,FALSE),"")</f>
        <v>37</v>
      </c>
      <c r="P1547">
        <f>IFERROR(VLOOKUP(Tabla2[[#This Row],[Client]],Soc_Dem!A:D,4,FALSE),"")</f>
        <v>82</v>
      </c>
      <c r="Q1547" s="2">
        <f>IFERROR(VLOOKUP(Tabla2[[#This Row],[Client]],Inflow_Outflow!A:O,2,FALSE),"")</f>
        <v>3.5714285714285714E-4</v>
      </c>
      <c r="R1547" s="2">
        <f>IFERROR(VLOOKUP(Tabla2[[#This Row],[Client]],Inflow_Outflow!A:O,3,FALSE),"")</f>
        <v>3.5714285714285714E-4</v>
      </c>
      <c r="S1547" s="2">
        <f>IFERROR(VLOOKUP(Tabla2[[#This Row],[Client]],Inflow_Outflow!A:O,4,FALSE),"")</f>
        <v>1</v>
      </c>
      <c r="T1547" s="2">
        <f>IFERROR(VLOOKUP(Tabla2[[#This Row],[Client]],Inflow_Outflow!A:O,5,FALSE),"")</f>
        <v>1</v>
      </c>
      <c r="U1547" s="2">
        <f>IFERROR(VLOOKUP(Tabla2[[#This Row],[Client]],Inflow_Outflow!A:O,6,FALSE),"")</f>
        <v>87.178571428571431</v>
      </c>
      <c r="V1547" s="2">
        <f>IFERROR(VLOOKUP(Tabla2[[#This Row],[Client]],Inflow_Outflow!A:O,7,FALSE),"")</f>
        <v>87.178571428571431</v>
      </c>
      <c r="W1547" s="2">
        <f>IFERROR(VLOOKUP(Tabla2[[#This Row],[Client]],Inflow_Outflow!A:O,8,FALSE),"")</f>
        <v>0</v>
      </c>
      <c r="X1547" s="2">
        <f>IFERROR(VLOOKUP(Tabla2[[#This Row],[Client]],Inflow_Outflow!A:O,9,FALSE),"")</f>
        <v>43.857142857142854</v>
      </c>
      <c r="Y1547" s="2">
        <f>IFERROR(VLOOKUP(Tabla2[[#This Row],[Client]],Inflow_Outflow!A:O,10,FALSE),"")</f>
        <v>39.928571428571431</v>
      </c>
      <c r="Z1547" s="2">
        <f>IFERROR(VLOOKUP(Tabla2[[#This Row],[Client]],Inflow_Outflow!A:O,11,FALSE),"")</f>
        <v>11</v>
      </c>
      <c r="AA1547" s="2">
        <f>IFERROR(VLOOKUP(Tabla2[[#This Row],[Client]],Inflow_Outflow!A:O,12,FALSE),"")</f>
        <v>11</v>
      </c>
      <c r="AB1547" s="2">
        <f>IFERROR(VLOOKUP(Tabla2[[#This Row],[Client]],Inflow_Outflow!A:O,13,FALSE),"")</f>
        <v>0</v>
      </c>
      <c r="AC1547" s="2">
        <f>IFERROR(VLOOKUP(Tabla2[[#This Row],[Client]],Inflow_Outflow!A:O,14,FALSE),"")</f>
        <v>8</v>
      </c>
      <c r="AD1547" s="2">
        <f>IFERROR(VLOOKUP(Tabla2[[#This Row],[Client]],Inflow_Outflow!A:O,15,FALSE),"")</f>
        <v>2</v>
      </c>
      <c r="AE1547" s="2" t="str">
        <f>IFERROR(VLOOKUP(Tabla2[[#This Row],[Client]],Sales_Revenues!A:G,2,FALSE),"")</f>
        <v/>
      </c>
      <c r="AF1547" s="2" t="str">
        <f>IFERROR(VLOOKUP(Tabla2[[#This Row],[Client]],Sales_Revenues!A:G,3,FALSE),"")</f>
        <v/>
      </c>
      <c r="AG1547" s="2" t="str">
        <f>IFERROR(VLOOKUP(Tabla2[[#This Row],[Client]],Sales_Revenues!A:G,4,FALSE),"")</f>
        <v/>
      </c>
      <c r="AH1547" s="2" t="str">
        <f>IFERROR(VLOOKUP(Tabla2[[#This Row],[Client]],Sales_Revenues!A:G,5,FALSE),"")</f>
        <v/>
      </c>
      <c r="AI1547" s="2" t="str">
        <f>IFERROR(VLOOKUP(Tabla2[[#This Row],[Client]],Sales_Revenues!A:G,6,FALSE),"")</f>
        <v/>
      </c>
      <c r="AJ1547" s="2" t="str">
        <f>IFERROR(VLOOKUP(Tabla2[[#This Row],[Client]],Sales_Revenues!A:G,7,FALSE),"")</f>
        <v/>
      </c>
    </row>
    <row r="1548" spans="1:36">
      <c r="A1548">
        <v>1547</v>
      </c>
      <c r="B1548">
        <v>1</v>
      </c>
      <c r="H1548">
        <v>151.28678571428571</v>
      </c>
      <c r="I1548" t="s">
        <v>38</v>
      </c>
      <c r="J1548" t="s">
        <v>38</v>
      </c>
      <c r="K1548" t="s">
        <v>38</v>
      </c>
      <c r="L1548" t="s">
        <v>38</v>
      </c>
      <c r="M1548" t="s">
        <v>38</v>
      </c>
      <c r="N1548" t="str">
        <f>IFERROR(VLOOKUP(Tabla2[[#This Row],[Client]],Soc_Dem!A:D,2,FALSE),"")</f>
        <v>M</v>
      </c>
      <c r="O1548">
        <f>IFERROR(VLOOKUP(Tabla2[[#This Row],[Client]],Soc_Dem!A:D,3,FALSE),"")</f>
        <v>48</v>
      </c>
      <c r="P1548">
        <f>IFERROR(VLOOKUP(Tabla2[[#This Row],[Client]],Soc_Dem!A:D,4,FALSE),"")</f>
        <v>39</v>
      </c>
      <c r="Q1548" s="2">
        <f>IFERROR(VLOOKUP(Tabla2[[#This Row],[Client]],Inflow_Outflow!A:O,2,FALSE),"")</f>
        <v>7.1428571428571429E-4</v>
      </c>
      <c r="R1548" s="2">
        <f>IFERROR(VLOOKUP(Tabla2[[#This Row],[Client]],Inflow_Outflow!A:O,3,FALSE),"")</f>
        <v>7.1428571428571429E-4</v>
      </c>
      <c r="S1548" s="2">
        <f>IFERROR(VLOOKUP(Tabla2[[#This Row],[Client]],Inflow_Outflow!A:O,4,FALSE),"")</f>
        <v>1</v>
      </c>
      <c r="T1548" s="2">
        <f>IFERROR(VLOOKUP(Tabla2[[#This Row],[Client]],Inflow_Outflow!A:O,5,FALSE),"")</f>
        <v>1</v>
      </c>
      <c r="U1548" s="2">
        <f>IFERROR(VLOOKUP(Tabla2[[#This Row],[Client]],Inflow_Outflow!A:O,6,FALSE),"")</f>
        <v>0</v>
      </c>
      <c r="V1548" s="2">
        <f>IFERROR(VLOOKUP(Tabla2[[#This Row],[Client]],Inflow_Outflow!A:O,7,FALSE),"")</f>
        <v>0</v>
      </c>
      <c r="W1548" s="2">
        <f>IFERROR(VLOOKUP(Tabla2[[#This Row],[Client]],Inflow_Outflow!A:O,8,FALSE),"")</f>
        <v>0</v>
      </c>
      <c r="X1548" s="2">
        <f>IFERROR(VLOOKUP(Tabla2[[#This Row],[Client]],Inflow_Outflow!A:O,9,FALSE),"")</f>
        <v>0</v>
      </c>
      <c r="Y1548" s="2">
        <f>IFERROR(VLOOKUP(Tabla2[[#This Row],[Client]],Inflow_Outflow!A:O,10,FALSE),"")</f>
        <v>0</v>
      </c>
      <c r="Z1548" s="2">
        <f>IFERROR(VLOOKUP(Tabla2[[#This Row],[Client]],Inflow_Outflow!A:O,11,FALSE),"")</f>
        <v>0</v>
      </c>
      <c r="AA1548" s="2">
        <f>IFERROR(VLOOKUP(Tabla2[[#This Row],[Client]],Inflow_Outflow!A:O,12,FALSE),"")</f>
        <v>0</v>
      </c>
      <c r="AB1548" s="2">
        <f>IFERROR(VLOOKUP(Tabla2[[#This Row],[Client]],Inflow_Outflow!A:O,13,FALSE),"")</f>
        <v>0</v>
      </c>
      <c r="AC1548" s="2">
        <f>IFERROR(VLOOKUP(Tabla2[[#This Row],[Client]],Inflow_Outflow!A:O,14,FALSE),"")</f>
        <v>0</v>
      </c>
      <c r="AD1548" s="2">
        <f>IFERROR(VLOOKUP(Tabla2[[#This Row],[Client]],Inflow_Outflow!A:O,15,FALSE),"")</f>
        <v>0</v>
      </c>
      <c r="AE1548" s="2">
        <f>IFERROR(VLOOKUP(Tabla2[[#This Row],[Client]],Sales_Revenues!A:G,2,FALSE),"")</f>
        <v>0</v>
      </c>
      <c r="AF1548" s="2">
        <f>IFERROR(VLOOKUP(Tabla2[[#This Row],[Client]],Sales_Revenues!A:G,3,FALSE),"")</f>
        <v>0</v>
      </c>
      <c r="AG1548" s="2">
        <f>IFERROR(VLOOKUP(Tabla2[[#This Row],[Client]],Sales_Revenues!A:G,4,FALSE),"")</f>
        <v>0</v>
      </c>
      <c r="AH1548" s="2">
        <f>IFERROR(VLOOKUP(Tabla2[[#This Row],[Client]],Sales_Revenues!A:G,5,FALSE),"")</f>
        <v>0</v>
      </c>
      <c r="AI1548" s="2">
        <f>IFERROR(VLOOKUP(Tabla2[[#This Row],[Client]],Sales_Revenues!A:G,6,FALSE),"")</f>
        <v>0</v>
      </c>
      <c r="AJ1548" s="2">
        <f>IFERROR(VLOOKUP(Tabla2[[#This Row],[Client]],Sales_Revenues!A:G,7,FALSE),"")</f>
        <v>0</v>
      </c>
    </row>
    <row r="1549" spans="1:36">
      <c r="A1549">
        <v>1548</v>
      </c>
      <c r="B1549">
        <v>1</v>
      </c>
      <c r="E1549">
        <v>1</v>
      </c>
      <c r="F1549">
        <v>1</v>
      </c>
      <c r="H1549">
        <v>676.76892857142855</v>
      </c>
      <c r="I1549" t="s">
        <v>38</v>
      </c>
      <c r="J1549" t="s">
        <v>38</v>
      </c>
      <c r="K1549">
        <v>0.69464285714285712</v>
      </c>
      <c r="L1549">
        <v>0</v>
      </c>
      <c r="M1549" t="s">
        <v>38</v>
      </c>
      <c r="N1549" t="str">
        <f>IFERROR(VLOOKUP(Tabla2[[#This Row],[Client]],Soc_Dem!A:D,2,FALSE),"")</f>
        <v>M</v>
      </c>
      <c r="O1549">
        <f>IFERROR(VLOOKUP(Tabla2[[#This Row],[Client]],Soc_Dem!A:D,3,FALSE),"")</f>
        <v>33</v>
      </c>
      <c r="P1549">
        <f>IFERROR(VLOOKUP(Tabla2[[#This Row],[Client]],Soc_Dem!A:D,4,FALSE),"")</f>
        <v>17</v>
      </c>
      <c r="Q1549" s="2">
        <f>IFERROR(VLOOKUP(Tabla2[[#This Row],[Client]],Inflow_Outflow!A:O,2,FALSE),"")</f>
        <v>3359.5478571428571</v>
      </c>
      <c r="R1549" s="2">
        <f>IFERROR(VLOOKUP(Tabla2[[#This Row],[Client]],Inflow_Outflow!A:O,3,FALSE),"")</f>
        <v>2027.4596428571429</v>
      </c>
      <c r="S1549" s="2">
        <f>IFERROR(VLOOKUP(Tabla2[[#This Row],[Client]],Inflow_Outflow!A:O,4,FALSE),"")</f>
        <v>26</v>
      </c>
      <c r="T1549" s="2">
        <f>IFERROR(VLOOKUP(Tabla2[[#This Row],[Client]],Inflow_Outflow!A:O,5,FALSE),"")</f>
        <v>15</v>
      </c>
      <c r="U1549" s="2">
        <f>IFERROR(VLOOKUP(Tabla2[[#This Row],[Client]],Inflow_Outflow!A:O,6,FALSE),"")</f>
        <v>3808.0832142857143</v>
      </c>
      <c r="V1549" s="2">
        <f>IFERROR(VLOOKUP(Tabla2[[#This Row],[Client]],Inflow_Outflow!A:O,7,FALSE),"")</f>
        <v>2027.4596428571429</v>
      </c>
      <c r="W1549" s="2">
        <f>IFERROR(VLOOKUP(Tabla2[[#This Row],[Client]],Inflow_Outflow!A:O,8,FALSE),"")</f>
        <v>210.71428571428572</v>
      </c>
      <c r="X1549" s="2">
        <f>IFERROR(VLOOKUP(Tabla2[[#This Row],[Client]],Inflow_Outflow!A:O,9,FALSE),"")</f>
        <v>509.87857142857143</v>
      </c>
      <c r="Y1549" s="2">
        <f>IFERROR(VLOOKUP(Tabla2[[#This Row],[Client]],Inflow_Outflow!A:O,10,FALSE),"")</f>
        <v>177.96428571428572</v>
      </c>
      <c r="Z1549" s="2">
        <f>IFERROR(VLOOKUP(Tabla2[[#This Row],[Client]],Inflow_Outflow!A:O,11,FALSE),"")</f>
        <v>62</v>
      </c>
      <c r="AA1549" s="2">
        <f>IFERROR(VLOOKUP(Tabla2[[#This Row],[Client]],Inflow_Outflow!A:O,12,FALSE),"")</f>
        <v>17</v>
      </c>
      <c r="AB1549" s="2">
        <f>IFERROR(VLOOKUP(Tabla2[[#This Row],[Client]],Inflow_Outflow!A:O,13,FALSE),"")</f>
        <v>1</v>
      </c>
      <c r="AC1549" s="2">
        <f>IFERROR(VLOOKUP(Tabla2[[#This Row],[Client]],Inflow_Outflow!A:O,14,FALSE),"")</f>
        <v>27</v>
      </c>
      <c r="AD1549" s="2">
        <f>IFERROR(VLOOKUP(Tabla2[[#This Row],[Client]],Inflow_Outflow!A:O,15,FALSE),"")</f>
        <v>8</v>
      </c>
      <c r="AE1549" s="2">
        <f>IFERROR(VLOOKUP(Tabla2[[#This Row],[Client]],Sales_Revenues!A:G,2,FALSE),"")</f>
        <v>0</v>
      </c>
      <c r="AF1549" s="2">
        <f>IFERROR(VLOOKUP(Tabla2[[#This Row],[Client]],Sales_Revenues!A:G,3,FALSE),"")</f>
        <v>0</v>
      </c>
      <c r="AG1549" s="2">
        <f>IFERROR(VLOOKUP(Tabla2[[#This Row],[Client]],Sales_Revenues!A:G,4,FALSE),"")</f>
        <v>0</v>
      </c>
      <c r="AH1549" s="2">
        <f>IFERROR(VLOOKUP(Tabla2[[#This Row],[Client]],Sales_Revenues!A:G,5,FALSE),"")</f>
        <v>0</v>
      </c>
      <c r="AI1549" s="2">
        <f>IFERROR(VLOOKUP(Tabla2[[#This Row],[Client]],Sales_Revenues!A:G,6,FALSE),"")</f>
        <v>0</v>
      </c>
      <c r="AJ1549" s="2">
        <f>IFERROR(VLOOKUP(Tabla2[[#This Row],[Client]],Sales_Revenues!A:G,7,FALSE),"")</f>
        <v>0</v>
      </c>
    </row>
    <row r="1550" spans="1:36">
      <c r="A1550">
        <v>1549</v>
      </c>
      <c r="B1550">
        <v>1</v>
      </c>
      <c r="C1550">
        <v>1</v>
      </c>
      <c r="H1550">
        <v>1161.5057142857142</v>
      </c>
      <c r="I1550">
        <v>57906.443571428572</v>
      </c>
      <c r="J1550" t="s">
        <v>38</v>
      </c>
      <c r="K1550" t="s">
        <v>38</v>
      </c>
      <c r="L1550" t="s">
        <v>38</v>
      </c>
      <c r="M1550" t="s">
        <v>38</v>
      </c>
      <c r="N1550" t="str">
        <f>IFERROR(VLOOKUP(Tabla2[[#This Row],[Client]],Soc_Dem!A:D,2,FALSE),"")</f>
        <v>M</v>
      </c>
      <c r="O1550">
        <f>IFERROR(VLOOKUP(Tabla2[[#This Row],[Client]],Soc_Dem!A:D,3,FALSE),"")</f>
        <v>34</v>
      </c>
      <c r="P1550">
        <f>IFERROR(VLOOKUP(Tabla2[[#This Row],[Client]],Soc_Dem!A:D,4,FALSE),"")</f>
        <v>237</v>
      </c>
      <c r="Q1550" s="2">
        <f>IFERROR(VLOOKUP(Tabla2[[#This Row],[Client]],Inflow_Outflow!A:O,2,FALSE),"")</f>
        <v>7446.471428571429</v>
      </c>
      <c r="R1550" s="2">
        <f>IFERROR(VLOOKUP(Tabla2[[#This Row],[Client]],Inflow_Outflow!A:O,3,FALSE),"")</f>
        <v>285.80285714285714</v>
      </c>
      <c r="S1550" s="2">
        <f>IFERROR(VLOOKUP(Tabla2[[#This Row],[Client]],Inflow_Outflow!A:O,4,FALSE),"")</f>
        <v>10</v>
      </c>
      <c r="T1550" s="2">
        <f>IFERROR(VLOOKUP(Tabla2[[#This Row],[Client]],Inflow_Outflow!A:O,5,FALSE),"")</f>
        <v>2</v>
      </c>
      <c r="U1550" s="2">
        <f>IFERROR(VLOOKUP(Tabla2[[#This Row],[Client]],Inflow_Outflow!A:O,6,FALSE),"")</f>
        <v>8567.4364285714291</v>
      </c>
      <c r="V1550" s="2">
        <f>IFERROR(VLOOKUP(Tabla2[[#This Row],[Client]],Inflow_Outflow!A:O,7,FALSE),"")</f>
        <v>8567.3382142857135</v>
      </c>
      <c r="W1550" s="2">
        <f>IFERROR(VLOOKUP(Tabla2[[#This Row],[Client]],Inflow_Outflow!A:O,8,FALSE),"")</f>
        <v>0</v>
      </c>
      <c r="X1550" s="2">
        <f>IFERROR(VLOOKUP(Tabla2[[#This Row],[Client]],Inflow_Outflow!A:O,9,FALSE),"")</f>
        <v>84.909642857142856</v>
      </c>
      <c r="Y1550" s="2">
        <f>IFERROR(VLOOKUP(Tabla2[[#This Row],[Client]],Inflow_Outflow!A:O,10,FALSE),"")</f>
        <v>8477.5</v>
      </c>
      <c r="Z1550" s="2">
        <f>IFERROR(VLOOKUP(Tabla2[[#This Row],[Client]],Inflow_Outflow!A:O,11,FALSE),"")</f>
        <v>14</v>
      </c>
      <c r="AA1550" s="2">
        <f>IFERROR(VLOOKUP(Tabla2[[#This Row],[Client]],Inflow_Outflow!A:O,12,FALSE),"")</f>
        <v>9</v>
      </c>
      <c r="AB1550" s="2">
        <f>IFERROR(VLOOKUP(Tabla2[[#This Row],[Client]],Inflow_Outflow!A:O,13,FALSE),"")</f>
        <v>0</v>
      </c>
      <c r="AC1550" s="2">
        <f>IFERROR(VLOOKUP(Tabla2[[#This Row],[Client]],Inflow_Outflow!A:O,14,FALSE),"")</f>
        <v>1</v>
      </c>
      <c r="AD1550" s="2">
        <f>IFERROR(VLOOKUP(Tabla2[[#This Row],[Client]],Inflow_Outflow!A:O,15,FALSE),"")</f>
        <v>6</v>
      </c>
      <c r="AE1550" s="2">
        <f>IFERROR(VLOOKUP(Tabla2[[#This Row],[Client]],Sales_Revenues!A:G,2,FALSE),"")</f>
        <v>1</v>
      </c>
      <c r="AF1550" s="2">
        <f>IFERROR(VLOOKUP(Tabla2[[#This Row],[Client]],Sales_Revenues!A:G,3,FALSE),"")</f>
        <v>1</v>
      </c>
      <c r="AG1550" s="2">
        <f>IFERROR(VLOOKUP(Tabla2[[#This Row],[Client]],Sales_Revenues!A:G,4,FALSE),"")</f>
        <v>1</v>
      </c>
      <c r="AH1550" s="2">
        <f>IFERROR(VLOOKUP(Tabla2[[#This Row],[Client]],Sales_Revenues!A:G,5,FALSE),"")</f>
        <v>0.36821428571428572</v>
      </c>
      <c r="AI1550" s="2">
        <f>IFERROR(VLOOKUP(Tabla2[[#This Row],[Client]],Sales_Revenues!A:G,6,FALSE),"")</f>
        <v>2.6792857142857143</v>
      </c>
      <c r="AJ1550" s="2">
        <f>IFERROR(VLOOKUP(Tabla2[[#This Row],[Client]],Sales_Revenues!A:G,7,FALSE),"")</f>
        <v>133.27535714285713</v>
      </c>
    </row>
    <row r="1551" spans="1:36">
      <c r="A1551">
        <v>1550</v>
      </c>
      <c r="B1551">
        <v>1</v>
      </c>
      <c r="E1551">
        <v>1</v>
      </c>
      <c r="H1551">
        <v>6233.7271428571421</v>
      </c>
      <c r="I1551" t="s">
        <v>38</v>
      </c>
      <c r="J1551" t="s">
        <v>38</v>
      </c>
      <c r="K1551">
        <v>0</v>
      </c>
      <c r="L1551" t="s">
        <v>38</v>
      </c>
      <c r="M1551" t="s">
        <v>38</v>
      </c>
      <c r="N1551" t="str">
        <f>IFERROR(VLOOKUP(Tabla2[[#This Row],[Client]],Soc_Dem!A:D,2,FALSE),"")</f>
        <v>M</v>
      </c>
      <c r="O1551">
        <f>IFERROR(VLOOKUP(Tabla2[[#This Row],[Client]],Soc_Dem!A:D,3,FALSE),"")</f>
        <v>47</v>
      </c>
      <c r="P1551">
        <f>IFERROR(VLOOKUP(Tabla2[[#This Row],[Client]],Soc_Dem!A:D,4,FALSE),"")</f>
        <v>16</v>
      </c>
      <c r="Q1551" s="2">
        <f>IFERROR(VLOOKUP(Tabla2[[#This Row],[Client]],Inflow_Outflow!A:O,2,FALSE),"")</f>
        <v>1110.6364285714285</v>
      </c>
      <c r="R1551" s="2">
        <f>IFERROR(VLOOKUP(Tabla2[[#This Row],[Client]],Inflow_Outflow!A:O,3,FALSE),"")</f>
        <v>673.05035714285714</v>
      </c>
      <c r="S1551" s="2">
        <f>IFERROR(VLOOKUP(Tabla2[[#This Row],[Client]],Inflow_Outflow!A:O,4,FALSE),"")</f>
        <v>15</v>
      </c>
      <c r="T1551" s="2">
        <f>IFERROR(VLOOKUP(Tabla2[[#This Row],[Client]],Inflow_Outflow!A:O,5,FALSE),"")</f>
        <v>13</v>
      </c>
      <c r="U1551" s="2">
        <f>IFERROR(VLOOKUP(Tabla2[[#This Row],[Client]],Inflow_Outflow!A:O,6,FALSE),"")</f>
        <v>917.52928571428572</v>
      </c>
      <c r="V1551" s="2">
        <f>IFERROR(VLOOKUP(Tabla2[[#This Row],[Client]],Inflow_Outflow!A:O,7,FALSE),"")</f>
        <v>673.05035714285714</v>
      </c>
      <c r="W1551" s="2">
        <f>IFERROR(VLOOKUP(Tabla2[[#This Row],[Client]],Inflow_Outflow!A:O,8,FALSE),"")</f>
        <v>17.857142857142858</v>
      </c>
      <c r="X1551" s="2">
        <f>IFERROR(VLOOKUP(Tabla2[[#This Row],[Client]],Inflow_Outflow!A:O,9,FALSE),"")</f>
        <v>0</v>
      </c>
      <c r="Y1551" s="2">
        <f>IFERROR(VLOOKUP(Tabla2[[#This Row],[Client]],Inflow_Outflow!A:O,10,FALSE),"")</f>
        <v>215.96428571428572</v>
      </c>
      <c r="Z1551" s="2">
        <f>IFERROR(VLOOKUP(Tabla2[[#This Row],[Client]],Inflow_Outflow!A:O,11,FALSE),"")</f>
        <v>25</v>
      </c>
      <c r="AA1551" s="2">
        <f>IFERROR(VLOOKUP(Tabla2[[#This Row],[Client]],Inflow_Outflow!A:O,12,FALSE),"")</f>
        <v>13</v>
      </c>
      <c r="AB1551" s="2">
        <f>IFERROR(VLOOKUP(Tabla2[[#This Row],[Client]],Inflow_Outflow!A:O,13,FALSE),"")</f>
        <v>1</v>
      </c>
      <c r="AC1551" s="2">
        <f>IFERROR(VLOOKUP(Tabla2[[#This Row],[Client]],Inflow_Outflow!A:O,14,FALSE),"")</f>
        <v>0</v>
      </c>
      <c r="AD1551" s="2">
        <f>IFERROR(VLOOKUP(Tabla2[[#This Row],[Client]],Inflow_Outflow!A:O,15,FALSE),"")</f>
        <v>9</v>
      </c>
      <c r="AE1551" s="2" t="str">
        <f>IFERROR(VLOOKUP(Tabla2[[#This Row],[Client]],Sales_Revenues!A:G,2,FALSE),"")</f>
        <v/>
      </c>
      <c r="AF1551" s="2" t="str">
        <f>IFERROR(VLOOKUP(Tabla2[[#This Row],[Client]],Sales_Revenues!A:G,3,FALSE),"")</f>
        <v/>
      </c>
      <c r="AG1551" s="2" t="str">
        <f>IFERROR(VLOOKUP(Tabla2[[#This Row],[Client]],Sales_Revenues!A:G,4,FALSE),"")</f>
        <v/>
      </c>
      <c r="AH1551" s="2" t="str">
        <f>IFERROR(VLOOKUP(Tabla2[[#This Row],[Client]],Sales_Revenues!A:G,5,FALSE),"")</f>
        <v/>
      </c>
      <c r="AI1551" s="2" t="str">
        <f>IFERROR(VLOOKUP(Tabla2[[#This Row],[Client]],Sales_Revenues!A:G,6,FALSE),"")</f>
        <v/>
      </c>
      <c r="AJ1551" s="2" t="str">
        <f>IFERROR(VLOOKUP(Tabla2[[#This Row],[Client]],Sales_Revenues!A:G,7,FALSE),"")</f>
        <v/>
      </c>
    </row>
    <row r="1552" spans="1:36">
      <c r="A1552">
        <v>1551</v>
      </c>
      <c r="B1552">
        <v>1</v>
      </c>
      <c r="E1552">
        <v>1</v>
      </c>
      <c r="H1552">
        <v>0</v>
      </c>
      <c r="I1552" t="s">
        <v>38</v>
      </c>
      <c r="J1552" t="s">
        <v>38</v>
      </c>
      <c r="K1552">
        <v>44.622857142857143</v>
      </c>
      <c r="L1552" t="s">
        <v>38</v>
      </c>
      <c r="M1552" t="s">
        <v>38</v>
      </c>
      <c r="N1552" t="str">
        <f>IFERROR(VLOOKUP(Tabla2[[#This Row],[Client]],Soc_Dem!A:D,2,FALSE),"")</f>
        <v>F</v>
      </c>
      <c r="O1552">
        <f>IFERROR(VLOOKUP(Tabla2[[#This Row],[Client]],Soc_Dem!A:D,3,FALSE),"")</f>
        <v>3</v>
      </c>
      <c r="P1552">
        <f>IFERROR(VLOOKUP(Tabla2[[#This Row],[Client]],Soc_Dem!A:D,4,FALSE),"")</f>
        <v>15</v>
      </c>
      <c r="Q1552" s="2">
        <f>IFERROR(VLOOKUP(Tabla2[[#This Row],[Client]],Inflow_Outflow!A:O,2,FALSE),"")</f>
        <v>67.498571428571424</v>
      </c>
      <c r="R1552" s="2">
        <f>IFERROR(VLOOKUP(Tabla2[[#This Row],[Client]],Inflow_Outflow!A:O,3,FALSE),"")</f>
        <v>67.455357142857139</v>
      </c>
      <c r="S1552" s="2">
        <f>IFERROR(VLOOKUP(Tabla2[[#This Row],[Client]],Inflow_Outflow!A:O,4,FALSE),"")</f>
        <v>5</v>
      </c>
      <c r="T1552" s="2">
        <f>IFERROR(VLOOKUP(Tabla2[[#This Row],[Client]],Inflow_Outflow!A:O,5,FALSE),"")</f>
        <v>4</v>
      </c>
      <c r="U1552" s="2">
        <f>IFERROR(VLOOKUP(Tabla2[[#This Row],[Client]],Inflow_Outflow!A:O,6,FALSE),"")</f>
        <v>471.87892857142862</v>
      </c>
      <c r="V1552" s="2">
        <f>IFERROR(VLOOKUP(Tabla2[[#This Row],[Client]],Inflow_Outflow!A:O,7,FALSE),"")</f>
        <v>404.42535714285714</v>
      </c>
      <c r="W1552" s="2">
        <f>IFERROR(VLOOKUP(Tabla2[[#This Row],[Client]],Inflow_Outflow!A:O,8,FALSE),"")</f>
        <v>107.14285714285714</v>
      </c>
      <c r="X1552" s="2">
        <f>IFERROR(VLOOKUP(Tabla2[[#This Row],[Client]],Inflow_Outflow!A:O,9,FALSE),"")</f>
        <v>61.81071428571429</v>
      </c>
      <c r="Y1552" s="2">
        <f>IFERROR(VLOOKUP(Tabla2[[#This Row],[Client]],Inflow_Outflow!A:O,10,FALSE),"")</f>
        <v>232.03571428571428</v>
      </c>
      <c r="Z1552" s="2">
        <f>IFERROR(VLOOKUP(Tabla2[[#This Row],[Client]],Inflow_Outflow!A:O,11,FALSE),"")</f>
        <v>13</v>
      </c>
      <c r="AA1552" s="2">
        <f>IFERROR(VLOOKUP(Tabla2[[#This Row],[Client]],Inflow_Outflow!A:O,12,FALSE),"")</f>
        <v>10</v>
      </c>
      <c r="AB1552" s="2">
        <f>IFERROR(VLOOKUP(Tabla2[[#This Row],[Client]],Inflow_Outflow!A:O,13,FALSE),"")</f>
        <v>1</v>
      </c>
      <c r="AC1552" s="2">
        <f>IFERROR(VLOOKUP(Tabla2[[#This Row],[Client]],Inflow_Outflow!A:O,14,FALSE),"")</f>
        <v>5</v>
      </c>
      <c r="AD1552" s="2">
        <f>IFERROR(VLOOKUP(Tabla2[[#This Row],[Client]],Inflow_Outflow!A:O,15,FALSE),"")</f>
        <v>2</v>
      </c>
      <c r="AE1552" s="2" t="str">
        <f>IFERROR(VLOOKUP(Tabla2[[#This Row],[Client]],Sales_Revenues!A:G,2,FALSE),"")</f>
        <v/>
      </c>
      <c r="AF1552" s="2" t="str">
        <f>IFERROR(VLOOKUP(Tabla2[[#This Row],[Client]],Sales_Revenues!A:G,3,FALSE),"")</f>
        <v/>
      </c>
      <c r="AG1552" s="2" t="str">
        <f>IFERROR(VLOOKUP(Tabla2[[#This Row],[Client]],Sales_Revenues!A:G,4,FALSE),"")</f>
        <v/>
      </c>
      <c r="AH1552" s="2" t="str">
        <f>IFERROR(VLOOKUP(Tabla2[[#This Row],[Client]],Sales_Revenues!A:G,5,FALSE),"")</f>
        <v/>
      </c>
      <c r="AI1552" s="2" t="str">
        <f>IFERROR(VLOOKUP(Tabla2[[#This Row],[Client]],Sales_Revenues!A:G,6,FALSE),"")</f>
        <v/>
      </c>
      <c r="AJ1552" s="2" t="str">
        <f>IFERROR(VLOOKUP(Tabla2[[#This Row],[Client]],Sales_Revenues!A:G,7,FALSE),"")</f>
        <v/>
      </c>
    </row>
    <row r="1553" spans="1:36">
      <c r="A1553">
        <v>1552</v>
      </c>
      <c r="B1553">
        <v>1</v>
      </c>
      <c r="H1553">
        <v>1771.4667857142856</v>
      </c>
      <c r="I1553" t="s">
        <v>38</v>
      </c>
      <c r="J1553" t="s">
        <v>38</v>
      </c>
      <c r="K1553" t="s">
        <v>38</v>
      </c>
      <c r="L1553" t="s">
        <v>38</v>
      </c>
      <c r="M1553" t="s">
        <v>38</v>
      </c>
      <c r="N1553" t="str">
        <f>IFERROR(VLOOKUP(Tabla2[[#This Row],[Client]],Soc_Dem!A:D,2,FALSE),"")</f>
        <v>M</v>
      </c>
      <c r="O1553">
        <f>IFERROR(VLOOKUP(Tabla2[[#This Row],[Client]],Soc_Dem!A:D,3,FALSE),"")</f>
        <v>50</v>
      </c>
      <c r="P1553">
        <f>IFERROR(VLOOKUP(Tabla2[[#This Row],[Client]],Soc_Dem!A:D,4,FALSE),"")</f>
        <v>89</v>
      </c>
      <c r="Q1553" s="2">
        <f>IFERROR(VLOOKUP(Tabla2[[#This Row],[Client]],Inflow_Outflow!A:O,2,FALSE),"")</f>
        <v>500.00178571428569</v>
      </c>
      <c r="R1553" s="2">
        <f>IFERROR(VLOOKUP(Tabla2[[#This Row],[Client]],Inflow_Outflow!A:O,3,FALSE),"")</f>
        <v>500.00178571428569</v>
      </c>
      <c r="S1553" s="2">
        <f>IFERROR(VLOOKUP(Tabla2[[#This Row],[Client]],Inflow_Outflow!A:O,4,FALSE),"")</f>
        <v>2</v>
      </c>
      <c r="T1553" s="2">
        <f>IFERROR(VLOOKUP(Tabla2[[#This Row],[Client]],Inflow_Outflow!A:O,5,FALSE),"")</f>
        <v>2</v>
      </c>
      <c r="U1553" s="2">
        <f>IFERROR(VLOOKUP(Tabla2[[#This Row],[Client]],Inflow_Outflow!A:O,6,FALSE),"")</f>
        <v>493.12178571428569</v>
      </c>
      <c r="V1553" s="2">
        <f>IFERROR(VLOOKUP(Tabla2[[#This Row],[Client]],Inflow_Outflow!A:O,7,FALSE),"")</f>
        <v>493.12178571428569</v>
      </c>
      <c r="W1553" s="2">
        <f>IFERROR(VLOOKUP(Tabla2[[#This Row],[Client]],Inflow_Outflow!A:O,8,FALSE),"")</f>
        <v>0</v>
      </c>
      <c r="X1553" s="2">
        <f>IFERROR(VLOOKUP(Tabla2[[#This Row],[Client]],Inflow_Outflow!A:O,9,FALSE),"")</f>
        <v>306.33607142857142</v>
      </c>
      <c r="Y1553" s="2">
        <f>IFERROR(VLOOKUP(Tabla2[[#This Row],[Client]],Inflow_Outflow!A:O,10,FALSE),"")</f>
        <v>183.39285714285714</v>
      </c>
      <c r="Z1553" s="2">
        <f>IFERROR(VLOOKUP(Tabla2[[#This Row],[Client]],Inflow_Outflow!A:O,11,FALSE),"")</f>
        <v>9</v>
      </c>
      <c r="AA1553" s="2">
        <f>IFERROR(VLOOKUP(Tabla2[[#This Row],[Client]],Inflow_Outflow!A:O,12,FALSE),"")</f>
        <v>9</v>
      </c>
      <c r="AB1553" s="2">
        <f>IFERROR(VLOOKUP(Tabla2[[#This Row],[Client]],Inflow_Outflow!A:O,13,FALSE),"")</f>
        <v>0</v>
      </c>
      <c r="AC1553" s="2">
        <f>IFERROR(VLOOKUP(Tabla2[[#This Row],[Client]],Inflow_Outflow!A:O,14,FALSE),"")</f>
        <v>4</v>
      </c>
      <c r="AD1553" s="2">
        <f>IFERROR(VLOOKUP(Tabla2[[#This Row],[Client]],Inflow_Outflow!A:O,15,FALSE),"")</f>
        <v>4</v>
      </c>
      <c r="AE1553" s="2">
        <f>IFERROR(VLOOKUP(Tabla2[[#This Row],[Client]],Sales_Revenues!A:G,2,FALSE),"")</f>
        <v>1</v>
      </c>
      <c r="AF1553" s="2">
        <f>IFERROR(VLOOKUP(Tabla2[[#This Row],[Client]],Sales_Revenues!A:G,3,FALSE),"")</f>
        <v>0</v>
      </c>
      <c r="AG1553" s="2">
        <f>IFERROR(VLOOKUP(Tabla2[[#This Row],[Client]],Sales_Revenues!A:G,4,FALSE),"")</f>
        <v>0</v>
      </c>
      <c r="AH1553" s="2">
        <f>IFERROR(VLOOKUP(Tabla2[[#This Row],[Client]],Sales_Revenues!A:G,5,FALSE),"")</f>
        <v>6.9010714285714281</v>
      </c>
      <c r="AI1553" s="2">
        <f>IFERROR(VLOOKUP(Tabla2[[#This Row],[Client]],Sales_Revenues!A:G,6,FALSE),"")</f>
        <v>0</v>
      </c>
      <c r="AJ1553" s="2">
        <f>IFERROR(VLOOKUP(Tabla2[[#This Row],[Client]],Sales_Revenues!A:G,7,FALSE),"")</f>
        <v>0</v>
      </c>
    </row>
    <row r="1554" spans="1:36">
      <c r="A1554">
        <v>1553</v>
      </c>
      <c r="B1554">
        <v>1</v>
      </c>
      <c r="H1554">
        <v>108.76428571428572</v>
      </c>
      <c r="I1554" t="s">
        <v>38</v>
      </c>
      <c r="J1554" t="s">
        <v>38</v>
      </c>
      <c r="K1554" t="s">
        <v>38</v>
      </c>
      <c r="L1554" t="s">
        <v>38</v>
      </c>
      <c r="M1554" t="s">
        <v>38</v>
      </c>
      <c r="N1554" t="str">
        <f>IFERROR(VLOOKUP(Tabla2[[#This Row],[Client]],Soc_Dem!A:D,2,FALSE),"")</f>
        <v>F</v>
      </c>
      <c r="O1554">
        <f>IFERROR(VLOOKUP(Tabla2[[#This Row],[Client]],Soc_Dem!A:D,3,FALSE),"")</f>
        <v>35</v>
      </c>
      <c r="P1554">
        <f>IFERROR(VLOOKUP(Tabla2[[#This Row],[Client]],Soc_Dem!A:D,4,FALSE),"")</f>
        <v>87</v>
      </c>
      <c r="Q1554" s="2">
        <f>IFERROR(VLOOKUP(Tabla2[[#This Row],[Client]],Inflow_Outflow!A:O,2,FALSE),"")</f>
        <v>1569.3653571428572</v>
      </c>
      <c r="R1554" s="2">
        <f>IFERROR(VLOOKUP(Tabla2[[#This Row],[Client]],Inflow_Outflow!A:O,3,FALSE),"")</f>
        <v>1569.3653571428572</v>
      </c>
      <c r="S1554" s="2">
        <f>IFERROR(VLOOKUP(Tabla2[[#This Row],[Client]],Inflow_Outflow!A:O,4,FALSE),"")</f>
        <v>6</v>
      </c>
      <c r="T1554" s="2">
        <f>IFERROR(VLOOKUP(Tabla2[[#This Row],[Client]],Inflow_Outflow!A:O,5,FALSE),"")</f>
        <v>6</v>
      </c>
      <c r="U1554" s="2">
        <f>IFERROR(VLOOKUP(Tabla2[[#This Row],[Client]],Inflow_Outflow!A:O,6,FALSE),"")</f>
        <v>2483.6835714285712</v>
      </c>
      <c r="V1554" s="2">
        <f>IFERROR(VLOOKUP(Tabla2[[#This Row],[Client]],Inflow_Outflow!A:O,7,FALSE),"")</f>
        <v>2483.6835714285712</v>
      </c>
      <c r="W1554" s="2">
        <f>IFERROR(VLOOKUP(Tabla2[[#This Row],[Client]],Inflow_Outflow!A:O,8,FALSE),"")</f>
        <v>599.98214285714289</v>
      </c>
      <c r="X1554" s="2">
        <f>IFERROR(VLOOKUP(Tabla2[[#This Row],[Client]],Inflow_Outflow!A:O,9,FALSE),"")</f>
        <v>1091.1742857142858</v>
      </c>
      <c r="Y1554" s="2">
        <f>IFERROR(VLOOKUP(Tabla2[[#This Row],[Client]],Inflow_Outflow!A:O,10,FALSE),"")</f>
        <v>747.45571428571418</v>
      </c>
      <c r="Z1554" s="2">
        <f>IFERROR(VLOOKUP(Tabla2[[#This Row],[Client]],Inflow_Outflow!A:O,11,FALSE),"")</f>
        <v>58</v>
      </c>
      <c r="AA1554" s="2">
        <f>IFERROR(VLOOKUP(Tabla2[[#This Row],[Client]],Inflow_Outflow!A:O,12,FALSE),"")</f>
        <v>58</v>
      </c>
      <c r="AB1554" s="2">
        <f>IFERROR(VLOOKUP(Tabla2[[#This Row],[Client]],Inflow_Outflow!A:O,13,FALSE),"")</f>
        <v>8</v>
      </c>
      <c r="AC1554" s="2">
        <f>IFERROR(VLOOKUP(Tabla2[[#This Row],[Client]],Inflow_Outflow!A:O,14,FALSE),"")</f>
        <v>27</v>
      </c>
      <c r="AD1554" s="2">
        <f>IFERROR(VLOOKUP(Tabla2[[#This Row],[Client]],Inflow_Outflow!A:O,15,FALSE),"")</f>
        <v>16</v>
      </c>
      <c r="AE1554" s="2" t="str">
        <f>IFERROR(VLOOKUP(Tabla2[[#This Row],[Client]],Sales_Revenues!A:G,2,FALSE),"")</f>
        <v/>
      </c>
      <c r="AF1554" s="2" t="str">
        <f>IFERROR(VLOOKUP(Tabla2[[#This Row],[Client]],Sales_Revenues!A:G,3,FALSE),"")</f>
        <v/>
      </c>
      <c r="AG1554" s="2" t="str">
        <f>IFERROR(VLOOKUP(Tabla2[[#This Row],[Client]],Sales_Revenues!A:G,4,FALSE),"")</f>
        <v/>
      </c>
      <c r="AH1554" s="2" t="str">
        <f>IFERROR(VLOOKUP(Tabla2[[#This Row],[Client]],Sales_Revenues!A:G,5,FALSE),"")</f>
        <v/>
      </c>
      <c r="AI1554" s="2" t="str">
        <f>IFERROR(VLOOKUP(Tabla2[[#This Row],[Client]],Sales_Revenues!A:G,6,FALSE),"")</f>
        <v/>
      </c>
      <c r="AJ1554" s="2" t="str">
        <f>IFERROR(VLOOKUP(Tabla2[[#This Row],[Client]],Sales_Revenues!A:G,7,FALSE),"")</f>
        <v/>
      </c>
    </row>
    <row r="1555" spans="1:36">
      <c r="A1555">
        <v>1554</v>
      </c>
      <c r="B1555">
        <v>1</v>
      </c>
      <c r="H1555">
        <v>9641.124642857143</v>
      </c>
      <c r="I1555" t="s">
        <v>38</v>
      </c>
      <c r="J1555" t="s">
        <v>38</v>
      </c>
      <c r="K1555" t="s">
        <v>38</v>
      </c>
      <c r="L1555" t="s">
        <v>38</v>
      </c>
      <c r="M1555" t="s">
        <v>38</v>
      </c>
      <c r="N1555" t="str">
        <f>IFERROR(VLOOKUP(Tabla2[[#This Row],[Client]],Soc_Dem!A:D,2,FALSE),"")</f>
        <v>F</v>
      </c>
      <c r="O1555">
        <f>IFERROR(VLOOKUP(Tabla2[[#This Row],[Client]],Soc_Dem!A:D,3,FALSE),"")</f>
        <v>46</v>
      </c>
      <c r="P1555">
        <f>IFERROR(VLOOKUP(Tabla2[[#This Row],[Client]],Soc_Dem!A:D,4,FALSE),"")</f>
        <v>150</v>
      </c>
      <c r="Q1555" s="2">
        <f>IFERROR(VLOOKUP(Tabla2[[#This Row],[Client]],Inflow_Outflow!A:O,2,FALSE),"")</f>
        <v>174.28678571428571</v>
      </c>
      <c r="R1555" s="2">
        <f>IFERROR(VLOOKUP(Tabla2[[#This Row],[Client]],Inflow_Outflow!A:O,3,FALSE),"")</f>
        <v>174.28678571428571</v>
      </c>
      <c r="S1555" s="2">
        <f>IFERROR(VLOOKUP(Tabla2[[#This Row],[Client]],Inflow_Outflow!A:O,4,FALSE),"")</f>
        <v>3</v>
      </c>
      <c r="T1555" s="2">
        <f>IFERROR(VLOOKUP(Tabla2[[#This Row],[Client]],Inflow_Outflow!A:O,5,FALSE),"")</f>
        <v>3</v>
      </c>
      <c r="U1555" s="2">
        <f>IFERROR(VLOOKUP(Tabla2[[#This Row],[Client]],Inflow_Outflow!A:O,6,FALSE),"")</f>
        <v>350.81857142857143</v>
      </c>
      <c r="V1555" s="2">
        <f>IFERROR(VLOOKUP(Tabla2[[#This Row],[Client]],Inflow_Outflow!A:O,7,FALSE),"")</f>
        <v>350.81857142857143</v>
      </c>
      <c r="W1555" s="2">
        <f>IFERROR(VLOOKUP(Tabla2[[#This Row],[Client]],Inflow_Outflow!A:O,8,FALSE),"")</f>
        <v>125</v>
      </c>
      <c r="X1555" s="2">
        <f>IFERROR(VLOOKUP(Tabla2[[#This Row],[Client]],Inflow_Outflow!A:O,9,FALSE),"")</f>
        <v>13.782857142857143</v>
      </c>
      <c r="Y1555" s="2">
        <f>IFERROR(VLOOKUP(Tabla2[[#This Row],[Client]],Inflow_Outflow!A:O,10,FALSE),"")</f>
        <v>204.89285714285714</v>
      </c>
      <c r="Z1555" s="2">
        <f>IFERROR(VLOOKUP(Tabla2[[#This Row],[Client]],Inflow_Outflow!A:O,11,FALSE),"")</f>
        <v>10</v>
      </c>
      <c r="AA1555" s="2">
        <f>IFERROR(VLOOKUP(Tabla2[[#This Row],[Client]],Inflow_Outflow!A:O,12,FALSE),"")</f>
        <v>10</v>
      </c>
      <c r="AB1555" s="2">
        <f>IFERROR(VLOOKUP(Tabla2[[#This Row],[Client]],Inflow_Outflow!A:O,13,FALSE),"")</f>
        <v>3</v>
      </c>
      <c r="AC1555" s="2">
        <f>IFERROR(VLOOKUP(Tabla2[[#This Row],[Client]],Inflow_Outflow!A:O,14,FALSE),"")</f>
        <v>4</v>
      </c>
      <c r="AD1555" s="2">
        <f>IFERROR(VLOOKUP(Tabla2[[#This Row],[Client]],Inflow_Outflow!A:O,15,FALSE),"")</f>
        <v>2</v>
      </c>
      <c r="AE1555" s="2">
        <f>IFERROR(VLOOKUP(Tabla2[[#This Row],[Client]],Sales_Revenues!A:G,2,FALSE),"")</f>
        <v>0</v>
      </c>
      <c r="AF1555" s="2">
        <f>IFERROR(VLOOKUP(Tabla2[[#This Row],[Client]],Sales_Revenues!A:G,3,FALSE),"")</f>
        <v>1</v>
      </c>
      <c r="AG1555" s="2">
        <f>IFERROR(VLOOKUP(Tabla2[[#This Row],[Client]],Sales_Revenues!A:G,4,FALSE),"")</f>
        <v>0</v>
      </c>
      <c r="AH1555" s="2">
        <f>IFERROR(VLOOKUP(Tabla2[[#This Row],[Client]],Sales_Revenues!A:G,5,FALSE),"")</f>
        <v>0</v>
      </c>
      <c r="AI1555" s="2">
        <f>IFERROR(VLOOKUP(Tabla2[[#This Row],[Client]],Sales_Revenues!A:G,6,FALSE),"")</f>
        <v>2.1385714285714288</v>
      </c>
      <c r="AJ1555" s="2">
        <f>IFERROR(VLOOKUP(Tabla2[[#This Row],[Client]],Sales_Revenues!A:G,7,FALSE),"")</f>
        <v>0</v>
      </c>
    </row>
    <row r="1556" spans="1:36">
      <c r="A1556">
        <v>1555</v>
      </c>
      <c r="B1556">
        <v>1</v>
      </c>
      <c r="E1556">
        <v>1</v>
      </c>
      <c r="H1556">
        <v>393.38857142857142</v>
      </c>
      <c r="I1556" t="s">
        <v>38</v>
      </c>
      <c r="J1556" t="s">
        <v>38</v>
      </c>
      <c r="K1556">
        <v>0</v>
      </c>
      <c r="L1556" t="s">
        <v>38</v>
      </c>
      <c r="M1556" t="s">
        <v>38</v>
      </c>
      <c r="N1556" t="str">
        <f>IFERROR(VLOOKUP(Tabla2[[#This Row],[Client]],Soc_Dem!A:D,2,FALSE),"")</f>
        <v>F</v>
      </c>
      <c r="O1556">
        <f>IFERROR(VLOOKUP(Tabla2[[#This Row],[Client]],Soc_Dem!A:D,3,FALSE),"")</f>
        <v>19</v>
      </c>
      <c r="P1556">
        <f>IFERROR(VLOOKUP(Tabla2[[#This Row],[Client]],Soc_Dem!A:D,4,FALSE),"")</f>
        <v>86</v>
      </c>
      <c r="Q1556" s="2">
        <f>IFERROR(VLOOKUP(Tabla2[[#This Row],[Client]],Inflow_Outflow!A:O,2,FALSE),"")</f>
        <v>337.54785714285714</v>
      </c>
      <c r="R1556" s="2">
        <f>IFERROR(VLOOKUP(Tabla2[[#This Row],[Client]],Inflow_Outflow!A:O,3,FALSE),"")</f>
        <v>337.54785714285714</v>
      </c>
      <c r="S1556" s="2">
        <f>IFERROR(VLOOKUP(Tabla2[[#This Row],[Client]],Inflow_Outflow!A:O,4,FALSE),"")</f>
        <v>2</v>
      </c>
      <c r="T1556" s="2">
        <f>IFERROR(VLOOKUP(Tabla2[[#This Row],[Client]],Inflow_Outflow!A:O,5,FALSE),"")</f>
        <v>2</v>
      </c>
      <c r="U1556" s="2">
        <f>IFERROR(VLOOKUP(Tabla2[[#This Row],[Client]],Inflow_Outflow!A:O,6,FALSE),"")</f>
        <v>271.66785714285714</v>
      </c>
      <c r="V1556" s="2">
        <f>IFERROR(VLOOKUP(Tabla2[[#This Row],[Client]],Inflow_Outflow!A:O,7,FALSE),"")</f>
        <v>271.66785714285714</v>
      </c>
      <c r="W1556" s="2">
        <f>IFERROR(VLOOKUP(Tabla2[[#This Row],[Client]],Inflow_Outflow!A:O,8,FALSE),"")</f>
        <v>142.85714285714286</v>
      </c>
      <c r="X1556" s="2">
        <f>IFERROR(VLOOKUP(Tabla2[[#This Row],[Client]],Inflow_Outflow!A:O,9,FALSE),"")</f>
        <v>46.846428571428575</v>
      </c>
      <c r="Y1556" s="2">
        <f>IFERROR(VLOOKUP(Tabla2[[#This Row],[Client]],Inflow_Outflow!A:O,10,FALSE),"")</f>
        <v>17.857142857142858</v>
      </c>
      <c r="Z1556" s="2">
        <f>IFERROR(VLOOKUP(Tabla2[[#This Row],[Client]],Inflow_Outflow!A:O,11,FALSE),"")</f>
        <v>13</v>
      </c>
      <c r="AA1556" s="2">
        <f>IFERROR(VLOOKUP(Tabla2[[#This Row],[Client]],Inflow_Outflow!A:O,12,FALSE),"")</f>
        <v>13</v>
      </c>
      <c r="AB1556" s="2">
        <f>IFERROR(VLOOKUP(Tabla2[[#This Row],[Client]],Inflow_Outflow!A:O,13,FALSE),"")</f>
        <v>2</v>
      </c>
      <c r="AC1556" s="2">
        <f>IFERROR(VLOOKUP(Tabla2[[#This Row],[Client]],Inflow_Outflow!A:O,14,FALSE),"")</f>
        <v>2</v>
      </c>
      <c r="AD1556" s="2">
        <f>IFERROR(VLOOKUP(Tabla2[[#This Row],[Client]],Inflow_Outflow!A:O,15,FALSE),"")</f>
        <v>1</v>
      </c>
      <c r="AE1556" s="2">
        <f>IFERROR(VLOOKUP(Tabla2[[#This Row],[Client]],Sales_Revenues!A:G,2,FALSE),"")</f>
        <v>0</v>
      </c>
      <c r="AF1556" s="2">
        <f>IFERROR(VLOOKUP(Tabla2[[#This Row],[Client]],Sales_Revenues!A:G,3,FALSE),"")</f>
        <v>0</v>
      </c>
      <c r="AG1556" s="2">
        <f>IFERROR(VLOOKUP(Tabla2[[#This Row],[Client]],Sales_Revenues!A:G,4,FALSE),"")</f>
        <v>1</v>
      </c>
      <c r="AH1556" s="2">
        <f>IFERROR(VLOOKUP(Tabla2[[#This Row],[Client]],Sales_Revenues!A:G,5,FALSE),"")</f>
        <v>0</v>
      </c>
      <c r="AI1556" s="2">
        <f>IFERROR(VLOOKUP(Tabla2[[#This Row],[Client]],Sales_Revenues!A:G,6,FALSE),"")</f>
        <v>0</v>
      </c>
      <c r="AJ1556" s="2">
        <f>IFERROR(VLOOKUP(Tabla2[[#This Row],[Client]],Sales_Revenues!A:G,7,FALSE),"")</f>
        <v>12.357142857142858</v>
      </c>
    </row>
    <row r="1557" spans="1:36">
      <c r="A1557">
        <v>1556</v>
      </c>
      <c r="B1557">
        <v>1</v>
      </c>
      <c r="F1557">
        <v>1</v>
      </c>
      <c r="H1557">
        <v>18.709642857142857</v>
      </c>
      <c r="I1557" t="s">
        <v>38</v>
      </c>
      <c r="J1557" t="s">
        <v>38</v>
      </c>
      <c r="K1557" t="s">
        <v>38</v>
      </c>
      <c r="L1557">
        <v>-15.479285714285714</v>
      </c>
      <c r="M1557" t="s">
        <v>38</v>
      </c>
      <c r="N1557" t="str">
        <f>IFERROR(VLOOKUP(Tabla2[[#This Row],[Client]],Soc_Dem!A:D,2,FALSE),"")</f>
        <v>M</v>
      </c>
      <c r="O1557">
        <f>IFERROR(VLOOKUP(Tabla2[[#This Row],[Client]],Soc_Dem!A:D,3,FALSE),"")</f>
        <v>60</v>
      </c>
      <c r="P1557">
        <f>IFERROR(VLOOKUP(Tabla2[[#This Row],[Client]],Soc_Dem!A:D,4,FALSE),"")</f>
        <v>162</v>
      </c>
      <c r="Q1557" s="2">
        <f>IFERROR(VLOOKUP(Tabla2[[#This Row],[Client]],Inflow_Outflow!A:O,2,FALSE),"")</f>
        <v>535.71678571428572</v>
      </c>
      <c r="R1557" s="2">
        <f>IFERROR(VLOOKUP(Tabla2[[#This Row],[Client]],Inflow_Outflow!A:O,3,FALSE),"")</f>
        <v>535.71678571428572</v>
      </c>
      <c r="S1557" s="2">
        <f>IFERROR(VLOOKUP(Tabla2[[#This Row],[Client]],Inflow_Outflow!A:O,4,FALSE),"")</f>
        <v>3</v>
      </c>
      <c r="T1557" s="2">
        <f>IFERROR(VLOOKUP(Tabla2[[#This Row],[Client]],Inflow_Outflow!A:O,5,FALSE),"")</f>
        <v>3</v>
      </c>
      <c r="U1557" s="2">
        <f>IFERROR(VLOOKUP(Tabla2[[#This Row],[Client]],Inflow_Outflow!A:O,6,FALSE),"")</f>
        <v>476.25</v>
      </c>
      <c r="V1557" s="2">
        <f>IFERROR(VLOOKUP(Tabla2[[#This Row],[Client]],Inflow_Outflow!A:O,7,FALSE),"")</f>
        <v>476.25</v>
      </c>
      <c r="W1557" s="2">
        <f>IFERROR(VLOOKUP(Tabla2[[#This Row],[Client]],Inflow_Outflow!A:O,8,FALSE),"")</f>
        <v>0</v>
      </c>
      <c r="X1557" s="2">
        <f>IFERROR(VLOOKUP(Tabla2[[#This Row],[Client]],Inflow_Outflow!A:O,9,FALSE),"")</f>
        <v>0</v>
      </c>
      <c r="Y1557" s="2">
        <f>IFERROR(VLOOKUP(Tabla2[[#This Row],[Client]],Inflow_Outflow!A:O,10,FALSE),"")</f>
        <v>476.25</v>
      </c>
      <c r="Z1557" s="2">
        <f>IFERROR(VLOOKUP(Tabla2[[#This Row],[Client]],Inflow_Outflow!A:O,11,FALSE),"")</f>
        <v>4</v>
      </c>
      <c r="AA1557" s="2">
        <f>IFERROR(VLOOKUP(Tabla2[[#This Row],[Client]],Inflow_Outflow!A:O,12,FALSE),"")</f>
        <v>4</v>
      </c>
      <c r="AB1557" s="2">
        <f>IFERROR(VLOOKUP(Tabla2[[#This Row],[Client]],Inflow_Outflow!A:O,13,FALSE),"")</f>
        <v>0</v>
      </c>
      <c r="AC1557" s="2">
        <f>IFERROR(VLOOKUP(Tabla2[[#This Row],[Client]],Inflow_Outflow!A:O,14,FALSE),"")</f>
        <v>0</v>
      </c>
      <c r="AD1557" s="2">
        <f>IFERROR(VLOOKUP(Tabla2[[#This Row],[Client]],Inflow_Outflow!A:O,15,FALSE),"")</f>
        <v>4</v>
      </c>
      <c r="AE1557" s="2">
        <f>IFERROR(VLOOKUP(Tabla2[[#This Row],[Client]],Sales_Revenues!A:G,2,FALSE),"")</f>
        <v>0</v>
      </c>
      <c r="AF1557" s="2">
        <f>IFERROR(VLOOKUP(Tabla2[[#This Row],[Client]],Sales_Revenues!A:G,3,FALSE),"")</f>
        <v>0</v>
      </c>
      <c r="AG1557" s="2">
        <f>IFERROR(VLOOKUP(Tabla2[[#This Row],[Client]],Sales_Revenues!A:G,4,FALSE),"")</f>
        <v>0</v>
      </c>
      <c r="AH1557" s="2">
        <f>IFERROR(VLOOKUP(Tabla2[[#This Row],[Client]],Sales_Revenues!A:G,5,FALSE),"")</f>
        <v>0</v>
      </c>
      <c r="AI1557" s="2">
        <f>IFERROR(VLOOKUP(Tabla2[[#This Row],[Client]],Sales_Revenues!A:G,6,FALSE),"")</f>
        <v>0</v>
      </c>
      <c r="AJ1557" s="2">
        <f>IFERROR(VLOOKUP(Tabla2[[#This Row],[Client]],Sales_Revenues!A:G,7,FALSE),"")</f>
        <v>0</v>
      </c>
    </row>
    <row r="1558" spans="1:36">
      <c r="A1558">
        <v>1557</v>
      </c>
      <c r="B1558">
        <v>1</v>
      </c>
      <c r="D1558">
        <v>2</v>
      </c>
      <c r="H1558">
        <v>55.554642857142859</v>
      </c>
      <c r="I1558" t="s">
        <v>38</v>
      </c>
      <c r="J1558">
        <v>0</v>
      </c>
      <c r="K1558" t="s">
        <v>38</v>
      </c>
      <c r="L1558" t="s">
        <v>38</v>
      </c>
      <c r="M1558" t="s">
        <v>38</v>
      </c>
      <c r="N1558" t="str">
        <f>IFERROR(VLOOKUP(Tabla2[[#This Row],[Client]],Soc_Dem!A:D,2,FALSE),"")</f>
        <v>F</v>
      </c>
      <c r="O1558">
        <f>IFERROR(VLOOKUP(Tabla2[[#This Row],[Client]],Soc_Dem!A:D,3,FALSE),"")</f>
        <v>77</v>
      </c>
      <c r="P1558">
        <f>IFERROR(VLOOKUP(Tabla2[[#This Row],[Client]],Soc_Dem!A:D,4,FALSE),"")</f>
        <v>150</v>
      </c>
      <c r="Q1558" s="2">
        <f>IFERROR(VLOOKUP(Tabla2[[#This Row],[Client]],Inflow_Outflow!A:O,2,FALSE),"")</f>
        <v>1837.5314285714285</v>
      </c>
      <c r="R1558" s="2">
        <f>IFERROR(VLOOKUP(Tabla2[[#This Row],[Client]],Inflow_Outflow!A:O,3,FALSE),"")</f>
        <v>1837.5314285714285</v>
      </c>
      <c r="S1558" s="2">
        <f>IFERROR(VLOOKUP(Tabla2[[#This Row],[Client]],Inflow_Outflow!A:O,4,FALSE),"")</f>
        <v>10</v>
      </c>
      <c r="T1558" s="2">
        <f>IFERROR(VLOOKUP(Tabla2[[#This Row],[Client]],Inflow_Outflow!A:O,5,FALSE),"")</f>
        <v>10</v>
      </c>
      <c r="U1558" s="2">
        <f>IFERROR(VLOOKUP(Tabla2[[#This Row],[Client]],Inflow_Outflow!A:O,6,FALSE),"")</f>
        <v>1791.25</v>
      </c>
      <c r="V1558" s="2">
        <f>IFERROR(VLOOKUP(Tabla2[[#This Row],[Client]],Inflow_Outflow!A:O,7,FALSE),"")</f>
        <v>1791.25</v>
      </c>
      <c r="W1558" s="2">
        <f>IFERROR(VLOOKUP(Tabla2[[#This Row],[Client]],Inflow_Outflow!A:O,8,FALSE),"")</f>
        <v>0</v>
      </c>
      <c r="X1558" s="2">
        <f>IFERROR(VLOOKUP(Tabla2[[#This Row],[Client]],Inflow_Outflow!A:O,9,FALSE),"")</f>
        <v>0</v>
      </c>
      <c r="Y1558" s="2">
        <f>IFERROR(VLOOKUP(Tabla2[[#This Row],[Client]],Inflow_Outflow!A:O,10,FALSE),"")</f>
        <v>0</v>
      </c>
      <c r="Z1558" s="2">
        <f>IFERROR(VLOOKUP(Tabla2[[#This Row],[Client]],Inflow_Outflow!A:O,11,FALSE),"")</f>
        <v>2</v>
      </c>
      <c r="AA1558" s="2">
        <f>IFERROR(VLOOKUP(Tabla2[[#This Row],[Client]],Inflow_Outflow!A:O,12,FALSE),"")</f>
        <v>2</v>
      </c>
      <c r="AB1558" s="2">
        <f>IFERROR(VLOOKUP(Tabla2[[#This Row],[Client]],Inflow_Outflow!A:O,13,FALSE),"")</f>
        <v>0</v>
      </c>
      <c r="AC1558" s="2">
        <f>IFERROR(VLOOKUP(Tabla2[[#This Row],[Client]],Inflow_Outflow!A:O,14,FALSE),"")</f>
        <v>0</v>
      </c>
      <c r="AD1558" s="2">
        <f>IFERROR(VLOOKUP(Tabla2[[#This Row],[Client]],Inflow_Outflow!A:O,15,FALSE),"")</f>
        <v>0</v>
      </c>
      <c r="AE1558" s="2">
        <f>IFERROR(VLOOKUP(Tabla2[[#This Row],[Client]],Sales_Revenues!A:G,2,FALSE),"")</f>
        <v>0</v>
      </c>
      <c r="AF1558" s="2">
        <f>IFERROR(VLOOKUP(Tabla2[[#This Row],[Client]],Sales_Revenues!A:G,3,FALSE),"")</f>
        <v>0</v>
      </c>
      <c r="AG1558" s="2">
        <f>IFERROR(VLOOKUP(Tabla2[[#This Row],[Client]],Sales_Revenues!A:G,4,FALSE),"")</f>
        <v>1</v>
      </c>
      <c r="AH1558" s="2">
        <f>IFERROR(VLOOKUP(Tabla2[[#This Row],[Client]],Sales_Revenues!A:G,5,FALSE),"")</f>
        <v>0</v>
      </c>
      <c r="AI1558" s="2">
        <f>IFERROR(VLOOKUP(Tabla2[[#This Row],[Client]],Sales_Revenues!A:G,6,FALSE),"")</f>
        <v>0</v>
      </c>
      <c r="AJ1558" s="2">
        <f>IFERROR(VLOOKUP(Tabla2[[#This Row],[Client]],Sales_Revenues!A:G,7,FALSE),"")</f>
        <v>8.1071428571428577</v>
      </c>
    </row>
    <row r="1559" spans="1:36">
      <c r="A1559">
        <v>1558</v>
      </c>
      <c r="B1559">
        <v>2</v>
      </c>
      <c r="H1559">
        <v>347.07535714285717</v>
      </c>
      <c r="I1559" t="s">
        <v>38</v>
      </c>
      <c r="J1559" t="s">
        <v>38</v>
      </c>
      <c r="K1559" t="s">
        <v>38</v>
      </c>
      <c r="L1559" t="s">
        <v>38</v>
      </c>
      <c r="M1559" t="s">
        <v>38</v>
      </c>
      <c r="N1559" t="str">
        <f>IFERROR(VLOOKUP(Tabla2[[#This Row],[Client]],Soc_Dem!A:D,2,FALSE),"")</f>
        <v>F</v>
      </c>
      <c r="O1559">
        <f>IFERROR(VLOOKUP(Tabla2[[#This Row],[Client]],Soc_Dem!A:D,3,FALSE),"")</f>
        <v>42</v>
      </c>
      <c r="P1559">
        <f>IFERROR(VLOOKUP(Tabla2[[#This Row],[Client]],Soc_Dem!A:D,4,FALSE),"")</f>
        <v>48</v>
      </c>
      <c r="Q1559" s="2">
        <f>IFERROR(VLOOKUP(Tabla2[[#This Row],[Client]],Inflow_Outflow!A:O,2,FALSE),"")</f>
        <v>388.73500000000001</v>
      </c>
      <c r="R1559" s="2">
        <f>IFERROR(VLOOKUP(Tabla2[[#This Row],[Client]],Inflow_Outflow!A:O,3,FALSE),"")</f>
        <v>388.73500000000001</v>
      </c>
      <c r="S1559" s="2">
        <f>IFERROR(VLOOKUP(Tabla2[[#This Row],[Client]],Inflow_Outflow!A:O,4,FALSE),"")</f>
        <v>3</v>
      </c>
      <c r="T1559" s="2">
        <f>IFERROR(VLOOKUP(Tabla2[[#This Row],[Client]],Inflow_Outflow!A:O,5,FALSE),"")</f>
        <v>3</v>
      </c>
      <c r="U1559" s="2">
        <f>IFERROR(VLOOKUP(Tabla2[[#This Row],[Client]],Inflow_Outflow!A:O,6,FALSE),"")</f>
        <v>545.26857142857148</v>
      </c>
      <c r="V1559" s="2">
        <f>IFERROR(VLOOKUP(Tabla2[[#This Row],[Client]],Inflow_Outflow!A:O,7,FALSE),"")</f>
        <v>545.26857142857148</v>
      </c>
      <c r="W1559" s="2">
        <f>IFERROR(VLOOKUP(Tabla2[[#This Row],[Client]],Inflow_Outflow!A:O,8,FALSE),"")</f>
        <v>375</v>
      </c>
      <c r="X1559" s="2">
        <f>IFERROR(VLOOKUP(Tabla2[[#This Row],[Client]],Inflow_Outflow!A:O,9,FALSE),"")</f>
        <v>30.768571428571427</v>
      </c>
      <c r="Y1559" s="2">
        <f>IFERROR(VLOOKUP(Tabla2[[#This Row],[Client]],Inflow_Outflow!A:O,10,FALSE),"")</f>
        <v>139.28571428571428</v>
      </c>
      <c r="Z1559" s="2">
        <f>IFERROR(VLOOKUP(Tabla2[[#This Row],[Client]],Inflow_Outflow!A:O,11,FALSE),"")</f>
        <v>14</v>
      </c>
      <c r="AA1559" s="2">
        <f>IFERROR(VLOOKUP(Tabla2[[#This Row],[Client]],Inflow_Outflow!A:O,12,FALSE),"")</f>
        <v>14</v>
      </c>
      <c r="AB1559" s="2">
        <f>IFERROR(VLOOKUP(Tabla2[[#This Row],[Client]],Inflow_Outflow!A:O,13,FALSE),"")</f>
        <v>7</v>
      </c>
      <c r="AC1559" s="2">
        <f>IFERROR(VLOOKUP(Tabla2[[#This Row],[Client]],Inflow_Outflow!A:O,14,FALSE),"")</f>
        <v>5</v>
      </c>
      <c r="AD1559" s="2">
        <f>IFERROR(VLOOKUP(Tabla2[[#This Row],[Client]],Inflow_Outflow!A:O,15,FALSE),"")</f>
        <v>1</v>
      </c>
      <c r="AE1559" s="2">
        <f>IFERROR(VLOOKUP(Tabla2[[#This Row],[Client]],Sales_Revenues!A:G,2,FALSE),"")</f>
        <v>0</v>
      </c>
      <c r="AF1559" s="2">
        <f>IFERROR(VLOOKUP(Tabla2[[#This Row],[Client]],Sales_Revenues!A:G,3,FALSE),"")</f>
        <v>0</v>
      </c>
      <c r="AG1559" s="2">
        <f>IFERROR(VLOOKUP(Tabla2[[#This Row],[Client]],Sales_Revenues!A:G,4,FALSE),"")</f>
        <v>1</v>
      </c>
      <c r="AH1559" s="2">
        <f>IFERROR(VLOOKUP(Tabla2[[#This Row],[Client]],Sales_Revenues!A:G,5,FALSE),"")</f>
        <v>0</v>
      </c>
      <c r="AI1559" s="2">
        <f>IFERROR(VLOOKUP(Tabla2[[#This Row],[Client]],Sales_Revenues!A:G,6,FALSE),"")</f>
        <v>0</v>
      </c>
      <c r="AJ1559" s="2">
        <f>IFERROR(VLOOKUP(Tabla2[[#This Row],[Client]],Sales_Revenues!A:G,7,FALSE),"")</f>
        <v>8.5</v>
      </c>
    </row>
    <row r="1560" spans="1:36">
      <c r="A1560">
        <v>1559</v>
      </c>
      <c r="B1560">
        <v>1</v>
      </c>
      <c r="H1560">
        <v>15.718928571428572</v>
      </c>
      <c r="I1560" t="s">
        <v>38</v>
      </c>
      <c r="J1560" t="s">
        <v>38</v>
      </c>
      <c r="K1560" t="s">
        <v>38</v>
      </c>
      <c r="L1560" t="s">
        <v>38</v>
      </c>
      <c r="M1560" t="s">
        <v>38</v>
      </c>
      <c r="N1560" t="str">
        <f>IFERROR(VLOOKUP(Tabla2[[#This Row],[Client]],Soc_Dem!A:D,2,FALSE),"")</f>
        <v>F</v>
      </c>
      <c r="O1560">
        <f>IFERROR(VLOOKUP(Tabla2[[#This Row],[Client]],Soc_Dem!A:D,3,FALSE),"")</f>
        <v>34</v>
      </c>
      <c r="P1560">
        <f>IFERROR(VLOOKUP(Tabla2[[#This Row],[Client]],Soc_Dem!A:D,4,FALSE),"")</f>
        <v>11</v>
      </c>
      <c r="Q1560" s="2">
        <f>IFERROR(VLOOKUP(Tabla2[[#This Row],[Client]],Inflow_Outflow!A:O,2,FALSE),"")</f>
        <v>812.50142857142862</v>
      </c>
      <c r="R1560" s="2">
        <f>IFERROR(VLOOKUP(Tabla2[[#This Row],[Client]],Inflow_Outflow!A:O,3,FALSE),"")</f>
        <v>812.50142857142862</v>
      </c>
      <c r="S1560" s="2">
        <f>IFERROR(VLOOKUP(Tabla2[[#This Row],[Client]],Inflow_Outflow!A:O,4,FALSE),"")</f>
        <v>2</v>
      </c>
      <c r="T1560" s="2">
        <f>IFERROR(VLOOKUP(Tabla2[[#This Row],[Client]],Inflow_Outflow!A:O,5,FALSE),"")</f>
        <v>2</v>
      </c>
      <c r="U1560" s="2">
        <f>IFERROR(VLOOKUP(Tabla2[[#This Row],[Client]],Inflow_Outflow!A:O,6,FALSE),"")</f>
        <v>900.23571428571427</v>
      </c>
      <c r="V1560" s="2">
        <f>IFERROR(VLOOKUP(Tabla2[[#This Row],[Client]],Inflow_Outflow!A:O,7,FALSE),"")</f>
        <v>900.23571428571427</v>
      </c>
      <c r="W1560" s="2">
        <f>IFERROR(VLOOKUP(Tabla2[[#This Row],[Client]],Inflow_Outflow!A:O,8,FALSE),"")</f>
        <v>0</v>
      </c>
      <c r="X1560" s="2">
        <f>IFERROR(VLOOKUP(Tabla2[[#This Row],[Client]],Inflow_Outflow!A:O,9,FALSE),"")</f>
        <v>0</v>
      </c>
      <c r="Y1560" s="2">
        <f>IFERROR(VLOOKUP(Tabla2[[#This Row],[Client]],Inflow_Outflow!A:O,10,FALSE),"")</f>
        <v>285.71428571428572</v>
      </c>
      <c r="Z1560" s="2">
        <f>IFERROR(VLOOKUP(Tabla2[[#This Row],[Client]],Inflow_Outflow!A:O,11,FALSE),"")</f>
        <v>5</v>
      </c>
      <c r="AA1560" s="2">
        <f>IFERROR(VLOOKUP(Tabla2[[#This Row],[Client]],Inflow_Outflow!A:O,12,FALSE),"")</f>
        <v>5</v>
      </c>
      <c r="AB1560" s="2">
        <f>IFERROR(VLOOKUP(Tabla2[[#This Row],[Client]],Inflow_Outflow!A:O,13,FALSE),"")</f>
        <v>0</v>
      </c>
      <c r="AC1560" s="2">
        <f>IFERROR(VLOOKUP(Tabla2[[#This Row],[Client]],Inflow_Outflow!A:O,14,FALSE),"")</f>
        <v>0</v>
      </c>
      <c r="AD1560" s="2">
        <f>IFERROR(VLOOKUP(Tabla2[[#This Row],[Client]],Inflow_Outflow!A:O,15,FALSE),"")</f>
        <v>2</v>
      </c>
      <c r="AE1560" s="2" t="str">
        <f>IFERROR(VLOOKUP(Tabla2[[#This Row],[Client]],Sales_Revenues!A:G,2,FALSE),"")</f>
        <v/>
      </c>
      <c r="AF1560" s="2" t="str">
        <f>IFERROR(VLOOKUP(Tabla2[[#This Row],[Client]],Sales_Revenues!A:G,3,FALSE),"")</f>
        <v/>
      </c>
      <c r="AG1560" s="2" t="str">
        <f>IFERROR(VLOOKUP(Tabla2[[#This Row],[Client]],Sales_Revenues!A:G,4,FALSE),"")</f>
        <v/>
      </c>
      <c r="AH1560" s="2" t="str">
        <f>IFERROR(VLOOKUP(Tabla2[[#This Row],[Client]],Sales_Revenues!A:G,5,FALSE),"")</f>
        <v/>
      </c>
      <c r="AI1560" s="2" t="str">
        <f>IFERROR(VLOOKUP(Tabla2[[#This Row],[Client]],Sales_Revenues!A:G,6,FALSE),"")</f>
        <v/>
      </c>
      <c r="AJ1560" s="2" t="str">
        <f>IFERROR(VLOOKUP(Tabla2[[#This Row],[Client]],Sales_Revenues!A:G,7,FALSE),"")</f>
        <v/>
      </c>
    </row>
    <row r="1561" spans="1:36">
      <c r="A1561">
        <v>1560</v>
      </c>
      <c r="B1561">
        <v>1</v>
      </c>
      <c r="D1561">
        <v>5</v>
      </c>
      <c r="H1561">
        <v>3522.7428571428572</v>
      </c>
      <c r="I1561" t="s">
        <v>38</v>
      </c>
      <c r="J1561">
        <v>0</v>
      </c>
      <c r="K1561" t="s">
        <v>38</v>
      </c>
      <c r="L1561" t="s">
        <v>38</v>
      </c>
      <c r="M1561" t="s">
        <v>38</v>
      </c>
      <c r="N1561" t="str">
        <f>IFERROR(VLOOKUP(Tabla2[[#This Row],[Client]],Soc_Dem!A:D,2,FALSE),"")</f>
        <v>M</v>
      </c>
      <c r="O1561">
        <f>IFERROR(VLOOKUP(Tabla2[[#This Row],[Client]],Soc_Dem!A:D,3,FALSE),"")</f>
        <v>62</v>
      </c>
      <c r="P1561">
        <f>IFERROR(VLOOKUP(Tabla2[[#This Row],[Client]],Soc_Dem!A:D,4,FALSE),"")</f>
        <v>176</v>
      </c>
      <c r="Q1561" s="2">
        <f>IFERROR(VLOOKUP(Tabla2[[#This Row],[Client]],Inflow_Outflow!A:O,2,FALSE),"")</f>
        <v>877.23249999999996</v>
      </c>
      <c r="R1561" s="2">
        <f>IFERROR(VLOOKUP(Tabla2[[#This Row],[Client]],Inflow_Outflow!A:O,3,FALSE),"")</f>
        <v>877.22821428571422</v>
      </c>
      <c r="S1561" s="2">
        <f>IFERROR(VLOOKUP(Tabla2[[#This Row],[Client]],Inflow_Outflow!A:O,4,FALSE),"")</f>
        <v>6</v>
      </c>
      <c r="T1561" s="2">
        <f>IFERROR(VLOOKUP(Tabla2[[#This Row],[Client]],Inflow_Outflow!A:O,5,FALSE),"")</f>
        <v>2</v>
      </c>
      <c r="U1561" s="2">
        <f>IFERROR(VLOOKUP(Tabla2[[#This Row],[Client]],Inflow_Outflow!A:O,6,FALSE),"")</f>
        <v>4.112857142857143</v>
      </c>
      <c r="V1561" s="2">
        <f>IFERROR(VLOOKUP(Tabla2[[#This Row],[Client]],Inflow_Outflow!A:O,7,FALSE),"")</f>
        <v>4.1071428571428568</v>
      </c>
      <c r="W1561" s="2">
        <f>IFERROR(VLOOKUP(Tabla2[[#This Row],[Client]],Inflow_Outflow!A:O,8,FALSE),"")</f>
        <v>0</v>
      </c>
      <c r="X1561" s="2">
        <f>IFERROR(VLOOKUP(Tabla2[[#This Row],[Client]],Inflow_Outflow!A:O,9,FALSE),"")</f>
        <v>0</v>
      </c>
      <c r="Y1561" s="2">
        <f>IFERROR(VLOOKUP(Tabla2[[#This Row],[Client]],Inflow_Outflow!A:O,10,FALSE),"")</f>
        <v>0</v>
      </c>
      <c r="Z1561" s="2">
        <f>IFERROR(VLOOKUP(Tabla2[[#This Row],[Client]],Inflow_Outflow!A:O,11,FALSE),"")</f>
        <v>5</v>
      </c>
      <c r="AA1561" s="2">
        <f>IFERROR(VLOOKUP(Tabla2[[#This Row],[Client]],Inflow_Outflow!A:O,12,FALSE),"")</f>
        <v>1</v>
      </c>
      <c r="AB1561" s="2">
        <f>IFERROR(VLOOKUP(Tabla2[[#This Row],[Client]],Inflow_Outflow!A:O,13,FALSE),"")</f>
        <v>0</v>
      </c>
      <c r="AC1561" s="2">
        <f>IFERROR(VLOOKUP(Tabla2[[#This Row],[Client]],Inflow_Outflow!A:O,14,FALSE),"")</f>
        <v>0</v>
      </c>
      <c r="AD1561" s="2">
        <f>IFERROR(VLOOKUP(Tabla2[[#This Row],[Client]],Inflow_Outflow!A:O,15,FALSE),"")</f>
        <v>0</v>
      </c>
      <c r="AE1561" s="2">
        <f>IFERROR(VLOOKUP(Tabla2[[#This Row],[Client]],Sales_Revenues!A:G,2,FALSE),"")</f>
        <v>0</v>
      </c>
      <c r="AF1561" s="2">
        <f>IFERROR(VLOOKUP(Tabla2[[#This Row],[Client]],Sales_Revenues!A:G,3,FALSE),"")</f>
        <v>0</v>
      </c>
      <c r="AG1561" s="2">
        <f>IFERROR(VLOOKUP(Tabla2[[#This Row],[Client]],Sales_Revenues!A:G,4,FALSE),"")</f>
        <v>0</v>
      </c>
      <c r="AH1561" s="2">
        <f>IFERROR(VLOOKUP(Tabla2[[#This Row],[Client]],Sales_Revenues!A:G,5,FALSE),"")</f>
        <v>0</v>
      </c>
      <c r="AI1561" s="2">
        <f>IFERROR(VLOOKUP(Tabla2[[#This Row],[Client]],Sales_Revenues!A:G,6,FALSE),"")</f>
        <v>0</v>
      </c>
      <c r="AJ1561" s="2">
        <f>IFERROR(VLOOKUP(Tabla2[[#This Row],[Client]],Sales_Revenues!A:G,7,FALSE),"")</f>
        <v>0</v>
      </c>
    </row>
    <row r="1562" spans="1:36">
      <c r="A1562">
        <v>1561</v>
      </c>
      <c r="B1562">
        <v>1</v>
      </c>
      <c r="C1562">
        <v>1</v>
      </c>
      <c r="H1562">
        <v>361.47035714285715</v>
      </c>
      <c r="I1562">
        <v>1927.5317857142857</v>
      </c>
      <c r="J1562" t="s">
        <v>38</v>
      </c>
      <c r="K1562" t="s">
        <v>38</v>
      </c>
      <c r="L1562" t="s">
        <v>38</v>
      </c>
      <c r="M1562" t="s">
        <v>38</v>
      </c>
      <c r="N1562" t="str">
        <f>IFERROR(VLOOKUP(Tabla2[[#This Row],[Client]],Soc_Dem!A:D,2,FALSE),"")</f>
        <v>M</v>
      </c>
      <c r="O1562">
        <f>IFERROR(VLOOKUP(Tabla2[[#This Row],[Client]],Soc_Dem!A:D,3,FALSE),"")</f>
        <v>12</v>
      </c>
      <c r="P1562">
        <f>IFERROR(VLOOKUP(Tabla2[[#This Row],[Client]],Soc_Dem!A:D,4,FALSE),"")</f>
        <v>204</v>
      </c>
      <c r="Q1562" s="2">
        <f>IFERROR(VLOOKUP(Tabla2[[#This Row],[Client]],Inflow_Outflow!A:O,2,FALSE),"")</f>
        <v>1250.1635714285715</v>
      </c>
      <c r="R1562" s="2">
        <f>IFERROR(VLOOKUP(Tabla2[[#This Row],[Client]],Inflow_Outflow!A:O,3,FALSE),"")</f>
        <v>1142.8596428571429</v>
      </c>
      <c r="S1562" s="2">
        <f>IFERROR(VLOOKUP(Tabla2[[#This Row],[Client]],Inflow_Outflow!A:O,4,FALSE),"")</f>
        <v>6</v>
      </c>
      <c r="T1562" s="2">
        <f>IFERROR(VLOOKUP(Tabla2[[#This Row],[Client]],Inflow_Outflow!A:O,5,FALSE),"")</f>
        <v>4</v>
      </c>
      <c r="U1562" s="2">
        <f>IFERROR(VLOOKUP(Tabla2[[#This Row],[Client]],Inflow_Outflow!A:O,6,FALSE),"")</f>
        <v>1964.5467857142855</v>
      </c>
      <c r="V1562" s="2">
        <f>IFERROR(VLOOKUP(Tabla2[[#This Row],[Client]],Inflow_Outflow!A:O,7,FALSE),"")</f>
        <v>1285.9753571428571</v>
      </c>
      <c r="W1562" s="2">
        <f>IFERROR(VLOOKUP(Tabla2[[#This Row],[Client]],Inflow_Outflow!A:O,8,FALSE),"")</f>
        <v>246.42857142857142</v>
      </c>
      <c r="X1562" s="2">
        <f>IFERROR(VLOOKUP(Tabla2[[#This Row],[Client]],Inflow_Outflow!A:O,9,FALSE),"")</f>
        <v>670.12892857142856</v>
      </c>
      <c r="Y1562" s="2">
        <f>IFERROR(VLOOKUP(Tabla2[[#This Row],[Client]],Inflow_Outflow!A:O,10,FALSE),"")</f>
        <v>104.75</v>
      </c>
      <c r="Z1562" s="2">
        <f>IFERROR(VLOOKUP(Tabla2[[#This Row],[Client]],Inflow_Outflow!A:O,11,FALSE),"")</f>
        <v>21</v>
      </c>
      <c r="AA1562" s="2">
        <f>IFERROR(VLOOKUP(Tabla2[[#This Row],[Client]],Inflow_Outflow!A:O,12,FALSE),"")</f>
        <v>19</v>
      </c>
      <c r="AB1562" s="2">
        <f>IFERROR(VLOOKUP(Tabla2[[#This Row],[Client]],Inflow_Outflow!A:O,13,FALSE),"")</f>
        <v>2</v>
      </c>
      <c r="AC1562" s="2">
        <f>IFERROR(VLOOKUP(Tabla2[[#This Row],[Client]],Inflow_Outflow!A:O,14,FALSE),"")</f>
        <v>12</v>
      </c>
      <c r="AD1562" s="2">
        <f>IFERROR(VLOOKUP(Tabla2[[#This Row],[Client]],Inflow_Outflow!A:O,15,FALSE),"")</f>
        <v>1</v>
      </c>
      <c r="AE1562" s="2">
        <f>IFERROR(VLOOKUP(Tabla2[[#This Row],[Client]],Sales_Revenues!A:G,2,FALSE),"")</f>
        <v>0</v>
      </c>
      <c r="AF1562" s="2">
        <f>IFERROR(VLOOKUP(Tabla2[[#This Row],[Client]],Sales_Revenues!A:G,3,FALSE),"")</f>
        <v>0</v>
      </c>
      <c r="AG1562" s="2">
        <f>IFERROR(VLOOKUP(Tabla2[[#This Row],[Client]],Sales_Revenues!A:G,4,FALSE),"")</f>
        <v>1</v>
      </c>
      <c r="AH1562" s="2">
        <f>IFERROR(VLOOKUP(Tabla2[[#This Row],[Client]],Sales_Revenues!A:G,5,FALSE),"")</f>
        <v>0</v>
      </c>
      <c r="AI1562" s="2">
        <f>IFERROR(VLOOKUP(Tabla2[[#This Row],[Client]],Sales_Revenues!A:G,6,FALSE),"")</f>
        <v>0</v>
      </c>
      <c r="AJ1562" s="2">
        <f>IFERROR(VLOOKUP(Tabla2[[#This Row],[Client]],Sales_Revenues!A:G,7,FALSE),"")</f>
        <v>4.2142857142857144</v>
      </c>
    </row>
    <row r="1563" spans="1:36">
      <c r="A1563">
        <v>1562</v>
      </c>
      <c r="B1563">
        <v>1</v>
      </c>
      <c r="H1563">
        <v>270.74571428571431</v>
      </c>
      <c r="I1563" t="s">
        <v>38</v>
      </c>
      <c r="J1563" t="s">
        <v>38</v>
      </c>
      <c r="K1563" t="s">
        <v>38</v>
      </c>
      <c r="L1563" t="s">
        <v>38</v>
      </c>
      <c r="M1563" t="s">
        <v>38</v>
      </c>
      <c r="N1563" t="str">
        <f>IFERROR(VLOOKUP(Tabla2[[#This Row],[Client]],Soc_Dem!A:D,2,FALSE),"")</f>
        <v>M</v>
      </c>
      <c r="O1563">
        <f>IFERROR(VLOOKUP(Tabla2[[#This Row],[Client]],Soc_Dem!A:D,3,FALSE),"")</f>
        <v>52</v>
      </c>
      <c r="P1563">
        <f>IFERROR(VLOOKUP(Tabla2[[#This Row],[Client]],Soc_Dem!A:D,4,FALSE),"")</f>
        <v>119</v>
      </c>
      <c r="Q1563" s="2">
        <f>IFERROR(VLOOKUP(Tabla2[[#This Row],[Client]],Inflow_Outflow!A:O,2,FALSE),"")</f>
        <v>461.89321428571429</v>
      </c>
      <c r="R1563" s="2">
        <f>IFERROR(VLOOKUP(Tabla2[[#This Row],[Client]],Inflow_Outflow!A:O,3,FALSE),"")</f>
        <v>461.89321428571429</v>
      </c>
      <c r="S1563" s="2">
        <f>IFERROR(VLOOKUP(Tabla2[[#This Row],[Client]],Inflow_Outflow!A:O,4,FALSE),"")</f>
        <v>3</v>
      </c>
      <c r="T1563" s="2">
        <f>IFERROR(VLOOKUP(Tabla2[[#This Row],[Client]],Inflow_Outflow!A:O,5,FALSE),"")</f>
        <v>3</v>
      </c>
      <c r="U1563" s="2">
        <f>IFERROR(VLOOKUP(Tabla2[[#This Row],[Client]],Inflow_Outflow!A:O,6,FALSE),"")</f>
        <v>560.82142857142856</v>
      </c>
      <c r="V1563" s="2">
        <f>IFERROR(VLOOKUP(Tabla2[[#This Row],[Client]],Inflow_Outflow!A:O,7,FALSE),"")</f>
        <v>560.82142857142856</v>
      </c>
      <c r="W1563" s="2">
        <f>IFERROR(VLOOKUP(Tabla2[[#This Row],[Client]],Inflow_Outflow!A:O,8,FALSE),"")</f>
        <v>435.71428571428572</v>
      </c>
      <c r="X1563" s="2">
        <f>IFERROR(VLOOKUP(Tabla2[[#This Row],[Client]],Inflow_Outflow!A:O,9,FALSE),"")</f>
        <v>0</v>
      </c>
      <c r="Y1563" s="2">
        <f>IFERROR(VLOOKUP(Tabla2[[#This Row],[Client]],Inflow_Outflow!A:O,10,FALSE),"")</f>
        <v>121.71428571428571</v>
      </c>
      <c r="Z1563" s="2">
        <f>IFERROR(VLOOKUP(Tabla2[[#This Row],[Client]],Inflow_Outflow!A:O,11,FALSE),"")</f>
        <v>6</v>
      </c>
      <c r="AA1563" s="2">
        <f>IFERROR(VLOOKUP(Tabla2[[#This Row],[Client]],Inflow_Outflow!A:O,12,FALSE),"")</f>
        <v>6</v>
      </c>
      <c r="AB1563" s="2">
        <f>IFERROR(VLOOKUP(Tabla2[[#This Row],[Client]],Inflow_Outflow!A:O,13,FALSE),"")</f>
        <v>3</v>
      </c>
      <c r="AC1563" s="2">
        <f>IFERROR(VLOOKUP(Tabla2[[#This Row],[Client]],Inflow_Outflow!A:O,14,FALSE),"")</f>
        <v>0</v>
      </c>
      <c r="AD1563" s="2">
        <f>IFERROR(VLOOKUP(Tabla2[[#This Row],[Client]],Inflow_Outflow!A:O,15,FALSE),"")</f>
        <v>2</v>
      </c>
      <c r="AE1563" s="2" t="str">
        <f>IFERROR(VLOOKUP(Tabla2[[#This Row],[Client]],Sales_Revenues!A:G,2,FALSE),"")</f>
        <v/>
      </c>
      <c r="AF1563" s="2" t="str">
        <f>IFERROR(VLOOKUP(Tabla2[[#This Row],[Client]],Sales_Revenues!A:G,3,FALSE),"")</f>
        <v/>
      </c>
      <c r="AG1563" s="2" t="str">
        <f>IFERROR(VLOOKUP(Tabla2[[#This Row],[Client]],Sales_Revenues!A:G,4,FALSE),"")</f>
        <v/>
      </c>
      <c r="AH1563" s="2" t="str">
        <f>IFERROR(VLOOKUP(Tabla2[[#This Row],[Client]],Sales_Revenues!A:G,5,FALSE),"")</f>
        <v/>
      </c>
      <c r="AI1563" s="2" t="str">
        <f>IFERROR(VLOOKUP(Tabla2[[#This Row],[Client]],Sales_Revenues!A:G,6,FALSE),"")</f>
        <v/>
      </c>
      <c r="AJ1563" s="2" t="str">
        <f>IFERROR(VLOOKUP(Tabla2[[#This Row],[Client]],Sales_Revenues!A:G,7,FALSE),"")</f>
        <v/>
      </c>
    </row>
    <row r="1564" spans="1:36">
      <c r="A1564">
        <v>1563</v>
      </c>
      <c r="B1564">
        <v>1</v>
      </c>
      <c r="E1564">
        <v>1</v>
      </c>
      <c r="H1564">
        <v>127.68142857142857</v>
      </c>
      <c r="I1564" t="s">
        <v>38</v>
      </c>
      <c r="J1564" t="s">
        <v>38</v>
      </c>
      <c r="K1564">
        <v>0</v>
      </c>
      <c r="L1564" t="s">
        <v>38</v>
      </c>
      <c r="M1564" t="s">
        <v>38</v>
      </c>
      <c r="N1564" t="str">
        <f>IFERROR(VLOOKUP(Tabla2[[#This Row],[Client]],Soc_Dem!A:D,2,FALSE),"")</f>
        <v>M</v>
      </c>
      <c r="O1564">
        <f>IFERROR(VLOOKUP(Tabla2[[#This Row],[Client]],Soc_Dem!A:D,3,FALSE),"")</f>
        <v>24</v>
      </c>
      <c r="P1564">
        <f>IFERROR(VLOOKUP(Tabla2[[#This Row],[Client]],Soc_Dem!A:D,4,FALSE),"")</f>
        <v>12</v>
      </c>
      <c r="Q1564" s="2">
        <f>IFERROR(VLOOKUP(Tabla2[[#This Row],[Client]],Inflow_Outflow!A:O,2,FALSE),"")</f>
        <v>1544.1257142857141</v>
      </c>
      <c r="R1564" s="2">
        <f>IFERROR(VLOOKUP(Tabla2[[#This Row],[Client]],Inflow_Outflow!A:O,3,FALSE),"")</f>
        <v>1544.1257142857141</v>
      </c>
      <c r="S1564" s="2">
        <f>IFERROR(VLOOKUP(Tabla2[[#This Row],[Client]],Inflow_Outflow!A:O,4,FALSE),"")</f>
        <v>8</v>
      </c>
      <c r="T1564" s="2">
        <f>IFERROR(VLOOKUP(Tabla2[[#This Row],[Client]],Inflow_Outflow!A:O,5,FALSE),"")</f>
        <v>8</v>
      </c>
      <c r="U1564" s="2">
        <f>IFERROR(VLOOKUP(Tabla2[[#This Row],[Client]],Inflow_Outflow!A:O,6,FALSE),"")</f>
        <v>7073.6500000000005</v>
      </c>
      <c r="V1564" s="2">
        <f>IFERROR(VLOOKUP(Tabla2[[#This Row],[Client]],Inflow_Outflow!A:O,7,FALSE),"")</f>
        <v>7073.6500000000005</v>
      </c>
      <c r="W1564" s="2">
        <f>IFERROR(VLOOKUP(Tabla2[[#This Row],[Client]],Inflow_Outflow!A:O,8,FALSE),"")</f>
        <v>357.14285714285717</v>
      </c>
      <c r="X1564" s="2">
        <f>IFERROR(VLOOKUP(Tabla2[[#This Row],[Client]],Inflow_Outflow!A:O,9,FALSE),"")</f>
        <v>62.657142857142858</v>
      </c>
      <c r="Y1564" s="2">
        <f>IFERROR(VLOOKUP(Tabla2[[#This Row],[Client]],Inflow_Outflow!A:O,10,FALSE),"")</f>
        <v>2905.0357142857142</v>
      </c>
      <c r="Z1564" s="2">
        <f>IFERROR(VLOOKUP(Tabla2[[#This Row],[Client]],Inflow_Outflow!A:O,11,FALSE),"")</f>
        <v>23</v>
      </c>
      <c r="AA1564" s="2">
        <f>IFERROR(VLOOKUP(Tabla2[[#This Row],[Client]],Inflow_Outflow!A:O,12,FALSE),"")</f>
        <v>23</v>
      </c>
      <c r="AB1564" s="2">
        <f>IFERROR(VLOOKUP(Tabla2[[#This Row],[Client]],Inflow_Outflow!A:O,13,FALSE),"")</f>
        <v>1</v>
      </c>
      <c r="AC1564" s="2">
        <f>IFERROR(VLOOKUP(Tabla2[[#This Row],[Client]],Inflow_Outflow!A:O,14,FALSE),"")</f>
        <v>6</v>
      </c>
      <c r="AD1564" s="2">
        <f>IFERROR(VLOOKUP(Tabla2[[#This Row],[Client]],Inflow_Outflow!A:O,15,FALSE),"")</f>
        <v>12</v>
      </c>
      <c r="AE1564" s="2">
        <f>IFERROR(VLOOKUP(Tabla2[[#This Row],[Client]],Sales_Revenues!A:G,2,FALSE),"")</f>
        <v>0</v>
      </c>
      <c r="AF1564" s="2">
        <f>IFERROR(VLOOKUP(Tabla2[[#This Row],[Client]],Sales_Revenues!A:G,3,FALSE),"")</f>
        <v>0</v>
      </c>
      <c r="AG1564" s="2">
        <f>IFERROR(VLOOKUP(Tabla2[[#This Row],[Client]],Sales_Revenues!A:G,4,FALSE),"")</f>
        <v>1</v>
      </c>
      <c r="AH1564" s="2">
        <f>IFERROR(VLOOKUP(Tabla2[[#This Row],[Client]],Sales_Revenues!A:G,5,FALSE),"")</f>
        <v>0</v>
      </c>
      <c r="AI1564" s="2">
        <f>IFERROR(VLOOKUP(Tabla2[[#This Row],[Client]],Sales_Revenues!A:G,6,FALSE),"")</f>
        <v>0</v>
      </c>
      <c r="AJ1564" s="2">
        <f>IFERROR(VLOOKUP(Tabla2[[#This Row],[Client]],Sales_Revenues!A:G,7,FALSE),"")</f>
        <v>10.771785714285715</v>
      </c>
    </row>
    <row r="1565" spans="1:36">
      <c r="A1565">
        <v>1564</v>
      </c>
      <c r="B1565">
        <v>1</v>
      </c>
      <c r="E1565">
        <v>1</v>
      </c>
      <c r="H1565">
        <v>45.097857142857144</v>
      </c>
      <c r="I1565" t="s">
        <v>38</v>
      </c>
      <c r="J1565" t="s">
        <v>38</v>
      </c>
      <c r="K1565">
        <v>531.62964285714281</v>
      </c>
      <c r="L1565" t="s">
        <v>38</v>
      </c>
      <c r="M1565" t="s">
        <v>38</v>
      </c>
      <c r="N1565" t="str">
        <f>IFERROR(VLOOKUP(Tabla2[[#This Row],[Client]],Soc_Dem!A:D,2,FALSE),"")</f>
        <v>F</v>
      </c>
      <c r="O1565">
        <f>IFERROR(VLOOKUP(Tabla2[[#This Row],[Client]],Soc_Dem!A:D,3,FALSE),"")</f>
        <v>29</v>
      </c>
      <c r="P1565">
        <f>IFERROR(VLOOKUP(Tabla2[[#This Row],[Client]],Soc_Dem!A:D,4,FALSE),"")</f>
        <v>175</v>
      </c>
      <c r="Q1565" s="2">
        <f>IFERROR(VLOOKUP(Tabla2[[#This Row],[Client]],Inflow_Outflow!A:O,2,FALSE),"")</f>
        <v>679.60607142857145</v>
      </c>
      <c r="R1565" s="2">
        <f>IFERROR(VLOOKUP(Tabla2[[#This Row],[Client]],Inflow_Outflow!A:O,3,FALSE),"")</f>
        <v>519.11357142857139</v>
      </c>
      <c r="S1565" s="2">
        <f>IFERROR(VLOOKUP(Tabla2[[#This Row],[Client]],Inflow_Outflow!A:O,4,FALSE),"")</f>
        <v>23</v>
      </c>
      <c r="T1565" s="2">
        <f>IFERROR(VLOOKUP(Tabla2[[#This Row],[Client]],Inflow_Outflow!A:O,5,FALSE),"")</f>
        <v>18</v>
      </c>
      <c r="U1565" s="2">
        <f>IFERROR(VLOOKUP(Tabla2[[#This Row],[Client]],Inflow_Outflow!A:O,6,FALSE),"")</f>
        <v>701.6596428571429</v>
      </c>
      <c r="V1565" s="2">
        <f>IFERROR(VLOOKUP(Tabla2[[#This Row],[Client]],Inflow_Outflow!A:O,7,FALSE),"")</f>
        <v>506.00285714285712</v>
      </c>
      <c r="W1565" s="2">
        <f>IFERROR(VLOOKUP(Tabla2[[#This Row],[Client]],Inflow_Outflow!A:O,8,FALSE),"")</f>
        <v>139.28571428571428</v>
      </c>
      <c r="X1565" s="2">
        <f>IFERROR(VLOOKUP(Tabla2[[#This Row],[Client]],Inflow_Outflow!A:O,9,FALSE),"")</f>
        <v>122.08178571428572</v>
      </c>
      <c r="Y1565" s="2">
        <f>IFERROR(VLOOKUP(Tabla2[[#This Row],[Client]],Inflow_Outflow!A:O,10,FALSE),"")</f>
        <v>83.928571428571431</v>
      </c>
      <c r="Z1565" s="2">
        <f>IFERROR(VLOOKUP(Tabla2[[#This Row],[Client]],Inflow_Outflow!A:O,11,FALSE),"")</f>
        <v>41</v>
      </c>
      <c r="AA1565" s="2">
        <f>IFERROR(VLOOKUP(Tabla2[[#This Row],[Client]],Inflow_Outflow!A:O,12,FALSE),"")</f>
        <v>27</v>
      </c>
      <c r="AB1565" s="2">
        <f>IFERROR(VLOOKUP(Tabla2[[#This Row],[Client]],Inflow_Outflow!A:O,13,FALSE),"")</f>
        <v>6</v>
      </c>
      <c r="AC1565" s="2">
        <f>IFERROR(VLOOKUP(Tabla2[[#This Row],[Client]],Inflow_Outflow!A:O,14,FALSE),"")</f>
        <v>14</v>
      </c>
      <c r="AD1565" s="2">
        <f>IFERROR(VLOOKUP(Tabla2[[#This Row],[Client]],Inflow_Outflow!A:O,15,FALSE),"")</f>
        <v>1</v>
      </c>
      <c r="AE1565" s="2">
        <f>IFERROR(VLOOKUP(Tabla2[[#This Row],[Client]],Sales_Revenues!A:G,2,FALSE),"")</f>
        <v>1</v>
      </c>
      <c r="AF1565" s="2">
        <f>IFERROR(VLOOKUP(Tabla2[[#This Row],[Client]],Sales_Revenues!A:G,3,FALSE),"")</f>
        <v>0</v>
      </c>
      <c r="AG1565" s="2">
        <f>IFERROR(VLOOKUP(Tabla2[[#This Row],[Client]],Sales_Revenues!A:G,4,FALSE),"")</f>
        <v>1</v>
      </c>
      <c r="AH1565" s="2">
        <f>IFERROR(VLOOKUP(Tabla2[[#This Row],[Client]],Sales_Revenues!A:G,5,FALSE),"")</f>
        <v>9.2901785714285712</v>
      </c>
      <c r="AI1565" s="2">
        <f>IFERROR(VLOOKUP(Tabla2[[#This Row],[Client]],Sales_Revenues!A:G,6,FALSE),"")</f>
        <v>0</v>
      </c>
      <c r="AJ1565" s="2">
        <f>IFERROR(VLOOKUP(Tabla2[[#This Row],[Client]],Sales_Revenues!A:G,7,FALSE),"")</f>
        <v>6.9285714285714288</v>
      </c>
    </row>
    <row r="1566" spans="1:36">
      <c r="A1566">
        <v>1565</v>
      </c>
      <c r="B1566">
        <v>1</v>
      </c>
      <c r="E1566">
        <v>1</v>
      </c>
      <c r="H1566">
        <v>822.24107142857144</v>
      </c>
      <c r="I1566" t="s">
        <v>38</v>
      </c>
      <c r="J1566" t="s">
        <v>38</v>
      </c>
      <c r="K1566">
        <v>0</v>
      </c>
      <c r="L1566" t="s">
        <v>38</v>
      </c>
      <c r="M1566" t="s">
        <v>38</v>
      </c>
      <c r="N1566" t="str">
        <f>IFERROR(VLOOKUP(Tabla2[[#This Row],[Client]],Soc_Dem!A:D,2,FALSE),"")</f>
        <v>F</v>
      </c>
      <c r="O1566">
        <f>IFERROR(VLOOKUP(Tabla2[[#This Row],[Client]],Soc_Dem!A:D,3,FALSE),"")</f>
        <v>37</v>
      </c>
      <c r="P1566">
        <f>IFERROR(VLOOKUP(Tabla2[[#This Row],[Client]],Soc_Dem!A:D,4,FALSE),"")</f>
        <v>44</v>
      </c>
      <c r="Q1566" s="2">
        <f>IFERROR(VLOOKUP(Tabla2[[#This Row],[Client]],Inflow_Outflow!A:O,2,FALSE),"")</f>
        <v>1094.9014285714286</v>
      </c>
      <c r="R1566" s="2">
        <f>IFERROR(VLOOKUP(Tabla2[[#This Row],[Client]],Inflow_Outflow!A:O,3,FALSE),"")</f>
        <v>1023.4946428571428</v>
      </c>
      <c r="S1566" s="2">
        <f>IFERROR(VLOOKUP(Tabla2[[#This Row],[Client]],Inflow_Outflow!A:O,4,FALSE),"")</f>
        <v>12</v>
      </c>
      <c r="T1566" s="2">
        <f>IFERROR(VLOOKUP(Tabla2[[#This Row],[Client]],Inflow_Outflow!A:O,5,FALSE),"")</f>
        <v>10</v>
      </c>
      <c r="U1566" s="2">
        <f>IFERROR(VLOOKUP(Tabla2[[#This Row],[Client]],Inflow_Outflow!A:O,6,FALSE),"")</f>
        <v>1264.4432142857145</v>
      </c>
      <c r="V1566" s="2">
        <f>IFERROR(VLOOKUP(Tabla2[[#This Row],[Client]],Inflow_Outflow!A:O,7,FALSE),"")</f>
        <v>1029.6996428571429</v>
      </c>
      <c r="W1566" s="2">
        <f>IFERROR(VLOOKUP(Tabla2[[#This Row],[Client]],Inflow_Outflow!A:O,8,FALSE),"")</f>
        <v>625</v>
      </c>
      <c r="X1566" s="2">
        <f>IFERROR(VLOOKUP(Tabla2[[#This Row],[Client]],Inflow_Outflow!A:O,9,FALSE),"")</f>
        <v>65.614285714285714</v>
      </c>
      <c r="Y1566" s="2">
        <f>IFERROR(VLOOKUP(Tabla2[[#This Row],[Client]],Inflow_Outflow!A:O,10,FALSE),"")</f>
        <v>257.14285714285717</v>
      </c>
      <c r="Z1566" s="2">
        <f>IFERROR(VLOOKUP(Tabla2[[#This Row],[Client]],Inflow_Outflow!A:O,11,FALSE),"")</f>
        <v>26</v>
      </c>
      <c r="AA1566" s="2">
        <f>IFERROR(VLOOKUP(Tabla2[[#This Row],[Client]],Inflow_Outflow!A:O,12,FALSE),"")</f>
        <v>19</v>
      </c>
      <c r="AB1566" s="2">
        <f>IFERROR(VLOOKUP(Tabla2[[#This Row],[Client]],Inflow_Outflow!A:O,13,FALSE),"")</f>
        <v>5</v>
      </c>
      <c r="AC1566" s="2">
        <f>IFERROR(VLOOKUP(Tabla2[[#This Row],[Client]],Inflow_Outflow!A:O,14,FALSE),"")</f>
        <v>6</v>
      </c>
      <c r="AD1566" s="2">
        <f>IFERROR(VLOOKUP(Tabla2[[#This Row],[Client]],Inflow_Outflow!A:O,15,FALSE),"")</f>
        <v>4</v>
      </c>
      <c r="AE1566" s="2">
        <f>IFERROR(VLOOKUP(Tabla2[[#This Row],[Client]],Sales_Revenues!A:G,2,FALSE),"")</f>
        <v>0</v>
      </c>
      <c r="AF1566" s="2">
        <f>IFERROR(VLOOKUP(Tabla2[[#This Row],[Client]],Sales_Revenues!A:G,3,FALSE),"")</f>
        <v>0</v>
      </c>
      <c r="AG1566" s="2">
        <f>IFERROR(VLOOKUP(Tabla2[[#This Row],[Client]],Sales_Revenues!A:G,4,FALSE),"")</f>
        <v>1</v>
      </c>
      <c r="AH1566" s="2">
        <f>IFERROR(VLOOKUP(Tabla2[[#This Row],[Client]],Sales_Revenues!A:G,5,FALSE),"")</f>
        <v>0</v>
      </c>
      <c r="AI1566" s="2">
        <f>IFERROR(VLOOKUP(Tabla2[[#This Row],[Client]],Sales_Revenues!A:G,6,FALSE),"")</f>
        <v>0</v>
      </c>
      <c r="AJ1566" s="2">
        <f>IFERROR(VLOOKUP(Tabla2[[#This Row],[Client]],Sales_Revenues!A:G,7,FALSE),"")</f>
        <v>15.714285714285714</v>
      </c>
    </row>
    <row r="1567" spans="1:36">
      <c r="A1567">
        <v>1566</v>
      </c>
      <c r="B1567">
        <v>1</v>
      </c>
      <c r="E1567">
        <v>1</v>
      </c>
      <c r="H1567">
        <v>4024.2892857142861</v>
      </c>
      <c r="I1567" t="s">
        <v>38</v>
      </c>
      <c r="J1567" t="s">
        <v>38</v>
      </c>
      <c r="K1567">
        <v>0</v>
      </c>
      <c r="L1567" t="s">
        <v>38</v>
      </c>
      <c r="M1567" t="s">
        <v>38</v>
      </c>
      <c r="N1567" t="str">
        <f>IFERROR(VLOOKUP(Tabla2[[#This Row],[Client]],Soc_Dem!A:D,2,FALSE),"")</f>
        <v>M</v>
      </c>
      <c r="O1567">
        <f>IFERROR(VLOOKUP(Tabla2[[#This Row],[Client]],Soc_Dem!A:D,3,FALSE),"")</f>
        <v>4</v>
      </c>
      <c r="P1567">
        <f>IFERROR(VLOOKUP(Tabla2[[#This Row],[Client]],Soc_Dem!A:D,4,FALSE),"")</f>
        <v>33</v>
      </c>
      <c r="Q1567" s="2">
        <f>IFERROR(VLOOKUP(Tabla2[[#This Row],[Client]],Inflow_Outflow!A:O,2,FALSE),"")</f>
        <v>628.28857142857146</v>
      </c>
      <c r="R1567" s="2">
        <f>IFERROR(VLOOKUP(Tabla2[[#This Row],[Client]],Inflow_Outflow!A:O,3,FALSE),"")</f>
        <v>628.28857142857146</v>
      </c>
      <c r="S1567" s="2">
        <f>IFERROR(VLOOKUP(Tabla2[[#This Row],[Client]],Inflow_Outflow!A:O,4,FALSE),"")</f>
        <v>3</v>
      </c>
      <c r="T1567" s="2">
        <f>IFERROR(VLOOKUP(Tabla2[[#This Row],[Client]],Inflow_Outflow!A:O,5,FALSE),"")</f>
        <v>3</v>
      </c>
      <c r="U1567" s="2">
        <f>IFERROR(VLOOKUP(Tabla2[[#This Row],[Client]],Inflow_Outflow!A:O,6,FALSE),"")</f>
        <v>414.07499999999999</v>
      </c>
      <c r="V1567" s="2">
        <f>IFERROR(VLOOKUP(Tabla2[[#This Row],[Client]],Inflow_Outflow!A:O,7,FALSE),"")</f>
        <v>414.07499999999999</v>
      </c>
      <c r="W1567" s="2">
        <f>IFERROR(VLOOKUP(Tabla2[[#This Row],[Client]],Inflow_Outflow!A:O,8,FALSE),"")</f>
        <v>0</v>
      </c>
      <c r="X1567" s="2">
        <f>IFERROR(VLOOKUP(Tabla2[[#This Row],[Client]],Inflow_Outflow!A:O,9,FALSE),"")</f>
        <v>168.96785714285716</v>
      </c>
      <c r="Y1567" s="2">
        <f>IFERROR(VLOOKUP(Tabla2[[#This Row],[Client]],Inflow_Outflow!A:O,10,FALSE),"")</f>
        <v>241.28571428571428</v>
      </c>
      <c r="Z1567" s="2">
        <f>IFERROR(VLOOKUP(Tabla2[[#This Row],[Client]],Inflow_Outflow!A:O,11,FALSE),"")</f>
        <v>12</v>
      </c>
      <c r="AA1567" s="2">
        <f>IFERROR(VLOOKUP(Tabla2[[#This Row],[Client]],Inflow_Outflow!A:O,12,FALSE),"")</f>
        <v>12</v>
      </c>
      <c r="AB1567" s="2">
        <f>IFERROR(VLOOKUP(Tabla2[[#This Row],[Client]],Inflow_Outflow!A:O,13,FALSE),"")</f>
        <v>0</v>
      </c>
      <c r="AC1567" s="2">
        <f>IFERROR(VLOOKUP(Tabla2[[#This Row],[Client]],Inflow_Outflow!A:O,14,FALSE),"")</f>
        <v>7</v>
      </c>
      <c r="AD1567" s="2">
        <f>IFERROR(VLOOKUP(Tabla2[[#This Row],[Client]],Inflow_Outflow!A:O,15,FALSE),"")</f>
        <v>4</v>
      </c>
      <c r="AE1567" s="2" t="str">
        <f>IFERROR(VLOOKUP(Tabla2[[#This Row],[Client]],Sales_Revenues!A:G,2,FALSE),"")</f>
        <v/>
      </c>
      <c r="AF1567" s="2" t="str">
        <f>IFERROR(VLOOKUP(Tabla2[[#This Row],[Client]],Sales_Revenues!A:G,3,FALSE),"")</f>
        <v/>
      </c>
      <c r="AG1567" s="2" t="str">
        <f>IFERROR(VLOOKUP(Tabla2[[#This Row],[Client]],Sales_Revenues!A:G,4,FALSE),"")</f>
        <v/>
      </c>
      <c r="AH1567" s="2" t="str">
        <f>IFERROR(VLOOKUP(Tabla2[[#This Row],[Client]],Sales_Revenues!A:G,5,FALSE),"")</f>
        <v/>
      </c>
      <c r="AI1567" s="2" t="str">
        <f>IFERROR(VLOOKUP(Tabla2[[#This Row],[Client]],Sales_Revenues!A:G,6,FALSE),"")</f>
        <v/>
      </c>
      <c r="AJ1567" s="2" t="str">
        <f>IFERROR(VLOOKUP(Tabla2[[#This Row],[Client]],Sales_Revenues!A:G,7,FALSE),"")</f>
        <v/>
      </c>
    </row>
    <row r="1568" spans="1:36">
      <c r="A1568">
        <v>1567</v>
      </c>
      <c r="B1568">
        <v>1</v>
      </c>
      <c r="H1568">
        <v>5.5192857142857141</v>
      </c>
      <c r="I1568" t="s">
        <v>38</v>
      </c>
      <c r="J1568" t="s">
        <v>38</v>
      </c>
      <c r="K1568" t="s">
        <v>38</v>
      </c>
      <c r="L1568" t="s">
        <v>38</v>
      </c>
      <c r="M1568" t="s">
        <v>38</v>
      </c>
      <c r="N1568" t="str">
        <f>IFERROR(VLOOKUP(Tabla2[[#This Row],[Client]],Soc_Dem!A:D,2,FALSE),"")</f>
        <v>F</v>
      </c>
      <c r="O1568">
        <f>IFERROR(VLOOKUP(Tabla2[[#This Row],[Client]],Soc_Dem!A:D,3,FALSE),"")</f>
        <v>39</v>
      </c>
      <c r="P1568">
        <f>IFERROR(VLOOKUP(Tabla2[[#This Row],[Client]],Soc_Dem!A:D,4,FALSE),"")</f>
        <v>176</v>
      </c>
      <c r="Q1568" s="2">
        <f>IFERROR(VLOOKUP(Tabla2[[#This Row],[Client]],Inflow_Outflow!A:O,2,FALSE),"")</f>
        <v>3.5714285714285714E-4</v>
      </c>
      <c r="R1568" s="2">
        <f>IFERROR(VLOOKUP(Tabla2[[#This Row],[Client]],Inflow_Outflow!A:O,3,FALSE),"")</f>
        <v>3.5714285714285714E-4</v>
      </c>
      <c r="S1568" s="2">
        <f>IFERROR(VLOOKUP(Tabla2[[#This Row],[Client]],Inflow_Outflow!A:O,4,FALSE),"")</f>
        <v>1</v>
      </c>
      <c r="T1568" s="2">
        <f>IFERROR(VLOOKUP(Tabla2[[#This Row],[Client]],Inflow_Outflow!A:O,5,FALSE),"")</f>
        <v>1</v>
      </c>
      <c r="U1568" s="2">
        <f>IFERROR(VLOOKUP(Tabla2[[#This Row],[Client]],Inflow_Outflow!A:O,6,FALSE),"")</f>
        <v>0</v>
      </c>
      <c r="V1568" s="2">
        <f>IFERROR(VLOOKUP(Tabla2[[#This Row],[Client]],Inflow_Outflow!A:O,7,FALSE),"")</f>
        <v>0</v>
      </c>
      <c r="W1568" s="2">
        <f>IFERROR(VLOOKUP(Tabla2[[#This Row],[Client]],Inflow_Outflow!A:O,8,FALSE),"")</f>
        <v>0</v>
      </c>
      <c r="X1568" s="2">
        <f>IFERROR(VLOOKUP(Tabla2[[#This Row],[Client]],Inflow_Outflow!A:O,9,FALSE),"")</f>
        <v>0</v>
      </c>
      <c r="Y1568" s="2">
        <f>IFERROR(VLOOKUP(Tabla2[[#This Row],[Client]],Inflow_Outflow!A:O,10,FALSE),"")</f>
        <v>0</v>
      </c>
      <c r="Z1568" s="2">
        <f>IFERROR(VLOOKUP(Tabla2[[#This Row],[Client]],Inflow_Outflow!A:O,11,FALSE),"")</f>
        <v>0</v>
      </c>
      <c r="AA1568" s="2">
        <f>IFERROR(VLOOKUP(Tabla2[[#This Row],[Client]],Inflow_Outflow!A:O,12,FALSE),"")</f>
        <v>0</v>
      </c>
      <c r="AB1568" s="2">
        <f>IFERROR(VLOOKUP(Tabla2[[#This Row],[Client]],Inflow_Outflow!A:O,13,FALSE),"")</f>
        <v>0</v>
      </c>
      <c r="AC1568" s="2">
        <f>IFERROR(VLOOKUP(Tabla2[[#This Row],[Client]],Inflow_Outflow!A:O,14,FALSE),"")</f>
        <v>0</v>
      </c>
      <c r="AD1568" s="2">
        <f>IFERROR(VLOOKUP(Tabla2[[#This Row],[Client]],Inflow_Outflow!A:O,15,FALSE),"")</f>
        <v>0</v>
      </c>
      <c r="AE1568" s="2">
        <f>IFERROR(VLOOKUP(Tabla2[[#This Row],[Client]],Sales_Revenues!A:G,2,FALSE),"")</f>
        <v>0</v>
      </c>
      <c r="AF1568" s="2">
        <f>IFERROR(VLOOKUP(Tabla2[[#This Row],[Client]],Sales_Revenues!A:G,3,FALSE),"")</f>
        <v>0</v>
      </c>
      <c r="AG1568" s="2">
        <f>IFERROR(VLOOKUP(Tabla2[[#This Row],[Client]],Sales_Revenues!A:G,4,FALSE),"")</f>
        <v>0</v>
      </c>
      <c r="AH1568" s="2">
        <f>IFERROR(VLOOKUP(Tabla2[[#This Row],[Client]],Sales_Revenues!A:G,5,FALSE),"")</f>
        <v>0</v>
      </c>
      <c r="AI1568" s="2">
        <f>IFERROR(VLOOKUP(Tabla2[[#This Row],[Client]],Sales_Revenues!A:G,6,FALSE),"")</f>
        <v>0</v>
      </c>
      <c r="AJ1568" s="2">
        <f>IFERROR(VLOOKUP(Tabla2[[#This Row],[Client]],Sales_Revenues!A:G,7,FALSE),"")</f>
        <v>0</v>
      </c>
    </row>
    <row r="1569" spans="1:36">
      <c r="A1569">
        <v>1568</v>
      </c>
      <c r="B1569">
        <v>1</v>
      </c>
      <c r="H1569">
        <v>24.214285714285715</v>
      </c>
      <c r="I1569" t="s">
        <v>38</v>
      </c>
      <c r="J1569" t="s">
        <v>38</v>
      </c>
      <c r="K1569" t="s">
        <v>38</v>
      </c>
      <c r="L1569" t="s">
        <v>38</v>
      </c>
      <c r="M1569" t="s">
        <v>38</v>
      </c>
      <c r="N1569" t="str">
        <f>IFERROR(VLOOKUP(Tabla2[[#This Row],[Client]],Soc_Dem!A:D,2,FALSE),"")</f>
        <v>F</v>
      </c>
      <c r="O1569">
        <f>IFERROR(VLOOKUP(Tabla2[[#This Row],[Client]],Soc_Dem!A:D,3,FALSE),"")</f>
        <v>40</v>
      </c>
      <c r="P1569">
        <f>IFERROR(VLOOKUP(Tabla2[[#This Row],[Client]],Soc_Dem!A:D,4,FALSE),"")</f>
        <v>17</v>
      </c>
      <c r="Q1569" s="2">
        <f>IFERROR(VLOOKUP(Tabla2[[#This Row],[Client]],Inflow_Outflow!A:O,2,FALSE),"")</f>
        <v>232.14321428571429</v>
      </c>
      <c r="R1569" s="2">
        <f>IFERROR(VLOOKUP(Tabla2[[#This Row],[Client]],Inflow_Outflow!A:O,3,FALSE),"")</f>
        <v>232.14321428571429</v>
      </c>
      <c r="S1569" s="2">
        <f>IFERROR(VLOOKUP(Tabla2[[#This Row],[Client]],Inflow_Outflow!A:O,4,FALSE),"")</f>
        <v>4</v>
      </c>
      <c r="T1569" s="2">
        <f>IFERROR(VLOOKUP(Tabla2[[#This Row],[Client]],Inflow_Outflow!A:O,5,FALSE),"")</f>
        <v>4</v>
      </c>
      <c r="U1569" s="2">
        <f>IFERROR(VLOOKUP(Tabla2[[#This Row],[Client]],Inflow_Outflow!A:O,6,FALSE),"")</f>
        <v>175.43928571428572</v>
      </c>
      <c r="V1569" s="2">
        <f>IFERROR(VLOOKUP(Tabla2[[#This Row],[Client]],Inflow_Outflow!A:O,7,FALSE),"")</f>
        <v>175.43928571428572</v>
      </c>
      <c r="W1569" s="2">
        <f>IFERROR(VLOOKUP(Tabla2[[#This Row],[Client]],Inflow_Outflow!A:O,8,FALSE),"")</f>
        <v>28.571428571428573</v>
      </c>
      <c r="X1569" s="2">
        <f>IFERROR(VLOOKUP(Tabla2[[#This Row],[Client]],Inflow_Outflow!A:O,9,FALSE),"")</f>
        <v>13.867857142857144</v>
      </c>
      <c r="Y1569" s="2">
        <f>IFERROR(VLOOKUP(Tabla2[[#This Row],[Client]],Inflow_Outflow!A:O,10,FALSE),"")</f>
        <v>125.85714285714286</v>
      </c>
      <c r="Z1569" s="2">
        <f>IFERROR(VLOOKUP(Tabla2[[#This Row],[Client]],Inflow_Outflow!A:O,11,FALSE),"")</f>
        <v>9</v>
      </c>
      <c r="AA1569" s="2">
        <f>IFERROR(VLOOKUP(Tabla2[[#This Row],[Client]],Inflow_Outflow!A:O,12,FALSE),"")</f>
        <v>9</v>
      </c>
      <c r="AB1569" s="2">
        <f>IFERROR(VLOOKUP(Tabla2[[#This Row],[Client]],Inflow_Outflow!A:O,13,FALSE),"")</f>
        <v>2</v>
      </c>
      <c r="AC1569" s="2">
        <f>IFERROR(VLOOKUP(Tabla2[[#This Row],[Client]],Inflow_Outflow!A:O,14,FALSE),"")</f>
        <v>4</v>
      </c>
      <c r="AD1569" s="2">
        <f>IFERROR(VLOOKUP(Tabla2[[#This Row],[Client]],Inflow_Outflow!A:O,15,FALSE),"")</f>
        <v>2</v>
      </c>
      <c r="AE1569" s="2">
        <f>IFERROR(VLOOKUP(Tabla2[[#This Row],[Client]],Sales_Revenues!A:G,2,FALSE),"")</f>
        <v>0</v>
      </c>
      <c r="AF1569" s="2">
        <f>IFERROR(VLOOKUP(Tabla2[[#This Row],[Client]],Sales_Revenues!A:G,3,FALSE),"")</f>
        <v>1</v>
      </c>
      <c r="AG1569" s="2">
        <f>IFERROR(VLOOKUP(Tabla2[[#This Row],[Client]],Sales_Revenues!A:G,4,FALSE),"")</f>
        <v>0</v>
      </c>
      <c r="AH1569" s="2">
        <f>IFERROR(VLOOKUP(Tabla2[[#This Row],[Client]],Sales_Revenues!A:G,5,FALSE),"")</f>
        <v>0</v>
      </c>
      <c r="AI1569" s="2">
        <f>IFERROR(VLOOKUP(Tabla2[[#This Row],[Client]],Sales_Revenues!A:G,6,FALSE),"")</f>
        <v>3.0714285714285716</v>
      </c>
      <c r="AJ1569" s="2">
        <f>IFERROR(VLOOKUP(Tabla2[[#This Row],[Client]],Sales_Revenues!A:G,7,FALSE),"")</f>
        <v>0</v>
      </c>
    </row>
    <row r="1570" spans="1:36">
      <c r="A1570">
        <v>1569</v>
      </c>
      <c r="B1570">
        <v>1</v>
      </c>
      <c r="C1570">
        <v>3</v>
      </c>
      <c r="D1570">
        <v>32</v>
      </c>
      <c r="H1570">
        <v>14341.997857142856</v>
      </c>
      <c r="I1570">
        <v>51.957499999999996</v>
      </c>
      <c r="J1570">
        <v>43666.092500000006</v>
      </c>
      <c r="K1570" t="s">
        <v>38</v>
      </c>
      <c r="L1570" t="s">
        <v>38</v>
      </c>
      <c r="M1570" t="s">
        <v>38</v>
      </c>
      <c r="N1570" t="str">
        <f>IFERROR(VLOOKUP(Tabla2[[#This Row],[Client]],Soc_Dem!A:D,2,FALSE),"")</f>
        <v>F</v>
      </c>
      <c r="O1570">
        <f>IFERROR(VLOOKUP(Tabla2[[#This Row],[Client]],Soc_Dem!A:D,3,FALSE),"")</f>
        <v>3</v>
      </c>
      <c r="P1570">
        <f>IFERROR(VLOOKUP(Tabla2[[#This Row],[Client]],Soc_Dem!A:D,4,FALSE),"")</f>
        <v>152</v>
      </c>
      <c r="Q1570" s="2">
        <f>IFERROR(VLOOKUP(Tabla2[[#This Row],[Client]],Inflow_Outflow!A:O,2,FALSE),"")</f>
        <v>427.10142857142858</v>
      </c>
      <c r="R1570" s="2">
        <f>IFERROR(VLOOKUP(Tabla2[[#This Row],[Client]],Inflow_Outflow!A:O,3,FALSE),"")</f>
        <v>427.06464285714281</v>
      </c>
      <c r="S1570" s="2">
        <f>IFERROR(VLOOKUP(Tabla2[[#This Row],[Client]],Inflow_Outflow!A:O,4,FALSE),"")</f>
        <v>3</v>
      </c>
      <c r="T1570" s="2">
        <f>IFERROR(VLOOKUP(Tabla2[[#This Row],[Client]],Inflow_Outflow!A:O,5,FALSE),"")</f>
        <v>2</v>
      </c>
      <c r="U1570" s="2">
        <f>IFERROR(VLOOKUP(Tabla2[[#This Row],[Client]],Inflow_Outflow!A:O,6,FALSE),"")</f>
        <v>596.74285714285713</v>
      </c>
      <c r="V1570" s="2">
        <f>IFERROR(VLOOKUP(Tabla2[[#This Row],[Client]],Inflow_Outflow!A:O,7,FALSE),"")</f>
        <v>596.74285714285713</v>
      </c>
      <c r="W1570" s="2">
        <f>IFERROR(VLOOKUP(Tabla2[[#This Row],[Client]],Inflow_Outflow!A:O,8,FALSE),"")</f>
        <v>0</v>
      </c>
      <c r="X1570" s="2">
        <f>IFERROR(VLOOKUP(Tabla2[[#This Row],[Client]],Inflow_Outflow!A:O,9,FALSE),"")</f>
        <v>422.34999999999997</v>
      </c>
      <c r="Y1570" s="2">
        <f>IFERROR(VLOOKUP(Tabla2[[#This Row],[Client]],Inflow_Outflow!A:O,10,FALSE),"")</f>
        <v>171</v>
      </c>
      <c r="Z1570" s="2">
        <f>IFERROR(VLOOKUP(Tabla2[[#This Row],[Client]],Inflow_Outflow!A:O,11,FALSE),"")</f>
        <v>20</v>
      </c>
      <c r="AA1570" s="2">
        <f>IFERROR(VLOOKUP(Tabla2[[#This Row],[Client]],Inflow_Outflow!A:O,12,FALSE),"")</f>
        <v>20</v>
      </c>
      <c r="AB1570" s="2">
        <f>IFERROR(VLOOKUP(Tabla2[[#This Row],[Client]],Inflow_Outflow!A:O,13,FALSE),"")</f>
        <v>0</v>
      </c>
      <c r="AC1570" s="2">
        <f>IFERROR(VLOOKUP(Tabla2[[#This Row],[Client]],Inflow_Outflow!A:O,14,FALSE),"")</f>
        <v>13</v>
      </c>
      <c r="AD1570" s="2">
        <f>IFERROR(VLOOKUP(Tabla2[[#This Row],[Client]],Inflow_Outflow!A:O,15,FALSE),"")</f>
        <v>6</v>
      </c>
      <c r="AE1570" s="2" t="str">
        <f>IFERROR(VLOOKUP(Tabla2[[#This Row],[Client]],Sales_Revenues!A:G,2,FALSE),"")</f>
        <v/>
      </c>
      <c r="AF1570" s="2" t="str">
        <f>IFERROR(VLOOKUP(Tabla2[[#This Row],[Client]],Sales_Revenues!A:G,3,FALSE),"")</f>
        <v/>
      </c>
      <c r="AG1570" s="2" t="str">
        <f>IFERROR(VLOOKUP(Tabla2[[#This Row],[Client]],Sales_Revenues!A:G,4,FALSE),"")</f>
        <v/>
      </c>
      <c r="AH1570" s="2" t="str">
        <f>IFERROR(VLOOKUP(Tabla2[[#This Row],[Client]],Sales_Revenues!A:G,5,FALSE),"")</f>
        <v/>
      </c>
      <c r="AI1570" s="2" t="str">
        <f>IFERROR(VLOOKUP(Tabla2[[#This Row],[Client]],Sales_Revenues!A:G,6,FALSE),"")</f>
        <v/>
      </c>
      <c r="AJ1570" s="2" t="str">
        <f>IFERROR(VLOOKUP(Tabla2[[#This Row],[Client]],Sales_Revenues!A:G,7,FALSE),"")</f>
        <v/>
      </c>
    </row>
    <row r="1571" spans="1:36">
      <c r="A1571">
        <v>1570</v>
      </c>
      <c r="B1571">
        <v>1</v>
      </c>
      <c r="H1571">
        <v>0</v>
      </c>
      <c r="I1571" t="s">
        <v>38</v>
      </c>
      <c r="J1571" t="s">
        <v>38</v>
      </c>
      <c r="K1571" t="s">
        <v>38</v>
      </c>
      <c r="L1571" t="s">
        <v>38</v>
      </c>
      <c r="M1571" t="s">
        <v>38</v>
      </c>
      <c r="N1571" t="str">
        <f>IFERROR(VLOOKUP(Tabla2[[#This Row],[Client]],Soc_Dem!A:D,2,FALSE),"")</f>
        <v>M</v>
      </c>
      <c r="O1571">
        <f>IFERROR(VLOOKUP(Tabla2[[#This Row],[Client]],Soc_Dem!A:D,3,FALSE),"")</f>
        <v>70</v>
      </c>
      <c r="P1571">
        <f>IFERROR(VLOOKUP(Tabla2[[#This Row],[Client]],Soc_Dem!A:D,4,FALSE),"")</f>
        <v>7</v>
      </c>
      <c r="Q1571" s="2">
        <f>IFERROR(VLOOKUP(Tabla2[[#This Row],[Client]],Inflow_Outflow!A:O,2,FALSE),"")</f>
        <v>292.64964285714285</v>
      </c>
      <c r="R1571" s="2">
        <f>IFERROR(VLOOKUP(Tabla2[[#This Row],[Client]],Inflow_Outflow!A:O,3,FALSE),"")</f>
        <v>292.64964285714285</v>
      </c>
      <c r="S1571" s="2">
        <f>IFERROR(VLOOKUP(Tabla2[[#This Row],[Client]],Inflow_Outflow!A:O,4,FALSE),"")</f>
        <v>3</v>
      </c>
      <c r="T1571" s="2">
        <f>IFERROR(VLOOKUP(Tabla2[[#This Row],[Client]],Inflow_Outflow!A:O,5,FALSE),"")</f>
        <v>3</v>
      </c>
      <c r="U1571" s="2">
        <f>IFERROR(VLOOKUP(Tabla2[[#This Row],[Client]],Inflow_Outflow!A:O,6,FALSE),"")</f>
        <v>355.53571428571428</v>
      </c>
      <c r="V1571" s="2">
        <f>IFERROR(VLOOKUP(Tabla2[[#This Row],[Client]],Inflow_Outflow!A:O,7,FALSE),"")</f>
        <v>355.53571428571428</v>
      </c>
      <c r="W1571" s="2">
        <f>IFERROR(VLOOKUP(Tabla2[[#This Row],[Client]],Inflow_Outflow!A:O,8,FALSE),"")</f>
        <v>353.57142857142856</v>
      </c>
      <c r="X1571" s="2">
        <f>IFERROR(VLOOKUP(Tabla2[[#This Row],[Client]],Inflow_Outflow!A:O,9,FALSE),"")</f>
        <v>0</v>
      </c>
      <c r="Y1571" s="2">
        <f>IFERROR(VLOOKUP(Tabla2[[#This Row],[Client]],Inflow_Outflow!A:O,10,FALSE),"")</f>
        <v>0</v>
      </c>
      <c r="Z1571" s="2">
        <f>IFERROR(VLOOKUP(Tabla2[[#This Row],[Client]],Inflow_Outflow!A:O,11,FALSE),"")</f>
        <v>2</v>
      </c>
      <c r="AA1571" s="2">
        <f>IFERROR(VLOOKUP(Tabla2[[#This Row],[Client]],Inflow_Outflow!A:O,12,FALSE),"")</f>
        <v>2</v>
      </c>
      <c r="AB1571" s="2">
        <f>IFERROR(VLOOKUP(Tabla2[[#This Row],[Client]],Inflow_Outflow!A:O,13,FALSE),"")</f>
        <v>1</v>
      </c>
      <c r="AC1571" s="2">
        <f>IFERROR(VLOOKUP(Tabla2[[#This Row],[Client]],Inflow_Outflow!A:O,14,FALSE),"")</f>
        <v>0</v>
      </c>
      <c r="AD1571" s="2">
        <f>IFERROR(VLOOKUP(Tabla2[[#This Row],[Client]],Inflow_Outflow!A:O,15,FALSE),"")</f>
        <v>0</v>
      </c>
      <c r="AE1571" s="2">
        <f>IFERROR(VLOOKUP(Tabla2[[#This Row],[Client]],Sales_Revenues!A:G,2,FALSE),"")</f>
        <v>0</v>
      </c>
      <c r="AF1571" s="2">
        <f>IFERROR(VLOOKUP(Tabla2[[#This Row],[Client]],Sales_Revenues!A:G,3,FALSE),"")</f>
        <v>0</v>
      </c>
      <c r="AG1571" s="2">
        <f>IFERROR(VLOOKUP(Tabla2[[#This Row],[Client]],Sales_Revenues!A:G,4,FALSE),"")</f>
        <v>0</v>
      </c>
      <c r="AH1571" s="2">
        <f>IFERROR(VLOOKUP(Tabla2[[#This Row],[Client]],Sales_Revenues!A:G,5,FALSE),"")</f>
        <v>0</v>
      </c>
      <c r="AI1571" s="2">
        <f>IFERROR(VLOOKUP(Tabla2[[#This Row],[Client]],Sales_Revenues!A:G,6,FALSE),"")</f>
        <v>0</v>
      </c>
      <c r="AJ1571" s="2">
        <f>IFERROR(VLOOKUP(Tabla2[[#This Row],[Client]],Sales_Revenues!A:G,7,FALSE),"")</f>
        <v>0</v>
      </c>
    </row>
    <row r="1572" spans="1:36">
      <c r="A1572">
        <v>1571</v>
      </c>
      <c r="B1572">
        <v>1</v>
      </c>
      <c r="H1572">
        <v>23635.8</v>
      </c>
      <c r="I1572" t="s">
        <v>38</v>
      </c>
      <c r="J1572" t="s">
        <v>38</v>
      </c>
      <c r="K1572" t="s">
        <v>38</v>
      </c>
      <c r="L1572" t="s">
        <v>38</v>
      </c>
      <c r="M1572" t="s">
        <v>38</v>
      </c>
      <c r="N1572" t="str">
        <f>IFERROR(VLOOKUP(Tabla2[[#This Row],[Client]],Soc_Dem!A:D,2,FALSE),"")</f>
        <v>M</v>
      </c>
      <c r="O1572">
        <f>IFERROR(VLOOKUP(Tabla2[[#This Row],[Client]],Soc_Dem!A:D,3,FALSE),"")</f>
        <v>39</v>
      </c>
      <c r="P1572">
        <f>IFERROR(VLOOKUP(Tabla2[[#This Row],[Client]],Soc_Dem!A:D,4,FALSE),"")</f>
        <v>211</v>
      </c>
      <c r="Q1572" s="2">
        <f>IFERROR(VLOOKUP(Tabla2[[#This Row],[Client]],Inflow_Outflow!A:O,2,FALSE),"")</f>
        <v>3.5714285714285714E-4</v>
      </c>
      <c r="R1572" s="2">
        <f>IFERROR(VLOOKUP(Tabla2[[#This Row],[Client]],Inflow_Outflow!A:O,3,FALSE),"")</f>
        <v>3.5714285714285714E-4</v>
      </c>
      <c r="S1572" s="2">
        <f>IFERROR(VLOOKUP(Tabla2[[#This Row],[Client]],Inflow_Outflow!A:O,4,FALSE),"")</f>
        <v>1</v>
      </c>
      <c r="T1572" s="2">
        <f>IFERROR(VLOOKUP(Tabla2[[#This Row],[Client]],Inflow_Outflow!A:O,5,FALSE),"")</f>
        <v>1</v>
      </c>
      <c r="U1572" s="2">
        <f>IFERROR(VLOOKUP(Tabla2[[#This Row],[Client]],Inflow_Outflow!A:O,6,FALSE),"")</f>
        <v>2.6785714285714284</v>
      </c>
      <c r="V1572" s="2">
        <f>IFERROR(VLOOKUP(Tabla2[[#This Row],[Client]],Inflow_Outflow!A:O,7,FALSE),"")</f>
        <v>2.6785714285714284</v>
      </c>
      <c r="W1572" s="2">
        <f>IFERROR(VLOOKUP(Tabla2[[#This Row],[Client]],Inflow_Outflow!A:O,8,FALSE),"")</f>
        <v>0</v>
      </c>
      <c r="X1572" s="2">
        <f>IFERROR(VLOOKUP(Tabla2[[#This Row],[Client]],Inflow_Outflow!A:O,9,FALSE),"")</f>
        <v>0</v>
      </c>
      <c r="Y1572" s="2">
        <f>IFERROR(VLOOKUP(Tabla2[[#This Row],[Client]],Inflow_Outflow!A:O,10,FALSE),"")</f>
        <v>0</v>
      </c>
      <c r="Z1572" s="2">
        <f>IFERROR(VLOOKUP(Tabla2[[#This Row],[Client]],Inflow_Outflow!A:O,11,FALSE),"")</f>
        <v>2</v>
      </c>
      <c r="AA1572" s="2">
        <f>IFERROR(VLOOKUP(Tabla2[[#This Row],[Client]],Inflow_Outflow!A:O,12,FALSE),"")</f>
        <v>2</v>
      </c>
      <c r="AB1572" s="2">
        <f>IFERROR(VLOOKUP(Tabla2[[#This Row],[Client]],Inflow_Outflow!A:O,13,FALSE),"")</f>
        <v>0</v>
      </c>
      <c r="AC1572" s="2">
        <f>IFERROR(VLOOKUP(Tabla2[[#This Row],[Client]],Inflow_Outflow!A:O,14,FALSE),"")</f>
        <v>0</v>
      </c>
      <c r="AD1572" s="2">
        <f>IFERROR(VLOOKUP(Tabla2[[#This Row],[Client]],Inflow_Outflow!A:O,15,FALSE),"")</f>
        <v>0</v>
      </c>
      <c r="AE1572" s="2">
        <f>IFERROR(VLOOKUP(Tabla2[[#This Row],[Client]],Sales_Revenues!A:G,2,FALSE),"")</f>
        <v>1</v>
      </c>
      <c r="AF1572" s="2">
        <f>IFERROR(VLOOKUP(Tabla2[[#This Row],[Client]],Sales_Revenues!A:G,3,FALSE),"")</f>
        <v>1</v>
      </c>
      <c r="AG1572" s="2">
        <f>IFERROR(VLOOKUP(Tabla2[[#This Row],[Client]],Sales_Revenues!A:G,4,FALSE),"")</f>
        <v>0</v>
      </c>
      <c r="AH1572" s="2">
        <f>IFERROR(VLOOKUP(Tabla2[[#This Row],[Client]],Sales_Revenues!A:G,5,FALSE),"")</f>
        <v>3.4537499999999999</v>
      </c>
      <c r="AI1572" s="2">
        <f>IFERROR(VLOOKUP(Tabla2[[#This Row],[Client]],Sales_Revenues!A:G,6,FALSE),"")</f>
        <v>4.5714285714285712</v>
      </c>
      <c r="AJ1572" s="2">
        <f>IFERROR(VLOOKUP(Tabla2[[#This Row],[Client]],Sales_Revenues!A:G,7,FALSE),"")</f>
        <v>0</v>
      </c>
    </row>
    <row r="1573" spans="1:36">
      <c r="A1573">
        <v>1572</v>
      </c>
      <c r="B1573">
        <v>1</v>
      </c>
      <c r="C1573">
        <v>1</v>
      </c>
      <c r="D1573">
        <v>1</v>
      </c>
      <c r="F1573">
        <v>1</v>
      </c>
      <c r="H1573">
        <v>346.2367857142857</v>
      </c>
      <c r="I1573">
        <v>0.20107142857142857</v>
      </c>
      <c r="J1573">
        <v>7251.9696428571424</v>
      </c>
      <c r="K1573" t="s">
        <v>38</v>
      </c>
      <c r="L1573">
        <v>1.7857142857142858</v>
      </c>
      <c r="M1573" t="s">
        <v>38</v>
      </c>
      <c r="N1573" t="str">
        <f>IFERROR(VLOOKUP(Tabla2[[#This Row],[Client]],Soc_Dem!A:D,2,FALSE),"")</f>
        <v>F</v>
      </c>
      <c r="O1573">
        <f>IFERROR(VLOOKUP(Tabla2[[#This Row],[Client]],Soc_Dem!A:D,3,FALSE),"")</f>
        <v>48</v>
      </c>
      <c r="P1573">
        <f>IFERROR(VLOOKUP(Tabla2[[#This Row],[Client]],Soc_Dem!A:D,4,FALSE),"")</f>
        <v>151</v>
      </c>
      <c r="Q1573" s="2">
        <f>IFERROR(VLOOKUP(Tabla2[[#This Row],[Client]],Inflow_Outflow!A:O,2,FALSE),"")</f>
        <v>2937.9717857142859</v>
      </c>
      <c r="R1573" s="2">
        <f>IFERROR(VLOOKUP(Tabla2[[#This Row],[Client]],Inflow_Outflow!A:O,3,FALSE),"")</f>
        <v>2933.8028571428572</v>
      </c>
      <c r="S1573" s="2">
        <f>IFERROR(VLOOKUP(Tabla2[[#This Row],[Client]],Inflow_Outflow!A:O,4,FALSE),"")</f>
        <v>3</v>
      </c>
      <c r="T1573" s="2">
        <f>IFERROR(VLOOKUP(Tabla2[[#This Row],[Client]],Inflow_Outflow!A:O,5,FALSE),"")</f>
        <v>2</v>
      </c>
      <c r="U1573" s="2">
        <f>IFERROR(VLOOKUP(Tabla2[[#This Row],[Client]],Inflow_Outflow!A:O,6,FALSE),"")</f>
        <v>1569.115</v>
      </c>
      <c r="V1573" s="2">
        <f>IFERROR(VLOOKUP(Tabla2[[#This Row],[Client]],Inflow_Outflow!A:O,7,FALSE),"")</f>
        <v>1569.115</v>
      </c>
      <c r="W1573" s="2">
        <f>IFERROR(VLOOKUP(Tabla2[[#This Row],[Client]],Inflow_Outflow!A:O,8,FALSE),"")</f>
        <v>342.85714285714283</v>
      </c>
      <c r="X1573" s="2">
        <f>IFERROR(VLOOKUP(Tabla2[[#This Row],[Client]],Inflow_Outflow!A:O,9,FALSE),"")</f>
        <v>796.61500000000001</v>
      </c>
      <c r="Y1573" s="2">
        <f>IFERROR(VLOOKUP(Tabla2[[#This Row],[Client]],Inflow_Outflow!A:O,10,FALSE),"")</f>
        <v>418.92857142857144</v>
      </c>
      <c r="Z1573" s="2">
        <f>IFERROR(VLOOKUP(Tabla2[[#This Row],[Client]],Inflow_Outflow!A:O,11,FALSE),"")</f>
        <v>31</v>
      </c>
      <c r="AA1573" s="2">
        <f>IFERROR(VLOOKUP(Tabla2[[#This Row],[Client]],Inflow_Outflow!A:O,12,FALSE),"")</f>
        <v>31</v>
      </c>
      <c r="AB1573" s="2">
        <f>IFERROR(VLOOKUP(Tabla2[[#This Row],[Client]],Inflow_Outflow!A:O,13,FALSE),"")</f>
        <v>3</v>
      </c>
      <c r="AC1573" s="2">
        <f>IFERROR(VLOOKUP(Tabla2[[#This Row],[Client]],Inflow_Outflow!A:O,14,FALSE),"")</f>
        <v>25</v>
      </c>
      <c r="AD1573" s="2">
        <f>IFERROR(VLOOKUP(Tabla2[[#This Row],[Client]],Inflow_Outflow!A:O,15,FALSE),"")</f>
        <v>2</v>
      </c>
      <c r="AE1573" s="2">
        <f>IFERROR(VLOOKUP(Tabla2[[#This Row],[Client]],Sales_Revenues!A:G,2,FALSE),"")</f>
        <v>0</v>
      </c>
      <c r="AF1573" s="2">
        <f>IFERROR(VLOOKUP(Tabla2[[#This Row],[Client]],Sales_Revenues!A:G,3,FALSE),"")</f>
        <v>0</v>
      </c>
      <c r="AG1573" s="2">
        <f>IFERROR(VLOOKUP(Tabla2[[#This Row],[Client]],Sales_Revenues!A:G,4,FALSE),"")</f>
        <v>0</v>
      </c>
      <c r="AH1573" s="2">
        <f>IFERROR(VLOOKUP(Tabla2[[#This Row],[Client]],Sales_Revenues!A:G,5,FALSE),"")</f>
        <v>0</v>
      </c>
      <c r="AI1573" s="2">
        <f>IFERROR(VLOOKUP(Tabla2[[#This Row],[Client]],Sales_Revenues!A:G,6,FALSE),"")</f>
        <v>0</v>
      </c>
      <c r="AJ1573" s="2">
        <f>IFERROR(VLOOKUP(Tabla2[[#This Row],[Client]],Sales_Revenues!A:G,7,FALSE),"")</f>
        <v>0</v>
      </c>
    </row>
    <row r="1574" spans="1:36">
      <c r="A1574">
        <v>1573</v>
      </c>
      <c r="B1574">
        <v>1</v>
      </c>
      <c r="C1574">
        <v>1</v>
      </c>
      <c r="E1574">
        <v>1</v>
      </c>
      <c r="F1574">
        <v>1</v>
      </c>
      <c r="H1574">
        <v>0.7410714285714286</v>
      </c>
      <c r="I1574">
        <v>2089.9389285714287</v>
      </c>
      <c r="J1574" t="s">
        <v>38</v>
      </c>
      <c r="K1574">
        <v>0</v>
      </c>
      <c r="L1574">
        <v>274.74285714285713</v>
      </c>
      <c r="M1574" t="s">
        <v>38</v>
      </c>
      <c r="N1574" t="str">
        <f>IFERROR(VLOOKUP(Tabla2[[#This Row],[Client]],Soc_Dem!A:D,2,FALSE),"")</f>
        <v>F</v>
      </c>
      <c r="O1574">
        <f>IFERROR(VLOOKUP(Tabla2[[#This Row],[Client]],Soc_Dem!A:D,3,FALSE),"")</f>
        <v>69</v>
      </c>
      <c r="P1574">
        <f>IFERROR(VLOOKUP(Tabla2[[#This Row],[Client]],Soc_Dem!A:D,4,FALSE),"")</f>
        <v>181</v>
      </c>
      <c r="Q1574" s="2">
        <f>IFERROR(VLOOKUP(Tabla2[[#This Row],[Client]],Inflow_Outflow!A:O,2,FALSE),"")</f>
        <v>3912.39</v>
      </c>
      <c r="R1574" s="2">
        <f>IFERROR(VLOOKUP(Tabla2[[#This Row],[Client]],Inflow_Outflow!A:O,3,FALSE),"")</f>
        <v>1822.7685714285712</v>
      </c>
      <c r="S1574" s="2">
        <f>IFERROR(VLOOKUP(Tabla2[[#This Row],[Client]],Inflow_Outflow!A:O,4,FALSE),"")</f>
        <v>22</v>
      </c>
      <c r="T1574" s="2">
        <f>IFERROR(VLOOKUP(Tabla2[[#This Row],[Client]],Inflow_Outflow!A:O,5,FALSE),"")</f>
        <v>10</v>
      </c>
      <c r="U1574" s="2">
        <f>IFERROR(VLOOKUP(Tabla2[[#This Row],[Client]],Inflow_Outflow!A:O,6,FALSE),"")</f>
        <v>2271.4657142857145</v>
      </c>
      <c r="V1574" s="2">
        <f>IFERROR(VLOOKUP(Tabla2[[#This Row],[Client]],Inflow_Outflow!A:O,7,FALSE),"")</f>
        <v>1227.4139285714284</v>
      </c>
      <c r="W1574" s="2">
        <f>IFERROR(VLOOKUP(Tabla2[[#This Row],[Client]],Inflow_Outflow!A:O,8,FALSE),"")</f>
        <v>125</v>
      </c>
      <c r="X1574" s="2">
        <f>IFERROR(VLOOKUP(Tabla2[[#This Row],[Client]],Inflow_Outflow!A:O,9,FALSE),"")</f>
        <v>256.83892857142854</v>
      </c>
      <c r="Y1574" s="2">
        <f>IFERROR(VLOOKUP(Tabla2[[#This Row],[Client]],Inflow_Outflow!A:O,10,FALSE),"")</f>
        <v>806.03571428571433</v>
      </c>
      <c r="Z1574" s="2">
        <f>IFERROR(VLOOKUP(Tabla2[[#This Row],[Client]],Inflow_Outflow!A:O,11,FALSE),"")</f>
        <v>46</v>
      </c>
      <c r="AA1574" s="2">
        <f>IFERROR(VLOOKUP(Tabla2[[#This Row],[Client]],Inflow_Outflow!A:O,12,FALSE),"")</f>
        <v>19</v>
      </c>
      <c r="AB1574" s="2">
        <f>IFERROR(VLOOKUP(Tabla2[[#This Row],[Client]],Inflow_Outflow!A:O,13,FALSE),"")</f>
        <v>6</v>
      </c>
      <c r="AC1574" s="2">
        <f>IFERROR(VLOOKUP(Tabla2[[#This Row],[Client]],Inflow_Outflow!A:O,14,FALSE),"")</f>
        <v>18</v>
      </c>
      <c r="AD1574" s="2">
        <f>IFERROR(VLOOKUP(Tabla2[[#This Row],[Client]],Inflow_Outflow!A:O,15,FALSE),"")</f>
        <v>8</v>
      </c>
      <c r="AE1574" s="2">
        <f>IFERROR(VLOOKUP(Tabla2[[#This Row],[Client]],Sales_Revenues!A:G,2,FALSE),"")</f>
        <v>0</v>
      </c>
      <c r="AF1574" s="2">
        <f>IFERROR(VLOOKUP(Tabla2[[#This Row],[Client]],Sales_Revenues!A:G,3,FALSE),"")</f>
        <v>1</v>
      </c>
      <c r="AG1574" s="2">
        <f>IFERROR(VLOOKUP(Tabla2[[#This Row],[Client]],Sales_Revenues!A:G,4,FALSE),"")</f>
        <v>0</v>
      </c>
      <c r="AH1574" s="2">
        <f>IFERROR(VLOOKUP(Tabla2[[#This Row],[Client]],Sales_Revenues!A:G,5,FALSE),"")</f>
        <v>0</v>
      </c>
      <c r="AI1574" s="2">
        <f>IFERROR(VLOOKUP(Tabla2[[#This Row],[Client]],Sales_Revenues!A:G,6,FALSE),"")</f>
        <v>5.1428571428571432</v>
      </c>
      <c r="AJ1574" s="2">
        <f>IFERROR(VLOOKUP(Tabla2[[#This Row],[Client]],Sales_Revenues!A:G,7,FALSE),"")</f>
        <v>0</v>
      </c>
    </row>
    <row r="1575" spans="1:36">
      <c r="A1575">
        <v>1574</v>
      </c>
      <c r="B1575">
        <v>1</v>
      </c>
      <c r="H1575">
        <v>478.5435714285714</v>
      </c>
      <c r="I1575" t="s">
        <v>38</v>
      </c>
      <c r="J1575" t="s">
        <v>38</v>
      </c>
      <c r="K1575" t="s">
        <v>38</v>
      </c>
      <c r="L1575" t="s">
        <v>38</v>
      </c>
      <c r="M1575" t="s">
        <v>38</v>
      </c>
      <c r="N1575" t="str">
        <f>IFERROR(VLOOKUP(Tabla2[[#This Row],[Client]],Soc_Dem!A:D,2,FALSE),"")</f>
        <v>F</v>
      </c>
      <c r="O1575">
        <f>IFERROR(VLOOKUP(Tabla2[[#This Row],[Client]],Soc_Dem!A:D,3,FALSE),"")</f>
        <v>30</v>
      </c>
      <c r="P1575">
        <f>IFERROR(VLOOKUP(Tabla2[[#This Row],[Client]],Soc_Dem!A:D,4,FALSE),"")</f>
        <v>149</v>
      </c>
      <c r="Q1575" s="2">
        <f>IFERROR(VLOOKUP(Tabla2[[#This Row],[Client]],Inflow_Outflow!A:O,2,FALSE),"")</f>
        <v>7.1428571428571435E-3</v>
      </c>
      <c r="R1575" s="2">
        <f>IFERROR(VLOOKUP(Tabla2[[#This Row],[Client]],Inflow_Outflow!A:O,3,FALSE),"")</f>
        <v>7.1428571428571435E-3</v>
      </c>
      <c r="S1575" s="2">
        <f>IFERROR(VLOOKUP(Tabla2[[#This Row],[Client]],Inflow_Outflow!A:O,4,FALSE),"")</f>
        <v>1</v>
      </c>
      <c r="T1575" s="2">
        <f>IFERROR(VLOOKUP(Tabla2[[#This Row],[Client]],Inflow_Outflow!A:O,5,FALSE),"")</f>
        <v>1</v>
      </c>
      <c r="U1575" s="2">
        <f>IFERROR(VLOOKUP(Tabla2[[#This Row],[Client]],Inflow_Outflow!A:O,6,FALSE),"")</f>
        <v>0.89392857142857152</v>
      </c>
      <c r="V1575" s="2">
        <f>IFERROR(VLOOKUP(Tabla2[[#This Row],[Client]],Inflow_Outflow!A:O,7,FALSE),"")</f>
        <v>0.89392857142857152</v>
      </c>
      <c r="W1575" s="2">
        <f>IFERROR(VLOOKUP(Tabla2[[#This Row],[Client]],Inflow_Outflow!A:O,8,FALSE),"")</f>
        <v>0</v>
      </c>
      <c r="X1575" s="2">
        <f>IFERROR(VLOOKUP(Tabla2[[#This Row],[Client]],Inflow_Outflow!A:O,9,FALSE),"")</f>
        <v>0</v>
      </c>
      <c r="Y1575" s="2">
        <f>IFERROR(VLOOKUP(Tabla2[[#This Row],[Client]],Inflow_Outflow!A:O,10,FALSE),"")</f>
        <v>0</v>
      </c>
      <c r="Z1575" s="2">
        <f>IFERROR(VLOOKUP(Tabla2[[#This Row],[Client]],Inflow_Outflow!A:O,11,FALSE),"")</f>
        <v>1</v>
      </c>
      <c r="AA1575" s="2">
        <f>IFERROR(VLOOKUP(Tabla2[[#This Row],[Client]],Inflow_Outflow!A:O,12,FALSE),"")</f>
        <v>1</v>
      </c>
      <c r="AB1575" s="2">
        <f>IFERROR(VLOOKUP(Tabla2[[#This Row],[Client]],Inflow_Outflow!A:O,13,FALSE),"")</f>
        <v>0</v>
      </c>
      <c r="AC1575" s="2">
        <f>IFERROR(VLOOKUP(Tabla2[[#This Row],[Client]],Inflow_Outflow!A:O,14,FALSE),"")</f>
        <v>0</v>
      </c>
      <c r="AD1575" s="2">
        <f>IFERROR(VLOOKUP(Tabla2[[#This Row],[Client]],Inflow_Outflow!A:O,15,FALSE),"")</f>
        <v>0</v>
      </c>
      <c r="AE1575" s="2">
        <f>IFERROR(VLOOKUP(Tabla2[[#This Row],[Client]],Sales_Revenues!A:G,2,FALSE),"")</f>
        <v>0</v>
      </c>
      <c r="AF1575" s="2">
        <f>IFERROR(VLOOKUP(Tabla2[[#This Row],[Client]],Sales_Revenues!A:G,3,FALSE),"")</f>
        <v>0</v>
      </c>
      <c r="AG1575" s="2">
        <f>IFERROR(VLOOKUP(Tabla2[[#This Row],[Client]],Sales_Revenues!A:G,4,FALSE),"")</f>
        <v>1</v>
      </c>
      <c r="AH1575" s="2">
        <f>IFERROR(VLOOKUP(Tabla2[[#This Row],[Client]],Sales_Revenues!A:G,5,FALSE),"")</f>
        <v>0</v>
      </c>
      <c r="AI1575" s="2">
        <f>IFERROR(VLOOKUP(Tabla2[[#This Row],[Client]],Sales_Revenues!A:G,6,FALSE),"")</f>
        <v>0</v>
      </c>
      <c r="AJ1575" s="2">
        <f>IFERROR(VLOOKUP(Tabla2[[#This Row],[Client]],Sales_Revenues!A:G,7,FALSE),"")</f>
        <v>3.9435714285714285</v>
      </c>
    </row>
    <row r="1576" spans="1:36">
      <c r="A1576">
        <v>1575</v>
      </c>
      <c r="B1576">
        <v>1</v>
      </c>
      <c r="H1576">
        <v>5204.2896428571421</v>
      </c>
      <c r="I1576" t="s">
        <v>38</v>
      </c>
      <c r="J1576" t="s">
        <v>38</v>
      </c>
      <c r="K1576" t="s">
        <v>38</v>
      </c>
      <c r="L1576" t="s">
        <v>38</v>
      </c>
      <c r="M1576" t="s">
        <v>38</v>
      </c>
      <c r="N1576" t="str">
        <f>IFERROR(VLOOKUP(Tabla2[[#This Row],[Client]],Soc_Dem!A:D,2,FALSE),"")</f>
        <v>F</v>
      </c>
      <c r="O1576">
        <f>IFERROR(VLOOKUP(Tabla2[[#This Row],[Client]],Soc_Dem!A:D,3,FALSE),"")</f>
        <v>25</v>
      </c>
      <c r="P1576">
        <f>IFERROR(VLOOKUP(Tabla2[[#This Row],[Client]],Soc_Dem!A:D,4,FALSE),"")</f>
        <v>67</v>
      </c>
      <c r="Q1576" s="2">
        <f>IFERROR(VLOOKUP(Tabla2[[#This Row],[Client]],Inflow_Outflow!A:O,2,FALSE),"")</f>
        <v>1289.6832142857143</v>
      </c>
      <c r="R1576" s="2">
        <f>IFERROR(VLOOKUP(Tabla2[[#This Row],[Client]],Inflow_Outflow!A:O,3,FALSE),"")</f>
        <v>1289.6832142857143</v>
      </c>
      <c r="S1576" s="2">
        <f>IFERROR(VLOOKUP(Tabla2[[#This Row],[Client]],Inflow_Outflow!A:O,4,FALSE),"")</f>
        <v>3</v>
      </c>
      <c r="T1576" s="2">
        <f>IFERROR(VLOOKUP(Tabla2[[#This Row],[Client]],Inflow_Outflow!A:O,5,FALSE),"")</f>
        <v>3</v>
      </c>
      <c r="U1576" s="2">
        <f>IFERROR(VLOOKUP(Tabla2[[#This Row],[Client]],Inflow_Outflow!A:O,6,FALSE),"")</f>
        <v>1008.6135714285714</v>
      </c>
      <c r="V1576" s="2">
        <f>IFERROR(VLOOKUP(Tabla2[[#This Row],[Client]],Inflow_Outflow!A:O,7,FALSE),"")</f>
        <v>1008.6135714285714</v>
      </c>
      <c r="W1576" s="2">
        <f>IFERROR(VLOOKUP(Tabla2[[#This Row],[Client]],Inflow_Outflow!A:O,8,FALSE),"")</f>
        <v>639.02857142857135</v>
      </c>
      <c r="X1576" s="2">
        <f>IFERROR(VLOOKUP(Tabla2[[#This Row],[Client]],Inflow_Outflow!A:O,9,FALSE),"")</f>
        <v>210.6032142857143</v>
      </c>
      <c r="Y1576" s="2">
        <f>IFERROR(VLOOKUP(Tabla2[[#This Row],[Client]],Inflow_Outflow!A:O,10,FALSE),"")</f>
        <v>155.16071428571428</v>
      </c>
      <c r="Z1576" s="2">
        <f>IFERROR(VLOOKUP(Tabla2[[#This Row],[Client]],Inflow_Outflow!A:O,11,FALSE),"")</f>
        <v>26</v>
      </c>
      <c r="AA1576" s="2">
        <f>IFERROR(VLOOKUP(Tabla2[[#This Row],[Client]],Inflow_Outflow!A:O,12,FALSE),"")</f>
        <v>26</v>
      </c>
      <c r="AB1576" s="2">
        <f>IFERROR(VLOOKUP(Tabla2[[#This Row],[Client]],Inflow_Outflow!A:O,13,FALSE),"")</f>
        <v>3</v>
      </c>
      <c r="AC1576" s="2">
        <f>IFERROR(VLOOKUP(Tabla2[[#This Row],[Client]],Inflow_Outflow!A:O,14,FALSE),"")</f>
        <v>15</v>
      </c>
      <c r="AD1576" s="2">
        <f>IFERROR(VLOOKUP(Tabla2[[#This Row],[Client]],Inflow_Outflow!A:O,15,FALSE),"")</f>
        <v>6</v>
      </c>
      <c r="AE1576" s="2">
        <f>IFERROR(VLOOKUP(Tabla2[[#This Row],[Client]],Sales_Revenues!A:G,2,FALSE),"")</f>
        <v>0</v>
      </c>
      <c r="AF1576" s="2">
        <f>IFERROR(VLOOKUP(Tabla2[[#This Row],[Client]],Sales_Revenues!A:G,3,FALSE),"")</f>
        <v>0</v>
      </c>
      <c r="AG1576" s="2">
        <f>IFERROR(VLOOKUP(Tabla2[[#This Row],[Client]],Sales_Revenues!A:G,4,FALSE),"")</f>
        <v>0</v>
      </c>
      <c r="AH1576" s="2">
        <f>IFERROR(VLOOKUP(Tabla2[[#This Row],[Client]],Sales_Revenues!A:G,5,FALSE),"")</f>
        <v>0</v>
      </c>
      <c r="AI1576" s="2">
        <f>IFERROR(VLOOKUP(Tabla2[[#This Row],[Client]],Sales_Revenues!A:G,6,FALSE),"")</f>
        <v>0</v>
      </c>
      <c r="AJ1576" s="2">
        <f>IFERROR(VLOOKUP(Tabla2[[#This Row],[Client]],Sales_Revenues!A:G,7,FALSE),"")</f>
        <v>0</v>
      </c>
    </row>
    <row r="1577" spans="1:36">
      <c r="A1577">
        <v>1576</v>
      </c>
      <c r="B1577">
        <v>1</v>
      </c>
      <c r="E1577">
        <v>1</v>
      </c>
      <c r="H1577">
        <v>2155.6600000000003</v>
      </c>
      <c r="I1577" t="s">
        <v>38</v>
      </c>
      <c r="J1577" t="s">
        <v>38</v>
      </c>
      <c r="K1577">
        <v>1031.0771428571429</v>
      </c>
      <c r="L1577" t="s">
        <v>38</v>
      </c>
      <c r="M1577" t="s">
        <v>38</v>
      </c>
      <c r="N1577" t="str">
        <f>IFERROR(VLOOKUP(Tabla2[[#This Row],[Client]],Soc_Dem!A:D,2,FALSE),"")</f>
        <v>M</v>
      </c>
      <c r="O1577">
        <f>IFERROR(VLOOKUP(Tabla2[[#This Row],[Client]],Soc_Dem!A:D,3,FALSE),"")</f>
        <v>66</v>
      </c>
      <c r="P1577">
        <f>IFERROR(VLOOKUP(Tabla2[[#This Row],[Client]],Soc_Dem!A:D,4,FALSE),"")</f>
        <v>219</v>
      </c>
      <c r="Q1577" s="2">
        <f>IFERROR(VLOOKUP(Tabla2[[#This Row],[Client]],Inflow_Outflow!A:O,2,FALSE),"")</f>
        <v>1580.5314285714285</v>
      </c>
      <c r="R1577" s="2">
        <f>IFERROR(VLOOKUP(Tabla2[[#This Row],[Client]],Inflow_Outflow!A:O,3,FALSE),"")</f>
        <v>1256.5639285714285</v>
      </c>
      <c r="S1577" s="2">
        <f>IFERROR(VLOOKUP(Tabla2[[#This Row],[Client]],Inflow_Outflow!A:O,4,FALSE),"")</f>
        <v>15</v>
      </c>
      <c r="T1577" s="2">
        <f>IFERROR(VLOOKUP(Tabla2[[#This Row],[Client]],Inflow_Outflow!A:O,5,FALSE),"")</f>
        <v>13</v>
      </c>
      <c r="U1577" s="2">
        <f>IFERROR(VLOOKUP(Tabla2[[#This Row],[Client]],Inflow_Outflow!A:O,6,FALSE),"")</f>
        <v>1585.6982142857144</v>
      </c>
      <c r="V1577" s="2">
        <f>IFERROR(VLOOKUP(Tabla2[[#This Row],[Client]],Inflow_Outflow!A:O,7,FALSE),"")</f>
        <v>1256.5639285714285</v>
      </c>
      <c r="W1577" s="2">
        <f>IFERROR(VLOOKUP(Tabla2[[#This Row],[Client]],Inflow_Outflow!A:O,8,FALSE),"")</f>
        <v>214.28571428571428</v>
      </c>
      <c r="X1577" s="2">
        <f>IFERROR(VLOOKUP(Tabla2[[#This Row],[Client]],Inflow_Outflow!A:O,9,FALSE),"")</f>
        <v>0</v>
      </c>
      <c r="Y1577" s="2">
        <f>IFERROR(VLOOKUP(Tabla2[[#This Row],[Client]],Inflow_Outflow!A:O,10,FALSE),"")</f>
        <v>376.8535714285714</v>
      </c>
      <c r="Z1577" s="2">
        <f>IFERROR(VLOOKUP(Tabla2[[#This Row],[Client]],Inflow_Outflow!A:O,11,FALSE),"")</f>
        <v>28</v>
      </c>
      <c r="AA1577" s="2">
        <f>IFERROR(VLOOKUP(Tabla2[[#This Row],[Client]],Inflow_Outflow!A:O,12,FALSE),"")</f>
        <v>17</v>
      </c>
      <c r="AB1577" s="2">
        <f>IFERROR(VLOOKUP(Tabla2[[#This Row],[Client]],Inflow_Outflow!A:O,13,FALSE),"")</f>
        <v>1</v>
      </c>
      <c r="AC1577" s="2">
        <f>IFERROR(VLOOKUP(Tabla2[[#This Row],[Client]],Inflow_Outflow!A:O,14,FALSE),"")</f>
        <v>0</v>
      </c>
      <c r="AD1577" s="2">
        <f>IFERROR(VLOOKUP(Tabla2[[#This Row],[Client]],Inflow_Outflow!A:O,15,FALSE),"")</f>
        <v>11</v>
      </c>
      <c r="AE1577" s="2">
        <f>IFERROR(VLOOKUP(Tabla2[[#This Row],[Client]],Sales_Revenues!A:G,2,FALSE),"")</f>
        <v>0</v>
      </c>
      <c r="AF1577" s="2">
        <f>IFERROR(VLOOKUP(Tabla2[[#This Row],[Client]],Sales_Revenues!A:G,3,FALSE),"")</f>
        <v>0</v>
      </c>
      <c r="AG1577" s="2">
        <f>IFERROR(VLOOKUP(Tabla2[[#This Row],[Client]],Sales_Revenues!A:G,4,FALSE),"")</f>
        <v>0</v>
      </c>
      <c r="AH1577" s="2">
        <f>IFERROR(VLOOKUP(Tabla2[[#This Row],[Client]],Sales_Revenues!A:G,5,FALSE),"")</f>
        <v>0</v>
      </c>
      <c r="AI1577" s="2">
        <f>IFERROR(VLOOKUP(Tabla2[[#This Row],[Client]],Sales_Revenues!A:G,6,FALSE),"")</f>
        <v>0</v>
      </c>
      <c r="AJ1577" s="2">
        <f>IFERROR(VLOOKUP(Tabla2[[#This Row],[Client]],Sales_Revenues!A:G,7,FALSE),"")</f>
        <v>0</v>
      </c>
    </row>
    <row r="1578" spans="1:36">
      <c r="A1578">
        <v>1577</v>
      </c>
      <c r="B1578">
        <v>1</v>
      </c>
      <c r="H1578">
        <v>6280.6350000000002</v>
      </c>
      <c r="I1578" t="s">
        <v>38</v>
      </c>
      <c r="J1578" t="s">
        <v>38</v>
      </c>
      <c r="K1578" t="s">
        <v>38</v>
      </c>
      <c r="L1578" t="s">
        <v>38</v>
      </c>
      <c r="M1578" t="s">
        <v>38</v>
      </c>
      <c r="N1578" t="str">
        <f>IFERROR(VLOOKUP(Tabla2[[#This Row],[Client]],Soc_Dem!A:D,2,FALSE),"")</f>
        <v>M</v>
      </c>
      <c r="O1578">
        <f>IFERROR(VLOOKUP(Tabla2[[#This Row],[Client]],Soc_Dem!A:D,3,FALSE),"")</f>
        <v>66</v>
      </c>
      <c r="P1578">
        <f>IFERROR(VLOOKUP(Tabla2[[#This Row],[Client]],Soc_Dem!A:D,4,FALSE),"")</f>
        <v>72</v>
      </c>
      <c r="Q1578" s="2">
        <f>IFERROR(VLOOKUP(Tabla2[[#This Row],[Client]],Inflow_Outflow!A:O,2,FALSE),"")</f>
        <v>269.10785714285714</v>
      </c>
      <c r="R1578" s="2">
        <f>IFERROR(VLOOKUP(Tabla2[[#This Row],[Client]],Inflow_Outflow!A:O,3,FALSE),"")</f>
        <v>269.10785714285714</v>
      </c>
      <c r="S1578" s="2">
        <f>IFERROR(VLOOKUP(Tabla2[[#This Row],[Client]],Inflow_Outflow!A:O,4,FALSE),"")</f>
        <v>3</v>
      </c>
      <c r="T1578" s="2">
        <f>IFERROR(VLOOKUP(Tabla2[[#This Row],[Client]],Inflow_Outflow!A:O,5,FALSE),"")</f>
        <v>3</v>
      </c>
      <c r="U1578" s="2">
        <f>IFERROR(VLOOKUP(Tabla2[[#This Row],[Client]],Inflow_Outflow!A:O,6,FALSE),"")</f>
        <v>272.60000000000002</v>
      </c>
      <c r="V1578" s="2">
        <f>IFERROR(VLOOKUP(Tabla2[[#This Row],[Client]],Inflow_Outflow!A:O,7,FALSE),"")</f>
        <v>272.60000000000002</v>
      </c>
      <c r="W1578" s="2">
        <f>IFERROR(VLOOKUP(Tabla2[[#This Row],[Client]],Inflow_Outflow!A:O,8,FALSE),"")</f>
        <v>0</v>
      </c>
      <c r="X1578" s="2">
        <f>IFERROR(VLOOKUP(Tabla2[[#This Row],[Client]],Inflow_Outflow!A:O,9,FALSE),"")</f>
        <v>0</v>
      </c>
      <c r="Y1578" s="2">
        <f>IFERROR(VLOOKUP(Tabla2[[#This Row],[Client]],Inflow_Outflow!A:O,10,FALSE),"")</f>
        <v>0</v>
      </c>
      <c r="Z1578" s="2">
        <f>IFERROR(VLOOKUP(Tabla2[[#This Row],[Client]],Inflow_Outflow!A:O,11,FALSE),"")</f>
        <v>3</v>
      </c>
      <c r="AA1578" s="2">
        <f>IFERROR(VLOOKUP(Tabla2[[#This Row],[Client]],Inflow_Outflow!A:O,12,FALSE),"")</f>
        <v>3</v>
      </c>
      <c r="AB1578" s="2">
        <f>IFERROR(VLOOKUP(Tabla2[[#This Row],[Client]],Inflow_Outflow!A:O,13,FALSE),"")</f>
        <v>0</v>
      </c>
      <c r="AC1578" s="2">
        <f>IFERROR(VLOOKUP(Tabla2[[#This Row],[Client]],Inflow_Outflow!A:O,14,FALSE),"")</f>
        <v>0</v>
      </c>
      <c r="AD1578" s="2">
        <f>IFERROR(VLOOKUP(Tabla2[[#This Row],[Client]],Inflow_Outflow!A:O,15,FALSE),"")</f>
        <v>0</v>
      </c>
      <c r="AE1578" s="2">
        <f>IFERROR(VLOOKUP(Tabla2[[#This Row],[Client]],Sales_Revenues!A:G,2,FALSE),"")</f>
        <v>0</v>
      </c>
      <c r="AF1578" s="2">
        <f>IFERROR(VLOOKUP(Tabla2[[#This Row],[Client]],Sales_Revenues!A:G,3,FALSE),"")</f>
        <v>0</v>
      </c>
      <c r="AG1578" s="2">
        <f>IFERROR(VLOOKUP(Tabla2[[#This Row],[Client]],Sales_Revenues!A:G,4,FALSE),"")</f>
        <v>0</v>
      </c>
      <c r="AH1578" s="2">
        <f>IFERROR(VLOOKUP(Tabla2[[#This Row],[Client]],Sales_Revenues!A:G,5,FALSE),"")</f>
        <v>0</v>
      </c>
      <c r="AI1578" s="2">
        <f>IFERROR(VLOOKUP(Tabla2[[#This Row],[Client]],Sales_Revenues!A:G,6,FALSE),"")</f>
        <v>0</v>
      </c>
      <c r="AJ1578" s="2">
        <f>IFERROR(VLOOKUP(Tabla2[[#This Row],[Client]],Sales_Revenues!A:G,7,FALSE),"")</f>
        <v>0</v>
      </c>
    </row>
    <row r="1579" spans="1:36">
      <c r="A1579">
        <v>1578</v>
      </c>
      <c r="B1579">
        <v>1</v>
      </c>
      <c r="H1579">
        <v>125.04785714285715</v>
      </c>
      <c r="I1579" t="s">
        <v>38</v>
      </c>
      <c r="J1579" t="s">
        <v>38</v>
      </c>
      <c r="K1579" t="s">
        <v>38</v>
      </c>
      <c r="L1579" t="s">
        <v>38</v>
      </c>
      <c r="M1579" t="s">
        <v>38</v>
      </c>
      <c r="N1579" t="str">
        <f>IFERROR(VLOOKUP(Tabla2[[#This Row],[Client]],Soc_Dem!A:D,2,FALSE),"")</f>
        <v>M</v>
      </c>
      <c r="O1579">
        <f>IFERROR(VLOOKUP(Tabla2[[#This Row],[Client]],Soc_Dem!A:D,3,FALSE),"")</f>
        <v>30</v>
      </c>
      <c r="P1579">
        <f>IFERROR(VLOOKUP(Tabla2[[#This Row],[Client]],Soc_Dem!A:D,4,FALSE),"")</f>
        <v>131</v>
      </c>
      <c r="Q1579" s="2">
        <f>IFERROR(VLOOKUP(Tabla2[[#This Row],[Client]],Inflow_Outflow!A:O,2,FALSE),"")</f>
        <v>470.50428571428574</v>
      </c>
      <c r="R1579" s="2">
        <f>IFERROR(VLOOKUP(Tabla2[[#This Row],[Client]],Inflow_Outflow!A:O,3,FALSE),"")</f>
        <v>470.50428571428574</v>
      </c>
      <c r="S1579" s="2">
        <f>IFERROR(VLOOKUP(Tabla2[[#This Row],[Client]],Inflow_Outflow!A:O,4,FALSE),"")</f>
        <v>2</v>
      </c>
      <c r="T1579" s="2">
        <f>IFERROR(VLOOKUP(Tabla2[[#This Row],[Client]],Inflow_Outflow!A:O,5,FALSE),"")</f>
        <v>2</v>
      </c>
      <c r="U1579" s="2">
        <f>IFERROR(VLOOKUP(Tabla2[[#This Row],[Client]],Inflow_Outflow!A:O,6,FALSE),"")</f>
        <v>586.90571428571434</v>
      </c>
      <c r="V1579" s="2">
        <f>IFERROR(VLOOKUP(Tabla2[[#This Row],[Client]],Inflow_Outflow!A:O,7,FALSE),"")</f>
        <v>586.90571428571434</v>
      </c>
      <c r="W1579" s="2">
        <f>IFERROR(VLOOKUP(Tabla2[[#This Row],[Client]],Inflow_Outflow!A:O,8,FALSE),"")</f>
        <v>89.285714285714292</v>
      </c>
      <c r="X1579" s="2">
        <f>IFERROR(VLOOKUP(Tabla2[[#This Row],[Client]],Inflow_Outflow!A:O,9,FALSE),"")</f>
        <v>160.51285714285714</v>
      </c>
      <c r="Y1579" s="2">
        <f>IFERROR(VLOOKUP(Tabla2[[#This Row],[Client]],Inflow_Outflow!A:O,10,FALSE),"")</f>
        <v>333.71428571428572</v>
      </c>
      <c r="Z1579" s="2">
        <f>IFERROR(VLOOKUP(Tabla2[[#This Row],[Client]],Inflow_Outflow!A:O,11,FALSE),"")</f>
        <v>22</v>
      </c>
      <c r="AA1579" s="2">
        <f>IFERROR(VLOOKUP(Tabla2[[#This Row],[Client]],Inflow_Outflow!A:O,12,FALSE),"")</f>
        <v>22</v>
      </c>
      <c r="AB1579" s="2">
        <f>IFERROR(VLOOKUP(Tabla2[[#This Row],[Client]],Inflow_Outflow!A:O,13,FALSE),"")</f>
        <v>2</v>
      </c>
      <c r="AC1579" s="2">
        <f>IFERROR(VLOOKUP(Tabla2[[#This Row],[Client]],Inflow_Outflow!A:O,14,FALSE),"")</f>
        <v>12</v>
      </c>
      <c r="AD1579" s="2">
        <f>IFERROR(VLOOKUP(Tabla2[[#This Row],[Client]],Inflow_Outflow!A:O,15,FALSE),"")</f>
        <v>7</v>
      </c>
      <c r="AE1579" s="2" t="str">
        <f>IFERROR(VLOOKUP(Tabla2[[#This Row],[Client]],Sales_Revenues!A:G,2,FALSE),"")</f>
        <v/>
      </c>
      <c r="AF1579" s="2" t="str">
        <f>IFERROR(VLOOKUP(Tabla2[[#This Row],[Client]],Sales_Revenues!A:G,3,FALSE),"")</f>
        <v/>
      </c>
      <c r="AG1579" s="2" t="str">
        <f>IFERROR(VLOOKUP(Tabla2[[#This Row],[Client]],Sales_Revenues!A:G,4,FALSE),"")</f>
        <v/>
      </c>
      <c r="AH1579" s="2" t="str">
        <f>IFERROR(VLOOKUP(Tabla2[[#This Row],[Client]],Sales_Revenues!A:G,5,FALSE),"")</f>
        <v/>
      </c>
      <c r="AI1579" s="2" t="str">
        <f>IFERROR(VLOOKUP(Tabla2[[#This Row],[Client]],Sales_Revenues!A:G,6,FALSE),"")</f>
        <v/>
      </c>
      <c r="AJ1579" s="2" t="str">
        <f>IFERROR(VLOOKUP(Tabla2[[#This Row],[Client]],Sales_Revenues!A:G,7,FALSE),"")</f>
        <v/>
      </c>
    </row>
    <row r="1580" spans="1:36">
      <c r="A1580">
        <v>1579</v>
      </c>
      <c r="B1580">
        <v>1</v>
      </c>
      <c r="C1580">
        <v>1</v>
      </c>
      <c r="D1580">
        <v>3</v>
      </c>
      <c r="H1580">
        <v>427.1817857142857</v>
      </c>
      <c r="I1580">
        <v>8593.7439285714281</v>
      </c>
      <c r="J1580">
        <v>0</v>
      </c>
      <c r="K1580" t="s">
        <v>38</v>
      </c>
      <c r="L1580" t="s">
        <v>38</v>
      </c>
      <c r="M1580" t="s">
        <v>38</v>
      </c>
      <c r="N1580" t="str">
        <f>IFERROR(VLOOKUP(Tabla2[[#This Row],[Client]],Soc_Dem!A:D,2,FALSE),"")</f>
        <v>M</v>
      </c>
      <c r="O1580">
        <f>IFERROR(VLOOKUP(Tabla2[[#This Row],[Client]],Soc_Dem!A:D,3,FALSE),"")</f>
        <v>50</v>
      </c>
      <c r="P1580">
        <f>IFERROR(VLOOKUP(Tabla2[[#This Row],[Client]],Soc_Dem!A:D,4,FALSE),"")</f>
        <v>0</v>
      </c>
      <c r="Q1580" s="2">
        <f>IFERROR(VLOOKUP(Tabla2[[#This Row],[Client]],Inflow_Outflow!A:O,2,FALSE),"")</f>
        <v>4713.6453571428574</v>
      </c>
      <c r="R1580" s="2">
        <f>IFERROR(VLOOKUP(Tabla2[[#This Row],[Client]],Inflow_Outflow!A:O,3,FALSE),"")</f>
        <v>4665.3357142857139</v>
      </c>
      <c r="S1580" s="2">
        <f>IFERROR(VLOOKUP(Tabla2[[#This Row],[Client]],Inflow_Outflow!A:O,4,FALSE),"")</f>
        <v>4</v>
      </c>
      <c r="T1580" s="2">
        <f>IFERROR(VLOOKUP(Tabla2[[#This Row],[Client]],Inflow_Outflow!A:O,5,FALSE),"")</f>
        <v>3</v>
      </c>
      <c r="U1580" s="2">
        <f>IFERROR(VLOOKUP(Tabla2[[#This Row],[Client]],Inflow_Outflow!A:O,6,FALSE),"")</f>
        <v>3276.0932142857141</v>
      </c>
      <c r="V1580" s="2">
        <f>IFERROR(VLOOKUP(Tabla2[[#This Row],[Client]],Inflow_Outflow!A:O,7,FALSE),"")</f>
        <v>3276.0932142857141</v>
      </c>
      <c r="W1580" s="2">
        <f>IFERROR(VLOOKUP(Tabla2[[#This Row],[Client]],Inflow_Outflow!A:O,8,FALSE),"")</f>
        <v>1571.4285714285713</v>
      </c>
      <c r="X1580" s="2">
        <f>IFERROR(VLOOKUP(Tabla2[[#This Row],[Client]],Inflow_Outflow!A:O,9,FALSE),"")</f>
        <v>914.95035714285711</v>
      </c>
      <c r="Y1580" s="2">
        <f>IFERROR(VLOOKUP(Tabla2[[#This Row],[Client]],Inflow_Outflow!A:O,10,FALSE),"")</f>
        <v>787.21428571428567</v>
      </c>
      <c r="Z1580" s="2">
        <f>IFERROR(VLOOKUP(Tabla2[[#This Row],[Client]],Inflow_Outflow!A:O,11,FALSE),"")</f>
        <v>25</v>
      </c>
      <c r="AA1580" s="2">
        <f>IFERROR(VLOOKUP(Tabla2[[#This Row],[Client]],Inflow_Outflow!A:O,12,FALSE),"")</f>
        <v>25</v>
      </c>
      <c r="AB1580" s="2">
        <f>IFERROR(VLOOKUP(Tabla2[[#This Row],[Client]],Inflow_Outflow!A:O,13,FALSE),"")</f>
        <v>5</v>
      </c>
      <c r="AC1580" s="2">
        <f>IFERROR(VLOOKUP(Tabla2[[#This Row],[Client]],Inflow_Outflow!A:O,14,FALSE),"")</f>
        <v>10</v>
      </c>
      <c r="AD1580" s="2">
        <f>IFERROR(VLOOKUP(Tabla2[[#This Row],[Client]],Inflow_Outflow!A:O,15,FALSE),"")</f>
        <v>8</v>
      </c>
      <c r="AE1580" s="2">
        <f>IFERROR(VLOOKUP(Tabla2[[#This Row],[Client]],Sales_Revenues!A:G,2,FALSE),"")</f>
        <v>0</v>
      </c>
      <c r="AF1580" s="2">
        <f>IFERROR(VLOOKUP(Tabla2[[#This Row],[Client]],Sales_Revenues!A:G,3,FALSE),"")</f>
        <v>0</v>
      </c>
      <c r="AG1580" s="2">
        <f>IFERROR(VLOOKUP(Tabla2[[#This Row],[Client]],Sales_Revenues!A:G,4,FALSE),"")</f>
        <v>1</v>
      </c>
      <c r="AH1580" s="2">
        <f>IFERROR(VLOOKUP(Tabla2[[#This Row],[Client]],Sales_Revenues!A:G,5,FALSE),"")</f>
        <v>0</v>
      </c>
      <c r="AI1580" s="2">
        <f>IFERROR(VLOOKUP(Tabla2[[#This Row],[Client]],Sales_Revenues!A:G,6,FALSE),"")</f>
        <v>0</v>
      </c>
      <c r="AJ1580" s="2">
        <f>IFERROR(VLOOKUP(Tabla2[[#This Row],[Client]],Sales_Revenues!A:G,7,FALSE),"")</f>
        <v>4.3889285714285711</v>
      </c>
    </row>
    <row r="1581" spans="1:36">
      <c r="A1581">
        <v>1580</v>
      </c>
      <c r="B1581">
        <v>1</v>
      </c>
      <c r="C1581">
        <v>1</v>
      </c>
      <c r="F1581">
        <v>1</v>
      </c>
      <c r="G1581">
        <v>1</v>
      </c>
      <c r="H1581">
        <v>1773.0982142857142</v>
      </c>
      <c r="I1581">
        <v>4105.3249999999998</v>
      </c>
      <c r="J1581" t="s">
        <v>38</v>
      </c>
      <c r="K1581" t="s">
        <v>38</v>
      </c>
      <c r="L1581">
        <v>709.01035714285717</v>
      </c>
      <c r="M1581">
        <v>2825.5050000000001</v>
      </c>
      <c r="N1581" t="str">
        <f>IFERROR(VLOOKUP(Tabla2[[#This Row],[Client]],Soc_Dem!A:D,2,FALSE),"")</f>
        <v>F</v>
      </c>
      <c r="O1581">
        <f>IFERROR(VLOOKUP(Tabla2[[#This Row],[Client]],Soc_Dem!A:D,3,FALSE),"")</f>
        <v>31</v>
      </c>
      <c r="P1581">
        <f>IFERROR(VLOOKUP(Tabla2[[#This Row],[Client]],Soc_Dem!A:D,4,FALSE),"")</f>
        <v>139</v>
      </c>
      <c r="Q1581" s="2">
        <f>IFERROR(VLOOKUP(Tabla2[[#This Row],[Client]],Inflow_Outflow!A:O,2,FALSE),"")</f>
        <v>1071.8942857142858</v>
      </c>
      <c r="R1581" s="2">
        <f>IFERROR(VLOOKUP(Tabla2[[#This Row],[Client]],Inflow_Outflow!A:O,3,FALSE),"")</f>
        <v>922.21642857142865</v>
      </c>
      <c r="S1581" s="2">
        <f>IFERROR(VLOOKUP(Tabla2[[#This Row],[Client]],Inflow_Outflow!A:O,4,FALSE),"")</f>
        <v>10</v>
      </c>
      <c r="T1581" s="2">
        <f>IFERROR(VLOOKUP(Tabla2[[#This Row],[Client]],Inflow_Outflow!A:O,5,FALSE),"")</f>
        <v>3</v>
      </c>
      <c r="U1581" s="2">
        <f>IFERROR(VLOOKUP(Tabla2[[#This Row],[Client]],Inflow_Outflow!A:O,6,FALSE),"")</f>
        <v>1091.3017857142856</v>
      </c>
      <c r="V1581" s="2">
        <f>IFERROR(VLOOKUP(Tabla2[[#This Row],[Client]],Inflow_Outflow!A:O,7,FALSE),"")</f>
        <v>752.60714285714289</v>
      </c>
      <c r="W1581" s="2">
        <f>IFERROR(VLOOKUP(Tabla2[[#This Row],[Client]],Inflow_Outflow!A:O,8,FALSE),"")</f>
        <v>553.57142857142856</v>
      </c>
      <c r="X1581" s="2">
        <f>IFERROR(VLOOKUP(Tabla2[[#This Row],[Client]],Inflow_Outflow!A:O,9,FALSE),"")</f>
        <v>0</v>
      </c>
      <c r="Y1581" s="2">
        <f>IFERROR(VLOOKUP(Tabla2[[#This Row],[Client]],Inflow_Outflow!A:O,10,FALSE),"")</f>
        <v>271.14285714285717</v>
      </c>
      <c r="Z1581" s="2">
        <f>IFERROR(VLOOKUP(Tabla2[[#This Row],[Client]],Inflow_Outflow!A:O,11,FALSE),"")</f>
        <v>26</v>
      </c>
      <c r="AA1581" s="2">
        <f>IFERROR(VLOOKUP(Tabla2[[#This Row],[Client]],Inflow_Outflow!A:O,12,FALSE),"")</f>
        <v>16</v>
      </c>
      <c r="AB1581" s="2">
        <f>IFERROR(VLOOKUP(Tabla2[[#This Row],[Client]],Inflow_Outflow!A:O,13,FALSE),"")</f>
        <v>6</v>
      </c>
      <c r="AC1581" s="2">
        <f>IFERROR(VLOOKUP(Tabla2[[#This Row],[Client]],Inflow_Outflow!A:O,14,FALSE),"")</f>
        <v>0</v>
      </c>
      <c r="AD1581" s="2">
        <f>IFERROR(VLOOKUP(Tabla2[[#This Row],[Client]],Inflow_Outflow!A:O,15,FALSE),"")</f>
        <v>8</v>
      </c>
      <c r="AE1581" s="2">
        <f>IFERROR(VLOOKUP(Tabla2[[#This Row],[Client]],Sales_Revenues!A:G,2,FALSE),"")</f>
        <v>0</v>
      </c>
      <c r="AF1581" s="2">
        <f>IFERROR(VLOOKUP(Tabla2[[#This Row],[Client]],Sales_Revenues!A:G,3,FALSE),"")</f>
        <v>0</v>
      </c>
      <c r="AG1581" s="2">
        <f>IFERROR(VLOOKUP(Tabla2[[#This Row],[Client]],Sales_Revenues!A:G,4,FALSE),"")</f>
        <v>0</v>
      </c>
      <c r="AH1581" s="2">
        <f>IFERROR(VLOOKUP(Tabla2[[#This Row],[Client]],Sales_Revenues!A:G,5,FALSE),"")</f>
        <v>0</v>
      </c>
      <c r="AI1581" s="2">
        <f>IFERROR(VLOOKUP(Tabla2[[#This Row],[Client]],Sales_Revenues!A:G,6,FALSE),"")</f>
        <v>0</v>
      </c>
      <c r="AJ1581" s="2">
        <f>IFERROR(VLOOKUP(Tabla2[[#This Row],[Client]],Sales_Revenues!A:G,7,FALSE),"")</f>
        <v>0</v>
      </c>
    </row>
    <row r="1582" spans="1:36">
      <c r="A1582">
        <v>1581</v>
      </c>
      <c r="B1582">
        <v>1</v>
      </c>
      <c r="D1582">
        <v>1</v>
      </c>
      <c r="H1582">
        <v>74.366785714285712</v>
      </c>
      <c r="I1582" t="s">
        <v>38</v>
      </c>
      <c r="J1582">
        <v>5907.5939285714285</v>
      </c>
      <c r="K1582" t="s">
        <v>38</v>
      </c>
      <c r="L1582" t="s">
        <v>38</v>
      </c>
      <c r="M1582" t="s">
        <v>38</v>
      </c>
      <c r="N1582" t="str">
        <f>IFERROR(VLOOKUP(Tabla2[[#This Row],[Client]],Soc_Dem!A:D,2,FALSE),"")</f>
        <v>M</v>
      </c>
      <c r="O1582">
        <f>IFERROR(VLOOKUP(Tabla2[[#This Row],[Client]],Soc_Dem!A:D,3,FALSE),"")</f>
        <v>45</v>
      </c>
      <c r="P1582">
        <f>IFERROR(VLOOKUP(Tabla2[[#This Row],[Client]],Soc_Dem!A:D,4,FALSE),"")</f>
        <v>38</v>
      </c>
      <c r="Q1582" s="2">
        <f>IFERROR(VLOOKUP(Tabla2[[#This Row],[Client]],Inflow_Outflow!A:O,2,FALSE),"")</f>
        <v>3.5714285714285714E-4</v>
      </c>
      <c r="R1582" s="2">
        <f>IFERROR(VLOOKUP(Tabla2[[#This Row],[Client]],Inflow_Outflow!A:O,3,FALSE),"")</f>
        <v>3.5714285714285714E-4</v>
      </c>
      <c r="S1582" s="2">
        <f>IFERROR(VLOOKUP(Tabla2[[#This Row],[Client]],Inflow_Outflow!A:O,4,FALSE),"")</f>
        <v>1</v>
      </c>
      <c r="T1582" s="2">
        <f>IFERROR(VLOOKUP(Tabla2[[#This Row],[Client]],Inflow_Outflow!A:O,5,FALSE),"")</f>
        <v>1</v>
      </c>
      <c r="U1582" s="2">
        <f>IFERROR(VLOOKUP(Tabla2[[#This Row],[Client]],Inflow_Outflow!A:O,6,FALSE),"")</f>
        <v>3.3928571428571428</v>
      </c>
      <c r="V1582" s="2">
        <f>IFERROR(VLOOKUP(Tabla2[[#This Row],[Client]],Inflow_Outflow!A:O,7,FALSE),"")</f>
        <v>3.3928571428571428</v>
      </c>
      <c r="W1582" s="2">
        <f>IFERROR(VLOOKUP(Tabla2[[#This Row],[Client]],Inflow_Outflow!A:O,8,FALSE),"")</f>
        <v>0</v>
      </c>
      <c r="X1582" s="2">
        <f>IFERROR(VLOOKUP(Tabla2[[#This Row],[Client]],Inflow_Outflow!A:O,9,FALSE),"")</f>
        <v>0</v>
      </c>
      <c r="Y1582" s="2">
        <f>IFERROR(VLOOKUP(Tabla2[[#This Row],[Client]],Inflow_Outflow!A:O,10,FALSE),"")</f>
        <v>0</v>
      </c>
      <c r="Z1582" s="2">
        <f>IFERROR(VLOOKUP(Tabla2[[#This Row],[Client]],Inflow_Outflow!A:O,11,FALSE),"")</f>
        <v>1</v>
      </c>
      <c r="AA1582" s="2">
        <f>IFERROR(VLOOKUP(Tabla2[[#This Row],[Client]],Inflow_Outflow!A:O,12,FALSE),"")</f>
        <v>1</v>
      </c>
      <c r="AB1582" s="2">
        <f>IFERROR(VLOOKUP(Tabla2[[#This Row],[Client]],Inflow_Outflow!A:O,13,FALSE),"")</f>
        <v>0</v>
      </c>
      <c r="AC1582" s="2">
        <f>IFERROR(VLOOKUP(Tabla2[[#This Row],[Client]],Inflow_Outflow!A:O,14,FALSE),"")</f>
        <v>0</v>
      </c>
      <c r="AD1582" s="2">
        <f>IFERROR(VLOOKUP(Tabla2[[#This Row],[Client]],Inflow_Outflow!A:O,15,FALSE),"")</f>
        <v>0</v>
      </c>
      <c r="AE1582" s="2">
        <f>IFERROR(VLOOKUP(Tabla2[[#This Row],[Client]],Sales_Revenues!A:G,2,FALSE),"")</f>
        <v>0</v>
      </c>
      <c r="AF1582" s="2">
        <f>IFERROR(VLOOKUP(Tabla2[[#This Row],[Client]],Sales_Revenues!A:G,3,FALSE),"")</f>
        <v>0</v>
      </c>
      <c r="AG1582" s="2">
        <f>IFERROR(VLOOKUP(Tabla2[[#This Row],[Client]],Sales_Revenues!A:G,4,FALSE),"")</f>
        <v>0</v>
      </c>
      <c r="AH1582" s="2">
        <f>IFERROR(VLOOKUP(Tabla2[[#This Row],[Client]],Sales_Revenues!A:G,5,FALSE),"")</f>
        <v>0</v>
      </c>
      <c r="AI1582" s="2">
        <f>IFERROR(VLOOKUP(Tabla2[[#This Row],[Client]],Sales_Revenues!A:G,6,FALSE),"")</f>
        <v>0</v>
      </c>
      <c r="AJ1582" s="2">
        <f>IFERROR(VLOOKUP(Tabla2[[#This Row],[Client]],Sales_Revenues!A:G,7,FALSE),"")</f>
        <v>0</v>
      </c>
    </row>
    <row r="1583" spans="1:36">
      <c r="A1583">
        <v>1582</v>
      </c>
      <c r="B1583">
        <v>2</v>
      </c>
      <c r="E1583">
        <v>1</v>
      </c>
      <c r="F1583">
        <v>1</v>
      </c>
      <c r="H1583">
        <v>2.4542857142857142</v>
      </c>
      <c r="I1583" t="s">
        <v>38</v>
      </c>
      <c r="J1583" t="s">
        <v>38</v>
      </c>
      <c r="K1583">
        <v>698.25928571428562</v>
      </c>
      <c r="L1583">
        <v>2.3571428571428572</v>
      </c>
      <c r="M1583" t="s">
        <v>38</v>
      </c>
      <c r="N1583" t="str">
        <f>IFERROR(VLOOKUP(Tabla2[[#This Row],[Client]],Soc_Dem!A:D,2,FALSE),"")</f>
        <v>F</v>
      </c>
      <c r="O1583">
        <f>IFERROR(VLOOKUP(Tabla2[[#This Row],[Client]],Soc_Dem!A:D,3,FALSE),"")</f>
        <v>51</v>
      </c>
      <c r="P1583">
        <f>IFERROR(VLOOKUP(Tabla2[[#This Row],[Client]],Soc_Dem!A:D,4,FALSE),"")</f>
        <v>237</v>
      </c>
      <c r="Q1583" s="2">
        <f>IFERROR(VLOOKUP(Tabla2[[#This Row],[Client]],Inflow_Outflow!A:O,2,FALSE),"")</f>
        <v>408.1685714285714</v>
      </c>
      <c r="R1583" s="2">
        <f>IFERROR(VLOOKUP(Tabla2[[#This Row],[Client]],Inflow_Outflow!A:O,3,FALSE),"")</f>
        <v>229.47607142857143</v>
      </c>
      <c r="S1583" s="2">
        <f>IFERROR(VLOOKUP(Tabla2[[#This Row],[Client]],Inflow_Outflow!A:O,4,FALSE),"")</f>
        <v>13</v>
      </c>
      <c r="T1583" s="2">
        <f>IFERROR(VLOOKUP(Tabla2[[#This Row],[Client]],Inflow_Outflow!A:O,5,FALSE),"")</f>
        <v>6</v>
      </c>
      <c r="U1583" s="2">
        <f>IFERROR(VLOOKUP(Tabla2[[#This Row],[Client]],Inflow_Outflow!A:O,6,FALSE),"")</f>
        <v>362.09714285714284</v>
      </c>
      <c r="V1583" s="2">
        <f>IFERROR(VLOOKUP(Tabla2[[#This Row],[Client]],Inflow_Outflow!A:O,7,FALSE),"")</f>
        <v>229.47607142857143</v>
      </c>
      <c r="W1583" s="2">
        <f>IFERROR(VLOOKUP(Tabla2[[#This Row],[Client]],Inflow_Outflow!A:O,8,FALSE),"")</f>
        <v>0</v>
      </c>
      <c r="X1583" s="2">
        <f>IFERROR(VLOOKUP(Tabla2[[#This Row],[Client]],Inflow_Outflow!A:O,9,FALSE),"")</f>
        <v>0</v>
      </c>
      <c r="Y1583" s="2">
        <f>IFERROR(VLOOKUP(Tabla2[[#This Row],[Client]],Inflow_Outflow!A:O,10,FALSE),"")</f>
        <v>107.03571428571429</v>
      </c>
      <c r="Z1583" s="2">
        <f>IFERROR(VLOOKUP(Tabla2[[#This Row],[Client]],Inflow_Outflow!A:O,11,FALSE),"")</f>
        <v>16</v>
      </c>
      <c r="AA1583" s="2">
        <f>IFERROR(VLOOKUP(Tabla2[[#This Row],[Client]],Inflow_Outflow!A:O,12,FALSE),"")</f>
        <v>6</v>
      </c>
      <c r="AB1583" s="2">
        <f>IFERROR(VLOOKUP(Tabla2[[#This Row],[Client]],Inflow_Outflow!A:O,13,FALSE),"")</f>
        <v>0</v>
      </c>
      <c r="AC1583" s="2">
        <f>IFERROR(VLOOKUP(Tabla2[[#This Row],[Client]],Inflow_Outflow!A:O,14,FALSE),"")</f>
        <v>0</v>
      </c>
      <c r="AD1583" s="2">
        <f>IFERROR(VLOOKUP(Tabla2[[#This Row],[Client]],Inflow_Outflow!A:O,15,FALSE),"")</f>
        <v>2</v>
      </c>
      <c r="AE1583" s="2">
        <f>IFERROR(VLOOKUP(Tabla2[[#This Row],[Client]],Sales_Revenues!A:G,2,FALSE),"")</f>
        <v>0</v>
      </c>
      <c r="AF1583" s="2">
        <f>IFERROR(VLOOKUP(Tabla2[[#This Row],[Client]],Sales_Revenues!A:G,3,FALSE),"")</f>
        <v>0</v>
      </c>
      <c r="AG1583" s="2">
        <f>IFERROR(VLOOKUP(Tabla2[[#This Row],[Client]],Sales_Revenues!A:G,4,FALSE),"")</f>
        <v>1</v>
      </c>
      <c r="AH1583" s="2">
        <f>IFERROR(VLOOKUP(Tabla2[[#This Row],[Client]],Sales_Revenues!A:G,5,FALSE),"")</f>
        <v>0</v>
      </c>
      <c r="AI1583" s="2">
        <f>IFERROR(VLOOKUP(Tabla2[[#This Row],[Client]],Sales_Revenues!A:G,6,FALSE),"")</f>
        <v>0</v>
      </c>
      <c r="AJ1583" s="2">
        <f>IFERROR(VLOOKUP(Tabla2[[#This Row],[Client]],Sales_Revenues!A:G,7,FALSE),"")</f>
        <v>12.170714285714284</v>
      </c>
    </row>
    <row r="1584" spans="1:36">
      <c r="A1584">
        <v>1583</v>
      </c>
      <c r="B1584">
        <v>1</v>
      </c>
      <c r="H1584">
        <v>4038.9710714285716</v>
      </c>
      <c r="I1584" t="s">
        <v>38</v>
      </c>
      <c r="J1584" t="s">
        <v>38</v>
      </c>
      <c r="K1584" t="s">
        <v>38</v>
      </c>
      <c r="L1584" t="s">
        <v>38</v>
      </c>
      <c r="M1584" t="s">
        <v>38</v>
      </c>
      <c r="N1584" t="str">
        <f>IFERROR(VLOOKUP(Tabla2[[#This Row],[Client]],Soc_Dem!A:D,2,FALSE),"")</f>
        <v>M</v>
      </c>
      <c r="O1584">
        <f>IFERROR(VLOOKUP(Tabla2[[#This Row],[Client]],Soc_Dem!A:D,3,FALSE),"")</f>
        <v>8</v>
      </c>
      <c r="P1584">
        <f>IFERROR(VLOOKUP(Tabla2[[#This Row],[Client]],Soc_Dem!A:D,4,FALSE),"")</f>
        <v>151</v>
      </c>
      <c r="Q1584" s="2">
        <f>IFERROR(VLOOKUP(Tabla2[[#This Row],[Client]],Inflow_Outflow!A:O,2,FALSE),"")</f>
        <v>725.05178571428576</v>
      </c>
      <c r="R1584" s="2">
        <f>IFERROR(VLOOKUP(Tabla2[[#This Row],[Client]],Inflow_Outflow!A:O,3,FALSE),"")</f>
        <v>725.05178571428576</v>
      </c>
      <c r="S1584" s="2">
        <f>IFERROR(VLOOKUP(Tabla2[[#This Row],[Client]],Inflow_Outflow!A:O,4,FALSE),"")</f>
        <v>2</v>
      </c>
      <c r="T1584" s="2">
        <f>IFERROR(VLOOKUP(Tabla2[[#This Row],[Client]],Inflow_Outflow!A:O,5,FALSE),"")</f>
        <v>2</v>
      </c>
      <c r="U1584" s="2">
        <f>IFERROR(VLOOKUP(Tabla2[[#This Row],[Client]],Inflow_Outflow!A:O,6,FALSE),"")</f>
        <v>1095.4285714285713</v>
      </c>
      <c r="V1584" s="2">
        <f>IFERROR(VLOOKUP(Tabla2[[#This Row],[Client]],Inflow_Outflow!A:O,7,FALSE),"")</f>
        <v>1095.4285714285713</v>
      </c>
      <c r="W1584" s="2">
        <f>IFERROR(VLOOKUP(Tabla2[[#This Row],[Client]],Inflow_Outflow!A:O,8,FALSE),"")</f>
        <v>857.14285714285711</v>
      </c>
      <c r="X1584" s="2">
        <f>IFERROR(VLOOKUP(Tabla2[[#This Row],[Client]],Inflow_Outflow!A:O,9,FALSE),"")</f>
        <v>63.928571428571431</v>
      </c>
      <c r="Y1584" s="2">
        <f>IFERROR(VLOOKUP(Tabla2[[#This Row],[Client]],Inflow_Outflow!A:O,10,FALSE),"")</f>
        <v>171.96428571428572</v>
      </c>
      <c r="Z1584" s="2">
        <f>IFERROR(VLOOKUP(Tabla2[[#This Row],[Client]],Inflow_Outflow!A:O,11,FALSE),"")</f>
        <v>10</v>
      </c>
      <c r="AA1584" s="2">
        <f>IFERROR(VLOOKUP(Tabla2[[#This Row],[Client]],Inflow_Outflow!A:O,12,FALSE),"")</f>
        <v>10</v>
      </c>
      <c r="AB1584" s="2">
        <f>IFERROR(VLOOKUP(Tabla2[[#This Row],[Client]],Inflow_Outflow!A:O,13,FALSE),"")</f>
        <v>3</v>
      </c>
      <c r="AC1584" s="2">
        <f>IFERROR(VLOOKUP(Tabla2[[#This Row],[Client]],Inflow_Outflow!A:O,14,FALSE),"")</f>
        <v>1</v>
      </c>
      <c r="AD1584" s="2">
        <f>IFERROR(VLOOKUP(Tabla2[[#This Row],[Client]],Inflow_Outflow!A:O,15,FALSE),"")</f>
        <v>4</v>
      </c>
      <c r="AE1584" s="2">
        <f>IFERROR(VLOOKUP(Tabla2[[#This Row],[Client]],Sales_Revenues!A:G,2,FALSE),"")</f>
        <v>0</v>
      </c>
      <c r="AF1584" s="2">
        <f>IFERROR(VLOOKUP(Tabla2[[#This Row],[Client]],Sales_Revenues!A:G,3,FALSE),"")</f>
        <v>0</v>
      </c>
      <c r="AG1584" s="2">
        <f>IFERROR(VLOOKUP(Tabla2[[#This Row],[Client]],Sales_Revenues!A:G,4,FALSE),"")</f>
        <v>1</v>
      </c>
      <c r="AH1584" s="2">
        <f>IFERROR(VLOOKUP(Tabla2[[#This Row],[Client]],Sales_Revenues!A:G,5,FALSE),"")</f>
        <v>0</v>
      </c>
      <c r="AI1584" s="2">
        <f>IFERROR(VLOOKUP(Tabla2[[#This Row],[Client]],Sales_Revenues!A:G,6,FALSE),"")</f>
        <v>0</v>
      </c>
      <c r="AJ1584" s="2">
        <f>IFERROR(VLOOKUP(Tabla2[[#This Row],[Client]],Sales_Revenues!A:G,7,FALSE),"")</f>
        <v>30.25</v>
      </c>
    </row>
    <row r="1585" spans="1:36">
      <c r="A1585">
        <v>1584</v>
      </c>
      <c r="B1585">
        <v>1</v>
      </c>
      <c r="H1585">
        <v>0</v>
      </c>
      <c r="I1585" t="s">
        <v>38</v>
      </c>
      <c r="J1585" t="s">
        <v>38</v>
      </c>
      <c r="K1585" t="s">
        <v>38</v>
      </c>
      <c r="L1585" t="s">
        <v>38</v>
      </c>
      <c r="M1585" t="s">
        <v>38</v>
      </c>
      <c r="N1585" t="str">
        <f>IFERROR(VLOOKUP(Tabla2[[#This Row],[Client]],Soc_Dem!A:D,2,FALSE),"")</f>
        <v>M</v>
      </c>
      <c r="O1585">
        <f>IFERROR(VLOOKUP(Tabla2[[#This Row],[Client]],Soc_Dem!A:D,3,FALSE),"")</f>
        <v>39</v>
      </c>
      <c r="P1585">
        <f>IFERROR(VLOOKUP(Tabla2[[#This Row],[Client]],Soc_Dem!A:D,4,FALSE),"")</f>
        <v>181</v>
      </c>
      <c r="Q1585" s="2">
        <f>IFERROR(VLOOKUP(Tabla2[[#This Row],[Client]],Inflow_Outflow!A:O,2,FALSE),"")</f>
        <v>23091.727857142858</v>
      </c>
      <c r="R1585" s="2">
        <f>IFERROR(VLOOKUP(Tabla2[[#This Row],[Client]],Inflow_Outflow!A:O,3,FALSE),"")</f>
        <v>23091.727857142858</v>
      </c>
      <c r="S1585" s="2">
        <f>IFERROR(VLOOKUP(Tabla2[[#This Row],[Client]],Inflow_Outflow!A:O,4,FALSE),"")</f>
        <v>7</v>
      </c>
      <c r="T1585" s="2">
        <f>IFERROR(VLOOKUP(Tabla2[[#This Row],[Client]],Inflow_Outflow!A:O,5,FALSE),"")</f>
        <v>7</v>
      </c>
      <c r="U1585" s="2">
        <f>IFERROR(VLOOKUP(Tabla2[[#This Row],[Client]],Inflow_Outflow!A:O,6,FALSE),"")</f>
        <v>27026.035714285714</v>
      </c>
      <c r="V1585" s="2">
        <f>IFERROR(VLOOKUP(Tabla2[[#This Row],[Client]],Inflow_Outflow!A:O,7,FALSE),"")</f>
        <v>27026.035714285714</v>
      </c>
      <c r="W1585" s="2">
        <f>IFERROR(VLOOKUP(Tabla2[[#This Row],[Client]],Inflow_Outflow!A:O,8,FALSE),"")</f>
        <v>892.85714285714289</v>
      </c>
      <c r="X1585" s="2">
        <f>IFERROR(VLOOKUP(Tabla2[[#This Row],[Client]],Inflow_Outflow!A:O,9,FALSE),"")</f>
        <v>0</v>
      </c>
      <c r="Y1585" s="2">
        <f>IFERROR(VLOOKUP(Tabla2[[#This Row],[Client]],Inflow_Outflow!A:O,10,FALSE),"")</f>
        <v>22554.678571428572</v>
      </c>
      <c r="Z1585" s="2">
        <f>IFERROR(VLOOKUP(Tabla2[[#This Row],[Client]],Inflow_Outflow!A:O,11,FALSE),"")</f>
        <v>24</v>
      </c>
      <c r="AA1585" s="2">
        <f>IFERROR(VLOOKUP(Tabla2[[#This Row],[Client]],Inflow_Outflow!A:O,12,FALSE),"")</f>
        <v>24</v>
      </c>
      <c r="AB1585" s="2">
        <f>IFERROR(VLOOKUP(Tabla2[[#This Row],[Client]],Inflow_Outflow!A:O,13,FALSE),"")</f>
        <v>3</v>
      </c>
      <c r="AC1585" s="2">
        <f>IFERROR(VLOOKUP(Tabla2[[#This Row],[Client]],Inflow_Outflow!A:O,14,FALSE),"")</f>
        <v>0</v>
      </c>
      <c r="AD1585" s="2">
        <f>IFERROR(VLOOKUP(Tabla2[[#This Row],[Client]],Inflow_Outflow!A:O,15,FALSE),"")</f>
        <v>17</v>
      </c>
      <c r="AE1585" s="2">
        <f>IFERROR(VLOOKUP(Tabla2[[#This Row],[Client]],Sales_Revenues!A:G,2,FALSE),"")</f>
        <v>0</v>
      </c>
      <c r="AF1585" s="2">
        <f>IFERROR(VLOOKUP(Tabla2[[#This Row],[Client]],Sales_Revenues!A:G,3,FALSE),"")</f>
        <v>0</v>
      </c>
      <c r="AG1585" s="2">
        <f>IFERROR(VLOOKUP(Tabla2[[#This Row],[Client]],Sales_Revenues!A:G,4,FALSE),"")</f>
        <v>1</v>
      </c>
      <c r="AH1585" s="2">
        <f>IFERROR(VLOOKUP(Tabla2[[#This Row],[Client]],Sales_Revenues!A:G,5,FALSE),"")</f>
        <v>0</v>
      </c>
      <c r="AI1585" s="2">
        <f>IFERROR(VLOOKUP(Tabla2[[#This Row],[Client]],Sales_Revenues!A:G,6,FALSE),"")</f>
        <v>0</v>
      </c>
      <c r="AJ1585" s="2">
        <f>IFERROR(VLOOKUP(Tabla2[[#This Row],[Client]],Sales_Revenues!A:G,7,FALSE),"")</f>
        <v>5.0835714285714291</v>
      </c>
    </row>
    <row r="1586" spans="1:36">
      <c r="A1586">
        <v>1585</v>
      </c>
      <c r="B1586">
        <v>1</v>
      </c>
      <c r="H1586">
        <v>816.05642857142868</v>
      </c>
      <c r="I1586" t="s">
        <v>38</v>
      </c>
      <c r="J1586" t="s">
        <v>38</v>
      </c>
      <c r="K1586" t="s">
        <v>38</v>
      </c>
      <c r="L1586" t="s">
        <v>38</v>
      </c>
      <c r="M1586" t="s">
        <v>38</v>
      </c>
      <c r="N1586" t="str">
        <f>IFERROR(VLOOKUP(Tabla2[[#This Row],[Client]],Soc_Dem!A:D,2,FALSE),"")</f>
        <v>F</v>
      </c>
      <c r="O1586">
        <f>IFERROR(VLOOKUP(Tabla2[[#This Row],[Client]],Soc_Dem!A:D,3,FALSE),"")</f>
        <v>28</v>
      </c>
      <c r="P1586">
        <f>IFERROR(VLOOKUP(Tabla2[[#This Row],[Client]],Soc_Dem!A:D,4,FALSE),"")</f>
        <v>221</v>
      </c>
      <c r="Q1586" s="2">
        <f>IFERROR(VLOOKUP(Tabla2[[#This Row],[Client]],Inflow_Outflow!A:O,2,FALSE),"")</f>
        <v>178.57928571428573</v>
      </c>
      <c r="R1586" s="2">
        <f>IFERROR(VLOOKUP(Tabla2[[#This Row],[Client]],Inflow_Outflow!A:O,3,FALSE),"")</f>
        <v>178.57928571428573</v>
      </c>
      <c r="S1586" s="2">
        <f>IFERROR(VLOOKUP(Tabla2[[#This Row],[Client]],Inflow_Outflow!A:O,4,FALSE),"")</f>
        <v>5</v>
      </c>
      <c r="T1586" s="2">
        <f>IFERROR(VLOOKUP(Tabla2[[#This Row],[Client]],Inflow_Outflow!A:O,5,FALSE),"")</f>
        <v>5</v>
      </c>
      <c r="U1586" s="2">
        <f>IFERROR(VLOOKUP(Tabla2[[#This Row],[Client]],Inflow_Outflow!A:O,6,FALSE),"")</f>
        <v>0</v>
      </c>
      <c r="V1586" s="2">
        <f>IFERROR(VLOOKUP(Tabla2[[#This Row],[Client]],Inflow_Outflow!A:O,7,FALSE),"")</f>
        <v>0</v>
      </c>
      <c r="W1586" s="2">
        <f>IFERROR(VLOOKUP(Tabla2[[#This Row],[Client]],Inflow_Outflow!A:O,8,FALSE),"")</f>
        <v>0</v>
      </c>
      <c r="X1586" s="2">
        <f>IFERROR(VLOOKUP(Tabla2[[#This Row],[Client]],Inflow_Outflow!A:O,9,FALSE),"")</f>
        <v>0</v>
      </c>
      <c r="Y1586" s="2">
        <f>IFERROR(VLOOKUP(Tabla2[[#This Row],[Client]],Inflow_Outflow!A:O,10,FALSE),"")</f>
        <v>0</v>
      </c>
      <c r="Z1586" s="2">
        <f>IFERROR(VLOOKUP(Tabla2[[#This Row],[Client]],Inflow_Outflow!A:O,11,FALSE),"")</f>
        <v>0</v>
      </c>
      <c r="AA1586" s="2">
        <f>IFERROR(VLOOKUP(Tabla2[[#This Row],[Client]],Inflow_Outflow!A:O,12,FALSE),"")</f>
        <v>0</v>
      </c>
      <c r="AB1586" s="2">
        <f>IFERROR(VLOOKUP(Tabla2[[#This Row],[Client]],Inflow_Outflow!A:O,13,FALSE),"")</f>
        <v>0</v>
      </c>
      <c r="AC1586" s="2">
        <f>IFERROR(VLOOKUP(Tabla2[[#This Row],[Client]],Inflow_Outflow!A:O,14,FALSE),"")</f>
        <v>0</v>
      </c>
      <c r="AD1586" s="2">
        <f>IFERROR(VLOOKUP(Tabla2[[#This Row],[Client]],Inflow_Outflow!A:O,15,FALSE),"")</f>
        <v>0</v>
      </c>
      <c r="AE1586" s="2">
        <f>IFERROR(VLOOKUP(Tabla2[[#This Row],[Client]],Sales_Revenues!A:G,2,FALSE),"")</f>
        <v>1</v>
      </c>
      <c r="AF1586" s="2">
        <f>IFERROR(VLOOKUP(Tabla2[[#This Row],[Client]],Sales_Revenues!A:G,3,FALSE),"")</f>
        <v>0</v>
      </c>
      <c r="AG1586" s="2">
        <f>IFERROR(VLOOKUP(Tabla2[[#This Row],[Client]],Sales_Revenues!A:G,4,FALSE),"")</f>
        <v>1</v>
      </c>
      <c r="AH1586" s="2">
        <f>IFERROR(VLOOKUP(Tabla2[[#This Row],[Client]],Sales_Revenues!A:G,5,FALSE),"")</f>
        <v>3.4108928571428572</v>
      </c>
      <c r="AI1586" s="2">
        <f>IFERROR(VLOOKUP(Tabla2[[#This Row],[Client]],Sales_Revenues!A:G,6,FALSE),"")</f>
        <v>0</v>
      </c>
      <c r="AJ1586" s="2">
        <f>IFERROR(VLOOKUP(Tabla2[[#This Row],[Client]],Sales_Revenues!A:G,7,FALSE),"")</f>
        <v>16.547857142857143</v>
      </c>
    </row>
    <row r="1587" spans="1:36">
      <c r="A1587">
        <v>1586</v>
      </c>
      <c r="B1587">
        <v>1</v>
      </c>
      <c r="H1587">
        <v>0</v>
      </c>
      <c r="I1587" t="s">
        <v>38</v>
      </c>
      <c r="J1587" t="s">
        <v>38</v>
      </c>
      <c r="K1587" t="s">
        <v>38</v>
      </c>
      <c r="L1587" t="s">
        <v>38</v>
      </c>
      <c r="M1587" t="s">
        <v>38</v>
      </c>
      <c r="N1587" t="str">
        <f>IFERROR(VLOOKUP(Tabla2[[#This Row],[Client]],Soc_Dem!A:D,2,FALSE),"")</f>
        <v>F</v>
      </c>
      <c r="O1587">
        <f>IFERROR(VLOOKUP(Tabla2[[#This Row],[Client]],Soc_Dem!A:D,3,FALSE),"")</f>
        <v>2</v>
      </c>
      <c r="P1587">
        <f>IFERROR(VLOOKUP(Tabla2[[#This Row],[Client]],Soc_Dem!A:D,4,FALSE),"")</f>
        <v>30</v>
      </c>
      <c r="Q1587" s="2">
        <f>IFERROR(VLOOKUP(Tabla2[[#This Row],[Client]],Inflow_Outflow!A:O,2,FALSE),"")</f>
        <v>210.21464285714288</v>
      </c>
      <c r="R1587" s="2">
        <f>IFERROR(VLOOKUP(Tabla2[[#This Row],[Client]],Inflow_Outflow!A:O,3,FALSE),"")</f>
        <v>210.21464285714288</v>
      </c>
      <c r="S1587" s="2">
        <f>IFERROR(VLOOKUP(Tabla2[[#This Row],[Client]],Inflow_Outflow!A:O,4,FALSE),"")</f>
        <v>3</v>
      </c>
      <c r="T1587" s="2">
        <f>IFERROR(VLOOKUP(Tabla2[[#This Row],[Client]],Inflow_Outflow!A:O,5,FALSE),"")</f>
        <v>3</v>
      </c>
      <c r="U1587" s="2">
        <f>IFERROR(VLOOKUP(Tabla2[[#This Row],[Client]],Inflow_Outflow!A:O,6,FALSE),"")</f>
        <v>210.40357142857144</v>
      </c>
      <c r="V1587" s="2">
        <f>IFERROR(VLOOKUP(Tabla2[[#This Row],[Client]],Inflow_Outflow!A:O,7,FALSE),"")</f>
        <v>210.40357142857144</v>
      </c>
      <c r="W1587" s="2">
        <f>IFERROR(VLOOKUP(Tabla2[[#This Row],[Client]],Inflow_Outflow!A:O,8,FALSE),"")</f>
        <v>92.857142857142861</v>
      </c>
      <c r="X1587" s="2">
        <f>IFERROR(VLOOKUP(Tabla2[[#This Row],[Client]],Inflow_Outflow!A:O,9,FALSE),"")</f>
        <v>27.010714285714283</v>
      </c>
      <c r="Y1587" s="2">
        <f>IFERROR(VLOOKUP(Tabla2[[#This Row],[Client]],Inflow_Outflow!A:O,10,FALSE),"")</f>
        <v>0</v>
      </c>
      <c r="Z1587" s="2">
        <f>IFERROR(VLOOKUP(Tabla2[[#This Row],[Client]],Inflow_Outflow!A:O,11,FALSE),"")</f>
        <v>5</v>
      </c>
      <c r="AA1587" s="2">
        <f>IFERROR(VLOOKUP(Tabla2[[#This Row],[Client]],Inflow_Outflow!A:O,12,FALSE),"")</f>
        <v>5</v>
      </c>
      <c r="AB1587" s="2">
        <f>IFERROR(VLOOKUP(Tabla2[[#This Row],[Client]],Inflow_Outflow!A:O,13,FALSE),"")</f>
        <v>2</v>
      </c>
      <c r="AC1587" s="2">
        <f>IFERROR(VLOOKUP(Tabla2[[#This Row],[Client]],Inflow_Outflow!A:O,14,FALSE),"")</f>
        <v>1</v>
      </c>
      <c r="AD1587" s="2">
        <f>IFERROR(VLOOKUP(Tabla2[[#This Row],[Client]],Inflow_Outflow!A:O,15,FALSE),"")</f>
        <v>0</v>
      </c>
      <c r="AE1587" s="2" t="str">
        <f>IFERROR(VLOOKUP(Tabla2[[#This Row],[Client]],Sales_Revenues!A:G,2,FALSE),"")</f>
        <v/>
      </c>
      <c r="AF1587" s="2" t="str">
        <f>IFERROR(VLOOKUP(Tabla2[[#This Row],[Client]],Sales_Revenues!A:G,3,FALSE),"")</f>
        <v/>
      </c>
      <c r="AG1587" s="2" t="str">
        <f>IFERROR(VLOOKUP(Tabla2[[#This Row],[Client]],Sales_Revenues!A:G,4,FALSE),"")</f>
        <v/>
      </c>
      <c r="AH1587" s="2" t="str">
        <f>IFERROR(VLOOKUP(Tabla2[[#This Row],[Client]],Sales_Revenues!A:G,5,FALSE),"")</f>
        <v/>
      </c>
      <c r="AI1587" s="2" t="str">
        <f>IFERROR(VLOOKUP(Tabla2[[#This Row],[Client]],Sales_Revenues!A:G,6,FALSE),"")</f>
        <v/>
      </c>
      <c r="AJ1587" s="2" t="str">
        <f>IFERROR(VLOOKUP(Tabla2[[#This Row],[Client]],Sales_Revenues!A:G,7,FALSE),"")</f>
        <v/>
      </c>
    </row>
    <row r="1588" spans="1:36">
      <c r="A1588">
        <v>1587</v>
      </c>
      <c r="B1588">
        <v>1</v>
      </c>
      <c r="H1588">
        <v>7251.7339285714279</v>
      </c>
      <c r="I1588" t="s">
        <v>38</v>
      </c>
      <c r="J1588" t="s">
        <v>38</v>
      </c>
      <c r="K1588" t="s">
        <v>38</v>
      </c>
      <c r="L1588" t="s">
        <v>38</v>
      </c>
      <c r="M1588" t="s">
        <v>38</v>
      </c>
      <c r="N1588" t="str">
        <f>IFERROR(VLOOKUP(Tabla2[[#This Row],[Client]],Soc_Dem!A:D,2,FALSE),"")</f>
        <v>F</v>
      </c>
      <c r="O1588">
        <f>IFERROR(VLOOKUP(Tabla2[[#This Row],[Client]],Soc_Dem!A:D,3,FALSE),"")</f>
        <v>40</v>
      </c>
      <c r="P1588">
        <f>IFERROR(VLOOKUP(Tabla2[[#This Row],[Client]],Soc_Dem!A:D,4,FALSE),"")</f>
        <v>13</v>
      </c>
      <c r="Q1588" s="2">
        <f>IFERROR(VLOOKUP(Tabla2[[#This Row],[Client]],Inflow_Outflow!A:O,2,FALSE),"")</f>
        <v>150.05321428571429</v>
      </c>
      <c r="R1588" s="2">
        <f>IFERROR(VLOOKUP(Tabla2[[#This Row],[Client]],Inflow_Outflow!A:O,3,FALSE),"")</f>
        <v>150.05321428571429</v>
      </c>
      <c r="S1588" s="2">
        <f>IFERROR(VLOOKUP(Tabla2[[#This Row],[Client]],Inflow_Outflow!A:O,4,FALSE),"")</f>
        <v>3</v>
      </c>
      <c r="T1588" s="2">
        <f>IFERROR(VLOOKUP(Tabla2[[#This Row],[Client]],Inflow_Outflow!A:O,5,FALSE),"")</f>
        <v>3</v>
      </c>
      <c r="U1588" s="2">
        <f>IFERROR(VLOOKUP(Tabla2[[#This Row],[Client]],Inflow_Outflow!A:O,6,FALSE),"")</f>
        <v>3152.6610714285712</v>
      </c>
      <c r="V1588" s="2">
        <f>IFERROR(VLOOKUP(Tabla2[[#This Row],[Client]],Inflow_Outflow!A:O,7,FALSE),"")</f>
        <v>3152.6610714285712</v>
      </c>
      <c r="W1588" s="2">
        <f>IFERROR(VLOOKUP(Tabla2[[#This Row],[Client]],Inflow_Outflow!A:O,8,FALSE),"")</f>
        <v>71.428571428571431</v>
      </c>
      <c r="X1588" s="2">
        <f>IFERROR(VLOOKUP(Tabla2[[#This Row],[Client]],Inflow_Outflow!A:O,9,FALSE),"")</f>
        <v>110.87535714285715</v>
      </c>
      <c r="Y1588" s="2">
        <f>IFERROR(VLOOKUP(Tabla2[[#This Row],[Client]],Inflow_Outflow!A:O,10,FALSE),"")</f>
        <v>2968.0714285714284</v>
      </c>
      <c r="Z1588" s="2">
        <f>IFERROR(VLOOKUP(Tabla2[[#This Row],[Client]],Inflow_Outflow!A:O,11,FALSE),"")</f>
        <v>9</v>
      </c>
      <c r="AA1588" s="2">
        <f>IFERROR(VLOOKUP(Tabla2[[#This Row],[Client]],Inflow_Outflow!A:O,12,FALSE),"")</f>
        <v>9</v>
      </c>
      <c r="AB1588" s="2">
        <f>IFERROR(VLOOKUP(Tabla2[[#This Row],[Client]],Inflow_Outflow!A:O,13,FALSE),"")</f>
        <v>1</v>
      </c>
      <c r="AC1588" s="2">
        <f>IFERROR(VLOOKUP(Tabla2[[#This Row],[Client]],Inflow_Outflow!A:O,14,FALSE),"")</f>
        <v>2</v>
      </c>
      <c r="AD1588" s="2">
        <f>IFERROR(VLOOKUP(Tabla2[[#This Row],[Client]],Inflow_Outflow!A:O,15,FALSE),"")</f>
        <v>5</v>
      </c>
      <c r="AE1588" s="2" t="str">
        <f>IFERROR(VLOOKUP(Tabla2[[#This Row],[Client]],Sales_Revenues!A:G,2,FALSE),"")</f>
        <v/>
      </c>
      <c r="AF1588" s="2" t="str">
        <f>IFERROR(VLOOKUP(Tabla2[[#This Row],[Client]],Sales_Revenues!A:G,3,FALSE),"")</f>
        <v/>
      </c>
      <c r="AG1588" s="2" t="str">
        <f>IFERROR(VLOOKUP(Tabla2[[#This Row],[Client]],Sales_Revenues!A:G,4,FALSE),"")</f>
        <v/>
      </c>
      <c r="AH1588" s="2" t="str">
        <f>IFERROR(VLOOKUP(Tabla2[[#This Row],[Client]],Sales_Revenues!A:G,5,FALSE),"")</f>
        <v/>
      </c>
      <c r="AI1588" s="2" t="str">
        <f>IFERROR(VLOOKUP(Tabla2[[#This Row],[Client]],Sales_Revenues!A:G,6,FALSE),"")</f>
        <v/>
      </c>
      <c r="AJ1588" s="2" t="str">
        <f>IFERROR(VLOOKUP(Tabla2[[#This Row],[Client]],Sales_Revenues!A:G,7,FALSE),"")</f>
        <v/>
      </c>
    </row>
    <row r="1589" spans="1:36">
      <c r="A1589">
        <v>1588</v>
      </c>
      <c r="B1589">
        <v>1</v>
      </c>
      <c r="E1589">
        <v>1</v>
      </c>
      <c r="H1589">
        <v>27856.069285714282</v>
      </c>
      <c r="I1589" t="s">
        <v>38</v>
      </c>
      <c r="J1589" t="s">
        <v>38</v>
      </c>
      <c r="K1589">
        <v>98.877500000000012</v>
      </c>
      <c r="L1589" t="s">
        <v>38</v>
      </c>
      <c r="M1589" t="s">
        <v>38</v>
      </c>
      <c r="N1589" t="str">
        <f>IFERROR(VLOOKUP(Tabla2[[#This Row],[Client]],Soc_Dem!A:D,2,FALSE),"")</f>
        <v>M</v>
      </c>
      <c r="O1589">
        <f>IFERROR(VLOOKUP(Tabla2[[#This Row],[Client]],Soc_Dem!A:D,3,FALSE),"")</f>
        <v>61</v>
      </c>
      <c r="P1589">
        <f>IFERROR(VLOOKUP(Tabla2[[#This Row],[Client]],Soc_Dem!A:D,4,FALSE),"")</f>
        <v>37</v>
      </c>
      <c r="Q1589" s="2">
        <f>IFERROR(VLOOKUP(Tabla2[[#This Row],[Client]],Inflow_Outflow!A:O,2,FALSE),"")</f>
        <v>532.32249999999999</v>
      </c>
      <c r="R1589" s="2">
        <f>IFERROR(VLOOKUP(Tabla2[[#This Row],[Client]],Inflow_Outflow!A:O,3,FALSE),"")</f>
        <v>532.32249999999999</v>
      </c>
      <c r="S1589" s="2">
        <f>IFERROR(VLOOKUP(Tabla2[[#This Row],[Client]],Inflow_Outflow!A:O,4,FALSE),"")</f>
        <v>2</v>
      </c>
      <c r="T1589" s="2">
        <f>IFERROR(VLOOKUP(Tabla2[[#This Row],[Client]],Inflow_Outflow!A:O,5,FALSE),"")</f>
        <v>2</v>
      </c>
      <c r="U1589" s="2">
        <f>IFERROR(VLOOKUP(Tabla2[[#This Row],[Client]],Inflow_Outflow!A:O,6,FALSE),"")</f>
        <v>488.82142857142856</v>
      </c>
      <c r="V1589" s="2">
        <f>IFERROR(VLOOKUP(Tabla2[[#This Row],[Client]],Inflow_Outflow!A:O,7,FALSE),"")</f>
        <v>488.82142857142856</v>
      </c>
      <c r="W1589" s="2">
        <f>IFERROR(VLOOKUP(Tabla2[[#This Row],[Client]],Inflow_Outflow!A:O,8,FALSE),"")</f>
        <v>357.14285714285717</v>
      </c>
      <c r="X1589" s="2">
        <f>IFERROR(VLOOKUP(Tabla2[[#This Row],[Client]],Inflow_Outflow!A:O,9,FALSE),"")</f>
        <v>67.464285714285708</v>
      </c>
      <c r="Y1589" s="2">
        <f>IFERROR(VLOOKUP(Tabla2[[#This Row],[Client]],Inflow_Outflow!A:O,10,FALSE),"")</f>
        <v>60.571428571428569</v>
      </c>
      <c r="Z1589" s="2">
        <f>IFERROR(VLOOKUP(Tabla2[[#This Row],[Client]],Inflow_Outflow!A:O,11,FALSE),"")</f>
        <v>7</v>
      </c>
      <c r="AA1589" s="2">
        <f>IFERROR(VLOOKUP(Tabla2[[#This Row],[Client]],Inflow_Outflow!A:O,12,FALSE),"")</f>
        <v>7</v>
      </c>
      <c r="AB1589" s="2">
        <f>IFERROR(VLOOKUP(Tabla2[[#This Row],[Client]],Inflow_Outflow!A:O,13,FALSE),"")</f>
        <v>1</v>
      </c>
      <c r="AC1589" s="2">
        <f>IFERROR(VLOOKUP(Tabla2[[#This Row],[Client]],Inflow_Outflow!A:O,14,FALSE),"")</f>
        <v>1</v>
      </c>
      <c r="AD1589" s="2">
        <f>IFERROR(VLOOKUP(Tabla2[[#This Row],[Client]],Inflow_Outflow!A:O,15,FALSE),"")</f>
        <v>3</v>
      </c>
      <c r="AE1589" s="2" t="str">
        <f>IFERROR(VLOOKUP(Tabla2[[#This Row],[Client]],Sales_Revenues!A:G,2,FALSE),"")</f>
        <v/>
      </c>
      <c r="AF1589" s="2" t="str">
        <f>IFERROR(VLOOKUP(Tabla2[[#This Row],[Client]],Sales_Revenues!A:G,3,FALSE),"")</f>
        <v/>
      </c>
      <c r="AG1589" s="2" t="str">
        <f>IFERROR(VLOOKUP(Tabla2[[#This Row],[Client]],Sales_Revenues!A:G,4,FALSE),"")</f>
        <v/>
      </c>
      <c r="AH1589" s="2" t="str">
        <f>IFERROR(VLOOKUP(Tabla2[[#This Row],[Client]],Sales_Revenues!A:G,5,FALSE),"")</f>
        <v/>
      </c>
      <c r="AI1589" s="2" t="str">
        <f>IFERROR(VLOOKUP(Tabla2[[#This Row],[Client]],Sales_Revenues!A:G,6,FALSE),"")</f>
        <v/>
      </c>
      <c r="AJ1589" s="2" t="str">
        <f>IFERROR(VLOOKUP(Tabla2[[#This Row],[Client]],Sales_Revenues!A:G,7,FALSE),"")</f>
        <v/>
      </c>
    </row>
    <row r="1590" spans="1:36">
      <c r="A1590">
        <v>1589</v>
      </c>
      <c r="B1590">
        <v>1</v>
      </c>
      <c r="D1590">
        <v>1</v>
      </c>
      <c r="H1590">
        <v>5.2803571428571425</v>
      </c>
      <c r="I1590" t="s">
        <v>38</v>
      </c>
      <c r="J1590">
        <v>6823.5571428571429</v>
      </c>
      <c r="K1590" t="s">
        <v>38</v>
      </c>
      <c r="L1590" t="s">
        <v>38</v>
      </c>
      <c r="M1590" t="s">
        <v>38</v>
      </c>
      <c r="N1590" t="str">
        <f>IFERROR(VLOOKUP(Tabla2[[#This Row],[Client]],Soc_Dem!A:D,2,FALSE),"")</f>
        <v>F</v>
      </c>
      <c r="O1590">
        <f>IFERROR(VLOOKUP(Tabla2[[#This Row],[Client]],Soc_Dem!A:D,3,FALSE),"")</f>
        <v>20</v>
      </c>
      <c r="P1590">
        <f>IFERROR(VLOOKUP(Tabla2[[#This Row],[Client]],Soc_Dem!A:D,4,FALSE),"")</f>
        <v>22</v>
      </c>
      <c r="Q1590" s="2">
        <f>IFERROR(VLOOKUP(Tabla2[[#This Row],[Client]],Inflow_Outflow!A:O,2,FALSE),"")</f>
        <v>0.03</v>
      </c>
      <c r="R1590" s="2">
        <f>IFERROR(VLOOKUP(Tabla2[[#This Row],[Client]],Inflow_Outflow!A:O,3,FALSE),"")</f>
        <v>0.03</v>
      </c>
      <c r="S1590" s="2">
        <f>IFERROR(VLOOKUP(Tabla2[[#This Row],[Client]],Inflow_Outflow!A:O,4,FALSE),"")</f>
        <v>1</v>
      </c>
      <c r="T1590" s="2">
        <f>IFERROR(VLOOKUP(Tabla2[[#This Row],[Client]],Inflow_Outflow!A:O,5,FALSE),"")</f>
        <v>1</v>
      </c>
      <c r="U1590" s="2">
        <f>IFERROR(VLOOKUP(Tabla2[[#This Row],[Client]],Inflow_Outflow!A:O,6,FALSE),"")</f>
        <v>0</v>
      </c>
      <c r="V1590" s="2">
        <f>IFERROR(VLOOKUP(Tabla2[[#This Row],[Client]],Inflow_Outflow!A:O,7,FALSE),"")</f>
        <v>0</v>
      </c>
      <c r="W1590" s="2">
        <f>IFERROR(VLOOKUP(Tabla2[[#This Row],[Client]],Inflow_Outflow!A:O,8,FALSE),"")</f>
        <v>0</v>
      </c>
      <c r="X1590" s="2">
        <f>IFERROR(VLOOKUP(Tabla2[[#This Row],[Client]],Inflow_Outflow!A:O,9,FALSE),"")</f>
        <v>0</v>
      </c>
      <c r="Y1590" s="2">
        <f>IFERROR(VLOOKUP(Tabla2[[#This Row],[Client]],Inflow_Outflow!A:O,10,FALSE),"")</f>
        <v>0</v>
      </c>
      <c r="Z1590" s="2">
        <f>IFERROR(VLOOKUP(Tabla2[[#This Row],[Client]],Inflow_Outflow!A:O,11,FALSE),"")</f>
        <v>0</v>
      </c>
      <c r="AA1590" s="2">
        <f>IFERROR(VLOOKUP(Tabla2[[#This Row],[Client]],Inflow_Outflow!A:O,12,FALSE),"")</f>
        <v>0</v>
      </c>
      <c r="AB1590" s="2">
        <f>IFERROR(VLOOKUP(Tabla2[[#This Row],[Client]],Inflow_Outflow!A:O,13,FALSE),"")</f>
        <v>0</v>
      </c>
      <c r="AC1590" s="2">
        <f>IFERROR(VLOOKUP(Tabla2[[#This Row],[Client]],Inflow_Outflow!A:O,14,FALSE),"")</f>
        <v>0</v>
      </c>
      <c r="AD1590" s="2">
        <f>IFERROR(VLOOKUP(Tabla2[[#This Row],[Client]],Inflow_Outflow!A:O,15,FALSE),"")</f>
        <v>0</v>
      </c>
      <c r="AE1590" s="2" t="str">
        <f>IFERROR(VLOOKUP(Tabla2[[#This Row],[Client]],Sales_Revenues!A:G,2,FALSE),"")</f>
        <v/>
      </c>
      <c r="AF1590" s="2" t="str">
        <f>IFERROR(VLOOKUP(Tabla2[[#This Row],[Client]],Sales_Revenues!A:G,3,FALSE),"")</f>
        <v/>
      </c>
      <c r="AG1590" s="2" t="str">
        <f>IFERROR(VLOOKUP(Tabla2[[#This Row],[Client]],Sales_Revenues!A:G,4,FALSE),"")</f>
        <v/>
      </c>
      <c r="AH1590" s="2" t="str">
        <f>IFERROR(VLOOKUP(Tabla2[[#This Row],[Client]],Sales_Revenues!A:G,5,FALSE),"")</f>
        <v/>
      </c>
      <c r="AI1590" s="2" t="str">
        <f>IFERROR(VLOOKUP(Tabla2[[#This Row],[Client]],Sales_Revenues!A:G,6,FALSE),"")</f>
        <v/>
      </c>
      <c r="AJ1590" s="2" t="str">
        <f>IFERROR(VLOOKUP(Tabla2[[#This Row],[Client]],Sales_Revenues!A:G,7,FALSE),"")</f>
        <v/>
      </c>
    </row>
    <row r="1591" spans="1:36">
      <c r="A1591">
        <v>1590</v>
      </c>
      <c r="B1591">
        <v>1</v>
      </c>
      <c r="H1591">
        <v>2622.9874999999997</v>
      </c>
      <c r="I1591" t="s">
        <v>38</v>
      </c>
      <c r="J1591" t="s">
        <v>38</v>
      </c>
      <c r="K1591" t="s">
        <v>38</v>
      </c>
      <c r="L1591" t="s">
        <v>38</v>
      </c>
      <c r="M1591" t="s">
        <v>38</v>
      </c>
      <c r="N1591" t="str">
        <f>IFERROR(VLOOKUP(Tabla2[[#This Row],[Client]],Soc_Dem!A:D,2,FALSE),"")</f>
        <v>M</v>
      </c>
      <c r="O1591">
        <f>IFERROR(VLOOKUP(Tabla2[[#This Row],[Client]],Soc_Dem!A:D,3,FALSE),"")</f>
        <v>50</v>
      </c>
      <c r="P1591">
        <f>IFERROR(VLOOKUP(Tabla2[[#This Row],[Client]],Soc_Dem!A:D,4,FALSE),"")</f>
        <v>52</v>
      </c>
      <c r="Q1591" s="2">
        <f>IFERROR(VLOOKUP(Tabla2[[#This Row],[Client]],Inflow_Outflow!A:O,2,FALSE),"")</f>
        <v>17970.203928571431</v>
      </c>
      <c r="R1591" s="2">
        <f>IFERROR(VLOOKUP(Tabla2[[#This Row],[Client]],Inflow_Outflow!A:O,3,FALSE),"")</f>
        <v>17970.203928571431</v>
      </c>
      <c r="S1591" s="2">
        <f>IFERROR(VLOOKUP(Tabla2[[#This Row],[Client]],Inflow_Outflow!A:O,4,FALSE),"")</f>
        <v>28</v>
      </c>
      <c r="T1591" s="2">
        <f>IFERROR(VLOOKUP(Tabla2[[#This Row],[Client]],Inflow_Outflow!A:O,5,FALSE),"")</f>
        <v>28</v>
      </c>
      <c r="U1591" s="2">
        <f>IFERROR(VLOOKUP(Tabla2[[#This Row],[Client]],Inflow_Outflow!A:O,6,FALSE),"")</f>
        <v>24382.802857142855</v>
      </c>
      <c r="V1591" s="2">
        <f>IFERROR(VLOOKUP(Tabla2[[#This Row],[Client]],Inflow_Outflow!A:O,7,FALSE),"")</f>
        <v>24382.802857142855</v>
      </c>
      <c r="W1591" s="2">
        <f>IFERROR(VLOOKUP(Tabla2[[#This Row],[Client]],Inflow_Outflow!A:O,8,FALSE),"")</f>
        <v>2777.4285714285716</v>
      </c>
      <c r="X1591" s="2">
        <f>IFERROR(VLOOKUP(Tabla2[[#This Row],[Client]],Inflow_Outflow!A:O,9,FALSE),"")</f>
        <v>3635.7014285714286</v>
      </c>
      <c r="Y1591" s="2">
        <f>IFERROR(VLOOKUP(Tabla2[[#This Row],[Client]],Inflow_Outflow!A:O,10,FALSE),"")</f>
        <v>17947.392857142859</v>
      </c>
      <c r="Z1591" s="2">
        <f>IFERROR(VLOOKUP(Tabla2[[#This Row],[Client]],Inflow_Outflow!A:O,11,FALSE),"")</f>
        <v>83</v>
      </c>
      <c r="AA1591" s="2">
        <f>IFERROR(VLOOKUP(Tabla2[[#This Row],[Client]],Inflow_Outflow!A:O,12,FALSE),"")</f>
        <v>83</v>
      </c>
      <c r="AB1591" s="2">
        <f>IFERROR(VLOOKUP(Tabla2[[#This Row],[Client]],Inflow_Outflow!A:O,13,FALSE),"")</f>
        <v>6</v>
      </c>
      <c r="AC1591" s="2">
        <f>IFERROR(VLOOKUP(Tabla2[[#This Row],[Client]],Inflow_Outflow!A:O,14,FALSE),"")</f>
        <v>59</v>
      </c>
      <c r="AD1591" s="2">
        <f>IFERROR(VLOOKUP(Tabla2[[#This Row],[Client]],Inflow_Outflow!A:O,15,FALSE),"")</f>
        <v>14</v>
      </c>
      <c r="AE1591" s="2">
        <f>IFERROR(VLOOKUP(Tabla2[[#This Row],[Client]],Sales_Revenues!A:G,2,FALSE),"")</f>
        <v>0</v>
      </c>
      <c r="AF1591" s="2">
        <f>IFERROR(VLOOKUP(Tabla2[[#This Row],[Client]],Sales_Revenues!A:G,3,FALSE),"")</f>
        <v>0</v>
      </c>
      <c r="AG1591" s="2">
        <f>IFERROR(VLOOKUP(Tabla2[[#This Row],[Client]],Sales_Revenues!A:G,4,FALSE),"")</f>
        <v>1</v>
      </c>
      <c r="AH1591" s="2">
        <f>IFERROR(VLOOKUP(Tabla2[[#This Row],[Client]],Sales_Revenues!A:G,5,FALSE),"")</f>
        <v>0</v>
      </c>
      <c r="AI1591" s="2">
        <f>IFERROR(VLOOKUP(Tabla2[[#This Row],[Client]],Sales_Revenues!A:G,6,FALSE),"")</f>
        <v>0</v>
      </c>
      <c r="AJ1591" s="2">
        <f>IFERROR(VLOOKUP(Tabla2[[#This Row],[Client]],Sales_Revenues!A:G,7,FALSE),"")</f>
        <v>4.6071428571428568</v>
      </c>
    </row>
    <row r="1592" spans="1:36">
      <c r="A1592">
        <v>1591</v>
      </c>
      <c r="B1592">
        <v>1</v>
      </c>
      <c r="E1592">
        <v>1</v>
      </c>
      <c r="H1592">
        <v>154.55714285714288</v>
      </c>
      <c r="I1592" t="s">
        <v>38</v>
      </c>
      <c r="J1592" t="s">
        <v>38</v>
      </c>
      <c r="K1592">
        <v>0</v>
      </c>
      <c r="L1592" t="s">
        <v>38</v>
      </c>
      <c r="M1592" t="s">
        <v>38</v>
      </c>
      <c r="N1592" t="str">
        <f>IFERROR(VLOOKUP(Tabla2[[#This Row],[Client]],Soc_Dem!A:D,2,FALSE),"")</f>
        <v>F</v>
      </c>
      <c r="O1592">
        <f>IFERROR(VLOOKUP(Tabla2[[#This Row],[Client]],Soc_Dem!A:D,3,FALSE),"")</f>
        <v>10</v>
      </c>
      <c r="P1592">
        <f>IFERROR(VLOOKUP(Tabla2[[#This Row],[Client]],Soc_Dem!A:D,4,FALSE),"")</f>
        <v>170</v>
      </c>
      <c r="Q1592" s="2">
        <f>IFERROR(VLOOKUP(Tabla2[[#This Row],[Client]],Inflow_Outflow!A:O,2,FALSE),"")</f>
        <v>2064.8407142857145</v>
      </c>
      <c r="R1592" s="2">
        <f>IFERROR(VLOOKUP(Tabla2[[#This Row],[Client]],Inflow_Outflow!A:O,3,FALSE),"")</f>
        <v>1524.1675</v>
      </c>
      <c r="S1592" s="2">
        <f>IFERROR(VLOOKUP(Tabla2[[#This Row],[Client]],Inflow_Outflow!A:O,4,FALSE),"")</f>
        <v>10</v>
      </c>
      <c r="T1592" s="2">
        <f>IFERROR(VLOOKUP(Tabla2[[#This Row],[Client]],Inflow_Outflow!A:O,5,FALSE),"")</f>
        <v>8</v>
      </c>
      <c r="U1592" s="2">
        <f>IFERROR(VLOOKUP(Tabla2[[#This Row],[Client]],Inflow_Outflow!A:O,6,FALSE),"")</f>
        <v>2517.0907142857141</v>
      </c>
      <c r="V1592" s="2">
        <f>IFERROR(VLOOKUP(Tabla2[[#This Row],[Client]],Inflow_Outflow!A:O,7,FALSE),"")</f>
        <v>1528.6375</v>
      </c>
      <c r="W1592" s="2">
        <f>IFERROR(VLOOKUP(Tabla2[[#This Row],[Client]],Inflow_Outflow!A:O,8,FALSE),"")</f>
        <v>0</v>
      </c>
      <c r="X1592" s="2">
        <f>IFERROR(VLOOKUP(Tabla2[[#This Row],[Client]],Inflow_Outflow!A:O,9,FALSE),"")</f>
        <v>0</v>
      </c>
      <c r="Y1592" s="2">
        <f>IFERROR(VLOOKUP(Tabla2[[#This Row],[Client]],Inflow_Outflow!A:O,10,FALSE),"")</f>
        <v>985.35714285714289</v>
      </c>
      <c r="Z1592" s="2">
        <f>IFERROR(VLOOKUP(Tabla2[[#This Row],[Client]],Inflow_Outflow!A:O,11,FALSE),"")</f>
        <v>15</v>
      </c>
      <c r="AA1592" s="2">
        <f>IFERROR(VLOOKUP(Tabla2[[#This Row],[Client]],Inflow_Outflow!A:O,12,FALSE),"")</f>
        <v>8</v>
      </c>
      <c r="AB1592" s="2">
        <f>IFERROR(VLOOKUP(Tabla2[[#This Row],[Client]],Inflow_Outflow!A:O,13,FALSE),"")</f>
        <v>0</v>
      </c>
      <c r="AC1592" s="2">
        <f>IFERROR(VLOOKUP(Tabla2[[#This Row],[Client]],Inflow_Outflow!A:O,14,FALSE),"")</f>
        <v>0</v>
      </c>
      <c r="AD1592" s="2">
        <f>IFERROR(VLOOKUP(Tabla2[[#This Row],[Client]],Inflow_Outflow!A:O,15,FALSE),"")</f>
        <v>5</v>
      </c>
      <c r="AE1592" s="2">
        <f>IFERROR(VLOOKUP(Tabla2[[#This Row],[Client]],Sales_Revenues!A:G,2,FALSE),"")</f>
        <v>0</v>
      </c>
      <c r="AF1592" s="2">
        <f>IFERROR(VLOOKUP(Tabla2[[#This Row],[Client]],Sales_Revenues!A:G,3,FALSE),"")</f>
        <v>0</v>
      </c>
      <c r="AG1592" s="2">
        <f>IFERROR(VLOOKUP(Tabla2[[#This Row],[Client]],Sales_Revenues!A:G,4,FALSE),"")</f>
        <v>1</v>
      </c>
      <c r="AH1592" s="2">
        <f>IFERROR(VLOOKUP(Tabla2[[#This Row],[Client]],Sales_Revenues!A:G,5,FALSE),"")</f>
        <v>0</v>
      </c>
      <c r="AI1592" s="2">
        <f>IFERROR(VLOOKUP(Tabla2[[#This Row],[Client]],Sales_Revenues!A:G,6,FALSE),"")</f>
        <v>0</v>
      </c>
      <c r="AJ1592" s="2">
        <f>IFERROR(VLOOKUP(Tabla2[[#This Row],[Client]],Sales_Revenues!A:G,7,FALSE),"")</f>
        <v>18.535714285714285</v>
      </c>
    </row>
    <row r="1593" spans="1:36">
      <c r="A1593">
        <v>1592</v>
      </c>
      <c r="B1593">
        <v>3</v>
      </c>
      <c r="H1593">
        <v>71.618214285714288</v>
      </c>
      <c r="I1593" t="s">
        <v>38</v>
      </c>
      <c r="J1593" t="s">
        <v>38</v>
      </c>
      <c r="K1593" t="s">
        <v>38</v>
      </c>
      <c r="L1593" t="s">
        <v>38</v>
      </c>
      <c r="M1593" t="s">
        <v>38</v>
      </c>
      <c r="N1593" t="str">
        <f>IFERROR(VLOOKUP(Tabla2[[#This Row],[Client]],Soc_Dem!A:D,2,FALSE),"")</f>
        <v>F</v>
      </c>
      <c r="O1593">
        <f>IFERROR(VLOOKUP(Tabla2[[#This Row],[Client]],Soc_Dem!A:D,3,FALSE),"")</f>
        <v>70</v>
      </c>
      <c r="P1593">
        <f>IFERROR(VLOOKUP(Tabla2[[#This Row],[Client]],Soc_Dem!A:D,4,FALSE),"")</f>
        <v>73</v>
      </c>
      <c r="Q1593" s="2">
        <f>IFERROR(VLOOKUP(Tabla2[[#This Row],[Client]],Inflow_Outflow!A:O,2,FALSE),"")</f>
        <v>0</v>
      </c>
      <c r="R1593" s="2">
        <f>IFERROR(VLOOKUP(Tabla2[[#This Row],[Client]],Inflow_Outflow!A:O,3,FALSE),"")</f>
        <v>0</v>
      </c>
      <c r="S1593" s="2">
        <f>IFERROR(VLOOKUP(Tabla2[[#This Row],[Client]],Inflow_Outflow!A:O,4,FALSE),"")</f>
        <v>0</v>
      </c>
      <c r="T1593" s="2">
        <f>IFERROR(VLOOKUP(Tabla2[[#This Row],[Client]],Inflow_Outflow!A:O,5,FALSE),"")</f>
        <v>0</v>
      </c>
      <c r="U1593" s="2">
        <f>IFERROR(VLOOKUP(Tabla2[[#This Row],[Client]],Inflow_Outflow!A:O,6,FALSE),"")</f>
        <v>4.1071428571428568</v>
      </c>
      <c r="V1593" s="2">
        <f>IFERROR(VLOOKUP(Tabla2[[#This Row],[Client]],Inflow_Outflow!A:O,7,FALSE),"")</f>
        <v>4.1071428571428568</v>
      </c>
      <c r="W1593" s="2">
        <f>IFERROR(VLOOKUP(Tabla2[[#This Row],[Client]],Inflow_Outflow!A:O,8,FALSE),"")</f>
        <v>0</v>
      </c>
      <c r="X1593" s="2">
        <f>IFERROR(VLOOKUP(Tabla2[[#This Row],[Client]],Inflow_Outflow!A:O,9,FALSE),"")</f>
        <v>0</v>
      </c>
      <c r="Y1593" s="2">
        <f>IFERROR(VLOOKUP(Tabla2[[#This Row],[Client]],Inflow_Outflow!A:O,10,FALSE),"")</f>
        <v>0</v>
      </c>
      <c r="Z1593" s="2">
        <f>IFERROR(VLOOKUP(Tabla2[[#This Row],[Client]],Inflow_Outflow!A:O,11,FALSE),"")</f>
        <v>1</v>
      </c>
      <c r="AA1593" s="2">
        <f>IFERROR(VLOOKUP(Tabla2[[#This Row],[Client]],Inflow_Outflow!A:O,12,FALSE),"")</f>
        <v>1</v>
      </c>
      <c r="AB1593" s="2">
        <f>IFERROR(VLOOKUP(Tabla2[[#This Row],[Client]],Inflow_Outflow!A:O,13,FALSE),"")</f>
        <v>0</v>
      </c>
      <c r="AC1593" s="2">
        <f>IFERROR(VLOOKUP(Tabla2[[#This Row],[Client]],Inflow_Outflow!A:O,14,FALSE),"")</f>
        <v>0</v>
      </c>
      <c r="AD1593" s="2">
        <f>IFERROR(VLOOKUP(Tabla2[[#This Row],[Client]],Inflow_Outflow!A:O,15,FALSE),"")</f>
        <v>0</v>
      </c>
      <c r="AE1593" s="2">
        <f>IFERROR(VLOOKUP(Tabla2[[#This Row],[Client]],Sales_Revenues!A:G,2,FALSE),"")</f>
        <v>0</v>
      </c>
      <c r="AF1593" s="2">
        <f>IFERROR(VLOOKUP(Tabla2[[#This Row],[Client]],Sales_Revenues!A:G,3,FALSE),"")</f>
        <v>0</v>
      </c>
      <c r="AG1593" s="2">
        <f>IFERROR(VLOOKUP(Tabla2[[#This Row],[Client]],Sales_Revenues!A:G,4,FALSE),"")</f>
        <v>1</v>
      </c>
      <c r="AH1593" s="2">
        <f>IFERROR(VLOOKUP(Tabla2[[#This Row],[Client]],Sales_Revenues!A:G,5,FALSE),"")</f>
        <v>0</v>
      </c>
      <c r="AI1593" s="2">
        <f>IFERROR(VLOOKUP(Tabla2[[#This Row],[Client]],Sales_Revenues!A:G,6,FALSE),"")</f>
        <v>0</v>
      </c>
      <c r="AJ1593" s="2">
        <f>IFERROR(VLOOKUP(Tabla2[[#This Row],[Client]],Sales_Revenues!A:G,7,FALSE),"")</f>
        <v>12.5</v>
      </c>
    </row>
    <row r="1594" spans="1:36">
      <c r="A1594">
        <v>1593</v>
      </c>
      <c r="B1594">
        <v>1</v>
      </c>
      <c r="C1594">
        <v>1</v>
      </c>
      <c r="H1594">
        <v>2780.1749999999997</v>
      </c>
      <c r="I1594">
        <v>2650.8703571428568</v>
      </c>
      <c r="J1594" t="s">
        <v>38</v>
      </c>
      <c r="K1594" t="s">
        <v>38</v>
      </c>
      <c r="L1594" t="s">
        <v>38</v>
      </c>
      <c r="M1594" t="s">
        <v>38</v>
      </c>
      <c r="N1594" t="str">
        <f>IFERROR(VLOOKUP(Tabla2[[#This Row],[Client]],Soc_Dem!A:D,2,FALSE),"")</f>
        <v>F</v>
      </c>
      <c r="O1594">
        <f>IFERROR(VLOOKUP(Tabla2[[#This Row],[Client]],Soc_Dem!A:D,3,FALSE),"")</f>
        <v>34</v>
      </c>
      <c r="P1594">
        <f>IFERROR(VLOOKUP(Tabla2[[#This Row],[Client]],Soc_Dem!A:D,4,FALSE),"")</f>
        <v>150</v>
      </c>
      <c r="Q1594" s="2">
        <f>IFERROR(VLOOKUP(Tabla2[[#This Row],[Client]],Inflow_Outflow!A:O,2,FALSE),"")</f>
        <v>444.02642857142854</v>
      </c>
      <c r="R1594" s="2">
        <f>IFERROR(VLOOKUP(Tabla2[[#This Row],[Client]],Inflow_Outflow!A:O,3,FALSE),"")</f>
        <v>442.61499999999995</v>
      </c>
      <c r="S1594" s="2">
        <f>IFERROR(VLOOKUP(Tabla2[[#This Row],[Client]],Inflow_Outflow!A:O,4,FALSE),"")</f>
        <v>3</v>
      </c>
      <c r="T1594" s="2">
        <f>IFERROR(VLOOKUP(Tabla2[[#This Row],[Client]],Inflow_Outflow!A:O,5,FALSE),"")</f>
        <v>2</v>
      </c>
      <c r="U1594" s="2">
        <f>IFERROR(VLOOKUP(Tabla2[[#This Row],[Client]],Inflow_Outflow!A:O,6,FALSE),"")</f>
        <v>339.66678571428571</v>
      </c>
      <c r="V1594" s="2">
        <f>IFERROR(VLOOKUP(Tabla2[[#This Row],[Client]],Inflow_Outflow!A:O,7,FALSE),"")</f>
        <v>339.66678571428571</v>
      </c>
      <c r="W1594" s="2">
        <f>IFERROR(VLOOKUP(Tabla2[[#This Row],[Client]],Inflow_Outflow!A:O,8,FALSE),"")</f>
        <v>0</v>
      </c>
      <c r="X1594" s="2">
        <f>IFERROR(VLOOKUP(Tabla2[[#This Row],[Client]],Inflow_Outflow!A:O,9,FALSE),"")</f>
        <v>62.578571428571429</v>
      </c>
      <c r="Y1594" s="2">
        <f>IFERROR(VLOOKUP(Tabla2[[#This Row],[Client]],Inflow_Outflow!A:O,10,FALSE),"")</f>
        <v>274.69535714285718</v>
      </c>
      <c r="Z1594" s="2">
        <f>IFERROR(VLOOKUP(Tabla2[[#This Row],[Client]],Inflow_Outflow!A:O,11,FALSE),"")</f>
        <v>11</v>
      </c>
      <c r="AA1594" s="2">
        <f>IFERROR(VLOOKUP(Tabla2[[#This Row],[Client]],Inflow_Outflow!A:O,12,FALSE),"")</f>
        <v>11</v>
      </c>
      <c r="AB1594" s="2">
        <f>IFERROR(VLOOKUP(Tabla2[[#This Row],[Client]],Inflow_Outflow!A:O,13,FALSE),"")</f>
        <v>0</v>
      </c>
      <c r="AC1594" s="2">
        <f>IFERROR(VLOOKUP(Tabla2[[#This Row],[Client]],Inflow_Outflow!A:O,14,FALSE),"")</f>
        <v>6</v>
      </c>
      <c r="AD1594" s="2">
        <f>IFERROR(VLOOKUP(Tabla2[[#This Row],[Client]],Inflow_Outflow!A:O,15,FALSE),"")</f>
        <v>4</v>
      </c>
      <c r="AE1594" s="2">
        <f>IFERROR(VLOOKUP(Tabla2[[#This Row],[Client]],Sales_Revenues!A:G,2,FALSE),"")</f>
        <v>0</v>
      </c>
      <c r="AF1594" s="2">
        <f>IFERROR(VLOOKUP(Tabla2[[#This Row],[Client]],Sales_Revenues!A:G,3,FALSE),"")</f>
        <v>0</v>
      </c>
      <c r="AG1594" s="2">
        <f>IFERROR(VLOOKUP(Tabla2[[#This Row],[Client]],Sales_Revenues!A:G,4,FALSE),"")</f>
        <v>0</v>
      </c>
      <c r="AH1594" s="2">
        <f>IFERROR(VLOOKUP(Tabla2[[#This Row],[Client]],Sales_Revenues!A:G,5,FALSE),"")</f>
        <v>0</v>
      </c>
      <c r="AI1594" s="2">
        <f>IFERROR(VLOOKUP(Tabla2[[#This Row],[Client]],Sales_Revenues!A:G,6,FALSE),"")</f>
        <v>0</v>
      </c>
      <c r="AJ1594" s="2">
        <f>IFERROR(VLOOKUP(Tabla2[[#This Row],[Client]],Sales_Revenues!A:G,7,FALSE),"")</f>
        <v>0</v>
      </c>
    </row>
    <row r="1595" spans="1:36">
      <c r="A1595">
        <v>1594</v>
      </c>
      <c r="B1595">
        <v>1</v>
      </c>
      <c r="E1595">
        <v>1</v>
      </c>
      <c r="H1595">
        <v>9218.7960714285709</v>
      </c>
      <c r="I1595" t="s">
        <v>38</v>
      </c>
      <c r="J1595" t="s">
        <v>38</v>
      </c>
      <c r="K1595">
        <v>248.48464285714286</v>
      </c>
      <c r="L1595" t="s">
        <v>38</v>
      </c>
      <c r="M1595" t="s">
        <v>38</v>
      </c>
      <c r="N1595" t="str">
        <f>IFERROR(VLOOKUP(Tabla2[[#This Row],[Client]],Soc_Dem!A:D,2,FALSE),"")</f>
        <v>M</v>
      </c>
      <c r="O1595">
        <f>IFERROR(VLOOKUP(Tabla2[[#This Row],[Client]],Soc_Dem!A:D,3,FALSE),"")</f>
        <v>22</v>
      </c>
      <c r="P1595">
        <f>IFERROR(VLOOKUP(Tabla2[[#This Row],[Client]],Soc_Dem!A:D,4,FALSE),"")</f>
        <v>110</v>
      </c>
      <c r="Q1595" s="2">
        <f>IFERROR(VLOOKUP(Tabla2[[#This Row],[Client]],Inflow_Outflow!A:O,2,FALSE),"")</f>
        <v>882.07499999999993</v>
      </c>
      <c r="R1595" s="2">
        <f>IFERROR(VLOOKUP(Tabla2[[#This Row],[Client]],Inflow_Outflow!A:O,3,FALSE),"")</f>
        <v>882.07499999999993</v>
      </c>
      <c r="S1595" s="2">
        <f>IFERROR(VLOOKUP(Tabla2[[#This Row],[Client]],Inflow_Outflow!A:O,4,FALSE),"")</f>
        <v>2</v>
      </c>
      <c r="T1595" s="2">
        <f>IFERROR(VLOOKUP(Tabla2[[#This Row],[Client]],Inflow_Outflow!A:O,5,FALSE),"")</f>
        <v>2</v>
      </c>
      <c r="U1595" s="2">
        <f>IFERROR(VLOOKUP(Tabla2[[#This Row],[Client]],Inflow_Outflow!A:O,6,FALSE),"")</f>
        <v>823.32107142857149</v>
      </c>
      <c r="V1595" s="2">
        <f>IFERROR(VLOOKUP(Tabla2[[#This Row],[Client]],Inflow_Outflow!A:O,7,FALSE),"")</f>
        <v>823.32107142857149</v>
      </c>
      <c r="W1595" s="2">
        <f>IFERROR(VLOOKUP(Tabla2[[#This Row],[Client]],Inflow_Outflow!A:O,8,FALSE),"")</f>
        <v>714.28571428571433</v>
      </c>
      <c r="X1595" s="2">
        <f>IFERROR(VLOOKUP(Tabla2[[#This Row],[Client]],Inflow_Outflow!A:O,9,FALSE),"")</f>
        <v>0</v>
      </c>
      <c r="Y1595" s="2">
        <f>IFERROR(VLOOKUP(Tabla2[[#This Row],[Client]],Inflow_Outflow!A:O,10,FALSE),"")</f>
        <v>105.21392857142857</v>
      </c>
      <c r="Z1595" s="2">
        <f>IFERROR(VLOOKUP(Tabla2[[#This Row],[Client]],Inflow_Outflow!A:O,11,FALSE),"")</f>
        <v>8</v>
      </c>
      <c r="AA1595" s="2">
        <f>IFERROR(VLOOKUP(Tabla2[[#This Row],[Client]],Inflow_Outflow!A:O,12,FALSE),"")</f>
        <v>8</v>
      </c>
      <c r="AB1595" s="2">
        <f>IFERROR(VLOOKUP(Tabla2[[#This Row],[Client]],Inflow_Outflow!A:O,13,FALSE),"")</f>
        <v>2</v>
      </c>
      <c r="AC1595" s="2">
        <f>IFERROR(VLOOKUP(Tabla2[[#This Row],[Client]],Inflow_Outflow!A:O,14,FALSE),"")</f>
        <v>0</v>
      </c>
      <c r="AD1595" s="2">
        <f>IFERROR(VLOOKUP(Tabla2[[#This Row],[Client]],Inflow_Outflow!A:O,15,FALSE),"")</f>
        <v>5</v>
      </c>
      <c r="AE1595" s="2" t="str">
        <f>IFERROR(VLOOKUP(Tabla2[[#This Row],[Client]],Sales_Revenues!A:G,2,FALSE),"")</f>
        <v/>
      </c>
      <c r="AF1595" s="2" t="str">
        <f>IFERROR(VLOOKUP(Tabla2[[#This Row],[Client]],Sales_Revenues!A:G,3,FALSE),"")</f>
        <v/>
      </c>
      <c r="AG1595" s="2" t="str">
        <f>IFERROR(VLOOKUP(Tabla2[[#This Row],[Client]],Sales_Revenues!A:G,4,FALSE),"")</f>
        <v/>
      </c>
      <c r="AH1595" s="2" t="str">
        <f>IFERROR(VLOOKUP(Tabla2[[#This Row],[Client]],Sales_Revenues!A:G,5,FALSE),"")</f>
        <v/>
      </c>
      <c r="AI1595" s="2" t="str">
        <f>IFERROR(VLOOKUP(Tabla2[[#This Row],[Client]],Sales_Revenues!A:G,6,FALSE),"")</f>
        <v/>
      </c>
      <c r="AJ1595" s="2" t="str">
        <f>IFERROR(VLOOKUP(Tabla2[[#This Row],[Client]],Sales_Revenues!A:G,7,FALSE),"")</f>
        <v/>
      </c>
    </row>
    <row r="1596" spans="1:36">
      <c r="A1596">
        <v>1595</v>
      </c>
      <c r="B1596">
        <v>1</v>
      </c>
      <c r="F1596">
        <v>1</v>
      </c>
      <c r="H1596">
        <v>356.66964285714283</v>
      </c>
      <c r="I1596" t="s">
        <v>38</v>
      </c>
      <c r="J1596" t="s">
        <v>38</v>
      </c>
      <c r="K1596" t="s">
        <v>38</v>
      </c>
      <c r="L1596">
        <v>1.4285714285714286</v>
      </c>
      <c r="M1596" t="s">
        <v>38</v>
      </c>
      <c r="N1596" t="str">
        <f>IFERROR(VLOOKUP(Tabla2[[#This Row],[Client]],Soc_Dem!A:D,2,FALSE),"")</f>
        <v>M</v>
      </c>
      <c r="O1596">
        <f>IFERROR(VLOOKUP(Tabla2[[#This Row],[Client]],Soc_Dem!A:D,3,FALSE),"")</f>
        <v>11</v>
      </c>
      <c r="P1596">
        <f>IFERROR(VLOOKUP(Tabla2[[#This Row],[Client]],Soc_Dem!A:D,4,FALSE),"")</f>
        <v>53</v>
      </c>
      <c r="Q1596" s="2">
        <f>IFERROR(VLOOKUP(Tabla2[[#This Row],[Client]],Inflow_Outflow!A:O,2,FALSE),"")</f>
        <v>3835.5367857142855</v>
      </c>
      <c r="R1596" s="2">
        <f>IFERROR(VLOOKUP(Tabla2[[#This Row],[Client]],Inflow_Outflow!A:O,3,FALSE),"")</f>
        <v>2021.4296428571429</v>
      </c>
      <c r="S1596" s="2">
        <f>IFERROR(VLOOKUP(Tabla2[[#This Row],[Client]],Inflow_Outflow!A:O,4,FALSE),"")</f>
        <v>7</v>
      </c>
      <c r="T1596" s="2">
        <f>IFERROR(VLOOKUP(Tabla2[[#This Row],[Client]],Inflow_Outflow!A:O,5,FALSE),"")</f>
        <v>4</v>
      </c>
      <c r="U1596" s="2">
        <f>IFERROR(VLOOKUP(Tabla2[[#This Row],[Client]],Inflow_Outflow!A:O,6,FALSE),"")</f>
        <v>5647.5428571428574</v>
      </c>
      <c r="V1596" s="2">
        <f>IFERROR(VLOOKUP(Tabla2[[#This Row],[Client]],Inflow_Outflow!A:O,7,FALSE),"")</f>
        <v>2055.042857142857</v>
      </c>
      <c r="W1596" s="2">
        <f>IFERROR(VLOOKUP(Tabla2[[#This Row],[Client]],Inflow_Outflow!A:O,8,FALSE),"")</f>
        <v>0</v>
      </c>
      <c r="X1596" s="2">
        <f>IFERROR(VLOOKUP(Tabla2[[#This Row],[Client]],Inflow_Outflow!A:O,9,FALSE),"")</f>
        <v>0</v>
      </c>
      <c r="Y1596" s="2">
        <f>IFERROR(VLOOKUP(Tabla2[[#This Row],[Client]],Inflow_Outflow!A:O,10,FALSE),"")</f>
        <v>1803.5714285714287</v>
      </c>
      <c r="Z1596" s="2">
        <f>IFERROR(VLOOKUP(Tabla2[[#This Row],[Client]],Inflow_Outflow!A:O,11,FALSE),"")</f>
        <v>12</v>
      </c>
      <c r="AA1596" s="2">
        <f>IFERROR(VLOOKUP(Tabla2[[#This Row],[Client]],Inflow_Outflow!A:O,12,FALSE),"")</f>
        <v>5</v>
      </c>
      <c r="AB1596" s="2">
        <f>IFERROR(VLOOKUP(Tabla2[[#This Row],[Client]],Inflow_Outflow!A:O,13,FALSE),"")</f>
        <v>0</v>
      </c>
      <c r="AC1596" s="2">
        <f>IFERROR(VLOOKUP(Tabla2[[#This Row],[Client]],Inflow_Outflow!A:O,14,FALSE),"")</f>
        <v>0</v>
      </c>
      <c r="AD1596" s="2">
        <f>IFERROR(VLOOKUP(Tabla2[[#This Row],[Client]],Inflow_Outflow!A:O,15,FALSE),"")</f>
        <v>2</v>
      </c>
      <c r="AE1596" s="2">
        <f>IFERROR(VLOOKUP(Tabla2[[#This Row],[Client]],Sales_Revenues!A:G,2,FALSE),"")</f>
        <v>0</v>
      </c>
      <c r="AF1596" s="2">
        <f>IFERROR(VLOOKUP(Tabla2[[#This Row],[Client]],Sales_Revenues!A:G,3,FALSE),"")</f>
        <v>0</v>
      </c>
      <c r="AG1596" s="2">
        <f>IFERROR(VLOOKUP(Tabla2[[#This Row],[Client]],Sales_Revenues!A:G,4,FALSE),"")</f>
        <v>1</v>
      </c>
      <c r="AH1596" s="2">
        <f>IFERROR(VLOOKUP(Tabla2[[#This Row],[Client]],Sales_Revenues!A:G,5,FALSE),"")</f>
        <v>0</v>
      </c>
      <c r="AI1596" s="2">
        <f>IFERROR(VLOOKUP(Tabla2[[#This Row],[Client]],Sales_Revenues!A:G,6,FALSE),"")</f>
        <v>0</v>
      </c>
      <c r="AJ1596" s="2">
        <f>IFERROR(VLOOKUP(Tabla2[[#This Row],[Client]],Sales_Revenues!A:G,7,FALSE),"")</f>
        <v>16.142857142857142</v>
      </c>
    </row>
    <row r="1597" spans="1:36">
      <c r="A1597">
        <v>1596</v>
      </c>
      <c r="B1597">
        <v>1</v>
      </c>
      <c r="C1597">
        <v>1</v>
      </c>
      <c r="H1597">
        <v>69.169285714285721</v>
      </c>
      <c r="I1597">
        <v>7168.9607142857139</v>
      </c>
      <c r="J1597" t="s">
        <v>38</v>
      </c>
      <c r="K1597" t="s">
        <v>38</v>
      </c>
      <c r="L1597" t="s">
        <v>38</v>
      </c>
      <c r="M1597" t="s">
        <v>38</v>
      </c>
      <c r="N1597" t="str">
        <f>IFERROR(VLOOKUP(Tabla2[[#This Row],[Client]],Soc_Dem!A:D,2,FALSE),"")</f>
        <v>M</v>
      </c>
      <c r="O1597">
        <f>IFERROR(VLOOKUP(Tabla2[[#This Row],[Client]],Soc_Dem!A:D,3,FALSE),"")</f>
        <v>49</v>
      </c>
      <c r="P1597">
        <f>IFERROR(VLOOKUP(Tabla2[[#This Row],[Client]],Soc_Dem!A:D,4,FALSE),"")</f>
        <v>78</v>
      </c>
      <c r="Q1597" s="2">
        <f>IFERROR(VLOOKUP(Tabla2[[#This Row],[Client]],Inflow_Outflow!A:O,2,FALSE),"")</f>
        <v>539.97</v>
      </c>
      <c r="R1597" s="2">
        <f>IFERROR(VLOOKUP(Tabla2[[#This Row],[Client]],Inflow_Outflow!A:O,3,FALSE),"")</f>
        <v>535.75464285714281</v>
      </c>
      <c r="S1597" s="2">
        <f>IFERROR(VLOOKUP(Tabla2[[#This Row],[Client]],Inflow_Outflow!A:O,4,FALSE),"")</f>
        <v>3</v>
      </c>
      <c r="T1597" s="2">
        <f>IFERROR(VLOOKUP(Tabla2[[#This Row],[Client]],Inflow_Outflow!A:O,5,FALSE),"")</f>
        <v>2</v>
      </c>
      <c r="U1597" s="2">
        <f>IFERROR(VLOOKUP(Tabla2[[#This Row],[Client]],Inflow_Outflow!A:O,6,FALSE),"")</f>
        <v>1.9642857142857142</v>
      </c>
      <c r="V1597" s="2">
        <f>IFERROR(VLOOKUP(Tabla2[[#This Row],[Client]],Inflow_Outflow!A:O,7,FALSE),"")</f>
        <v>1.9642857142857142</v>
      </c>
      <c r="W1597" s="2">
        <f>IFERROR(VLOOKUP(Tabla2[[#This Row],[Client]],Inflow_Outflow!A:O,8,FALSE),"")</f>
        <v>0</v>
      </c>
      <c r="X1597" s="2">
        <f>IFERROR(VLOOKUP(Tabla2[[#This Row],[Client]],Inflow_Outflow!A:O,9,FALSE),"")</f>
        <v>0</v>
      </c>
      <c r="Y1597" s="2">
        <f>IFERROR(VLOOKUP(Tabla2[[#This Row],[Client]],Inflow_Outflow!A:O,10,FALSE),"")</f>
        <v>0</v>
      </c>
      <c r="Z1597" s="2">
        <f>IFERROR(VLOOKUP(Tabla2[[#This Row],[Client]],Inflow_Outflow!A:O,11,FALSE),"")</f>
        <v>1</v>
      </c>
      <c r="AA1597" s="2">
        <f>IFERROR(VLOOKUP(Tabla2[[#This Row],[Client]],Inflow_Outflow!A:O,12,FALSE),"")</f>
        <v>1</v>
      </c>
      <c r="AB1597" s="2">
        <f>IFERROR(VLOOKUP(Tabla2[[#This Row],[Client]],Inflow_Outflow!A:O,13,FALSE),"")</f>
        <v>0</v>
      </c>
      <c r="AC1597" s="2">
        <f>IFERROR(VLOOKUP(Tabla2[[#This Row],[Client]],Inflow_Outflow!A:O,14,FALSE),"")</f>
        <v>0</v>
      </c>
      <c r="AD1597" s="2">
        <f>IFERROR(VLOOKUP(Tabla2[[#This Row],[Client]],Inflow_Outflow!A:O,15,FALSE),"")</f>
        <v>0</v>
      </c>
      <c r="AE1597" s="2">
        <f>IFERROR(VLOOKUP(Tabla2[[#This Row],[Client]],Sales_Revenues!A:G,2,FALSE),"")</f>
        <v>0</v>
      </c>
      <c r="AF1597" s="2">
        <f>IFERROR(VLOOKUP(Tabla2[[#This Row],[Client]],Sales_Revenues!A:G,3,FALSE),"")</f>
        <v>0</v>
      </c>
      <c r="AG1597" s="2">
        <f>IFERROR(VLOOKUP(Tabla2[[#This Row],[Client]],Sales_Revenues!A:G,4,FALSE),"")</f>
        <v>1</v>
      </c>
      <c r="AH1597" s="2">
        <f>IFERROR(VLOOKUP(Tabla2[[#This Row],[Client]],Sales_Revenues!A:G,5,FALSE),"")</f>
        <v>0</v>
      </c>
      <c r="AI1597" s="2">
        <f>IFERROR(VLOOKUP(Tabla2[[#This Row],[Client]],Sales_Revenues!A:G,6,FALSE),"")</f>
        <v>0</v>
      </c>
      <c r="AJ1597" s="2">
        <f>IFERROR(VLOOKUP(Tabla2[[#This Row],[Client]],Sales_Revenues!A:G,7,FALSE),"")</f>
        <v>9.8214285714285712</v>
      </c>
    </row>
    <row r="1598" spans="1:36">
      <c r="A1598">
        <v>1597</v>
      </c>
      <c r="B1598">
        <v>1</v>
      </c>
      <c r="E1598">
        <v>1</v>
      </c>
      <c r="H1598">
        <v>5844.9560714285708</v>
      </c>
      <c r="I1598" t="s">
        <v>38</v>
      </c>
      <c r="J1598" t="s">
        <v>38</v>
      </c>
      <c r="K1598">
        <v>0</v>
      </c>
      <c r="L1598" t="s">
        <v>38</v>
      </c>
      <c r="M1598" t="s">
        <v>38</v>
      </c>
      <c r="N1598" t="str">
        <f>IFERROR(VLOOKUP(Tabla2[[#This Row],[Client]],Soc_Dem!A:D,2,FALSE),"")</f>
        <v>M</v>
      </c>
      <c r="O1598">
        <f>IFERROR(VLOOKUP(Tabla2[[#This Row],[Client]],Soc_Dem!A:D,3,FALSE),"")</f>
        <v>19</v>
      </c>
      <c r="P1598">
        <f>IFERROR(VLOOKUP(Tabla2[[#This Row],[Client]],Soc_Dem!A:D,4,FALSE),"")</f>
        <v>181</v>
      </c>
      <c r="Q1598" s="2">
        <f>IFERROR(VLOOKUP(Tabla2[[#This Row],[Client]],Inflow_Outflow!A:O,2,FALSE),"")</f>
        <v>1740.5939285714285</v>
      </c>
      <c r="R1598" s="2">
        <f>IFERROR(VLOOKUP(Tabla2[[#This Row],[Client]],Inflow_Outflow!A:O,3,FALSE),"")</f>
        <v>1242.5596428571428</v>
      </c>
      <c r="S1598" s="2">
        <f>IFERROR(VLOOKUP(Tabla2[[#This Row],[Client]],Inflow_Outflow!A:O,4,FALSE),"")</f>
        <v>12</v>
      </c>
      <c r="T1598" s="2">
        <f>IFERROR(VLOOKUP(Tabla2[[#This Row],[Client]],Inflow_Outflow!A:O,5,FALSE),"")</f>
        <v>9</v>
      </c>
      <c r="U1598" s="2">
        <f>IFERROR(VLOOKUP(Tabla2[[#This Row],[Client]],Inflow_Outflow!A:O,6,FALSE),"")</f>
        <v>1198.2239285714284</v>
      </c>
      <c r="V1598" s="2">
        <f>IFERROR(VLOOKUP(Tabla2[[#This Row],[Client]],Inflow_Outflow!A:O,7,FALSE),"")</f>
        <v>1031.7367857142858</v>
      </c>
      <c r="W1598" s="2">
        <f>IFERROR(VLOOKUP(Tabla2[[#This Row],[Client]],Inflow_Outflow!A:O,8,FALSE),"")</f>
        <v>225</v>
      </c>
      <c r="X1598" s="2">
        <f>IFERROR(VLOOKUP(Tabla2[[#This Row],[Client]],Inflow_Outflow!A:O,9,FALSE),"")</f>
        <v>220.05857142857144</v>
      </c>
      <c r="Y1598" s="2">
        <f>IFERROR(VLOOKUP(Tabla2[[#This Row],[Client]],Inflow_Outflow!A:O,10,FALSE),"")</f>
        <v>85.036785714285728</v>
      </c>
      <c r="Z1598" s="2">
        <f>IFERROR(VLOOKUP(Tabla2[[#This Row],[Client]],Inflow_Outflow!A:O,11,FALSE),"")</f>
        <v>23</v>
      </c>
      <c r="AA1598" s="2">
        <f>IFERROR(VLOOKUP(Tabla2[[#This Row],[Client]],Inflow_Outflow!A:O,12,FALSE),"")</f>
        <v>17</v>
      </c>
      <c r="AB1598" s="2">
        <f>IFERROR(VLOOKUP(Tabla2[[#This Row],[Client]],Inflow_Outflow!A:O,13,FALSE),"")</f>
        <v>3</v>
      </c>
      <c r="AC1598" s="2">
        <f>IFERROR(VLOOKUP(Tabla2[[#This Row],[Client]],Inflow_Outflow!A:O,14,FALSE),"")</f>
        <v>6</v>
      </c>
      <c r="AD1598" s="2">
        <f>IFERROR(VLOOKUP(Tabla2[[#This Row],[Client]],Inflow_Outflow!A:O,15,FALSE),"")</f>
        <v>4</v>
      </c>
      <c r="AE1598" s="2" t="str">
        <f>IFERROR(VLOOKUP(Tabla2[[#This Row],[Client]],Sales_Revenues!A:G,2,FALSE),"")</f>
        <v/>
      </c>
      <c r="AF1598" s="2" t="str">
        <f>IFERROR(VLOOKUP(Tabla2[[#This Row],[Client]],Sales_Revenues!A:G,3,FALSE),"")</f>
        <v/>
      </c>
      <c r="AG1598" s="2" t="str">
        <f>IFERROR(VLOOKUP(Tabla2[[#This Row],[Client]],Sales_Revenues!A:G,4,FALSE),"")</f>
        <v/>
      </c>
      <c r="AH1598" s="2" t="str">
        <f>IFERROR(VLOOKUP(Tabla2[[#This Row],[Client]],Sales_Revenues!A:G,5,FALSE),"")</f>
        <v/>
      </c>
      <c r="AI1598" s="2" t="str">
        <f>IFERROR(VLOOKUP(Tabla2[[#This Row],[Client]],Sales_Revenues!A:G,6,FALSE),"")</f>
        <v/>
      </c>
      <c r="AJ1598" s="2" t="str">
        <f>IFERROR(VLOOKUP(Tabla2[[#This Row],[Client]],Sales_Revenues!A:G,7,FALSE),"")</f>
        <v/>
      </c>
    </row>
    <row r="1599" spans="1:36">
      <c r="A1599">
        <v>1598</v>
      </c>
      <c r="B1599">
        <v>1</v>
      </c>
      <c r="C1599">
        <v>1</v>
      </c>
      <c r="H1599">
        <v>1785.8610714285714</v>
      </c>
      <c r="I1599">
        <v>20516.365357142855</v>
      </c>
      <c r="J1599" t="s">
        <v>38</v>
      </c>
      <c r="K1599" t="s">
        <v>38</v>
      </c>
      <c r="L1599" t="s">
        <v>38</v>
      </c>
      <c r="M1599" t="s">
        <v>38</v>
      </c>
      <c r="N1599" t="str">
        <f>IFERROR(VLOOKUP(Tabla2[[#This Row],[Client]],Soc_Dem!A:D,2,FALSE),"")</f>
        <v>M</v>
      </c>
      <c r="O1599">
        <f>IFERROR(VLOOKUP(Tabla2[[#This Row],[Client]],Soc_Dem!A:D,3,FALSE),"")</f>
        <v>23</v>
      </c>
      <c r="P1599">
        <f>IFERROR(VLOOKUP(Tabla2[[#This Row],[Client]],Soc_Dem!A:D,4,FALSE),"")</f>
        <v>80</v>
      </c>
      <c r="Q1599" s="2">
        <f>IFERROR(VLOOKUP(Tabla2[[#This Row],[Client]],Inflow_Outflow!A:O,2,FALSE),"")</f>
        <v>8.3496428571428574</v>
      </c>
      <c r="R1599" s="2">
        <f>IFERROR(VLOOKUP(Tabla2[[#This Row],[Client]],Inflow_Outflow!A:O,3,FALSE),"")</f>
        <v>8.2164285714285707</v>
      </c>
      <c r="S1599" s="2">
        <f>IFERROR(VLOOKUP(Tabla2[[#This Row],[Client]],Inflow_Outflow!A:O,4,FALSE),"")</f>
        <v>5</v>
      </c>
      <c r="T1599" s="2">
        <f>IFERROR(VLOOKUP(Tabla2[[#This Row],[Client]],Inflow_Outflow!A:O,5,FALSE),"")</f>
        <v>4</v>
      </c>
      <c r="U1599" s="2">
        <f>IFERROR(VLOOKUP(Tabla2[[#This Row],[Client]],Inflow_Outflow!A:O,6,FALSE),"")</f>
        <v>5.2142857142857144</v>
      </c>
      <c r="V1599" s="2">
        <f>IFERROR(VLOOKUP(Tabla2[[#This Row],[Client]],Inflow_Outflow!A:O,7,FALSE),"")</f>
        <v>5.2142857142857144</v>
      </c>
      <c r="W1599" s="2">
        <f>IFERROR(VLOOKUP(Tabla2[[#This Row],[Client]],Inflow_Outflow!A:O,8,FALSE),"")</f>
        <v>0</v>
      </c>
      <c r="X1599" s="2">
        <f>IFERROR(VLOOKUP(Tabla2[[#This Row],[Client]],Inflow_Outflow!A:O,9,FALSE),"")</f>
        <v>0</v>
      </c>
      <c r="Y1599" s="2">
        <f>IFERROR(VLOOKUP(Tabla2[[#This Row],[Client]],Inflow_Outflow!A:O,10,FALSE),"")</f>
        <v>5.2142857142857144</v>
      </c>
      <c r="Z1599" s="2">
        <f>IFERROR(VLOOKUP(Tabla2[[#This Row],[Client]],Inflow_Outflow!A:O,11,FALSE),"")</f>
        <v>1</v>
      </c>
      <c r="AA1599" s="2">
        <f>IFERROR(VLOOKUP(Tabla2[[#This Row],[Client]],Inflow_Outflow!A:O,12,FALSE),"")</f>
        <v>1</v>
      </c>
      <c r="AB1599" s="2">
        <f>IFERROR(VLOOKUP(Tabla2[[#This Row],[Client]],Inflow_Outflow!A:O,13,FALSE),"")</f>
        <v>0</v>
      </c>
      <c r="AC1599" s="2">
        <f>IFERROR(VLOOKUP(Tabla2[[#This Row],[Client]],Inflow_Outflow!A:O,14,FALSE),"")</f>
        <v>0</v>
      </c>
      <c r="AD1599" s="2">
        <f>IFERROR(VLOOKUP(Tabla2[[#This Row],[Client]],Inflow_Outflow!A:O,15,FALSE),"")</f>
        <v>1</v>
      </c>
      <c r="AE1599" s="2" t="str">
        <f>IFERROR(VLOOKUP(Tabla2[[#This Row],[Client]],Sales_Revenues!A:G,2,FALSE),"")</f>
        <v/>
      </c>
      <c r="AF1599" s="2" t="str">
        <f>IFERROR(VLOOKUP(Tabla2[[#This Row],[Client]],Sales_Revenues!A:G,3,FALSE),"")</f>
        <v/>
      </c>
      <c r="AG1599" s="2" t="str">
        <f>IFERROR(VLOOKUP(Tabla2[[#This Row],[Client]],Sales_Revenues!A:G,4,FALSE),"")</f>
        <v/>
      </c>
      <c r="AH1599" s="2" t="str">
        <f>IFERROR(VLOOKUP(Tabla2[[#This Row],[Client]],Sales_Revenues!A:G,5,FALSE),"")</f>
        <v/>
      </c>
      <c r="AI1599" s="2" t="str">
        <f>IFERROR(VLOOKUP(Tabla2[[#This Row],[Client]],Sales_Revenues!A:G,6,FALSE),"")</f>
        <v/>
      </c>
      <c r="AJ1599" s="2" t="str">
        <f>IFERROR(VLOOKUP(Tabla2[[#This Row],[Client]],Sales_Revenues!A:G,7,FALSE),"")</f>
        <v/>
      </c>
    </row>
    <row r="1600" spans="1:36">
      <c r="A1600">
        <v>1599</v>
      </c>
      <c r="B1600">
        <v>1</v>
      </c>
      <c r="H1600">
        <v>7321.4310714285721</v>
      </c>
      <c r="I1600" t="s">
        <v>38</v>
      </c>
      <c r="J1600" t="s">
        <v>38</v>
      </c>
      <c r="K1600" t="s">
        <v>38</v>
      </c>
      <c r="L1600" t="s">
        <v>38</v>
      </c>
      <c r="M1600" t="s">
        <v>38</v>
      </c>
      <c r="N1600" t="str">
        <f>IFERROR(VLOOKUP(Tabla2[[#This Row],[Client]],Soc_Dem!A:D,2,FALSE),"")</f>
        <v>M</v>
      </c>
      <c r="O1600">
        <f>IFERROR(VLOOKUP(Tabla2[[#This Row],[Client]],Soc_Dem!A:D,3,FALSE),"")</f>
        <v>25</v>
      </c>
      <c r="P1600">
        <f>IFERROR(VLOOKUP(Tabla2[[#This Row],[Client]],Soc_Dem!A:D,4,FALSE),"")</f>
        <v>220</v>
      </c>
      <c r="Q1600" s="2">
        <f>IFERROR(VLOOKUP(Tabla2[[#This Row],[Client]],Inflow_Outflow!A:O,2,FALSE),"")</f>
        <v>44.642857142857146</v>
      </c>
      <c r="R1600" s="2">
        <f>IFERROR(VLOOKUP(Tabla2[[#This Row],[Client]],Inflow_Outflow!A:O,3,FALSE),"")</f>
        <v>44.642857142857146</v>
      </c>
      <c r="S1600" s="2">
        <f>IFERROR(VLOOKUP(Tabla2[[#This Row],[Client]],Inflow_Outflow!A:O,4,FALSE),"")</f>
        <v>2</v>
      </c>
      <c r="T1600" s="2">
        <f>IFERROR(VLOOKUP(Tabla2[[#This Row],[Client]],Inflow_Outflow!A:O,5,FALSE),"")</f>
        <v>2</v>
      </c>
      <c r="U1600" s="2">
        <f>IFERROR(VLOOKUP(Tabla2[[#This Row],[Client]],Inflow_Outflow!A:O,6,FALSE),"")</f>
        <v>67.857142857142861</v>
      </c>
      <c r="V1600" s="2">
        <f>IFERROR(VLOOKUP(Tabla2[[#This Row],[Client]],Inflow_Outflow!A:O,7,FALSE),"")</f>
        <v>67.857142857142861</v>
      </c>
      <c r="W1600" s="2">
        <f>IFERROR(VLOOKUP(Tabla2[[#This Row],[Client]],Inflow_Outflow!A:O,8,FALSE),"")</f>
        <v>67.857142857142861</v>
      </c>
      <c r="X1600" s="2">
        <f>IFERROR(VLOOKUP(Tabla2[[#This Row],[Client]],Inflow_Outflow!A:O,9,FALSE),"")</f>
        <v>0</v>
      </c>
      <c r="Y1600" s="2">
        <f>IFERROR(VLOOKUP(Tabla2[[#This Row],[Client]],Inflow_Outflow!A:O,10,FALSE),"")</f>
        <v>0</v>
      </c>
      <c r="Z1600" s="2">
        <f>IFERROR(VLOOKUP(Tabla2[[#This Row],[Client]],Inflow_Outflow!A:O,11,FALSE),"")</f>
        <v>2</v>
      </c>
      <c r="AA1600" s="2">
        <f>IFERROR(VLOOKUP(Tabla2[[#This Row],[Client]],Inflow_Outflow!A:O,12,FALSE),"")</f>
        <v>2</v>
      </c>
      <c r="AB1600" s="2">
        <f>IFERROR(VLOOKUP(Tabla2[[#This Row],[Client]],Inflow_Outflow!A:O,13,FALSE),"")</f>
        <v>2</v>
      </c>
      <c r="AC1600" s="2">
        <f>IFERROR(VLOOKUP(Tabla2[[#This Row],[Client]],Inflow_Outflow!A:O,14,FALSE),"")</f>
        <v>0</v>
      </c>
      <c r="AD1600" s="2">
        <f>IFERROR(VLOOKUP(Tabla2[[#This Row],[Client]],Inflow_Outflow!A:O,15,FALSE),"")</f>
        <v>0</v>
      </c>
      <c r="AE1600" s="2" t="str">
        <f>IFERROR(VLOOKUP(Tabla2[[#This Row],[Client]],Sales_Revenues!A:G,2,FALSE),"")</f>
        <v/>
      </c>
      <c r="AF1600" s="2" t="str">
        <f>IFERROR(VLOOKUP(Tabla2[[#This Row],[Client]],Sales_Revenues!A:G,3,FALSE),"")</f>
        <v/>
      </c>
      <c r="AG1600" s="2" t="str">
        <f>IFERROR(VLOOKUP(Tabla2[[#This Row],[Client]],Sales_Revenues!A:G,4,FALSE),"")</f>
        <v/>
      </c>
      <c r="AH1600" s="2" t="str">
        <f>IFERROR(VLOOKUP(Tabla2[[#This Row],[Client]],Sales_Revenues!A:G,5,FALSE),"")</f>
        <v/>
      </c>
      <c r="AI1600" s="2" t="str">
        <f>IFERROR(VLOOKUP(Tabla2[[#This Row],[Client]],Sales_Revenues!A:G,6,FALSE),"")</f>
        <v/>
      </c>
      <c r="AJ1600" s="2" t="str">
        <f>IFERROR(VLOOKUP(Tabla2[[#This Row],[Client]],Sales_Revenues!A:G,7,FALSE),"")</f>
        <v/>
      </c>
    </row>
    <row r="1601" spans="1:36">
      <c r="A1601">
        <v>1600</v>
      </c>
      <c r="B1601">
        <v>1</v>
      </c>
      <c r="C1601">
        <v>1</v>
      </c>
      <c r="E1601">
        <v>1</v>
      </c>
      <c r="H1601">
        <v>243.63107142857143</v>
      </c>
      <c r="I1601">
        <v>7280.2857142857147</v>
      </c>
      <c r="J1601" t="s">
        <v>38</v>
      </c>
      <c r="K1601">
        <v>0</v>
      </c>
      <c r="L1601" t="s">
        <v>38</v>
      </c>
      <c r="M1601" t="s">
        <v>38</v>
      </c>
      <c r="N1601" t="str">
        <f>IFERROR(VLOOKUP(Tabla2[[#This Row],[Client]],Soc_Dem!A:D,2,FALSE),"")</f>
        <v>F</v>
      </c>
      <c r="O1601">
        <f>IFERROR(VLOOKUP(Tabla2[[#This Row],[Client]],Soc_Dem!A:D,3,FALSE),"")</f>
        <v>44</v>
      </c>
      <c r="P1601">
        <f>IFERROR(VLOOKUP(Tabla2[[#This Row],[Client]],Soc_Dem!A:D,4,FALSE),"")</f>
        <v>200</v>
      </c>
      <c r="Q1601" s="2">
        <f>IFERROR(VLOOKUP(Tabla2[[#This Row],[Client]],Inflow_Outflow!A:O,2,FALSE),"")</f>
        <v>3211.0692857142858</v>
      </c>
      <c r="R1601" s="2">
        <f>IFERROR(VLOOKUP(Tabla2[[#This Row],[Client]],Inflow_Outflow!A:O,3,FALSE),"")</f>
        <v>1624.5657142857142</v>
      </c>
      <c r="S1601" s="2">
        <f>IFERROR(VLOOKUP(Tabla2[[#This Row],[Client]],Inflow_Outflow!A:O,4,FALSE),"")</f>
        <v>16</v>
      </c>
      <c r="T1601" s="2">
        <f>IFERROR(VLOOKUP(Tabla2[[#This Row],[Client]],Inflow_Outflow!A:O,5,FALSE),"")</f>
        <v>4</v>
      </c>
      <c r="U1601" s="2">
        <f>IFERROR(VLOOKUP(Tabla2[[#This Row],[Client]],Inflow_Outflow!A:O,6,FALSE),"")</f>
        <v>3235.0360714285712</v>
      </c>
      <c r="V1601" s="2">
        <f>IFERROR(VLOOKUP(Tabla2[[#This Row],[Client]],Inflow_Outflow!A:O,7,FALSE),"")</f>
        <v>1610.4714285714285</v>
      </c>
      <c r="W1601" s="2">
        <f>IFERROR(VLOOKUP(Tabla2[[#This Row],[Client]],Inflow_Outflow!A:O,8,FALSE),"")</f>
        <v>464.28571428571428</v>
      </c>
      <c r="X1601" s="2">
        <f>IFERROR(VLOOKUP(Tabla2[[#This Row],[Client]],Inflow_Outflow!A:O,9,FALSE),"")</f>
        <v>142.98285714285714</v>
      </c>
      <c r="Y1601" s="2">
        <f>IFERROR(VLOOKUP(Tabla2[[#This Row],[Client]],Inflow_Outflow!A:O,10,FALSE),"")</f>
        <v>71.428571428571431</v>
      </c>
      <c r="Z1601" s="2">
        <f>IFERROR(VLOOKUP(Tabla2[[#This Row],[Client]],Inflow_Outflow!A:O,11,FALSE),"")</f>
        <v>14</v>
      </c>
      <c r="AA1601" s="2">
        <f>IFERROR(VLOOKUP(Tabla2[[#This Row],[Client]],Inflow_Outflow!A:O,12,FALSE),"")</f>
        <v>11</v>
      </c>
      <c r="AB1601" s="2">
        <f>IFERROR(VLOOKUP(Tabla2[[#This Row],[Client]],Inflow_Outflow!A:O,13,FALSE),"")</f>
        <v>2</v>
      </c>
      <c r="AC1601" s="2">
        <f>IFERROR(VLOOKUP(Tabla2[[#This Row],[Client]],Inflow_Outflow!A:O,14,FALSE),"")</f>
        <v>2</v>
      </c>
      <c r="AD1601" s="2">
        <f>IFERROR(VLOOKUP(Tabla2[[#This Row],[Client]],Inflow_Outflow!A:O,15,FALSE),"")</f>
        <v>1</v>
      </c>
      <c r="AE1601" s="2">
        <f>IFERROR(VLOOKUP(Tabla2[[#This Row],[Client]],Sales_Revenues!A:G,2,FALSE),"")</f>
        <v>0</v>
      </c>
      <c r="AF1601" s="2">
        <f>IFERROR(VLOOKUP(Tabla2[[#This Row],[Client]],Sales_Revenues!A:G,3,FALSE),"")</f>
        <v>1</v>
      </c>
      <c r="AG1601" s="2">
        <f>IFERROR(VLOOKUP(Tabla2[[#This Row],[Client]],Sales_Revenues!A:G,4,FALSE),"")</f>
        <v>1</v>
      </c>
      <c r="AH1601" s="2">
        <f>IFERROR(VLOOKUP(Tabla2[[#This Row],[Client]],Sales_Revenues!A:G,5,FALSE),"")</f>
        <v>0</v>
      </c>
      <c r="AI1601" s="2">
        <f>IFERROR(VLOOKUP(Tabla2[[#This Row],[Client]],Sales_Revenues!A:G,6,FALSE),"")</f>
        <v>3.9285714285714284</v>
      </c>
      <c r="AJ1601" s="2">
        <f>IFERROR(VLOOKUP(Tabla2[[#This Row],[Client]],Sales_Revenues!A:G,7,FALSE),"")</f>
        <v>9.2142857142857135</v>
      </c>
    </row>
    <row r="1602" spans="1:36">
      <c r="A1602">
        <v>1601</v>
      </c>
      <c r="B1602">
        <v>1</v>
      </c>
      <c r="C1602">
        <v>1</v>
      </c>
      <c r="D1602">
        <v>6</v>
      </c>
      <c r="H1602">
        <v>0.72535714285714281</v>
      </c>
      <c r="I1602">
        <v>12657.74</v>
      </c>
      <c r="J1602">
        <v>44575.352142857148</v>
      </c>
      <c r="K1602" t="s">
        <v>38</v>
      </c>
      <c r="L1602" t="s">
        <v>38</v>
      </c>
      <c r="M1602" t="s">
        <v>38</v>
      </c>
      <c r="N1602" t="str">
        <f>IFERROR(VLOOKUP(Tabla2[[#This Row],[Client]],Soc_Dem!A:D,2,FALSE),"")</f>
        <v>M</v>
      </c>
      <c r="O1602">
        <f>IFERROR(VLOOKUP(Tabla2[[#This Row],[Client]],Soc_Dem!A:D,3,FALSE),"")</f>
        <v>22</v>
      </c>
      <c r="P1602">
        <f>IFERROR(VLOOKUP(Tabla2[[#This Row],[Client]],Soc_Dem!A:D,4,FALSE),"")</f>
        <v>139</v>
      </c>
      <c r="Q1602" s="2">
        <f>IFERROR(VLOOKUP(Tabla2[[#This Row],[Client]],Inflow_Outflow!A:O,2,FALSE),"")</f>
        <v>2021.48</v>
      </c>
      <c r="R1602" s="2">
        <f>IFERROR(VLOOKUP(Tabla2[[#This Row],[Client]],Inflow_Outflow!A:O,3,FALSE),"")</f>
        <v>2021.4467857142859</v>
      </c>
      <c r="S1602" s="2">
        <f>IFERROR(VLOOKUP(Tabla2[[#This Row],[Client]],Inflow_Outflow!A:O,4,FALSE),"")</f>
        <v>6</v>
      </c>
      <c r="T1602" s="2">
        <f>IFERROR(VLOOKUP(Tabla2[[#This Row],[Client]],Inflow_Outflow!A:O,5,FALSE),"")</f>
        <v>5</v>
      </c>
      <c r="U1602" s="2">
        <f>IFERROR(VLOOKUP(Tabla2[[#This Row],[Client]],Inflow_Outflow!A:O,6,FALSE),"")</f>
        <v>1024.7910714285715</v>
      </c>
      <c r="V1602" s="2">
        <f>IFERROR(VLOOKUP(Tabla2[[#This Row],[Client]],Inflow_Outflow!A:O,7,FALSE),"")</f>
        <v>1024.7910714285715</v>
      </c>
      <c r="W1602" s="2">
        <f>IFERROR(VLOOKUP(Tabla2[[#This Row],[Client]],Inflow_Outflow!A:O,8,FALSE),"")</f>
        <v>0</v>
      </c>
      <c r="X1602" s="2">
        <f>IFERROR(VLOOKUP(Tabla2[[#This Row],[Client]],Inflow_Outflow!A:O,9,FALSE),"")</f>
        <v>289.71964285714284</v>
      </c>
      <c r="Y1602" s="2">
        <f>IFERROR(VLOOKUP(Tabla2[[#This Row],[Client]],Inflow_Outflow!A:O,10,FALSE),"")</f>
        <v>731.67857142857144</v>
      </c>
      <c r="Z1602" s="2">
        <f>IFERROR(VLOOKUP(Tabla2[[#This Row],[Client]],Inflow_Outflow!A:O,11,FALSE),"")</f>
        <v>12</v>
      </c>
      <c r="AA1602" s="2">
        <f>IFERROR(VLOOKUP(Tabla2[[#This Row],[Client]],Inflow_Outflow!A:O,12,FALSE),"")</f>
        <v>12</v>
      </c>
      <c r="AB1602" s="2">
        <f>IFERROR(VLOOKUP(Tabla2[[#This Row],[Client]],Inflow_Outflow!A:O,13,FALSE),"")</f>
        <v>0</v>
      </c>
      <c r="AC1602" s="2">
        <f>IFERROR(VLOOKUP(Tabla2[[#This Row],[Client]],Inflow_Outflow!A:O,14,FALSE),"")</f>
        <v>7</v>
      </c>
      <c r="AD1602" s="2">
        <f>IFERROR(VLOOKUP(Tabla2[[#This Row],[Client]],Inflow_Outflow!A:O,15,FALSE),"")</f>
        <v>4</v>
      </c>
      <c r="AE1602" s="2">
        <f>IFERROR(VLOOKUP(Tabla2[[#This Row],[Client]],Sales_Revenues!A:G,2,FALSE),"")</f>
        <v>0</v>
      </c>
      <c r="AF1602" s="2">
        <f>IFERROR(VLOOKUP(Tabla2[[#This Row],[Client]],Sales_Revenues!A:G,3,FALSE),"")</f>
        <v>0</v>
      </c>
      <c r="AG1602" s="2">
        <f>IFERROR(VLOOKUP(Tabla2[[#This Row],[Client]],Sales_Revenues!A:G,4,FALSE),"")</f>
        <v>0</v>
      </c>
      <c r="AH1602" s="2">
        <f>IFERROR(VLOOKUP(Tabla2[[#This Row],[Client]],Sales_Revenues!A:G,5,FALSE),"")</f>
        <v>0</v>
      </c>
      <c r="AI1602" s="2">
        <f>IFERROR(VLOOKUP(Tabla2[[#This Row],[Client]],Sales_Revenues!A:G,6,FALSE),"")</f>
        <v>0</v>
      </c>
      <c r="AJ1602" s="2">
        <f>IFERROR(VLOOKUP(Tabla2[[#This Row],[Client]],Sales_Revenues!A:G,7,FALSE),"")</f>
        <v>0</v>
      </c>
    </row>
    <row r="1603" spans="1:36">
      <c r="A1603">
        <v>1602</v>
      </c>
      <c r="B1603">
        <v>1</v>
      </c>
      <c r="H1603">
        <v>4380.4757142857143</v>
      </c>
      <c r="I1603" t="s">
        <v>38</v>
      </c>
      <c r="J1603" t="s">
        <v>38</v>
      </c>
      <c r="K1603" t="s">
        <v>38</v>
      </c>
      <c r="L1603" t="s">
        <v>38</v>
      </c>
      <c r="M1603" t="s">
        <v>38</v>
      </c>
      <c r="N1603" t="str">
        <f>IFERROR(VLOOKUP(Tabla2[[#This Row],[Client]],Soc_Dem!A:D,2,FALSE),"")</f>
        <v>M</v>
      </c>
      <c r="O1603">
        <f>IFERROR(VLOOKUP(Tabla2[[#This Row],[Client]],Soc_Dem!A:D,3,FALSE),"")</f>
        <v>43</v>
      </c>
      <c r="P1603">
        <f>IFERROR(VLOOKUP(Tabla2[[#This Row],[Client]],Soc_Dem!A:D,4,FALSE),"")</f>
        <v>3</v>
      </c>
      <c r="Q1603" s="2">
        <f>IFERROR(VLOOKUP(Tabla2[[#This Row],[Client]],Inflow_Outflow!A:O,2,FALSE),"")</f>
        <v>7.1428571428571429E-4</v>
      </c>
      <c r="R1603" s="2">
        <f>IFERROR(VLOOKUP(Tabla2[[#This Row],[Client]],Inflow_Outflow!A:O,3,FALSE),"")</f>
        <v>7.1428571428571429E-4</v>
      </c>
      <c r="S1603" s="2">
        <f>IFERROR(VLOOKUP(Tabla2[[#This Row],[Client]],Inflow_Outflow!A:O,4,FALSE),"")</f>
        <v>1</v>
      </c>
      <c r="T1603" s="2">
        <f>IFERROR(VLOOKUP(Tabla2[[#This Row],[Client]],Inflow_Outflow!A:O,5,FALSE),"")</f>
        <v>1</v>
      </c>
      <c r="U1603" s="2">
        <f>IFERROR(VLOOKUP(Tabla2[[#This Row],[Client]],Inflow_Outflow!A:O,6,FALSE),"")</f>
        <v>0</v>
      </c>
      <c r="V1603" s="2">
        <f>IFERROR(VLOOKUP(Tabla2[[#This Row],[Client]],Inflow_Outflow!A:O,7,FALSE),"")</f>
        <v>0</v>
      </c>
      <c r="W1603" s="2">
        <f>IFERROR(VLOOKUP(Tabla2[[#This Row],[Client]],Inflow_Outflow!A:O,8,FALSE),"")</f>
        <v>0</v>
      </c>
      <c r="X1603" s="2">
        <f>IFERROR(VLOOKUP(Tabla2[[#This Row],[Client]],Inflow_Outflow!A:O,9,FALSE),"")</f>
        <v>0</v>
      </c>
      <c r="Y1603" s="2">
        <f>IFERROR(VLOOKUP(Tabla2[[#This Row],[Client]],Inflow_Outflow!A:O,10,FALSE),"")</f>
        <v>0</v>
      </c>
      <c r="Z1603" s="2">
        <f>IFERROR(VLOOKUP(Tabla2[[#This Row],[Client]],Inflow_Outflow!A:O,11,FALSE),"")</f>
        <v>0</v>
      </c>
      <c r="AA1603" s="2">
        <f>IFERROR(VLOOKUP(Tabla2[[#This Row],[Client]],Inflow_Outflow!A:O,12,FALSE),"")</f>
        <v>0</v>
      </c>
      <c r="AB1603" s="2">
        <f>IFERROR(VLOOKUP(Tabla2[[#This Row],[Client]],Inflow_Outflow!A:O,13,FALSE),"")</f>
        <v>0</v>
      </c>
      <c r="AC1603" s="2">
        <f>IFERROR(VLOOKUP(Tabla2[[#This Row],[Client]],Inflow_Outflow!A:O,14,FALSE),"")</f>
        <v>0</v>
      </c>
      <c r="AD1603" s="2">
        <f>IFERROR(VLOOKUP(Tabla2[[#This Row],[Client]],Inflow_Outflow!A:O,15,FALSE),"")</f>
        <v>0</v>
      </c>
      <c r="AE1603" s="2">
        <f>IFERROR(VLOOKUP(Tabla2[[#This Row],[Client]],Sales_Revenues!A:G,2,FALSE),"")</f>
        <v>0</v>
      </c>
      <c r="AF1603" s="2">
        <f>IFERROR(VLOOKUP(Tabla2[[#This Row],[Client]],Sales_Revenues!A:G,3,FALSE),"")</f>
        <v>0</v>
      </c>
      <c r="AG1603" s="2">
        <f>IFERROR(VLOOKUP(Tabla2[[#This Row],[Client]],Sales_Revenues!A:G,4,FALSE),"")</f>
        <v>0</v>
      </c>
      <c r="AH1603" s="2">
        <f>IFERROR(VLOOKUP(Tabla2[[#This Row],[Client]],Sales_Revenues!A:G,5,FALSE),"")</f>
        <v>0</v>
      </c>
      <c r="AI1603" s="2">
        <f>IFERROR(VLOOKUP(Tabla2[[#This Row],[Client]],Sales_Revenues!A:G,6,FALSE),"")</f>
        <v>0</v>
      </c>
      <c r="AJ1603" s="2">
        <f>IFERROR(VLOOKUP(Tabla2[[#This Row],[Client]],Sales_Revenues!A:G,7,FALSE),"")</f>
        <v>0</v>
      </c>
    </row>
    <row r="1604" spans="1:36">
      <c r="A1604">
        <v>1603</v>
      </c>
      <c r="B1604">
        <v>4</v>
      </c>
      <c r="H1604">
        <v>54.426785714285714</v>
      </c>
      <c r="I1604" t="s">
        <v>38</v>
      </c>
      <c r="J1604" t="s">
        <v>38</v>
      </c>
      <c r="K1604" t="s">
        <v>38</v>
      </c>
      <c r="L1604" t="s">
        <v>38</v>
      </c>
      <c r="M1604" t="s">
        <v>38</v>
      </c>
      <c r="N1604" t="str">
        <f>IFERROR(VLOOKUP(Tabla2[[#This Row],[Client]],Soc_Dem!A:D,2,FALSE),"")</f>
        <v>M</v>
      </c>
      <c r="O1604">
        <f>IFERROR(VLOOKUP(Tabla2[[#This Row],[Client]],Soc_Dem!A:D,3,FALSE),"")</f>
        <v>52</v>
      </c>
      <c r="P1604">
        <f>IFERROR(VLOOKUP(Tabla2[[#This Row],[Client]],Soc_Dem!A:D,4,FALSE),"")</f>
        <v>150</v>
      </c>
      <c r="Q1604" s="2">
        <f>IFERROR(VLOOKUP(Tabla2[[#This Row],[Client]],Inflow_Outflow!A:O,2,FALSE),"")</f>
        <v>392.85821428571433</v>
      </c>
      <c r="R1604" s="2">
        <f>IFERROR(VLOOKUP(Tabla2[[#This Row],[Client]],Inflow_Outflow!A:O,3,FALSE),"")</f>
        <v>392.85821428571433</v>
      </c>
      <c r="S1604" s="2">
        <f>IFERROR(VLOOKUP(Tabla2[[#This Row],[Client]],Inflow_Outflow!A:O,4,FALSE),"")</f>
        <v>4</v>
      </c>
      <c r="T1604" s="2">
        <f>IFERROR(VLOOKUP(Tabla2[[#This Row],[Client]],Inflow_Outflow!A:O,5,FALSE),"")</f>
        <v>4</v>
      </c>
      <c r="U1604" s="2">
        <f>IFERROR(VLOOKUP(Tabla2[[#This Row],[Client]],Inflow_Outflow!A:O,6,FALSE),"")</f>
        <v>361.10714285714283</v>
      </c>
      <c r="V1604" s="2">
        <f>IFERROR(VLOOKUP(Tabla2[[#This Row],[Client]],Inflow_Outflow!A:O,7,FALSE),"")</f>
        <v>361.10714285714283</v>
      </c>
      <c r="W1604" s="2">
        <f>IFERROR(VLOOKUP(Tabla2[[#This Row],[Client]],Inflow_Outflow!A:O,8,FALSE),"")</f>
        <v>135.71428571428572</v>
      </c>
      <c r="X1604" s="2">
        <f>IFERROR(VLOOKUP(Tabla2[[#This Row],[Client]],Inflow_Outflow!A:O,9,FALSE),"")</f>
        <v>225.39285714285714</v>
      </c>
      <c r="Y1604" s="2">
        <f>IFERROR(VLOOKUP(Tabla2[[#This Row],[Client]],Inflow_Outflow!A:O,10,FALSE),"")</f>
        <v>0</v>
      </c>
      <c r="Z1604" s="2">
        <f>IFERROR(VLOOKUP(Tabla2[[#This Row],[Client]],Inflow_Outflow!A:O,11,FALSE),"")</f>
        <v>28</v>
      </c>
      <c r="AA1604" s="2">
        <f>IFERROR(VLOOKUP(Tabla2[[#This Row],[Client]],Inflow_Outflow!A:O,12,FALSE),"")</f>
        <v>28</v>
      </c>
      <c r="AB1604" s="2">
        <f>IFERROR(VLOOKUP(Tabla2[[#This Row],[Client]],Inflow_Outflow!A:O,13,FALSE),"")</f>
        <v>7</v>
      </c>
      <c r="AC1604" s="2">
        <f>IFERROR(VLOOKUP(Tabla2[[#This Row],[Client]],Inflow_Outflow!A:O,14,FALSE),"")</f>
        <v>21</v>
      </c>
      <c r="AD1604" s="2">
        <f>IFERROR(VLOOKUP(Tabla2[[#This Row],[Client]],Inflow_Outflow!A:O,15,FALSE),"")</f>
        <v>0</v>
      </c>
      <c r="AE1604" s="2" t="str">
        <f>IFERROR(VLOOKUP(Tabla2[[#This Row],[Client]],Sales_Revenues!A:G,2,FALSE),"")</f>
        <v/>
      </c>
      <c r="AF1604" s="2" t="str">
        <f>IFERROR(VLOOKUP(Tabla2[[#This Row],[Client]],Sales_Revenues!A:G,3,FALSE),"")</f>
        <v/>
      </c>
      <c r="AG1604" s="2" t="str">
        <f>IFERROR(VLOOKUP(Tabla2[[#This Row],[Client]],Sales_Revenues!A:G,4,FALSE),"")</f>
        <v/>
      </c>
      <c r="AH1604" s="2" t="str">
        <f>IFERROR(VLOOKUP(Tabla2[[#This Row],[Client]],Sales_Revenues!A:G,5,FALSE),"")</f>
        <v/>
      </c>
      <c r="AI1604" s="2" t="str">
        <f>IFERROR(VLOOKUP(Tabla2[[#This Row],[Client]],Sales_Revenues!A:G,6,FALSE),"")</f>
        <v/>
      </c>
      <c r="AJ1604" s="2" t="str">
        <f>IFERROR(VLOOKUP(Tabla2[[#This Row],[Client]],Sales_Revenues!A:G,7,FALSE),"")</f>
        <v/>
      </c>
    </row>
    <row r="1605" spans="1:36">
      <c r="A1605">
        <v>1604</v>
      </c>
      <c r="B1605">
        <v>1</v>
      </c>
      <c r="F1605">
        <v>1</v>
      </c>
      <c r="H1605">
        <v>12.418571428571429</v>
      </c>
      <c r="I1605" t="s">
        <v>38</v>
      </c>
      <c r="J1605" t="s">
        <v>38</v>
      </c>
      <c r="K1605" t="s">
        <v>38</v>
      </c>
      <c r="L1605">
        <v>149.59285714285716</v>
      </c>
      <c r="M1605" t="s">
        <v>38</v>
      </c>
      <c r="N1605" t="str">
        <f>IFERROR(VLOOKUP(Tabla2[[#This Row],[Client]],Soc_Dem!A:D,2,FALSE),"")</f>
        <v>F</v>
      </c>
      <c r="O1605">
        <f>IFERROR(VLOOKUP(Tabla2[[#This Row],[Client]],Soc_Dem!A:D,3,FALSE),"")</f>
        <v>60</v>
      </c>
      <c r="P1605">
        <f>IFERROR(VLOOKUP(Tabla2[[#This Row],[Client]],Soc_Dem!A:D,4,FALSE),"")</f>
        <v>19</v>
      </c>
      <c r="Q1605" s="2">
        <f>IFERROR(VLOOKUP(Tabla2[[#This Row],[Client]],Inflow_Outflow!A:O,2,FALSE),"")</f>
        <v>2902.059642857143</v>
      </c>
      <c r="R1605" s="2">
        <f>IFERROR(VLOOKUP(Tabla2[[#This Row],[Client]],Inflow_Outflow!A:O,3,FALSE),"")</f>
        <v>2217.1832142857143</v>
      </c>
      <c r="S1605" s="2">
        <f>IFERROR(VLOOKUP(Tabla2[[#This Row],[Client]],Inflow_Outflow!A:O,4,FALSE),"")</f>
        <v>13</v>
      </c>
      <c r="T1605" s="2">
        <f>IFERROR(VLOOKUP(Tabla2[[#This Row],[Client]],Inflow_Outflow!A:O,5,FALSE),"")</f>
        <v>7</v>
      </c>
      <c r="U1605" s="2">
        <f>IFERROR(VLOOKUP(Tabla2[[#This Row],[Client]],Inflow_Outflow!A:O,6,FALSE),"")</f>
        <v>3098.3739285714287</v>
      </c>
      <c r="V1605" s="2">
        <f>IFERROR(VLOOKUP(Tabla2[[#This Row],[Client]],Inflow_Outflow!A:O,7,FALSE),"")</f>
        <v>2501.6132142857141</v>
      </c>
      <c r="W1605" s="2">
        <f>IFERROR(VLOOKUP(Tabla2[[#This Row],[Client]],Inflow_Outflow!A:O,8,FALSE),"")</f>
        <v>32.142857142857146</v>
      </c>
      <c r="X1605" s="2">
        <f>IFERROR(VLOOKUP(Tabla2[[#This Row],[Client]],Inflow_Outflow!A:O,9,FALSE),"")</f>
        <v>1645.3660714285713</v>
      </c>
      <c r="Y1605" s="2">
        <f>IFERROR(VLOOKUP(Tabla2[[#This Row],[Client]],Inflow_Outflow!A:O,10,FALSE),"")</f>
        <v>170.75</v>
      </c>
      <c r="Z1605" s="2">
        <f>IFERROR(VLOOKUP(Tabla2[[#This Row],[Client]],Inflow_Outflow!A:O,11,FALSE),"")</f>
        <v>46</v>
      </c>
      <c r="AA1605" s="2">
        <f>IFERROR(VLOOKUP(Tabla2[[#This Row],[Client]],Inflow_Outflow!A:O,12,FALSE),"")</f>
        <v>25</v>
      </c>
      <c r="AB1605" s="2">
        <f>IFERROR(VLOOKUP(Tabla2[[#This Row],[Client]],Inflow_Outflow!A:O,13,FALSE),"")</f>
        <v>1</v>
      </c>
      <c r="AC1605" s="2">
        <f>IFERROR(VLOOKUP(Tabla2[[#This Row],[Client]],Inflow_Outflow!A:O,14,FALSE),"")</f>
        <v>31</v>
      </c>
      <c r="AD1605" s="2">
        <f>IFERROR(VLOOKUP(Tabla2[[#This Row],[Client]],Inflow_Outflow!A:O,15,FALSE),"")</f>
        <v>2</v>
      </c>
      <c r="AE1605" s="2" t="str">
        <f>IFERROR(VLOOKUP(Tabla2[[#This Row],[Client]],Sales_Revenues!A:G,2,FALSE),"")</f>
        <v/>
      </c>
      <c r="AF1605" s="2" t="str">
        <f>IFERROR(VLOOKUP(Tabla2[[#This Row],[Client]],Sales_Revenues!A:G,3,FALSE),"")</f>
        <v/>
      </c>
      <c r="AG1605" s="2" t="str">
        <f>IFERROR(VLOOKUP(Tabla2[[#This Row],[Client]],Sales_Revenues!A:G,4,FALSE),"")</f>
        <v/>
      </c>
      <c r="AH1605" s="2" t="str">
        <f>IFERROR(VLOOKUP(Tabla2[[#This Row],[Client]],Sales_Revenues!A:G,5,FALSE),"")</f>
        <v/>
      </c>
      <c r="AI1605" s="2" t="str">
        <f>IFERROR(VLOOKUP(Tabla2[[#This Row],[Client]],Sales_Revenues!A:G,6,FALSE),"")</f>
        <v/>
      </c>
      <c r="AJ1605" s="2" t="str">
        <f>IFERROR(VLOOKUP(Tabla2[[#This Row],[Client]],Sales_Revenues!A:G,7,FALSE),"")</f>
        <v/>
      </c>
    </row>
    <row r="1606" spans="1:36">
      <c r="A1606">
        <v>1605</v>
      </c>
      <c r="B1606">
        <v>2</v>
      </c>
      <c r="H1606">
        <v>79.142857142857139</v>
      </c>
      <c r="I1606" t="s">
        <v>38</v>
      </c>
      <c r="J1606" t="s">
        <v>38</v>
      </c>
      <c r="K1606" t="s">
        <v>38</v>
      </c>
      <c r="L1606" t="s">
        <v>38</v>
      </c>
      <c r="M1606" t="s">
        <v>38</v>
      </c>
      <c r="N1606" t="str">
        <f>IFERROR(VLOOKUP(Tabla2[[#This Row],[Client]],Soc_Dem!A:D,2,FALSE),"")</f>
        <v>M</v>
      </c>
      <c r="O1606">
        <f>IFERROR(VLOOKUP(Tabla2[[#This Row],[Client]],Soc_Dem!A:D,3,FALSE),"")</f>
        <v>63</v>
      </c>
      <c r="P1606">
        <f>IFERROR(VLOOKUP(Tabla2[[#This Row],[Client]],Soc_Dem!A:D,4,FALSE),"")</f>
        <v>44</v>
      </c>
      <c r="Q1606" s="2">
        <f>IFERROR(VLOOKUP(Tabla2[[#This Row],[Client]],Inflow_Outflow!A:O,2,FALSE),"")</f>
        <v>659.25392857142856</v>
      </c>
      <c r="R1606" s="2">
        <f>IFERROR(VLOOKUP(Tabla2[[#This Row],[Client]],Inflow_Outflow!A:O,3,FALSE),"")</f>
        <v>659.25392857142856</v>
      </c>
      <c r="S1606" s="2">
        <f>IFERROR(VLOOKUP(Tabla2[[#This Row],[Client]],Inflow_Outflow!A:O,4,FALSE),"")</f>
        <v>4</v>
      </c>
      <c r="T1606" s="2">
        <f>IFERROR(VLOOKUP(Tabla2[[#This Row],[Client]],Inflow_Outflow!A:O,5,FALSE),"")</f>
        <v>4</v>
      </c>
      <c r="U1606" s="2">
        <f>IFERROR(VLOOKUP(Tabla2[[#This Row],[Client]],Inflow_Outflow!A:O,6,FALSE),"")</f>
        <v>680.5478571428572</v>
      </c>
      <c r="V1606" s="2">
        <f>IFERROR(VLOOKUP(Tabla2[[#This Row],[Client]],Inflow_Outflow!A:O,7,FALSE),"")</f>
        <v>680.5478571428572</v>
      </c>
      <c r="W1606" s="2">
        <f>IFERROR(VLOOKUP(Tabla2[[#This Row],[Client]],Inflow_Outflow!A:O,8,FALSE),"")</f>
        <v>300</v>
      </c>
      <c r="X1606" s="2">
        <f>IFERROR(VLOOKUP(Tabla2[[#This Row],[Client]],Inflow_Outflow!A:O,9,FALSE),"")</f>
        <v>148.33357142857145</v>
      </c>
      <c r="Y1606" s="2">
        <f>IFERROR(VLOOKUP(Tabla2[[#This Row],[Client]],Inflow_Outflow!A:O,10,FALSE),"")</f>
        <v>230.96428571428572</v>
      </c>
      <c r="Z1606" s="2">
        <f>IFERROR(VLOOKUP(Tabla2[[#This Row],[Client]],Inflow_Outflow!A:O,11,FALSE),"")</f>
        <v>18</v>
      </c>
      <c r="AA1606" s="2">
        <f>IFERROR(VLOOKUP(Tabla2[[#This Row],[Client]],Inflow_Outflow!A:O,12,FALSE),"")</f>
        <v>18</v>
      </c>
      <c r="AB1606" s="2">
        <f>IFERROR(VLOOKUP(Tabla2[[#This Row],[Client]],Inflow_Outflow!A:O,13,FALSE),"")</f>
        <v>7</v>
      </c>
      <c r="AC1606" s="2">
        <f>IFERROR(VLOOKUP(Tabla2[[#This Row],[Client]],Inflow_Outflow!A:O,14,FALSE),"")</f>
        <v>7</v>
      </c>
      <c r="AD1606" s="2">
        <f>IFERROR(VLOOKUP(Tabla2[[#This Row],[Client]],Inflow_Outflow!A:O,15,FALSE),"")</f>
        <v>3</v>
      </c>
      <c r="AE1606" s="2">
        <f>IFERROR(VLOOKUP(Tabla2[[#This Row],[Client]],Sales_Revenues!A:G,2,FALSE),"")</f>
        <v>0</v>
      </c>
      <c r="AF1606" s="2">
        <f>IFERROR(VLOOKUP(Tabla2[[#This Row],[Client]],Sales_Revenues!A:G,3,FALSE),"")</f>
        <v>0</v>
      </c>
      <c r="AG1606" s="2">
        <f>IFERROR(VLOOKUP(Tabla2[[#This Row],[Client]],Sales_Revenues!A:G,4,FALSE),"")</f>
        <v>0</v>
      </c>
      <c r="AH1606" s="2">
        <f>IFERROR(VLOOKUP(Tabla2[[#This Row],[Client]],Sales_Revenues!A:G,5,FALSE),"")</f>
        <v>0</v>
      </c>
      <c r="AI1606" s="2">
        <f>IFERROR(VLOOKUP(Tabla2[[#This Row],[Client]],Sales_Revenues!A:G,6,FALSE),"")</f>
        <v>0</v>
      </c>
      <c r="AJ1606" s="2">
        <f>IFERROR(VLOOKUP(Tabla2[[#This Row],[Client]],Sales_Revenues!A:G,7,FALSE),"")</f>
        <v>0</v>
      </c>
    </row>
    <row r="1607" spans="1:36">
      <c r="A1607">
        <v>1606</v>
      </c>
      <c r="B1607">
        <v>1</v>
      </c>
      <c r="G1607">
        <v>1</v>
      </c>
      <c r="H1607">
        <v>2366.5767857142855</v>
      </c>
      <c r="I1607" t="s">
        <v>38</v>
      </c>
      <c r="J1607" t="s">
        <v>38</v>
      </c>
      <c r="K1607" t="s">
        <v>38</v>
      </c>
      <c r="L1607" t="s">
        <v>38</v>
      </c>
      <c r="M1607">
        <v>270.19678571428574</v>
      </c>
      <c r="N1607" t="str">
        <f>IFERROR(VLOOKUP(Tabla2[[#This Row],[Client]],Soc_Dem!A:D,2,FALSE),"")</f>
        <v>M</v>
      </c>
      <c r="O1607">
        <f>IFERROR(VLOOKUP(Tabla2[[#This Row],[Client]],Soc_Dem!A:D,3,FALSE),"")</f>
        <v>47</v>
      </c>
      <c r="P1607">
        <f>IFERROR(VLOOKUP(Tabla2[[#This Row],[Client]],Soc_Dem!A:D,4,FALSE),"")</f>
        <v>78</v>
      </c>
      <c r="Q1607" s="2">
        <f>IFERROR(VLOOKUP(Tabla2[[#This Row],[Client]],Inflow_Outflow!A:O,2,FALSE),"")</f>
        <v>1381.8653571428572</v>
      </c>
      <c r="R1607" s="2">
        <f>IFERROR(VLOOKUP(Tabla2[[#This Row],[Client]],Inflow_Outflow!A:O,3,FALSE),"")</f>
        <v>1325.9357142857141</v>
      </c>
      <c r="S1607" s="2">
        <f>IFERROR(VLOOKUP(Tabla2[[#This Row],[Client]],Inflow_Outflow!A:O,4,FALSE),"")</f>
        <v>6</v>
      </c>
      <c r="T1607" s="2">
        <f>IFERROR(VLOOKUP(Tabla2[[#This Row],[Client]],Inflow_Outflow!A:O,5,FALSE),"")</f>
        <v>5</v>
      </c>
      <c r="U1607" s="2">
        <f>IFERROR(VLOOKUP(Tabla2[[#This Row],[Client]],Inflow_Outflow!A:O,6,FALSE),"")</f>
        <v>589.66321428571428</v>
      </c>
      <c r="V1607" s="2">
        <f>IFERROR(VLOOKUP(Tabla2[[#This Row],[Client]],Inflow_Outflow!A:O,7,FALSE),"")</f>
        <v>580.48464285714283</v>
      </c>
      <c r="W1607" s="2">
        <f>IFERROR(VLOOKUP(Tabla2[[#This Row],[Client]],Inflow_Outflow!A:O,8,FALSE),"")</f>
        <v>0</v>
      </c>
      <c r="X1607" s="2">
        <f>IFERROR(VLOOKUP(Tabla2[[#This Row],[Client]],Inflow_Outflow!A:O,9,FALSE),"")</f>
        <v>129.31821428571428</v>
      </c>
      <c r="Y1607" s="2">
        <f>IFERROR(VLOOKUP(Tabla2[[#This Row],[Client]],Inflow_Outflow!A:O,10,FALSE),"")</f>
        <v>219.64285714285714</v>
      </c>
      <c r="Z1607" s="2">
        <f>IFERROR(VLOOKUP(Tabla2[[#This Row],[Client]],Inflow_Outflow!A:O,11,FALSE),"")</f>
        <v>19</v>
      </c>
      <c r="AA1607" s="2">
        <f>IFERROR(VLOOKUP(Tabla2[[#This Row],[Client]],Inflow_Outflow!A:O,12,FALSE),"")</f>
        <v>17</v>
      </c>
      <c r="AB1607" s="2">
        <f>IFERROR(VLOOKUP(Tabla2[[#This Row],[Client]],Inflow_Outflow!A:O,13,FALSE),"")</f>
        <v>0</v>
      </c>
      <c r="AC1607" s="2">
        <f>IFERROR(VLOOKUP(Tabla2[[#This Row],[Client]],Inflow_Outflow!A:O,14,FALSE),"")</f>
        <v>7</v>
      </c>
      <c r="AD1607" s="2">
        <f>IFERROR(VLOOKUP(Tabla2[[#This Row],[Client]],Inflow_Outflow!A:O,15,FALSE),"")</f>
        <v>5</v>
      </c>
      <c r="AE1607" s="2" t="str">
        <f>IFERROR(VLOOKUP(Tabla2[[#This Row],[Client]],Sales_Revenues!A:G,2,FALSE),"")</f>
        <v/>
      </c>
      <c r="AF1607" s="2" t="str">
        <f>IFERROR(VLOOKUP(Tabla2[[#This Row],[Client]],Sales_Revenues!A:G,3,FALSE),"")</f>
        <v/>
      </c>
      <c r="AG1607" s="2" t="str">
        <f>IFERROR(VLOOKUP(Tabla2[[#This Row],[Client]],Sales_Revenues!A:G,4,FALSE),"")</f>
        <v/>
      </c>
      <c r="AH1607" s="2" t="str">
        <f>IFERROR(VLOOKUP(Tabla2[[#This Row],[Client]],Sales_Revenues!A:G,5,FALSE),"")</f>
        <v/>
      </c>
      <c r="AI1607" s="2" t="str">
        <f>IFERROR(VLOOKUP(Tabla2[[#This Row],[Client]],Sales_Revenues!A:G,6,FALSE),"")</f>
        <v/>
      </c>
      <c r="AJ1607" s="2" t="str">
        <f>IFERROR(VLOOKUP(Tabla2[[#This Row],[Client]],Sales_Revenues!A:G,7,FALSE),"")</f>
        <v/>
      </c>
    </row>
    <row r="1608" spans="1:36">
      <c r="A1608">
        <v>1607</v>
      </c>
      <c r="B1608">
        <v>1</v>
      </c>
      <c r="G1608">
        <v>1</v>
      </c>
      <c r="H1608">
        <v>22887.368928571428</v>
      </c>
      <c r="I1608" t="s">
        <v>38</v>
      </c>
      <c r="J1608" t="s">
        <v>38</v>
      </c>
      <c r="K1608" t="s">
        <v>38</v>
      </c>
      <c r="L1608" t="s">
        <v>38</v>
      </c>
      <c r="M1608">
        <v>744.80821428571437</v>
      </c>
      <c r="N1608" t="str">
        <f>IFERROR(VLOOKUP(Tabla2[[#This Row],[Client]],Soc_Dem!A:D,2,FALSE),"")</f>
        <v>M</v>
      </c>
      <c r="O1608">
        <f>IFERROR(VLOOKUP(Tabla2[[#This Row],[Client]],Soc_Dem!A:D,3,FALSE),"")</f>
        <v>38</v>
      </c>
      <c r="P1608">
        <f>IFERROR(VLOOKUP(Tabla2[[#This Row],[Client]],Soc_Dem!A:D,4,FALSE),"")</f>
        <v>21</v>
      </c>
      <c r="Q1608" s="2">
        <f>IFERROR(VLOOKUP(Tabla2[[#This Row],[Client]],Inflow_Outflow!A:O,2,FALSE),"")</f>
        <v>51.93571428571429</v>
      </c>
      <c r="R1608" s="2">
        <f>IFERROR(VLOOKUP(Tabla2[[#This Row],[Client]],Inflow_Outflow!A:O,3,FALSE),"")</f>
        <v>0</v>
      </c>
      <c r="S1608" s="2">
        <f>IFERROR(VLOOKUP(Tabla2[[#This Row],[Client]],Inflow_Outflow!A:O,4,FALSE),"")</f>
        <v>1</v>
      </c>
      <c r="T1608" s="2">
        <f>IFERROR(VLOOKUP(Tabla2[[#This Row],[Client]],Inflow_Outflow!A:O,5,FALSE),"")</f>
        <v>0</v>
      </c>
      <c r="U1608" s="2">
        <f>IFERROR(VLOOKUP(Tabla2[[#This Row],[Client]],Inflow_Outflow!A:O,6,FALSE),"")</f>
        <v>0</v>
      </c>
      <c r="V1608" s="2">
        <f>IFERROR(VLOOKUP(Tabla2[[#This Row],[Client]],Inflow_Outflow!A:O,7,FALSE),"")</f>
        <v>0</v>
      </c>
      <c r="W1608" s="2">
        <f>IFERROR(VLOOKUP(Tabla2[[#This Row],[Client]],Inflow_Outflow!A:O,8,FALSE),"")</f>
        <v>0</v>
      </c>
      <c r="X1608" s="2">
        <f>IFERROR(VLOOKUP(Tabla2[[#This Row],[Client]],Inflow_Outflow!A:O,9,FALSE),"")</f>
        <v>0</v>
      </c>
      <c r="Y1608" s="2">
        <f>IFERROR(VLOOKUP(Tabla2[[#This Row],[Client]],Inflow_Outflow!A:O,10,FALSE),"")</f>
        <v>0</v>
      </c>
      <c r="Z1608" s="2">
        <f>IFERROR(VLOOKUP(Tabla2[[#This Row],[Client]],Inflow_Outflow!A:O,11,FALSE),"")</f>
        <v>0</v>
      </c>
      <c r="AA1608" s="2">
        <f>IFERROR(VLOOKUP(Tabla2[[#This Row],[Client]],Inflow_Outflow!A:O,12,FALSE),"")</f>
        <v>0</v>
      </c>
      <c r="AB1608" s="2">
        <f>IFERROR(VLOOKUP(Tabla2[[#This Row],[Client]],Inflow_Outflow!A:O,13,FALSE),"")</f>
        <v>0</v>
      </c>
      <c r="AC1608" s="2">
        <f>IFERROR(VLOOKUP(Tabla2[[#This Row],[Client]],Inflow_Outflow!A:O,14,FALSE),"")</f>
        <v>0</v>
      </c>
      <c r="AD1608" s="2">
        <f>IFERROR(VLOOKUP(Tabla2[[#This Row],[Client]],Inflow_Outflow!A:O,15,FALSE),"")</f>
        <v>0</v>
      </c>
      <c r="AE1608" s="2">
        <f>IFERROR(VLOOKUP(Tabla2[[#This Row],[Client]],Sales_Revenues!A:G,2,FALSE),"")</f>
        <v>0</v>
      </c>
      <c r="AF1608" s="2">
        <f>IFERROR(VLOOKUP(Tabla2[[#This Row],[Client]],Sales_Revenues!A:G,3,FALSE),"")</f>
        <v>0</v>
      </c>
      <c r="AG1608" s="2">
        <f>IFERROR(VLOOKUP(Tabla2[[#This Row],[Client]],Sales_Revenues!A:G,4,FALSE),"")</f>
        <v>0</v>
      </c>
      <c r="AH1608" s="2">
        <f>IFERROR(VLOOKUP(Tabla2[[#This Row],[Client]],Sales_Revenues!A:G,5,FALSE),"")</f>
        <v>0</v>
      </c>
      <c r="AI1608" s="2">
        <f>IFERROR(VLOOKUP(Tabla2[[#This Row],[Client]],Sales_Revenues!A:G,6,FALSE),"")</f>
        <v>0</v>
      </c>
      <c r="AJ1608" s="2">
        <f>IFERROR(VLOOKUP(Tabla2[[#This Row],[Client]],Sales_Revenues!A:G,7,FALSE),"")</f>
        <v>0</v>
      </c>
    </row>
    <row r="1609" spans="1:36">
      <c r="A1609">
        <v>1608</v>
      </c>
      <c r="B1609">
        <v>1</v>
      </c>
      <c r="F1609">
        <v>1</v>
      </c>
      <c r="G1609">
        <v>1</v>
      </c>
      <c r="H1609">
        <v>554.16571428571422</v>
      </c>
      <c r="I1609" t="s">
        <v>38</v>
      </c>
      <c r="J1609" t="s">
        <v>38</v>
      </c>
      <c r="K1609" t="s">
        <v>38</v>
      </c>
      <c r="L1609">
        <v>1.7857142857142858</v>
      </c>
      <c r="M1609">
        <v>3728.2907142857143</v>
      </c>
      <c r="N1609" t="str">
        <f>IFERROR(VLOOKUP(Tabla2[[#This Row],[Client]],Soc_Dem!A:D,2,FALSE),"")</f>
        <v>F</v>
      </c>
      <c r="O1609">
        <f>IFERROR(VLOOKUP(Tabla2[[#This Row],[Client]],Soc_Dem!A:D,3,FALSE),"")</f>
        <v>63</v>
      </c>
      <c r="P1609">
        <f>IFERROR(VLOOKUP(Tabla2[[#This Row],[Client]],Soc_Dem!A:D,4,FALSE),"")</f>
        <v>108</v>
      </c>
      <c r="Q1609" s="2">
        <f>IFERROR(VLOOKUP(Tabla2[[#This Row],[Client]],Inflow_Outflow!A:O,2,FALSE),"")</f>
        <v>1369.82</v>
      </c>
      <c r="R1609" s="2">
        <f>IFERROR(VLOOKUP(Tabla2[[#This Row],[Client]],Inflow_Outflow!A:O,3,FALSE),"")</f>
        <v>865.25285714285724</v>
      </c>
      <c r="S1609" s="2">
        <f>IFERROR(VLOOKUP(Tabla2[[#This Row],[Client]],Inflow_Outflow!A:O,4,FALSE),"")</f>
        <v>12</v>
      </c>
      <c r="T1609" s="2">
        <f>IFERROR(VLOOKUP(Tabla2[[#This Row],[Client]],Inflow_Outflow!A:O,5,FALSE),"")</f>
        <v>5</v>
      </c>
      <c r="U1609" s="2">
        <f>IFERROR(VLOOKUP(Tabla2[[#This Row],[Client]],Inflow_Outflow!A:O,6,FALSE),"")</f>
        <v>1259.9564285714284</v>
      </c>
      <c r="V1609" s="2">
        <f>IFERROR(VLOOKUP(Tabla2[[#This Row],[Client]],Inflow_Outflow!A:O,7,FALSE),"")</f>
        <v>1245.4732142857142</v>
      </c>
      <c r="W1609" s="2">
        <f>IFERROR(VLOOKUP(Tabla2[[#This Row],[Client]],Inflow_Outflow!A:O,8,FALSE),"")</f>
        <v>285.71428571428572</v>
      </c>
      <c r="X1609" s="2">
        <f>IFERROR(VLOOKUP(Tabla2[[#This Row],[Client]],Inflow_Outflow!A:O,9,FALSE),"")</f>
        <v>205.90964285714287</v>
      </c>
      <c r="Y1609" s="2">
        <f>IFERROR(VLOOKUP(Tabla2[[#This Row],[Client]],Inflow_Outflow!A:O,10,FALSE),"")</f>
        <v>232.28571428571428</v>
      </c>
      <c r="Z1609" s="2">
        <f>IFERROR(VLOOKUP(Tabla2[[#This Row],[Client]],Inflow_Outflow!A:O,11,FALSE),"")</f>
        <v>29</v>
      </c>
      <c r="AA1609" s="2">
        <f>IFERROR(VLOOKUP(Tabla2[[#This Row],[Client]],Inflow_Outflow!A:O,12,FALSE),"")</f>
        <v>23</v>
      </c>
      <c r="AB1609" s="2">
        <f>IFERROR(VLOOKUP(Tabla2[[#This Row],[Client]],Inflow_Outflow!A:O,13,FALSE),"")</f>
        <v>2</v>
      </c>
      <c r="AC1609" s="2">
        <f>IFERROR(VLOOKUP(Tabla2[[#This Row],[Client]],Inflow_Outflow!A:O,14,FALSE),"")</f>
        <v>10</v>
      </c>
      <c r="AD1609" s="2">
        <f>IFERROR(VLOOKUP(Tabla2[[#This Row],[Client]],Inflow_Outflow!A:O,15,FALSE),"")</f>
        <v>4</v>
      </c>
      <c r="AE1609" s="2">
        <f>IFERROR(VLOOKUP(Tabla2[[#This Row],[Client]],Sales_Revenues!A:G,2,FALSE),"")</f>
        <v>0</v>
      </c>
      <c r="AF1609" s="2">
        <f>IFERROR(VLOOKUP(Tabla2[[#This Row],[Client]],Sales_Revenues!A:G,3,FALSE),"")</f>
        <v>0</v>
      </c>
      <c r="AG1609" s="2">
        <f>IFERROR(VLOOKUP(Tabla2[[#This Row],[Client]],Sales_Revenues!A:G,4,FALSE),"")</f>
        <v>0</v>
      </c>
      <c r="AH1609" s="2">
        <f>IFERROR(VLOOKUP(Tabla2[[#This Row],[Client]],Sales_Revenues!A:G,5,FALSE),"")</f>
        <v>0</v>
      </c>
      <c r="AI1609" s="2">
        <f>IFERROR(VLOOKUP(Tabla2[[#This Row],[Client]],Sales_Revenues!A:G,6,FALSE),"")</f>
        <v>0</v>
      </c>
      <c r="AJ1609" s="2">
        <f>IFERROR(VLOOKUP(Tabla2[[#This Row],[Client]],Sales_Revenues!A:G,7,FALSE),"")</f>
        <v>0</v>
      </c>
    </row>
    <row r="1610" spans="1:36">
      <c r="A1610">
        <v>1609</v>
      </c>
      <c r="B1610">
        <v>1</v>
      </c>
      <c r="H1610">
        <v>206.87214285714285</v>
      </c>
      <c r="I1610" t="s">
        <v>38</v>
      </c>
      <c r="J1610" t="s">
        <v>38</v>
      </c>
      <c r="K1610" t="s">
        <v>38</v>
      </c>
      <c r="L1610" t="s">
        <v>38</v>
      </c>
      <c r="M1610" t="s">
        <v>38</v>
      </c>
      <c r="N1610" t="str">
        <f>IFERROR(VLOOKUP(Tabla2[[#This Row],[Client]],Soc_Dem!A:D,2,FALSE),"")</f>
        <v>M</v>
      </c>
      <c r="O1610">
        <f>IFERROR(VLOOKUP(Tabla2[[#This Row],[Client]],Soc_Dem!A:D,3,FALSE),"")</f>
        <v>31</v>
      </c>
      <c r="P1610">
        <f>IFERROR(VLOOKUP(Tabla2[[#This Row],[Client]],Soc_Dem!A:D,4,FALSE),"")</f>
        <v>111</v>
      </c>
      <c r="Q1610" s="2">
        <f>IFERROR(VLOOKUP(Tabla2[[#This Row],[Client]],Inflow_Outflow!A:O,2,FALSE),"")</f>
        <v>75</v>
      </c>
      <c r="R1610" s="2">
        <f>IFERROR(VLOOKUP(Tabla2[[#This Row],[Client]],Inflow_Outflow!A:O,3,FALSE),"")</f>
        <v>75</v>
      </c>
      <c r="S1610" s="2">
        <f>IFERROR(VLOOKUP(Tabla2[[#This Row],[Client]],Inflow_Outflow!A:O,4,FALSE),"")</f>
        <v>1</v>
      </c>
      <c r="T1610" s="2">
        <f>IFERROR(VLOOKUP(Tabla2[[#This Row],[Client]],Inflow_Outflow!A:O,5,FALSE),"")</f>
        <v>1</v>
      </c>
      <c r="U1610" s="2">
        <f>IFERROR(VLOOKUP(Tabla2[[#This Row],[Client]],Inflow_Outflow!A:O,6,FALSE),"")</f>
        <v>92.928571428571431</v>
      </c>
      <c r="V1610" s="2">
        <f>IFERROR(VLOOKUP(Tabla2[[#This Row],[Client]],Inflow_Outflow!A:O,7,FALSE),"")</f>
        <v>92.928571428571431</v>
      </c>
      <c r="W1610" s="2">
        <f>IFERROR(VLOOKUP(Tabla2[[#This Row],[Client]],Inflow_Outflow!A:O,8,FALSE),"")</f>
        <v>0</v>
      </c>
      <c r="X1610" s="2">
        <f>IFERROR(VLOOKUP(Tabla2[[#This Row],[Client]],Inflow_Outflow!A:O,9,FALSE),"")</f>
        <v>0</v>
      </c>
      <c r="Y1610" s="2">
        <f>IFERROR(VLOOKUP(Tabla2[[#This Row],[Client]],Inflow_Outflow!A:O,10,FALSE),"")</f>
        <v>92.928571428571431</v>
      </c>
      <c r="Z1610" s="2">
        <f>IFERROR(VLOOKUP(Tabla2[[#This Row],[Client]],Inflow_Outflow!A:O,11,FALSE),"")</f>
        <v>2</v>
      </c>
      <c r="AA1610" s="2">
        <f>IFERROR(VLOOKUP(Tabla2[[#This Row],[Client]],Inflow_Outflow!A:O,12,FALSE),"")</f>
        <v>2</v>
      </c>
      <c r="AB1610" s="2">
        <f>IFERROR(VLOOKUP(Tabla2[[#This Row],[Client]],Inflow_Outflow!A:O,13,FALSE),"")</f>
        <v>0</v>
      </c>
      <c r="AC1610" s="2">
        <f>IFERROR(VLOOKUP(Tabla2[[#This Row],[Client]],Inflow_Outflow!A:O,14,FALSE),"")</f>
        <v>0</v>
      </c>
      <c r="AD1610" s="2">
        <f>IFERROR(VLOOKUP(Tabla2[[#This Row],[Client]],Inflow_Outflow!A:O,15,FALSE),"")</f>
        <v>2</v>
      </c>
      <c r="AE1610" s="2" t="str">
        <f>IFERROR(VLOOKUP(Tabla2[[#This Row],[Client]],Sales_Revenues!A:G,2,FALSE),"")</f>
        <v/>
      </c>
      <c r="AF1610" s="2" t="str">
        <f>IFERROR(VLOOKUP(Tabla2[[#This Row],[Client]],Sales_Revenues!A:G,3,FALSE),"")</f>
        <v/>
      </c>
      <c r="AG1610" s="2" t="str">
        <f>IFERROR(VLOOKUP(Tabla2[[#This Row],[Client]],Sales_Revenues!A:G,4,FALSE),"")</f>
        <v/>
      </c>
      <c r="AH1610" s="2" t="str">
        <f>IFERROR(VLOOKUP(Tabla2[[#This Row],[Client]],Sales_Revenues!A:G,5,FALSE),"")</f>
        <v/>
      </c>
      <c r="AI1610" s="2" t="str">
        <f>IFERROR(VLOOKUP(Tabla2[[#This Row],[Client]],Sales_Revenues!A:G,6,FALSE),"")</f>
        <v/>
      </c>
      <c r="AJ1610" s="2" t="str">
        <f>IFERROR(VLOOKUP(Tabla2[[#This Row],[Client]],Sales_Revenues!A:G,7,FALSE),"")</f>
        <v/>
      </c>
    </row>
    <row r="1611" spans="1:36">
      <c r="A1611">
        <v>1610</v>
      </c>
      <c r="B1611">
        <v>1</v>
      </c>
      <c r="E1611">
        <v>1</v>
      </c>
      <c r="H1611">
        <v>196.54428571428571</v>
      </c>
      <c r="I1611" t="s">
        <v>38</v>
      </c>
      <c r="J1611" t="s">
        <v>38</v>
      </c>
      <c r="K1611">
        <v>460.07749999999999</v>
      </c>
      <c r="L1611" t="s">
        <v>38</v>
      </c>
      <c r="M1611" t="s">
        <v>38</v>
      </c>
      <c r="N1611" t="str">
        <f>IFERROR(VLOOKUP(Tabla2[[#This Row],[Client]],Soc_Dem!A:D,2,FALSE),"")</f>
        <v>F</v>
      </c>
      <c r="O1611">
        <f>IFERROR(VLOOKUP(Tabla2[[#This Row],[Client]],Soc_Dem!A:D,3,FALSE),"")</f>
        <v>48</v>
      </c>
      <c r="P1611">
        <f>IFERROR(VLOOKUP(Tabla2[[#This Row],[Client]],Soc_Dem!A:D,4,FALSE),"")</f>
        <v>92</v>
      </c>
      <c r="Q1611" s="2">
        <f>IFERROR(VLOOKUP(Tabla2[[#This Row],[Client]],Inflow_Outflow!A:O,2,FALSE),"")</f>
        <v>9415.408928571429</v>
      </c>
      <c r="R1611" s="2">
        <f>IFERROR(VLOOKUP(Tabla2[[#This Row],[Client]],Inflow_Outflow!A:O,3,FALSE),"")</f>
        <v>9358.7992857142854</v>
      </c>
      <c r="S1611" s="2">
        <f>IFERROR(VLOOKUP(Tabla2[[#This Row],[Client]],Inflow_Outflow!A:O,4,FALSE),"")</f>
        <v>7</v>
      </c>
      <c r="T1611" s="2">
        <f>IFERROR(VLOOKUP(Tabla2[[#This Row],[Client]],Inflow_Outflow!A:O,5,FALSE),"")</f>
        <v>5</v>
      </c>
      <c r="U1611" s="2">
        <f>IFERROR(VLOOKUP(Tabla2[[#This Row],[Client]],Inflow_Outflow!A:O,6,FALSE),"")</f>
        <v>2769.2810714285711</v>
      </c>
      <c r="V1611" s="2">
        <f>IFERROR(VLOOKUP(Tabla2[[#This Row],[Client]],Inflow_Outflow!A:O,7,FALSE),"")</f>
        <v>2731.9596428571426</v>
      </c>
      <c r="W1611" s="2">
        <f>IFERROR(VLOOKUP(Tabla2[[#This Row],[Client]],Inflow_Outflow!A:O,8,FALSE),"")</f>
        <v>196.42857142857142</v>
      </c>
      <c r="X1611" s="2">
        <f>IFERROR(VLOOKUP(Tabla2[[#This Row],[Client]],Inflow_Outflow!A:O,9,FALSE),"")</f>
        <v>43.88928571428572</v>
      </c>
      <c r="Y1611" s="2">
        <f>IFERROR(VLOOKUP(Tabla2[[#This Row],[Client]],Inflow_Outflow!A:O,10,FALSE),"")</f>
        <v>169.32142857142858</v>
      </c>
      <c r="Z1611" s="2">
        <f>IFERROR(VLOOKUP(Tabla2[[#This Row],[Client]],Inflow_Outflow!A:O,11,FALSE),"")</f>
        <v>20</v>
      </c>
      <c r="AA1611" s="2">
        <f>IFERROR(VLOOKUP(Tabla2[[#This Row],[Client]],Inflow_Outflow!A:O,12,FALSE),"")</f>
        <v>18</v>
      </c>
      <c r="AB1611" s="2">
        <f>IFERROR(VLOOKUP(Tabla2[[#This Row],[Client]],Inflow_Outflow!A:O,13,FALSE),"")</f>
        <v>3</v>
      </c>
      <c r="AC1611" s="2">
        <f>IFERROR(VLOOKUP(Tabla2[[#This Row],[Client]],Inflow_Outflow!A:O,14,FALSE),"")</f>
        <v>2</v>
      </c>
      <c r="AD1611" s="2">
        <f>IFERROR(VLOOKUP(Tabla2[[#This Row],[Client]],Inflow_Outflow!A:O,15,FALSE),"")</f>
        <v>7</v>
      </c>
      <c r="AE1611" s="2" t="str">
        <f>IFERROR(VLOOKUP(Tabla2[[#This Row],[Client]],Sales_Revenues!A:G,2,FALSE),"")</f>
        <v/>
      </c>
      <c r="AF1611" s="2" t="str">
        <f>IFERROR(VLOOKUP(Tabla2[[#This Row],[Client]],Sales_Revenues!A:G,3,FALSE),"")</f>
        <v/>
      </c>
      <c r="AG1611" s="2" t="str">
        <f>IFERROR(VLOOKUP(Tabla2[[#This Row],[Client]],Sales_Revenues!A:G,4,FALSE),"")</f>
        <v/>
      </c>
      <c r="AH1611" s="2" t="str">
        <f>IFERROR(VLOOKUP(Tabla2[[#This Row],[Client]],Sales_Revenues!A:G,5,FALSE),"")</f>
        <v/>
      </c>
      <c r="AI1611" s="2" t="str">
        <f>IFERROR(VLOOKUP(Tabla2[[#This Row],[Client]],Sales_Revenues!A:G,6,FALSE),"")</f>
        <v/>
      </c>
      <c r="AJ1611" s="2" t="str">
        <f>IFERROR(VLOOKUP(Tabla2[[#This Row],[Client]],Sales_Revenues!A:G,7,FALSE),"")</f>
        <v/>
      </c>
    </row>
    <row r="1612" spans="1:36">
      <c r="A1612">
        <v>1611</v>
      </c>
      <c r="B1612">
        <v>1</v>
      </c>
      <c r="E1612">
        <v>1</v>
      </c>
      <c r="H1612">
        <v>0</v>
      </c>
      <c r="I1612" t="s">
        <v>38</v>
      </c>
      <c r="J1612" t="s">
        <v>38</v>
      </c>
      <c r="K1612">
        <v>0</v>
      </c>
      <c r="L1612" t="s">
        <v>38</v>
      </c>
      <c r="M1612" t="s">
        <v>38</v>
      </c>
      <c r="N1612" t="str">
        <f>IFERROR(VLOOKUP(Tabla2[[#This Row],[Client]],Soc_Dem!A:D,2,FALSE),"")</f>
        <v>F</v>
      </c>
      <c r="O1612">
        <f>IFERROR(VLOOKUP(Tabla2[[#This Row],[Client]],Soc_Dem!A:D,3,FALSE),"")</f>
        <v>41</v>
      </c>
      <c r="P1612">
        <f>IFERROR(VLOOKUP(Tabla2[[#This Row],[Client]],Soc_Dem!A:D,4,FALSE),"")</f>
        <v>181</v>
      </c>
      <c r="Q1612" s="2">
        <f>IFERROR(VLOOKUP(Tabla2[[#This Row],[Client]],Inflow_Outflow!A:O,2,FALSE),"")</f>
        <v>1029.9185714285716</v>
      </c>
      <c r="R1612" s="2">
        <f>IFERROR(VLOOKUP(Tabla2[[#This Row],[Client]],Inflow_Outflow!A:O,3,FALSE),"")</f>
        <v>1029.9185714285716</v>
      </c>
      <c r="S1612" s="2">
        <f>IFERROR(VLOOKUP(Tabla2[[#This Row],[Client]],Inflow_Outflow!A:O,4,FALSE),"")</f>
        <v>3</v>
      </c>
      <c r="T1612" s="2">
        <f>IFERROR(VLOOKUP(Tabla2[[#This Row],[Client]],Inflow_Outflow!A:O,5,FALSE),"")</f>
        <v>3</v>
      </c>
      <c r="U1612" s="2">
        <f>IFERROR(VLOOKUP(Tabla2[[#This Row],[Client]],Inflow_Outflow!A:O,6,FALSE),"")</f>
        <v>1104.6857142857143</v>
      </c>
      <c r="V1612" s="2">
        <f>IFERROR(VLOOKUP(Tabla2[[#This Row],[Client]],Inflow_Outflow!A:O,7,FALSE),"")</f>
        <v>1104.6857142857143</v>
      </c>
      <c r="W1612" s="2">
        <f>IFERROR(VLOOKUP(Tabla2[[#This Row],[Client]],Inflow_Outflow!A:O,8,FALSE),"")</f>
        <v>178.57142857142858</v>
      </c>
      <c r="X1612" s="2">
        <f>IFERROR(VLOOKUP(Tabla2[[#This Row],[Client]],Inflow_Outflow!A:O,9,FALSE),"")</f>
        <v>32.142857142857146</v>
      </c>
      <c r="Y1612" s="2">
        <f>IFERROR(VLOOKUP(Tabla2[[#This Row],[Client]],Inflow_Outflow!A:O,10,FALSE),"")</f>
        <v>890.57857142857142</v>
      </c>
      <c r="Z1612" s="2">
        <f>IFERROR(VLOOKUP(Tabla2[[#This Row],[Client]],Inflow_Outflow!A:O,11,FALSE),"")</f>
        <v>11</v>
      </c>
      <c r="AA1612" s="2">
        <f>IFERROR(VLOOKUP(Tabla2[[#This Row],[Client]],Inflow_Outflow!A:O,12,FALSE),"")</f>
        <v>11</v>
      </c>
      <c r="AB1612" s="2">
        <f>IFERROR(VLOOKUP(Tabla2[[#This Row],[Client]],Inflow_Outflow!A:O,13,FALSE),"")</f>
        <v>1</v>
      </c>
      <c r="AC1612" s="2">
        <f>IFERROR(VLOOKUP(Tabla2[[#This Row],[Client]],Inflow_Outflow!A:O,14,FALSE),"")</f>
        <v>3</v>
      </c>
      <c r="AD1612" s="2">
        <f>IFERROR(VLOOKUP(Tabla2[[#This Row],[Client]],Inflow_Outflow!A:O,15,FALSE),"")</f>
        <v>6</v>
      </c>
      <c r="AE1612" s="2" t="str">
        <f>IFERROR(VLOOKUP(Tabla2[[#This Row],[Client]],Sales_Revenues!A:G,2,FALSE),"")</f>
        <v/>
      </c>
      <c r="AF1612" s="2" t="str">
        <f>IFERROR(VLOOKUP(Tabla2[[#This Row],[Client]],Sales_Revenues!A:G,3,FALSE),"")</f>
        <v/>
      </c>
      <c r="AG1612" s="2" t="str">
        <f>IFERROR(VLOOKUP(Tabla2[[#This Row],[Client]],Sales_Revenues!A:G,4,FALSE),"")</f>
        <v/>
      </c>
      <c r="AH1612" s="2" t="str">
        <f>IFERROR(VLOOKUP(Tabla2[[#This Row],[Client]],Sales_Revenues!A:G,5,FALSE),"")</f>
        <v/>
      </c>
      <c r="AI1612" s="2" t="str">
        <f>IFERROR(VLOOKUP(Tabla2[[#This Row],[Client]],Sales_Revenues!A:G,6,FALSE),"")</f>
        <v/>
      </c>
      <c r="AJ1612" s="2" t="str">
        <f>IFERROR(VLOOKUP(Tabla2[[#This Row],[Client]],Sales_Revenues!A:G,7,FALSE),"")</f>
        <v/>
      </c>
    </row>
    <row r="1613" spans="1:36">
      <c r="A1613">
        <v>1612</v>
      </c>
      <c r="B1613">
        <v>1</v>
      </c>
      <c r="E1613">
        <v>1</v>
      </c>
      <c r="G1613">
        <v>1</v>
      </c>
      <c r="H1613">
        <v>170.59321428571428</v>
      </c>
      <c r="I1613" t="s">
        <v>38</v>
      </c>
      <c r="J1613" t="s">
        <v>38</v>
      </c>
      <c r="K1613">
        <v>0</v>
      </c>
      <c r="L1613" t="s">
        <v>38</v>
      </c>
      <c r="M1613">
        <v>6250</v>
      </c>
      <c r="N1613" t="str">
        <f>IFERROR(VLOOKUP(Tabla2[[#This Row],[Client]],Soc_Dem!A:D,2,FALSE),"")</f>
        <v>M</v>
      </c>
      <c r="O1613">
        <f>IFERROR(VLOOKUP(Tabla2[[#This Row],[Client]],Soc_Dem!A:D,3,FALSE),"")</f>
        <v>63</v>
      </c>
      <c r="P1613">
        <f>IFERROR(VLOOKUP(Tabla2[[#This Row],[Client]],Soc_Dem!A:D,4,FALSE),"")</f>
        <v>114</v>
      </c>
      <c r="Q1613" s="2">
        <f>IFERROR(VLOOKUP(Tabla2[[#This Row],[Client]],Inflow_Outflow!A:O,2,FALSE),"")</f>
        <v>1310.3707142857143</v>
      </c>
      <c r="R1613" s="2">
        <f>IFERROR(VLOOKUP(Tabla2[[#This Row],[Client]],Inflow_Outflow!A:O,3,FALSE),"")</f>
        <v>909.27571428571434</v>
      </c>
      <c r="S1613" s="2">
        <f>IFERROR(VLOOKUP(Tabla2[[#This Row],[Client]],Inflow_Outflow!A:O,4,FALSE),"")</f>
        <v>8</v>
      </c>
      <c r="T1613" s="2">
        <f>IFERROR(VLOOKUP(Tabla2[[#This Row],[Client]],Inflow_Outflow!A:O,5,FALSE),"")</f>
        <v>4</v>
      </c>
      <c r="U1613" s="2">
        <f>IFERROR(VLOOKUP(Tabla2[[#This Row],[Client]],Inflow_Outflow!A:O,6,FALSE),"")</f>
        <v>955.14</v>
      </c>
      <c r="V1613" s="2">
        <f>IFERROR(VLOOKUP(Tabla2[[#This Row],[Client]],Inflow_Outflow!A:O,7,FALSE),"")</f>
        <v>751.82964285714286</v>
      </c>
      <c r="W1613" s="2">
        <f>IFERROR(VLOOKUP(Tabla2[[#This Row],[Client]],Inflow_Outflow!A:O,8,FALSE),"")</f>
        <v>285.71428571428572</v>
      </c>
      <c r="X1613" s="2">
        <f>IFERROR(VLOOKUP(Tabla2[[#This Row],[Client]],Inflow_Outflow!A:O,9,FALSE),"")</f>
        <v>0</v>
      </c>
      <c r="Y1613" s="2">
        <f>IFERROR(VLOOKUP(Tabla2[[#This Row],[Client]],Inflow_Outflow!A:O,10,FALSE),"")</f>
        <v>14.285714285714286</v>
      </c>
      <c r="Z1613" s="2">
        <f>IFERROR(VLOOKUP(Tabla2[[#This Row],[Client]],Inflow_Outflow!A:O,11,FALSE),"")</f>
        <v>12</v>
      </c>
      <c r="AA1613" s="2">
        <f>IFERROR(VLOOKUP(Tabla2[[#This Row],[Client]],Inflow_Outflow!A:O,12,FALSE),"")</f>
        <v>9</v>
      </c>
      <c r="AB1613" s="2">
        <f>IFERROR(VLOOKUP(Tabla2[[#This Row],[Client]],Inflow_Outflow!A:O,13,FALSE),"")</f>
        <v>2</v>
      </c>
      <c r="AC1613" s="2">
        <f>IFERROR(VLOOKUP(Tabla2[[#This Row],[Client]],Inflow_Outflow!A:O,14,FALSE),"")</f>
        <v>0</v>
      </c>
      <c r="AD1613" s="2">
        <f>IFERROR(VLOOKUP(Tabla2[[#This Row],[Client]],Inflow_Outflow!A:O,15,FALSE),"")</f>
        <v>2</v>
      </c>
      <c r="AE1613" s="2">
        <f>IFERROR(VLOOKUP(Tabla2[[#This Row],[Client]],Sales_Revenues!A:G,2,FALSE),"")</f>
        <v>0</v>
      </c>
      <c r="AF1613" s="2">
        <f>IFERROR(VLOOKUP(Tabla2[[#This Row],[Client]],Sales_Revenues!A:G,3,FALSE),"")</f>
        <v>0</v>
      </c>
      <c r="AG1613" s="2">
        <f>IFERROR(VLOOKUP(Tabla2[[#This Row],[Client]],Sales_Revenues!A:G,4,FALSE),"")</f>
        <v>0</v>
      </c>
      <c r="AH1613" s="2">
        <f>IFERROR(VLOOKUP(Tabla2[[#This Row],[Client]],Sales_Revenues!A:G,5,FALSE),"")</f>
        <v>0</v>
      </c>
      <c r="AI1613" s="2">
        <f>IFERROR(VLOOKUP(Tabla2[[#This Row],[Client]],Sales_Revenues!A:G,6,FALSE),"")</f>
        <v>0</v>
      </c>
      <c r="AJ1613" s="2">
        <f>IFERROR(VLOOKUP(Tabla2[[#This Row],[Client]],Sales_Revenues!A:G,7,FALSE),"")</f>
        <v>0</v>
      </c>
    </row>
    <row r="1614" spans="1:36">
      <c r="A1614">
        <v>1613</v>
      </c>
      <c r="B1614">
        <v>1</v>
      </c>
      <c r="H1614">
        <v>676.00857142857149</v>
      </c>
      <c r="I1614" t="s">
        <v>38</v>
      </c>
      <c r="J1614" t="s">
        <v>38</v>
      </c>
      <c r="K1614" t="s">
        <v>38</v>
      </c>
      <c r="L1614" t="s">
        <v>38</v>
      </c>
      <c r="M1614" t="s">
        <v>38</v>
      </c>
      <c r="N1614" t="str">
        <f>IFERROR(VLOOKUP(Tabla2[[#This Row],[Client]],Soc_Dem!A:D,2,FALSE),"")</f>
        <v>M</v>
      </c>
      <c r="O1614">
        <f>IFERROR(VLOOKUP(Tabla2[[#This Row],[Client]],Soc_Dem!A:D,3,FALSE),"")</f>
        <v>46</v>
      </c>
      <c r="P1614">
        <f>IFERROR(VLOOKUP(Tabla2[[#This Row],[Client]],Soc_Dem!A:D,4,FALSE),"")</f>
        <v>45</v>
      </c>
      <c r="Q1614" s="2">
        <f>IFERROR(VLOOKUP(Tabla2[[#This Row],[Client]],Inflow_Outflow!A:O,2,FALSE),"")</f>
        <v>1370.3625</v>
      </c>
      <c r="R1614" s="2">
        <f>IFERROR(VLOOKUP(Tabla2[[#This Row],[Client]],Inflow_Outflow!A:O,3,FALSE),"")</f>
        <v>1370.3625</v>
      </c>
      <c r="S1614" s="2">
        <f>IFERROR(VLOOKUP(Tabla2[[#This Row],[Client]],Inflow_Outflow!A:O,4,FALSE),"")</f>
        <v>4</v>
      </c>
      <c r="T1614" s="2">
        <f>IFERROR(VLOOKUP(Tabla2[[#This Row],[Client]],Inflow_Outflow!A:O,5,FALSE),"")</f>
        <v>4</v>
      </c>
      <c r="U1614" s="2">
        <f>IFERROR(VLOOKUP(Tabla2[[#This Row],[Client]],Inflow_Outflow!A:O,6,FALSE),"")</f>
        <v>1283.5189285714284</v>
      </c>
      <c r="V1614" s="2">
        <f>IFERROR(VLOOKUP(Tabla2[[#This Row],[Client]],Inflow_Outflow!A:O,7,FALSE),"")</f>
        <v>1283.5189285714284</v>
      </c>
      <c r="W1614" s="2">
        <f>IFERROR(VLOOKUP(Tabla2[[#This Row],[Client]],Inflow_Outflow!A:O,8,FALSE),"")</f>
        <v>142.85714285714286</v>
      </c>
      <c r="X1614" s="2">
        <f>IFERROR(VLOOKUP(Tabla2[[#This Row],[Client]],Inflow_Outflow!A:O,9,FALSE),"")</f>
        <v>144.02250000000001</v>
      </c>
      <c r="Y1614" s="2">
        <f>IFERROR(VLOOKUP(Tabla2[[#This Row],[Client]],Inflow_Outflow!A:O,10,FALSE),"")</f>
        <v>353</v>
      </c>
      <c r="Z1614" s="2">
        <f>IFERROR(VLOOKUP(Tabla2[[#This Row],[Client]],Inflow_Outflow!A:O,11,FALSE),"")</f>
        <v>25</v>
      </c>
      <c r="AA1614" s="2">
        <f>IFERROR(VLOOKUP(Tabla2[[#This Row],[Client]],Inflow_Outflow!A:O,12,FALSE),"")</f>
        <v>25</v>
      </c>
      <c r="AB1614" s="2">
        <f>IFERROR(VLOOKUP(Tabla2[[#This Row],[Client]],Inflow_Outflow!A:O,13,FALSE),"")</f>
        <v>2</v>
      </c>
      <c r="AC1614" s="2">
        <f>IFERROR(VLOOKUP(Tabla2[[#This Row],[Client]],Inflow_Outflow!A:O,14,FALSE),"")</f>
        <v>12</v>
      </c>
      <c r="AD1614" s="2">
        <f>IFERROR(VLOOKUP(Tabla2[[#This Row],[Client]],Inflow_Outflow!A:O,15,FALSE),"")</f>
        <v>8</v>
      </c>
      <c r="AE1614" s="2">
        <f>IFERROR(VLOOKUP(Tabla2[[#This Row],[Client]],Sales_Revenues!A:G,2,FALSE),"")</f>
        <v>1</v>
      </c>
      <c r="AF1614" s="2">
        <f>IFERROR(VLOOKUP(Tabla2[[#This Row],[Client]],Sales_Revenues!A:G,3,FALSE),"")</f>
        <v>0</v>
      </c>
      <c r="AG1614" s="2">
        <f>IFERROR(VLOOKUP(Tabla2[[#This Row],[Client]],Sales_Revenues!A:G,4,FALSE),"")</f>
        <v>0</v>
      </c>
      <c r="AH1614" s="2">
        <f>IFERROR(VLOOKUP(Tabla2[[#This Row],[Client]],Sales_Revenues!A:G,5,FALSE),"")</f>
        <v>2.0885714285714285</v>
      </c>
      <c r="AI1614" s="2">
        <f>IFERROR(VLOOKUP(Tabla2[[#This Row],[Client]],Sales_Revenues!A:G,6,FALSE),"")</f>
        <v>0</v>
      </c>
      <c r="AJ1614" s="2">
        <f>IFERROR(VLOOKUP(Tabla2[[#This Row],[Client]],Sales_Revenues!A:G,7,FALSE),"")</f>
        <v>0</v>
      </c>
    </row>
    <row r="1615" spans="1:36">
      <c r="A1615">
        <v>1614</v>
      </c>
      <c r="B1615">
        <v>1</v>
      </c>
      <c r="H1615">
        <v>1.0357142857142856E-2</v>
      </c>
      <c r="I1615" t="s">
        <v>38</v>
      </c>
      <c r="J1615" t="s">
        <v>38</v>
      </c>
      <c r="K1615" t="s">
        <v>38</v>
      </c>
      <c r="L1615" t="s">
        <v>38</v>
      </c>
      <c r="M1615" t="s">
        <v>38</v>
      </c>
      <c r="N1615" t="str">
        <f>IFERROR(VLOOKUP(Tabla2[[#This Row],[Client]],Soc_Dem!A:D,2,FALSE),"")</f>
        <v>M</v>
      </c>
      <c r="O1615">
        <f>IFERROR(VLOOKUP(Tabla2[[#This Row],[Client]],Soc_Dem!A:D,3,FALSE),"")</f>
        <v>48</v>
      </c>
      <c r="P1615">
        <f>IFERROR(VLOOKUP(Tabla2[[#This Row],[Client]],Soc_Dem!A:D,4,FALSE),"")</f>
        <v>65</v>
      </c>
      <c r="Q1615" s="2">
        <f>IFERROR(VLOOKUP(Tabla2[[#This Row],[Client]],Inflow_Outflow!A:O,2,FALSE),"")</f>
        <v>591.21642857142865</v>
      </c>
      <c r="R1615" s="2">
        <f>IFERROR(VLOOKUP(Tabla2[[#This Row],[Client]],Inflow_Outflow!A:O,3,FALSE),"")</f>
        <v>591.21642857142865</v>
      </c>
      <c r="S1615" s="2">
        <f>IFERROR(VLOOKUP(Tabla2[[#This Row],[Client]],Inflow_Outflow!A:O,4,FALSE),"")</f>
        <v>3</v>
      </c>
      <c r="T1615" s="2">
        <f>IFERROR(VLOOKUP(Tabla2[[#This Row],[Client]],Inflow_Outflow!A:O,5,FALSE),"")</f>
        <v>3</v>
      </c>
      <c r="U1615" s="2">
        <f>IFERROR(VLOOKUP(Tabla2[[#This Row],[Client]],Inflow_Outflow!A:O,6,FALSE),"")</f>
        <v>527.92571428571432</v>
      </c>
      <c r="V1615" s="2">
        <f>IFERROR(VLOOKUP(Tabla2[[#This Row],[Client]],Inflow_Outflow!A:O,7,FALSE),"")</f>
        <v>527.92571428571432</v>
      </c>
      <c r="W1615" s="2">
        <f>IFERROR(VLOOKUP(Tabla2[[#This Row],[Client]],Inflow_Outflow!A:O,8,FALSE),"")</f>
        <v>125</v>
      </c>
      <c r="X1615" s="2">
        <f>IFERROR(VLOOKUP(Tabla2[[#This Row],[Client]],Inflow_Outflow!A:O,9,FALSE),"")</f>
        <v>167.49714285714285</v>
      </c>
      <c r="Y1615" s="2">
        <f>IFERROR(VLOOKUP(Tabla2[[#This Row],[Client]],Inflow_Outflow!A:O,10,FALSE),"")</f>
        <v>194.17857142857142</v>
      </c>
      <c r="Z1615" s="2">
        <f>IFERROR(VLOOKUP(Tabla2[[#This Row],[Client]],Inflow_Outflow!A:O,11,FALSE),"")</f>
        <v>15</v>
      </c>
      <c r="AA1615" s="2">
        <f>IFERROR(VLOOKUP(Tabla2[[#This Row],[Client]],Inflow_Outflow!A:O,12,FALSE),"")</f>
        <v>15</v>
      </c>
      <c r="AB1615" s="2">
        <f>IFERROR(VLOOKUP(Tabla2[[#This Row],[Client]],Inflow_Outflow!A:O,13,FALSE),"")</f>
        <v>1</v>
      </c>
      <c r="AC1615" s="2">
        <f>IFERROR(VLOOKUP(Tabla2[[#This Row],[Client]],Inflow_Outflow!A:O,14,FALSE),"")</f>
        <v>8</v>
      </c>
      <c r="AD1615" s="2">
        <f>IFERROR(VLOOKUP(Tabla2[[#This Row],[Client]],Inflow_Outflow!A:O,15,FALSE),"")</f>
        <v>3</v>
      </c>
      <c r="AE1615" s="2" t="str">
        <f>IFERROR(VLOOKUP(Tabla2[[#This Row],[Client]],Sales_Revenues!A:G,2,FALSE),"")</f>
        <v/>
      </c>
      <c r="AF1615" s="2" t="str">
        <f>IFERROR(VLOOKUP(Tabla2[[#This Row],[Client]],Sales_Revenues!A:G,3,FALSE),"")</f>
        <v/>
      </c>
      <c r="AG1615" s="2" t="str">
        <f>IFERROR(VLOOKUP(Tabla2[[#This Row],[Client]],Sales_Revenues!A:G,4,FALSE),"")</f>
        <v/>
      </c>
      <c r="AH1615" s="2" t="str">
        <f>IFERROR(VLOOKUP(Tabla2[[#This Row],[Client]],Sales_Revenues!A:G,5,FALSE),"")</f>
        <v/>
      </c>
      <c r="AI1615" s="2" t="str">
        <f>IFERROR(VLOOKUP(Tabla2[[#This Row],[Client]],Sales_Revenues!A:G,6,FALSE),"")</f>
        <v/>
      </c>
      <c r="AJ1615" s="2" t="str">
        <f>IFERROR(VLOOKUP(Tabla2[[#This Row],[Client]],Sales_Revenues!A:G,7,FALSE),"")</f>
        <v/>
      </c>
    </row>
    <row r="1616" spans="1:36">
      <c r="A1616">
        <v>1615</v>
      </c>
      <c r="B1616">
        <v>2</v>
      </c>
      <c r="C1616">
        <v>1</v>
      </c>
      <c r="E1616">
        <v>1</v>
      </c>
      <c r="H1616">
        <v>118.93892857142858</v>
      </c>
      <c r="I1616">
        <v>314.04714285714283</v>
      </c>
      <c r="J1616" t="s">
        <v>38</v>
      </c>
      <c r="K1616">
        <v>0</v>
      </c>
      <c r="L1616" t="s">
        <v>38</v>
      </c>
      <c r="M1616" t="s">
        <v>38</v>
      </c>
      <c r="N1616" t="str">
        <f>IFERROR(VLOOKUP(Tabla2[[#This Row],[Client]],Soc_Dem!A:D,2,FALSE),"")</f>
        <v>M</v>
      </c>
      <c r="O1616">
        <f>IFERROR(VLOOKUP(Tabla2[[#This Row],[Client]],Soc_Dem!A:D,3,FALSE),"")</f>
        <v>7</v>
      </c>
      <c r="P1616">
        <f>IFERROR(VLOOKUP(Tabla2[[#This Row],[Client]],Soc_Dem!A:D,4,FALSE),"")</f>
        <v>180</v>
      </c>
      <c r="Q1616" s="2">
        <f>IFERROR(VLOOKUP(Tabla2[[#This Row],[Client]],Inflow_Outflow!A:O,2,FALSE),"")</f>
        <v>1497.3500000000001</v>
      </c>
      <c r="R1616" s="2">
        <f>IFERROR(VLOOKUP(Tabla2[[#This Row],[Client]],Inflow_Outflow!A:O,3,FALSE),"")</f>
        <v>1497.3332142857143</v>
      </c>
      <c r="S1616" s="2">
        <f>IFERROR(VLOOKUP(Tabla2[[#This Row],[Client]],Inflow_Outflow!A:O,4,FALSE),"")</f>
        <v>5</v>
      </c>
      <c r="T1616" s="2">
        <f>IFERROR(VLOOKUP(Tabla2[[#This Row],[Client]],Inflow_Outflow!A:O,5,FALSE),"")</f>
        <v>4</v>
      </c>
      <c r="U1616" s="2">
        <f>IFERROR(VLOOKUP(Tabla2[[#This Row],[Client]],Inflow_Outflow!A:O,6,FALSE),"")</f>
        <v>1877.4560714285712</v>
      </c>
      <c r="V1616" s="2">
        <f>IFERROR(VLOOKUP(Tabla2[[#This Row],[Client]],Inflow_Outflow!A:O,7,FALSE),"")</f>
        <v>1877.4560714285712</v>
      </c>
      <c r="W1616" s="2">
        <f>IFERROR(VLOOKUP(Tabla2[[#This Row],[Client]],Inflow_Outflow!A:O,8,FALSE),"")</f>
        <v>178.57142857142858</v>
      </c>
      <c r="X1616" s="2">
        <f>IFERROR(VLOOKUP(Tabla2[[#This Row],[Client]],Inflow_Outflow!A:O,9,FALSE),"")</f>
        <v>3.8846428571428571</v>
      </c>
      <c r="Y1616" s="2">
        <f>IFERROR(VLOOKUP(Tabla2[[#This Row],[Client]],Inflow_Outflow!A:O,10,FALSE),"")</f>
        <v>1694.7857142857142</v>
      </c>
      <c r="Z1616" s="2">
        <f>IFERROR(VLOOKUP(Tabla2[[#This Row],[Client]],Inflow_Outflow!A:O,11,FALSE),"")</f>
        <v>16</v>
      </c>
      <c r="AA1616" s="2">
        <f>IFERROR(VLOOKUP(Tabla2[[#This Row],[Client]],Inflow_Outflow!A:O,12,FALSE),"")</f>
        <v>16</v>
      </c>
      <c r="AB1616" s="2">
        <f>IFERROR(VLOOKUP(Tabla2[[#This Row],[Client]],Inflow_Outflow!A:O,13,FALSE),"")</f>
        <v>1</v>
      </c>
      <c r="AC1616" s="2">
        <f>IFERROR(VLOOKUP(Tabla2[[#This Row],[Client]],Inflow_Outflow!A:O,14,FALSE),"")</f>
        <v>1</v>
      </c>
      <c r="AD1616" s="2">
        <f>IFERROR(VLOOKUP(Tabla2[[#This Row],[Client]],Inflow_Outflow!A:O,15,FALSE),"")</f>
        <v>13</v>
      </c>
      <c r="AE1616" s="2">
        <f>IFERROR(VLOOKUP(Tabla2[[#This Row],[Client]],Sales_Revenues!A:G,2,FALSE),"")</f>
        <v>0</v>
      </c>
      <c r="AF1616" s="2">
        <f>IFERROR(VLOOKUP(Tabla2[[#This Row],[Client]],Sales_Revenues!A:G,3,FALSE),"")</f>
        <v>0</v>
      </c>
      <c r="AG1616" s="2">
        <f>IFERROR(VLOOKUP(Tabla2[[#This Row],[Client]],Sales_Revenues!A:G,4,FALSE),"")</f>
        <v>0</v>
      </c>
      <c r="AH1616" s="2">
        <f>IFERROR(VLOOKUP(Tabla2[[#This Row],[Client]],Sales_Revenues!A:G,5,FALSE),"")</f>
        <v>0</v>
      </c>
      <c r="AI1616" s="2">
        <f>IFERROR(VLOOKUP(Tabla2[[#This Row],[Client]],Sales_Revenues!A:G,6,FALSE),"")</f>
        <v>0</v>
      </c>
      <c r="AJ1616" s="2">
        <f>IFERROR(VLOOKUP(Tabla2[[#This Row],[Client]],Sales_Revenues!A:G,7,FALSE),"")</f>
        <v>0</v>
      </c>
    </row>
    <row r="1617" spans="1:36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</row>
  </sheetData>
  <pageMargins left="0.7" right="0.7" top="0.78740157499999996" bottom="0.78740157499999996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8"/>
  <sheetViews>
    <sheetView workbookViewId="0">
      <selection activeCell="O1" sqref="O1"/>
    </sheetView>
  </sheetViews>
  <sheetFormatPr baseColWidth="10" defaultColWidth="8.83203125" defaultRowHeight="14" x14ac:dyDescent="0"/>
  <cols>
    <col min="1" max="1" width="5.6640625" bestFit="1" customWidth="1"/>
    <col min="2" max="2" width="12" bestFit="1" customWidth="1"/>
    <col min="3" max="3" width="14.33203125" bestFit="1" customWidth="1"/>
    <col min="4" max="4" width="15.1640625" bestFit="1" customWidth="1"/>
    <col min="5" max="5" width="18.5" bestFit="1" customWidth="1"/>
    <col min="6" max="6" width="12" bestFit="1" customWidth="1"/>
    <col min="7" max="7" width="13.83203125" bestFit="1" customWidth="1"/>
    <col min="8" max="8" width="19.33203125" bestFit="1" customWidth="1"/>
    <col min="9" max="9" width="22.5" bestFit="1" customWidth="1"/>
    <col min="10" max="10" width="23.5" bestFit="1" customWidth="1"/>
    <col min="11" max="11" width="14.6640625" bestFit="1" customWidth="1"/>
    <col min="12" max="12" width="18" bestFit="1" customWidth="1"/>
    <col min="13" max="13" width="23.5" bestFit="1" customWidth="1"/>
    <col min="14" max="14" width="26.6640625" bestFit="1" customWidth="1"/>
    <col min="15" max="15" width="27.83203125" bestFit="1" customWidth="1"/>
  </cols>
  <sheetData>
    <row r="1" spans="1:1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>
      <c r="A2">
        <v>1017</v>
      </c>
      <c r="B2">
        <v>5.0000000000000001E-3</v>
      </c>
      <c r="C2">
        <v>5.0000000000000001E-3</v>
      </c>
      <c r="D2">
        <v>1</v>
      </c>
      <c r="E2">
        <v>1</v>
      </c>
      <c r="F2">
        <v>118.04642857142858</v>
      </c>
      <c r="G2">
        <v>118.04642857142858</v>
      </c>
      <c r="H2">
        <v>25</v>
      </c>
      <c r="I2">
        <v>91.796428571428578</v>
      </c>
      <c r="J2">
        <v>0</v>
      </c>
      <c r="K2">
        <v>12</v>
      </c>
      <c r="L2">
        <v>12</v>
      </c>
      <c r="M2">
        <v>2</v>
      </c>
      <c r="N2">
        <v>9</v>
      </c>
      <c r="O2">
        <v>0</v>
      </c>
    </row>
    <row r="3" spans="1:15">
      <c r="A3">
        <v>1456</v>
      </c>
      <c r="B3">
        <v>364.77214285714291</v>
      </c>
      <c r="C3">
        <v>364.75285714285712</v>
      </c>
      <c r="D3">
        <v>4</v>
      </c>
      <c r="E3">
        <v>3</v>
      </c>
      <c r="F3">
        <v>774.9799999999999</v>
      </c>
      <c r="G3">
        <v>774.9799999999999</v>
      </c>
      <c r="H3">
        <v>14.285714285714286</v>
      </c>
      <c r="I3">
        <v>497.44428571428574</v>
      </c>
      <c r="J3">
        <v>258.60714285714283</v>
      </c>
      <c r="K3">
        <v>28</v>
      </c>
      <c r="L3">
        <v>28</v>
      </c>
      <c r="M3">
        <v>1</v>
      </c>
      <c r="N3">
        <v>20</v>
      </c>
      <c r="O3">
        <v>5</v>
      </c>
    </row>
    <row r="4" spans="1:15">
      <c r="A4">
        <v>545</v>
      </c>
      <c r="B4">
        <v>2471.7192857142859</v>
      </c>
      <c r="C4">
        <v>2471.7192857142859</v>
      </c>
      <c r="D4">
        <v>14</v>
      </c>
      <c r="E4">
        <v>14</v>
      </c>
      <c r="F4">
        <v>2190.2571428571428</v>
      </c>
      <c r="G4">
        <v>2190.2571428571428</v>
      </c>
      <c r="H4">
        <v>303.57142857142856</v>
      </c>
      <c r="I4">
        <v>179.08214285714286</v>
      </c>
      <c r="J4">
        <v>1229.4285714285713</v>
      </c>
      <c r="K4">
        <v>23</v>
      </c>
      <c r="L4">
        <v>23</v>
      </c>
      <c r="M4">
        <v>3</v>
      </c>
      <c r="N4">
        <v>5</v>
      </c>
      <c r="O4">
        <v>12</v>
      </c>
    </row>
    <row r="5" spans="1:15">
      <c r="A5">
        <v>667</v>
      </c>
      <c r="B5">
        <v>1127.7928571428572</v>
      </c>
      <c r="C5">
        <v>1127.7928571428572</v>
      </c>
      <c r="D5">
        <v>4</v>
      </c>
      <c r="E5">
        <v>4</v>
      </c>
      <c r="F5">
        <v>1344.6035714285715</v>
      </c>
      <c r="G5">
        <v>1344.6035714285715</v>
      </c>
      <c r="H5">
        <v>642.85714285714289</v>
      </c>
      <c r="I5">
        <v>194.28571428571428</v>
      </c>
      <c r="J5">
        <v>249.32142857142858</v>
      </c>
      <c r="K5">
        <v>21</v>
      </c>
      <c r="L5">
        <v>21</v>
      </c>
      <c r="M5">
        <v>3</v>
      </c>
      <c r="N5">
        <v>4</v>
      </c>
      <c r="O5">
        <v>8</v>
      </c>
    </row>
    <row r="6" spans="1:15">
      <c r="A6">
        <v>1381</v>
      </c>
      <c r="B6">
        <v>571.61821428571432</v>
      </c>
      <c r="C6">
        <v>571.61821428571432</v>
      </c>
      <c r="D6">
        <v>3</v>
      </c>
      <c r="E6">
        <v>3</v>
      </c>
      <c r="F6">
        <v>57.071428571428569</v>
      </c>
      <c r="G6">
        <v>57.071428571428569</v>
      </c>
      <c r="H6">
        <v>10.714285714285714</v>
      </c>
      <c r="I6">
        <v>46.357142857142854</v>
      </c>
      <c r="J6">
        <v>0</v>
      </c>
      <c r="K6">
        <v>6</v>
      </c>
      <c r="L6">
        <v>6</v>
      </c>
      <c r="M6">
        <v>1</v>
      </c>
      <c r="N6">
        <v>5</v>
      </c>
      <c r="O6">
        <v>0</v>
      </c>
    </row>
    <row r="7" spans="1:15">
      <c r="A7">
        <v>1360</v>
      </c>
      <c r="B7">
        <v>1.475357142857143</v>
      </c>
      <c r="C7">
        <v>3.5714285714285712E-2</v>
      </c>
      <c r="D7">
        <v>4</v>
      </c>
      <c r="E7">
        <v>1</v>
      </c>
      <c r="F7">
        <v>113.75</v>
      </c>
      <c r="G7">
        <v>112.32142857142857</v>
      </c>
      <c r="H7">
        <v>0</v>
      </c>
      <c r="I7">
        <v>0</v>
      </c>
      <c r="J7">
        <v>108</v>
      </c>
      <c r="K7">
        <v>7</v>
      </c>
      <c r="L7">
        <v>5</v>
      </c>
      <c r="M7">
        <v>0</v>
      </c>
      <c r="N7">
        <v>0</v>
      </c>
      <c r="O7">
        <v>3</v>
      </c>
    </row>
    <row r="8" spans="1:15">
      <c r="A8">
        <v>267</v>
      </c>
      <c r="B8">
        <v>648.7796428571429</v>
      </c>
      <c r="C8">
        <v>648.7796428571429</v>
      </c>
      <c r="D8">
        <v>2</v>
      </c>
      <c r="E8">
        <v>2</v>
      </c>
      <c r="F8">
        <v>199.81071428571428</v>
      </c>
      <c r="G8">
        <v>199.81071428571428</v>
      </c>
      <c r="H8">
        <v>35.714285714285715</v>
      </c>
      <c r="I8">
        <v>130.84642857142856</v>
      </c>
      <c r="J8">
        <v>31.5</v>
      </c>
      <c r="K8">
        <v>12</v>
      </c>
      <c r="L8">
        <v>12</v>
      </c>
      <c r="M8">
        <v>1</v>
      </c>
      <c r="N8">
        <v>7</v>
      </c>
      <c r="O8">
        <v>2</v>
      </c>
    </row>
    <row r="9" spans="1:15">
      <c r="A9">
        <v>284</v>
      </c>
      <c r="B9">
        <v>1650.6417857142858</v>
      </c>
      <c r="C9">
        <v>1650.6417857142858</v>
      </c>
      <c r="D9">
        <v>2</v>
      </c>
      <c r="E9">
        <v>2</v>
      </c>
      <c r="F9">
        <v>1661.7674999999999</v>
      </c>
      <c r="G9">
        <v>1661.7674999999999</v>
      </c>
      <c r="H9">
        <v>175</v>
      </c>
      <c r="I9">
        <v>547.98249999999996</v>
      </c>
      <c r="J9">
        <v>597.57142857142856</v>
      </c>
      <c r="K9">
        <v>20</v>
      </c>
      <c r="L9">
        <v>20</v>
      </c>
      <c r="M9">
        <v>1</v>
      </c>
      <c r="N9">
        <v>9</v>
      </c>
      <c r="O9">
        <v>7</v>
      </c>
    </row>
    <row r="10" spans="1:15">
      <c r="A10">
        <v>1420</v>
      </c>
      <c r="B10">
        <v>1075.0232142857144</v>
      </c>
      <c r="C10">
        <v>1075.0232142857144</v>
      </c>
      <c r="D10">
        <v>2</v>
      </c>
      <c r="E10">
        <v>2</v>
      </c>
      <c r="F10">
        <v>620.37464285714293</v>
      </c>
      <c r="G10">
        <v>620.37464285714293</v>
      </c>
      <c r="H10">
        <v>0</v>
      </c>
      <c r="I10">
        <v>0</v>
      </c>
      <c r="J10">
        <v>616.98178571428582</v>
      </c>
      <c r="K10">
        <v>7</v>
      </c>
      <c r="L10">
        <v>7</v>
      </c>
      <c r="M10">
        <v>0</v>
      </c>
      <c r="N10">
        <v>0</v>
      </c>
      <c r="O10">
        <v>6</v>
      </c>
    </row>
    <row r="11" spans="1:15">
      <c r="A11">
        <v>1024</v>
      </c>
      <c r="B11">
        <v>178.57964285714283</v>
      </c>
      <c r="C11">
        <v>178.57964285714283</v>
      </c>
      <c r="D11">
        <v>2</v>
      </c>
      <c r="E11">
        <v>2</v>
      </c>
      <c r="F11">
        <v>109.10714285714286</v>
      </c>
      <c r="G11">
        <v>109.10714285714286</v>
      </c>
      <c r="H11">
        <v>107.14285714285714</v>
      </c>
      <c r="I11">
        <v>0</v>
      </c>
      <c r="J11">
        <v>0</v>
      </c>
      <c r="K11">
        <v>3</v>
      </c>
      <c r="L11">
        <v>3</v>
      </c>
      <c r="M11">
        <v>2</v>
      </c>
      <c r="N11">
        <v>0</v>
      </c>
      <c r="O11">
        <v>0</v>
      </c>
    </row>
    <row r="12" spans="1:15">
      <c r="A12">
        <v>486</v>
      </c>
      <c r="B12">
        <v>6.5357142857142864E-2</v>
      </c>
      <c r="C12">
        <v>6.5357142857142864E-2</v>
      </c>
      <c r="D12">
        <v>1</v>
      </c>
      <c r="E12">
        <v>1</v>
      </c>
      <c r="F12">
        <v>5.5357142857142856</v>
      </c>
      <c r="G12">
        <v>5.5357142857142856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</row>
    <row r="13" spans="1:15">
      <c r="A13">
        <v>119</v>
      </c>
      <c r="B13">
        <v>218.99357142857141</v>
      </c>
      <c r="C13">
        <v>218.10892857142858</v>
      </c>
      <c r="D13">
        <v>3</v>
      </c>
      <c r="E13">
        <v>2</v>
      </c>
      <c r="F13">
        <v>89.982142857142861</v>
      </c>
      <c r="G13">
        <v>89.982142857142861</v>
      </c>
      <c r="H13">
        <v>0</v>
      </c>
      <c r="I13">
        <v>53.946428571428569</v>
      </c>
      <c r="J13">
        <v>33.642857142857146</v>
      </c>
      <c r="K13">
        <v>6</v>
      </c>
      <c r="L13">
        <v>6</v>
      </c>
      <c r="M13">
        <v>0</v>
      </c>
      <c r="N13">
        <v>3</v>
      </c>
      <c r="O13">
        <v>2</v>
      </c>
    </row>
    <row r="14" spans="1:15">
      <c r="A14">
        <v>1301</v>
      </c>
      <c r="B14">
        <v>799.44357142857132</v>
      </c>
      <c r="C14">
        <v>799.44357142857132</v>
      </c>
      <c r="D14">
        <v>7</v>
      </c>
      <c r="E14">
        <v>7</v>
      </c>
      <c r="F14">
        <v>587.35714285714289</v>
      </c>
      <c r="G14">
        <v>587.35714285714289</v>
      </c>
      <c r="H14">
        <v>0</v>
      </c>
      <c r="I14">
        <v>0</v>
      </c>
      <c r="J14">
        <v>578.39285714285711</v>
      </c>
      <c r="K14">
        <v>13</v>
      </c>
      <c r="L14">
        <v>13</v>
      </c>
      <c r="M14">
        <v>0</v>
      </c>
      <c r="N14">
        <v>0</v>
      </c>
      <c r="O14">
        <v>11</v>
      </c>
    </row>
    <row r="15" spans="1:15">
      <c r="A15">
        <v>1243</v>
      </c>
      <c r="B15">
        <v>1213.0039285714286</v>
      </c>
      <c r="C15">
        <v>1213.0039285714286</v>
      </c>
      <c r="D15">
        <v>2</v>
      </c>
      <c r="E15">
        <v>2</v>
      </c>
      <c r="F15">
        <v>1262.75</v>
      </c>
      <c r="G15">
        <v>1262.75</v>
      </c>
      <c r="H15">
        <v>357.14285714285717</v>
      </c>
      <c r="I15">
        <v>0</v>
      </c>
      <c r="J15">
        <v>862.71428571428567</v>
      </c>
      <c r="K15">
        <v>17</v>
      </c>
      <c r="L15">
        <v>17</v>
      </c>
      <c r="M15">
        <v>3</v>
      </c>
      <c r="N15">
        <v>0</v>
      </c>
      <c r="O15">
        <v>9</v>
      </c>
    </row>
    <row r="16" spans="1:15">
      <c r="A16">
        <v>505</v>
      </c>
      <c r="B16">
        <v>1.3135714285714286</v>
      </c>
      <c r="C16">
        <v>4.2857142857142859E-3</v>
      </c>
      <c r="D16">
        <v>2</v>
      </c>
      <c r="E16">
        <v>1</v>
      </c>
      <c r="F16">
        <v>1.9642857142857142</v>
      </c>
      <c r="G16">
        <v>1.9642857142857142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</row>
    <row r="17" spans="1:15">
      <c r="A17">
        <v>1320</v>
      </c>
      <c r="B17">
        <v>1234.9221428571429</v>
      </c>
      <c r="C17">
        <v>1234.9221428571429</v>
      </c>
      <c r="D17">
        <v>4</v>
      </c>
      <c r="E17">
        <v>4</v>
      </c>
      <c r="F17">
        <v>410.44142857142862</v>
      </c>
      <c r="G17">
        <v>410.44142857142862</v>
      </c>
      <c r="H17">
        <v>35.714285714285715</v>
      </c>
      <c r="I17">
        <v>8.245000000000001</v>
      </c>
      <c r="J17">
        <v>212.85714285714286</v>
      </c>
      <c r="K17">
        <v>11</v>
      </c>
      <c r="L17">
        <v>11</v>
      </c>
      <c r="M17">
        <v>1</v>
      </c>
      <c r="N17">
        <v>1</v>
      </c>
      <c r="O17">
        <v>6</v>
      </c>
    </row>
    <row r="18" spans="1:15">
      <c r="A18">
        <v>1265</v>
      </c>
      <c r="B18">
        <v>364.40999999999997</v>
      </c>
      <c r="C18">
        <v>364.40999999999997</v>
      </c>
      <c r="D18">
        <v>2</v>
      </c>
      <c r="E18">
        <v>2</v>
      </c>
      <c r="F18">
        <v>583.74607142857144</v>
      </c>
      <c r="G18">
        <v>583.74607142857144</v>
      </c>
      <c r="H18">
        <v>464.28571428571428</v>
      </c>
      <c r="I18">
        <v>112.49607142857143</v>
      </c>
      <c r="J18">
        <v>0</v>
      </c>
      <c r="K18">
        <v>9</v>
      </c>
      <c r="L18">
        <v>9</v>
      </c>
      <c r="M18">
        <v>3</v>
      </c>
      <c r="N18">
        <v>4</v>
      </c>
      <c r="O18">
        <v>0</v>
      </c>
    </row>
    <row r="19" spans="1:15">
      <c r="A19">
        <v>919</v>
      </c>
      <c r="B19">
        <v>919.02607142857141</v>
      </c>
      <c r="C19">
        <v>898.60857142857151</v>
      </c>
      <c r="D19">
        <v>9</v>
      </c>
      <c r="E19">
        <v>7</v>
      </c>
      <c r="F19">
        <v>927.63857142857148</v>
      </c>
      <c r="G19">
        <v>898.88928571428573</v>
      </c>
      <c r="H19">
        <v>278.57142857142856</v>
      </c>
      <c r="I19">
        <v>157.67214285714286</v>
      </c>
      <c r="J19">
        <v>438.72821428571427</v>
      </c>
      <c r="K19">
        <v>26</v>
      </c>
      <c r="L19">
        <v>22</v>
      </c>
      <c r="M19">
        <v>4</v>
      </c>
      <c r="N19">
        <v>7</v>
      </c>
      <c r="O19">
        <v>8</v>
      </c>
    </row>
    <row r="20" spans="1:15">
      <c r="A20">
        <v>144</v>
      </c>
      <c r="B20">
        <v>178.57357142857146</v>
      </c>
      <c r="C20">
        <v>178.57357142857146</v>
      </c>
      <c r="D20">
        <v>2</v>
      </c>
      <c r="E20">
        <v>2</v>
      </c>
      <c r="F20">
        <v>42.428571428571431</v>
      </c>
      <c r="G20">
        <v>42.428571428571431</v>
      </c>
      <c r="H20">
        <v>14.285714285714286</v>
      </c>
      <c r="I20">
        <v>28.142857142857142</v>
      </c>
      <c r="J20">
        <v>0</v>
      </c>
      <c r="K20">
        <v>3</v>
      </c>
      <c r="L20">
        <v>3</v>
      </c>
      <c r="M20">
        <v>1</v>
      </c>
      <c r="N20">
        <v>2</v>
      </c>
      <c r="O20">
        <v>0</v>
      </c>
    </row>
    <row r="21" spans="1:15">
      <c r="A21">
        <v>1195</v>
      </c>
      <c r="B21">
        <v>1227.0417857142857</v>
      </c>
      <c r="C21">
        <v>1227.0417857142857</v>
      </c>
      <c r="D21">
        <v>2</v>
      </c>
      <c r="E21">
        <v>2</v>
      </c>
      <c r="F21">
        <v>1094.6739285714286</v>
      </c>
      <c r="G21">
        <v>1094.6739285714286</v>
      </c>
      <c r="H21">
        <v>357.14285714285717</v>
      </c>
      <c r="I21">
        <v>330.85250000000002</v>
      </c>
      <c r="J21">
        <v>401.57142857142856</v>
      </c>
      <c r="K21">
        <v>30</v>
      </c>
      <c r="L21">
        <v>30</v>
      </c>
      <c r="M21">
        <v>1</v>
      </c>
      <c r="N21">
        <v>16</v>
      </c>
      <c r="O21">
        <v>11</v>
      </c>
    </row>
    <row r="22" spans="1:15">
      <c r="A22">
        <v>1440</v>
      </c>
      <c r="B22">
        <v>682.67642857142857</v>
      </c>
      <c r="C22">
        <v>601.96500000000003</v>
      </c>
      <c r="D22">
        <v>12</v>
      </c>
      <c r="E22">
        <v>10</v>
      </c>
      <c r="F22">
        <v>763.18857142857144</v>
      </c>
      <c r="G22">
        <v>682.65357142857135</v>
      </c>
      <c r="H22">
        <v>114.28571428571429</v>
      </c>
      <c r="I22">
        <v>211.44214285714287</v>
      </c>
      <c r="J22">
        <v>271.42857142857144</v>
      </c>
      <c r="K22">
        <v>41</v>
      </c>
      <c r="L22">
        <v>34</v>
      </c>
      <c r="M22">
        <v>5</v>
      </c>
      <c r="N22">
        <v>20</v>
      </c>
      <c r="O22">
        <v>3</v>
      </c>
    </row>
    <row r="23" spans="1:15">
      <c r="A23">
        <v>1557</v>
      </c>
      <c r="B23">
        <v>1837.5314285714285</v>
      </c>
      <c r="C23">
        <v>1837.5314285714285</v>
      </c>
      <c r="D23">
        <v>10</v>
      </c>
      <c r="E23">
        <v>10</v>
      </c>
      <c r="F23">
        <v>1791.25</v>
      </c>
      <c r="G23">
        <v>1791.25</v>
      </c>
      <c r="H23">
        <v>0</v>
      </c>
      <c r="I23">
        <v>0</v>
      </c>
      <c r="J23">
        <v>0</v>
      </c>
      <c r="K23">
        <v>2</v>
      </c>
      <c r="L23">
        <v>2</v>
      </c>
      <c r="M23">
        <v>0</v>
      </c>
      <c r="N23">
        <v>0</v>
      </c>
      <c r="O23">
        <v>0</v>
      </c>
    </row>
    <row r="24" spans="1:15">
      <c r="A24">
        <v>1352</v>
      </c>
      <c r="B24">
        <v>132.14392857142857</v>
      </c>
      <c r="C24">
        <v>132.14392857142857</v>
      </c>
      <c r="D24">
        <v>2</v>
      </c>
      <c r="E24">
        <v>2</v>
      </c>
      <c r="F24">
        <v>76.664285714285711</v>
      </c>
      <c r="G24">
        <v>76.664285714285711</v>
      </c>
      <c r="H24">
        <v>3.5714285714285716</v>
      </c>
      <c r="I24">
        <v>73.092857142857142</v>
      </c>
      <c r="J24">
        <v>0</v>
      </c>
      <c r="K24">
        <v>3</v>
      </c>
      <c r="L24">
        <v>3</v>
      </c>
      <c r="M24">
        <v>1</v>
      </c>
      <c r="N24">
        <v>2</v>
      </c>
      <c r="O24">
        <v>0</v>
      </c>
    </row>
    <row r="25" spans="1:15">
      <c r="A25">
        <v>779</v>
      </c>
      <c r="B25">
        <v>3300.0767857142855</v>
      </c>
      <c r="C25">
        <v>2348.7428571428572</v>
      </c>
      <c r="D25">
        <v>29</v>
      </c>
      <c r="E25">
        <v>27</v>
      </c>
      <c r="F25">
        <v>3602.0778571428568</v>
      </c>
      <c r="G25">
        <v>2185.4785714285713</v>
      </c>
      <c r="H25">
        <v>589.28571428571433</v>
      </c>
      <c r="I25">
        <v>195.73749999999998</v>
      </c>
      <c r="J25">
        <v>19.857142857142858</v>
      </c>
      <c r="K25">
        <v>56</v>
      </c>
      <c r="L25">
        <v>31</v>
      </c>
      <c r="M25">
        <v>7</v>
      </c>
      <c r="N25">
        <v>10</v>
      </c>
      <c r="O25">
        <v>1</v>
      </c>
    </row>
    <row r="26" spans="1:15">
      <c r="A26">
        <v>889</v>
      </c>
      <c r="B26">
        <v>25</v>
      </c>
      <c r="C26">
        <v>25</v>
      </c>
      <c r="D26">
        <v>1</v>
      </c>
      <c r="E26">
        <v>1</v>
      </c>
      <c r="F26">
        <v>26.175000000000001</v>
      </c>
      <c r="G26">
        <v>26.175000000000001</v>
      </c>
      <c r="H26">
        <v>7.1428571428571432</v>
      </c>
      <c r="I26">
        <v>19.032142857142855</v>
      </c>
      <c r="J26">
        <v>0</v>
      </c>
      <c r="K26">
        <v>3</v>
      </c>
      <c r="L26">
        <v>3</v>
      </c>
      <c r="M26">
        <v>1</v>
      </c>
      <c r="N26">
        <v>2</v>
      </c>
      <c r="O26">
        <v>0</v>
      </c>
    </row>
    <row r="27" spans="1:15">
      <c r="A27">
        <v>1104</v>
      </c>
      <c r="B27">
        <v>4778.4564285714287</v>
      </c>
      <c r="C27">
        <v>4118.9710714285711</v>
      </c>
      <c r="D27">
        <v>40</v>
      </c>
      <c r="E27">
        <v>28</v>
      </c>
      <c r="F27">
        <v>4534.1242857142852</v>
      </c>
      <c r="G27">
        <v>4052.7210714285716</v>
      </c>
      <c r="H27">
        <v>1650</v>
      </c>
      <c r="I27">
        <v>534.75</v>
      </c>
      <c r="J27">
        <v>1150.2857142857142</v>
      </c>
      <c r="K27">
        <v>102</v>
      </c>
      <c r="L27">
        <v>69</v>
      </c>
      <c r="M27">
        <v>7</v>
      </c>
      <c r="N27">
        <v>34</v>
      </c>
      <c r="O27">
        <v>18</v>
      </c>
    </row>
    <row r="28" spans="1:15">
      <c r="A28">
        <v>1283</v>
      </c>
      <c r="B28">
        <v>1636.3753571428572</v>
      </c>
      <c r="C28">
        <v>1636.3753571428572</v>
      </c>
      <c r="D28">
        <v>6</v>
      </c>
      <c r="E28">
        <v>6</v>
      </c>
      <c r="F28">
        <v>4158.5749999999998</v>
      </c>
      <c r="G28">
        <v>4158.5749999999998</v>
      </c>
      <c r="H28">
        <v>64.285714285714292</v>
      </c>
      <c r="I28">
        <v>227.86071428571429</v>
      </c>
      <c r="J28">
        <v>3734.8571428571427</v>
      </c>
      <c r="K28">
        <v>18</v>
      </c>
      <c r="L28">
        <v>18</v>
      </c>
      <c r="M28">
        <v>1</v>
      </c>
      <c r="N28">
        <v>4</v>
      </c>
      <c r="O28">
        <v>10</v>
      </c>
    </row>
    <row r="29" spans="1:15">
      <c r="A29">
        <v>426</v>
      </c>
      <c r="B29">
        <v>2163.4014285714284</v>
      </c>
      <c r="C29">
        <v>2163.4014285714284</v>
      </c>
      <c r="D29">
        <v>3</v>
      </c>
      <c r="E29">
        <v>3</v>
      </c>
      <c r="F29">
        <v>473.46428571428572</v>
      </c>
      <c r="G29">
        <v>473.46428571428572</v>
      </c>
      <c r="H29">
        <v>178.57142857142858</v>
      </c>
      <c r="I29">
        <v>0</v>
      </c>
      <c r="J29">
        <v>291.64285714285717</v>
      </c>
      <c r="K29">
        <v>15</v>
      </c>
      <c r="L29">
        <v>15</v>
      </c>
      <c r="M29">
        <v>5</v>
      </c>
      <c r="N29">
        <v>0</v>
      </c>
      <c r="O29">
        <v>6</v>
      </c>
    </row>
    <row r="30" spans="1:15">
      <c r="A30">
        <v>1019</v>
      </c>
      <c r="B30">
        <v>634.43285714285707</v>
      </c>
      <c r="C30">
        <v>634.43285714285707</v>
      </c>
      <c r="D30">
        <v>2</v>
      </c>
      <c r="E30">
        <v>2</v>
      </c>
      <c r="F30">
        <v>725.94214285714293</v>
      </c>
      <c r="G30">
        <v>725.94214285714293</v>
      </c>
      <c r="H30">
        <v>200</v>
      </c>
      <c r="I30">
        <v>238.83500000000001</v>
      </c>
      <c r="J30">
        <v>249.60714285714286</v>
      </c>
      <c r="K30">
        <v>49</v>
      </c>
      <c r="L30">
        <v>49</v>
      </c>
      <c r="M30">
        <v>8</v>
      </c>
      <c r="N30">
        <v>25</v>
      </c>
      <c r="O30">
        <v>5</v>
      </c>
    </row>
    <row r="31" spans="1:15">
      <c r="A31">
        <v>373</v>
      </c>
      <c r="B31">
        <v>687.57392857142861</v>
      </c>
      <c r="C31">
        <v>687.57392857142861</v>
      </c>
      <c r="D31">
        <v>2</v>
      </c>
      <c r="E31">
        <v>2</v>
      </c>
      <c r="F31">
        <v>675.82142857142856</v>
      </c>
      <c r="G31">
        <v>675.82142857142856</v>
      </c>
      <c r="H31">
        <v>457.14285714285717</v>
      </c>
      <c r="I31">
        <v>0</v>
      </c>
      <c r="J31">
        <v>211</v>
      </c>
      <c r="K31">
        <v>21</v>
      </c>
      <c r="L31">
        <v>21</v>
      </c>
      <c r="M31">
        <v>12</v>
      </c>
      <c r="N31">
        <v>0</v>
      </c>
      <c r="O31">
        <v>3</v>
      </c>
    </row>
    <row r="32" spans="1:15">
      <c r="A32">
        <v>1600</v>
      </c>
      <c r="B32">
        <v>3211.0692857142858</v>
      </c>
      <c r="C32">
        <v>1624.5657142857142</v>
      </c>
      <c r="D32">
        <v>16</v>
      </c>
      <c r="E32">
        <v>4</v>
      </c>
      <c r="F32">
        <v>3235.0360714285712</v>
      </c>
      <c r="G32">
        <v>1610.4714285714285</v>
      </c>
      <c r="H32">
        <v>464.28571428571428</v>
      </c>
      <c r="I32">
        <v>142.98285714285714</v>
      </c>
      <c r="J32">
        <v>71.428571428571431</v>
      </c>
      <c r="K32">
        <v>14</v>
      </c>
      <c r="L32">
        <v>11</v>
      </c>
      <c r="M32">
        <v>2</v>
      </c>
      <c r="N32">
        <v>2</v>
      </c>
      <c r="O32">
        <v>1</v>
      </c>
    </row>
    <row r="33" spans="1:15">
      <c r="A33">
        <v>464</v>
      </c>
      <c r="B33">
        <v>811.33285714285716</v>
      </c>
      <c r="C33">
        <v>811.33285714285716</v>
      </c>
      <c r="D33">
        <v>3</v>
      </c>
      <c r="E33">
        <v>3</v>
      </c>
      <c r="F33">
        <v>577.38571428571424</v>
      </c>
      <c r="G33">
        <v>577.38571428571424</v>
      </c>
      <c r="H33">
        <v>160.71428571428572</v>
      </c>
      <c r="I33">
        <v>65.421428571428564</v>
      </c>
      <c r="J33">
        <v>347.85714285714283</v>
      </c>
      <c r="K33">
        <v>12</v>
      </c>
      <c r="L33">
        <v>12</v>
      </c>
      <c r="M33">
        <v>2</v>
      </c>
      <c r="N33">
        <v>3</v>
      </c>
      <c r="O33">
        <v>6</v>
      </c>
    </row>
    <row r="34" spans="1:15">
      <c r="A34">
        <v>68</v>
      </c>
      <c r="B34">
        <v>874.66428571428571</v>
      </c>
      <c r="C34">
        <v>832.88607142857143</v>
      </c>
      <c r="D34">
        <v>6</v>
      </c>
      <c r="E34">
        <v>4</v>
      </c>
      <c r="F34">
        <v>815.59142857142865</v>
      </c>
      <c r="G34">
        <v>773.85107142857146</v>
      </c>
      <c r="H34">
        <v>678.55535714285713</v>
      </c>
      <c r="I34">
        <v>34.339285714285715</v>
      </c>
      <c r="J34">
        <v>10.714285714285714</v>
      </c>
      <c r="K34">
        <v>33</v>
      </c>
      <c r="L34">
        <v>31</v>
      </c>
      <c r="M34">
        <v>13</v>
      </c>
      <c r="N34">
        <v>3</v>
      </c>
      <c r="O34">
        <v>1</v>
      </c>
    </row>
    <row r="35" spans="1:15">
      <c r="A35">
        <v>958</v>
      </c>
      <c r="B35">
        <v>3315.4550000000004</v>
      </c>
      <c r="C35">
        <v>3313.0807142857143</v>
      </c>
      <c r="D35">
        <v>9</v>
      </c>
      <c r="E35">
        <v>5</v>
      </c>
      <c r="F35">
        <v>1024.9185714285716</v>
      </c>
      <c r="G35">
        <v>918.04357142857145</v>
      </c>
      <c r="H35">
        <v>214.28571428571428</v>
      </c>
      <c r="I35">
        <v>384.11785714285713</v>
      </c>
      <c r="J35">
        <v>419.5864285714286</v>
      </c>
      <c r="K35">
        <v>30</v>
      </c>
      <c r="L35">
        <v>22</v>
      </c>
      <c r="M35">
        <v>2</v>
      </c>
      <c r="N35">
        <v>12</v>
      </c>
      <c r="O35">
        <v>10</v>
      </c>
    </row>
    <row r="36" spans="1:15">
      <c r="A36">
        <v>528</v>
      </c>
      <c r="B36">
        <v>435.68214285714288</v>
      </c>
      <c r="C36">
        <v>435.68214285714288</v>
      </c>
      <c r="D36">
        <v>2</v>
      </c>
      <c r="E36">
        <v>2</v>
      </c>
      <c r="F36">
        <v>390.05642857142857</v>
      </c>
      <c r="G36">
        <v>390.05642857142857</v>
      </c>
      <c r="H36">
        <v>125</v>
      </c>
      <c r="I36">
        <v>70.842142857142861</v>
      </c>
      <c r="J36">
        <v>190.82142857142858</v>
      </c>
      <c r="K36">
        <v>10</v>
      </c>
      <c r="L36">
        <v>10</v>
      </c>
      <c r="M36">
        <v>4</v>
      </c>
      <c r="N36">
        <v>3</v>
      </c>
      <c r="O36">
        <v>2</v>
      </c>
    </row>
    <row r="37" spans="1:15">
      <c r="A37">
        <v>64</v>
      </c>
      <c r="B37">
        <v>1275.8267857142857</v>
      </c>
      <c r="C37">
        <v>1275.8267857142857</v>
      </c>
      <c r="D37">
        <v>5</v>
      </c>
      <c r="E37">
        <v>5</v>
      </c>
      <c r="F37">
        <v>1449.4846428571429</v>
      </c>
      <c r="G37">
        <v>1449.4846428571429</v>
      </c>
      <c r="H37">
        <v>535.71428571428567</v>
      </c>
      <c r="I37">
        <v>518.12785714285712</v>
      </c>
      <c r="J37">
        <v>393.03535714285715</v>
      </c>
      <c r="K37">
        <v>51</v>
      </c>
      <c r="L37">
        <v>51</v>
      </c>
      <c r="M37">
        <v>3</v>
      </c>
      <c r="N37">
        <v>42</v>
      </c>
      <c r="O37">
        <v>4</v>
      </c>
    </row>
    <row r="38" spans="1:15">
      <c r="A38">
        <v>1509</v>
      </c>
      <c r="B38">
        <v>1165.0003571428572</v>
      </c>
      <c r="C38">
        <v>1164.5592857142858</v>
      </c>
      <c r="D38">
        <v>4</v>
      </c>
      <c r="E38">
        <v>3</v>
      </c>
      <c r="F38">
        <v>1150.3464285714285</v>
      </c>
      <c r="G38">
        <v>1150.3464285714285</v>
      </c>
      <c r="H38">
        <v>285.71428571428572</v>
      </c>
      <c r="I38">
        <v>24.596428571428572</v>
      </c>
      <c r="J38">
        <v>836.53571428571433</v>
      </c>
      <c r="K38">
        <v>15</v>
      </c>
      <c r="L38">
        <v>15</v>
      </c>
      <c r="M38">
        <v>2</v>
      </c>
      <c r="N38">
        <v>2</v>
      </c>
      <c r="O38">
        <v>10</v>
      </c>
    </row>
    <row r="39" spans="1:15">
      <c r="A39">
        <v>337</v>
      </c>
      <c r="B39">
        <v>1675.8867857142857</v>
      </c>
      <c r="C39">
        <v>1228.220357142857</v>
      </c>
      <c r="D39">
        <v>8</v>
      </c>
      <c r="E39">
        <v>4</v>
      </c>
      <c r="F39">
        <v>1252.9517857142857</v>
      </c>
      <c r="G39">
        <v>1216.3232142857144</v>
      </c>
      <c r="H39">
        <v>392.85714285714283</v>
      </c>
      <c r="I39">
        <v>174.47749999999999</v>
      </c>
      <c r="J39">
        <v>197.78571428571428</v>
      </c>
      <c r="K39">
        <v>23</v>
      </c>
      <c r="L39">
        <v>22</v>
      </c>
      <c r="M39">
        <v>5</v>
      </c>
      <c r="N39">
        <v>7</v>
      </c>
      <c r="O39">
        <v>6</v>
      </c>
    </row>
    <row r="40" spans="1:15">
      <c r="A40">
        <v>1172</v>
      </c>
      <c r="B40">
        <v>344.90107142857141</v>
      </c>
      <c r="C40">
        <v>338.25214285714281</v>
      </c>
      <c r="D40">
        <v>4</v>
      </c>
      <c r="E40">
        <v>2</v>
      </c>
      <c r="F40">
        <v>399.25</v>
      </c>
      <c r="G40">
        <v>399.25</v>
      </c>
      <c r="H40">
        <v>0</v>
      </c>
      <c r="I40">
        <v>42.107142857142854</v>
      </c>
      <c r="J40">
        <v>357.14285714285717</v>
      </c>
      <c r="K40">
        <v>3</v>
      </c>
      <c r="L40">
        <v>3</v>
      </c>
      <c r="M40">
        <v>0</v>
      </c>
      <c r="N40">
        <v>1</v>
      </c>
      <c r="O40">
        <v>2</v>
      </c>
    </row>
    <row r="41" spans="1:15">
      <c r="A41">
        <v>130</v>
      </c>
      <c r="B41">
        <v>1922.2571428571428</v>
      </c>
      <c r="C41">
        <v>1339.5464285714286</v>
      </c>
      <c r="D41">
        <v>24</v>
      </c>
      <c r="E41">
        <v>22</v>
      </c>
      <c r="F41">
        <v>1958.1642857142856</v>
      </c>
      <c r="G41">
        <v>1350.2607142857144</v>
      </c>
      <c r="H41">
        <v>185.71428571428572</v>
      </c>
      <c r="I41">
        <v>85.371428571428581</v>
      </c>
      <c r="J41">
        <v>496.03571428571428</v>
      </c>
      <c r="K41">
        <v>45</v>
      </c>
      <c r="L41">
        <v>24</v>
      </c>
      <c r="M41">
        <v>6</v>
      </c>
      <c r="N41">
        <v>11</v>
      </c>
      <c r="O41">
        <v>3</v>
      </c>
    </row>
    <row r="42" spans="1:15">
      <c r="A42">
        <v>389</v>
      </c>
      <c r="B42">
        <v>849.59357142857141</v>
      </c>
      <c r="C42">
        <v>846.08785714285716</v>
      </c>
      <c r="D42">
        <v>4</v>
      </c>
      <c r="E42">
        <v>3</v>
      </c>
      <c r="F42">
        <v>670.82142857142856</v>
      </c>
      <c r="G42">
        <v>670.82142857142856</v>
      </c>
      <c r="H42">
        <v>642.85714285714289</v>
      </c>
      <c r="I42">
        <v>0</v>
      </c>
      <c r="J42">
        <v>26.428571428571427</v>
      </c>
      <c r="K42">
        <v>6</v>
      </c>
      <c r="L42">
        <v>6</v>
      </c>
      <c r="M42">
        <v>2</v>
      </c>
      <c r="N42">
        <v>0</v>
      </c>
      <c r="O42">
        <v>1</v>
      </c>
    </row>
    <row r="43" spans="1:15">
      <c r="A43">
        <v>154</v>
      </c>
      <c r="B43">
        <v>446.4325</v>
      </c>
      <c r="C43">
        <v>446.4325</v>
      </c>
      <c r="D43">
        <v>5</v>
      </c>
      <c r="E43">
        <v>5</v>
      </c>
      <c r="F43">
        <v>1478.4739285714284</v>
      </c>
      <c r="G43">
        <v>1478.4739285714284</v>
      </c>
      <c r="H43">
        <v>0</v>
      </c>
      <c r="I43">
        <v>1478.4739285714284</v>
      </c>
      <c r="J43">
        <v>0</v>
      </c>
      <c r="K43">
        <v>38</v>
      </c>
      <c r="L43">
        <v>38</v>
      </c>
      <c r="M43">
        <v>0</v>
      </c>
      <c r="N43">
        <v>38</v>
      </c>
      <c r="O43">
        <v>0</v>
      </c>
    </row>
    <row r="44" spans="1:15">
      <c r="A44">
        <v>1466</v>
      </c>
      <c r="B44">
        <v>742.5971428571429</v>
      </c>
      <c r="C44">
        <v>742.5971428571429</v>
      </c>
      <c r="D44">
        <v>4</v>
      </c>
      <c r="E44">
        <v>4</v>
      </c>
      <c r="F44">
        <v>624.42857142857144</v>
      </c>
      <c r="G44">
        <v>624.42857142857144</v>
      </c>
      <c r="H44">
        <v>71.428571428571431</v>
      </c>
      <c r="I44">
        <v>23.214285714285715</v>
      </c>
      <c r="J44">
        <v>526.39285714285711</v>
      </c>
      <c r="K44">
        <v>6</v>
      </c>
      <c r="L44">
        <v>6</v>
      </c>
      <c r="M44">
        <v>1</v>
      </c>
      <c r="N44">
        <v>1</v>
      </c>
      <c r="O44">
        <v>3</v>
      </c>
    </row>
    <row r="45" spans="1:15">
      <c r="A45">
        <v>226</v>
      </c>
      <c r="B45">
        <v>2071.4757142857143</v>
      </c>
      <c r="C45">
        <v>2071.4757142857143</v>
      </c>
      <c r="D45">
        <v>2</v>
      </c>
      <c r="E45">
        <v>2</v>
      </c>
      <c r="F45">
        <v>1289.1785714285713</v>
      </c>
      <c r="G45">
        <v>1289.1785714285713</v>
      </c>
      <c r="H45">
        <v>0</v>
      </c>
      <c r="I45">
        <v>0</v>
      </c>
      <c r="J45">
        <v>1285.7142857142858</v>
      </c>
      <c r="K45">
        <v>3</v>
      </c>
      <c r="L45">
        <v>3</v>
      </c>
      <c r="M45">
        <v>0</v>
      </c>
      <c r="N45">
        <v>0</v>
      </c>
      <c r="O45">
        <v>2</v>
      </c>
    </row>
    <row r="46" spans="1:15">
      <c r="A46">
        <v>453</v>
      </c>
      <c r="B46">
        <v>2003.2960714285714</v>
      </c>
      <c r="C46">
        <v>2003.2382142857143</v>
      </c>
      <c r="D46">
        <v>4</v>
      </c>
      <c r="E46">
        <v>3</v>
      </c>
      <c r="F46">
        <v>2670.3892857142855</v>
      </c>
      <c r="G46">
        <v>2670.3892857142855</v>
      </c>
      <c r="H46">
        <v>357.14285714285717</v>
      </c>
      <c r="I46">
        <v>174.53571428571428</v>
      </c>
      <c r="J46">
        <v>2125.8214285714284</v>
      </c>
      <c r="K46">
        <v>10</v>
      </c>
      <c r="L46">
        <v>10</v>
      </c>
      <c r="M46">
        <v>1</v>
      </c>
      <c r="N46">
        <v>2</v>
      </c>
      <c r="O46">
        <v>6</v>
      </c>
    </row>
    <row r="47" spans="1:15">
      <c r="A47">
        <v>279</v>
      </c>
      <c r="B47">
        <v>3.5714285714285718E-3</v>
      </c>
      <c r="C47">
        <v>3.5714285714285718E-3</v>
      </c>
      <c r="D47">
        <v>1</v>
      </c>
      <c r="E47">
        <v>1</v>
      </c>
      <c r="F47">
        <v>199.92857142857142</v>
      </c>
      <c r="G47">
        <v>199.92857142857142</v>
      </c>
      <c r="H47">
        <v>0</v>
      </c>
      <c r="I47">
        <v>0</v>
      </c>
      <c r="J47">
        <v>0</v>
      </c>
      <c r="K47">
        <v>3</v>
      </c>
      <c r="L47">
        <v>3</v>
      </c>
      <c r="M47">
        <v>0</v>
      </c>
      <c r="N47">
        <v>0</v>
      </c>
      <c r="O47">
        <v>0</v>
      </c>
    </row>
    <row r="48" spans="1:15">
      <c r="A48">
        <v>960</v>
      </c>
      <c r="B48">
        <v>0</v>
      </c>
      <c r="C48">
        <v>0</v>
      </c>
      <c r="D48">
        <v>0</v>
      </c>
      <c r="E48">
        <v>0</v>
      </c>
      <c r="F48">
        <v>8.7142857142857135</v>
      </c>
      <c r="G48">
        <v>8.7142857142857135</v>
      </c>
      <c r="H48">
        <v>7.1428571428571432</v>
      </c>
      <c r="I48">
        <v>0</v>
      </c>
      <c r="J48">
        <v>0</v>
      </c>
      <c r="K48">
        <v>3</v>
      </c>
      <c r="L48">
        <v>3</v>
      </c>
      <c r="M48">
        <v>1</v>
      </c>
      <c r="N48">
        <v>0</v>
      </c>
      <c r="O48">
        <v>0</v>
      </c>
    </row>
    <row r="49" spans="1:15">
      <c r="A49">
        <v>1237</v>
      </c>
      <c r="B49">
        <v>1135.5182142857143</v>
      </c>
      <c r="C49">
        <v>844.21500000000003</v>
      </c>
      <c r="D49">
        <v>8</v>
      </c>
      <c r="E49">
        <v>5</v>
      </c>
      <c r="F49">
        <v>856.71785714285704</v>
      </c>
      <c r="G49">
        <v>810.68214285714282</v>
      </c>
      <c r="H49">
        <v>92.857142857142861</v>
      </c>
      <c r="I49">
        <v>4.9678571428571425</v>
      </c>
      <c r="J49">
        <v>558.35714285714289</v>
      </c>
      <c r="K49">
        <v>22</v>
      </c>
      <c r="L49">
        <v>19</v>
      </c>
      <c r="M49">
        <v>4</v>
      </c>
      <c r="N49">
        <v>2</v>
      </c>
      <c r="O49">
        <v>9</v>
      </c>
    </row>
    <row r="50" spans="1:15">
      <c r="A50">
        <v>184</v>
      </c>
      <c r="B50">
        <v>9.642857142857144E-3</v>
      </c>
      <c r="C50">
        <v>9.642857142857144E-3</v>
      </c>
      <c r="D50">
        <v>1</v>
      </c>
      <c r="E50">
        <v>1</v>
      </c>
      <c r="F50">
        <v>131.87428571428572</v>
      </c>
      <c r="G50">
        <v>131.87428571428572</v>
      </c>
      <c r="H50">
        <v>0</v>
      </c>
      <c r="I50">
        <v>129.34321428571428</v>
      </c>
      <c r="J50">
        <v>0</v>
      </c>
      <c r="K50">
        <v>4</v>
      </c>
      <c r="L50">
        <v>4</v>
      </c>
      <c r="M50">
        <v>0</v>
      </c>
      <c r="N50">
        <v>2</v>
      </c>
      <c r="O50">
        <v>0</v>
      </c>
    </row>
    <row r="51" spans="1:15">
      <c r="A51">
        <v>400</v>
      </c>
      <c r="B51">
        <v>419.71714285714285</v>
      </c>
      <c r="C51">
        <v>419.71714285714285</v>
      </c>
      <c r="D51">
        <v>2</v>
      </c>
      <c r="E51">
        <v>2</v>
      </c>
      <c r="F51">
        <v>2713.1785714285716</v>
      </c>
      <c r="G51">
        <v>2713.1785714285716</v>
      </c>
      <c r="H51">
        <v>0</v>
      </c>
      <c r="I51">
        <v>0</v>
      </c>
      <c r="J51">
        <v>206.07142857142858</v>
      </c>
      <c r="K51">
        <v>7</v>
      </c>
      <c r="L51">
        <v>7</v>
      </c>
      <c r="M51">
        <v>0</v>
      </c>
      <c r="N51">
        <v>0</v>
      </c>
      <c r="O51">
        <v>4</v>
      </c>
    </row>
    <row r="52" spans="1:15">
      <c r="A52">
        <v>252</v>
      </c>
      <c r="B52">
        <v>398.1464285714286</v>
      </c>
      <c r="C52">
        <v>3.3214285714285717E-2</v>
      </c>
      <c r="D52">
        <v>5</v>
      </c>
      <c r="E52">
        <v>1</v>
      </c>
      <c r="F52">
        <v>969.71428571428567</v>
      </c>
      <c r="G52">
        <v>969.71428571428567</v>
      </c>
      <c r="H52">
        <v>0</v>
      </c>
      <c r="I52">
        <v>775.07142857142856</v>
      </c>
      <c r="J52">
        <v>190.60714285714286</v>
      </c>
      <c r="K52">
        <v>5</v>
      </c>
      <c r="L52">
        <v>5</v>
      </c>
      <c r="M52">
        <v>0</v>
      </c>
      <c r="N52">
        <v>1</v>
      </c>
      <c r="O52">
        <v>3</v>
      </c>
    </row>
    <row r="53" spans="1:15">
      <c r="A53">
        <v>661</v>
      </c>
      <c r="B53">
        <v>359.9785714285714</v>
      </c>
      <c r="C53">
        <v>357.14428571428573</v>
      </c>
      <c r="D53">
        <v>3</v>
      </c>
      <c r="E53">
        <v>2</v>
      </c>
      <c r="F53">
        <v>495.32892857142855</v>
      </c>
      <c r="G53">
        <v>138.18607142857144</v>
      </c>
      <c r="H53">
        <v>71.428571428571431</v>
      </c>
      <c r="I53">
        <v>64.793214285714285</v>
      </c>
      <c r="J53">
        <v>357.14285714285717</v>
      </c>
      <c r="K53">
        <v>10</v>
      </c>
      <c r="L53">
        <v>9</v>
      </c>
      <c r="M53">
        <v>1</v>
      </c>
      <c r="N53">
        <v>7</v>
      </c>
      <c r="O53">
        <v>1</v>
      </c>
    </row>
    <row r="54" spans="1:15">
      <c r="A54">
        <v>1430</v>
      </c>
      <c r="B54">
        <v>988.22142857142865</v>
      </c>
      <c r="C54">
        <v>988.22142857142865</v>
      </c>
      <c r="D54">
        <v>12</v>
      </c>
      <c r="E54">
        <v>12</v>
      </c>
      <c r="F54">
        <v>1365.2553571428573</v>
      </c>
      <c r="G54">
        <v>1365.2553571428573</v>
      </c>
      <c r="H54">
        <v>0</v>
      </c>
      <c r="I54">
        <v>122.64821428571429</v>
      </c>
      <c r="J54">
        <v>1239.2142857142858</v>
      </c>
      <c r="K54">
        <v>16</v>
      </c>
      <c r="L54">
        <v>16</v>
      </c>
      <c r="M54">
        <v>0</v>
      </c>
      <c r="N54">
        <v>7</v>
      </c>
      <c r="O54">
        <v>8</v>
      </c>
    </row>
    <row r="55" spans="1:15">
      <c r="A55">
        <v>1089</v>
      </c>
      <c r="B55">
        <v>824.3257142857143</v>
      </c>
      <c r="C55">
        <v>824.3257142857143</v>
      </c>
      <c r="D55">
        <v>2</v>
      </c>
      <c r="E55">
        <v>2</v>
      </c>
      <c r="F55">
        <v>1537.9278571428572</v>
      </c>
      <c r="G55">
        <v>1537.9278571428572</v>
      </c>
      <c r="H55">
        <v>535.71428571428567</v>
      </c>
      <c r="I55">
        <v>0</v>
      </c>
      <c r="J55">
        <v>998.17785714285708</v>
      </c>
      <c r="K55">
        <v>14</v>
      </c>
      <c r="L55">
        <v>14</v>
      </c>
      <c r="M55">
        <v>1</v>
      </c>
      <c r="N55">
        <v>0</v>
      </c>
      <c r="O55">
        <v>12</v>
      </c>
    </row>
    <row r="56" spans="1:15">
      <c r="A56">
        <v>880</v>
      </c>
      <c r="B56">
        <v>8.1432142857142846</v>
      </c>
      <c r="C56">
        <v>8.1432142857142846</v>
      </c>
      <c r="D56">
        <v>2</v>
      </c>
      <c r="E56">
        <v>2</v>
      </c>
      <c r="F56">
        <v>42.428571428571431</v>
      </c>
      <c r="G56">
        <v>42.428571428571431</v>
      </c>
      <c r="H56">
        <v>17.857142857142858</v>
      </c>
      <c r="I56">
        <v>24.571428571428573</v>
      </c>
      <c r="J56">
        <v>0</v>
      </c>
      <c r="K56">
        <v>9</v>
      </c>
      <c r="L56">
        <v>9</v>
      </c>
      <c r="M56">
        <v>2</v>
      </c>
      <c r="N56">
        <v>7</v>
      </c>
      <c r="O56">
        <v>0</v>
      </c>
    </row>
    <row r="57" spans="1:15">
      <c r="A57">
        <v>888</v>
      </c>
      <c r="B57">
        <v>407.68142857142857</v>
      </c>
      <c r="C57">
        <v>407.68142857142857</v>
      </c>
      <c r="D57">
        <v>4</v>
      </c>
      <c r="E57">
        <v>4</v>
      </c>
      <c r="F57">
        <v>387.67857142857144</v>
      </c>
      <c r="G57">
        <v>387.67857142857144</v>
      </c>
      <c r="H57">
        <v>357.14285714285717</v>
      </c>
      <c r="I57">
        <v>0</v>
      </c>
      <c r="J57">
        <v>0</v>
      </c>
      <c r="K57">
        <v>5</v>
      </c>
      <c r="L57">
        <v>5</v>
      </c>
      <c r="M57">
        <v>1</v>
      </c>
      <c r="N57">
        <v>0</v>
      </c>
      <c r="O57">
        <v>0</v>
      </c>
    </row>
    <row r="58" spans="1:15">
      <c r="A58">
        <v>91</v>
      </c>
      <c r="B58">
        <v>1217.7807142857143</v>
      </c>
      <c r="C58">
        <v>1217.7807142857143</v>
      </c>
      <c r="D58">
        <v>2</v>
      </c>
      <c r="E58">
        <v>2</v>
      </c>
      <c r="F58">
        <v>1196.1071428571429</v>
      </c>
      <c r="G58">
        <v>1196.1071428571429</v>
      </c>
      <c r="H58">
        <v>571.42857142857144</v>
      </c>
      <c r="I58">
        <v>503.25</v>
      </c>
      <c r="J58">
        <v>121.42857142857143</v>
      </c>
      <c r="K58">
        <v>29</v>
      </c>
      <c r="L58">
        <v>29</v>
      </c>
      <c r="M58">
        <v>4</v>
      </c>
      <c r="N58">
        <v>23</v>
      </c>
      <c r="O58">
        <v>2</v>
      </c>
    </row>
    <row r="59" spans="1:15">
      <c r="A59">
        <v>1270</v>
      </c>
      <c r="B59">
        <v>1.7857142857142856E-2</v>
      </c>
      <c r="C59">
        <v>1.7857142857142856E-2</v>
      </c>
      <c r="D59">
        <v>1</v>
      </c>
      <c r="E59">
        <v>1</v>
      </c>
      <c r="F59">
        <v>274.78571428571428</v>
      </c>
      <c r="G59">
        <v>274.78571428571428</v>
      </c>
      <c r="H59">
        <v>178.57142857142858</v>
      </c>
      <c r="I59">
        <v>96.214285714285708</v>
      </c>
      <c r="J59">
        <v>0</v>
      </c>
      <c r="K59">
        <v>4</v>
      </c>
      <c r="L59">
        <v>4</v>
      </c>
      <c r="M59">
        <v>2</v>
      </c>
      <c r="N59">
        <v>2</v>
      </c>
      <c r="O59">
        <v>0</v>
      </c>
    </row>
    <row r="60" spans="1:15">
      <c r="A60">
        <v>774</v>
      </c>
      <c r="B60">
        <v>2256.2417857142855</v>
      </c>
      <c r="C60">
        <v>1475.5832142857143</v>
      </c>
      <c r="D60">
        <v>20</v>
      </c>
      <c r="E60">
        <v>16</v>
      </c>
      <c r="F60">
        <v>2208.9160714285713</v>
      </c>
      <c r="G60">
        <v>1475.5832142857143</v>
      </c>
      <c r="H60">
        <v>421.42857142857144</v>
      </c>
      <c r="I60">
        <v>0</v>
      </c>
      <c r="J60">
        <v>160.42857142857142</v>
      </c>
      <c r="K60">
        <v>30</v>
      </c>
      <c r="L60">
        <v>15</v>
      </c>
      <c r="M60">
        <v>4</v>
      </c>
      <c r="N60">
        <v>0</v>
      </c>
      <c r="O60">
        <v>2</v>
      </c>
    </row>
    <row r="61" spans="1:15">
      <c r="A61">
        <v>1500</v>
      </c>
      <c r="B61">
        <v>7.1428571428571429E-4</v>
      </c>
      <c r="C61">
        <v>7.1428571428571429E-4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1392</v>
      </c>
      <c r="B62">
        <v>791.05214285714283</v>
      </c>
      <c r="C62">
        <v>674.62464285714293</v>
      </c>
      <c r="D62">
        <v>7</v>
      </c>
      <c r="E62">
        <v>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1363</v>
      </c>
      <c r="B63">
        <v>48.214285714285715</v>
      </c>
      <c r="C63">
        <v>48.214285714285715</v>
      </c>
      <c r="D63">
        <v>1</v>
      </c>
      <c r="E63">
        <v>1</v>
      </c>
      <c r="F63">
        <v>17.857142857142858</v>
      </c>
      <c r="G63">
        <v>17.857142857142858</v>
      </c>
      <c r="H63">
        <v>17.857142857142858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</row>
    <row r="64" spans="1:15">
      <c r="A64">
        <v>1224</v>
      </c>
      <c r="B64">
        <v>571.5132142857143</v>
      </c>
      <c r="C64">
        <v>571.5132142857143</v>
      </c>
      <c r="D64">
        <v>2</v>
      </c>
      <c r="E64">
        <v>2</v>
      </c>
      <c r="F64">
        <v>7801.6153571428576</v>
      </c>
      <c r="G64">
        <v>7801.6153571428576</v>
      </c>
      <c r="H64">
        <v>3271.4285714285716</v>
      </c>
      <c r="I64">
        <v>3292.7649999999999</v>
      </c>
      <c r="J64">
        <v>170.39285714285714</v>
      </c>
      <c r="K64">
        <v>40</v>
      </c>
      <c r="L64">
        <v>40</v>
      </c>
      <c r="M64">
        <v>9</v>
      </c>
      <c r="N64">
        <v>17</v>
      </c>
      <c r="O64">
        <v>6</v>
      </c>
    </row>
    <row r="65" spans="1:15">
      <c r="A65">
        <v>157</v>
      </c>
      <c r="B65">
        <v>1023.9342857142857</v>
      </c>
      <c r="C65">
        <v>1023.9342857142857</v>
      </c>
      <c r="D65">
        <v>3</v>
      </c>
      <c r="E65">
        <v>3</v>
      </c>
      <c r="F65">
        <v>1076.5357142857142</v>
      </c>
      <c r="G65">
        <v>1076.5357142857142</v>
      </c>
      <c r="H65">
        <v>357.14285714285717</v>
      </c>
      <c r="I65">
        <v>157.80357142857142</v>
      </c>
      <c r="J65">
        <v>343.32142857142856</v>
      </c>
      <c r="K65">
        <v>18</v>
      </c>
      <c r="L65">
        <v>18</v>
      </c>
      <c r="M65">
        <v>2</v>
      </c>
      <c r="N65">
        <v>6</v>
      </c>
      <c r="O65">
        <v>7</v>
      </c>
    </row>
    <row r="66" spans="1:15">
      <c r="A66">
        <v>461</v>
      </c>
      <c r="B66">
        <v>1463.9160714285715</v>
      </c>
      <c r="C66">
        <v>1463.8007142857143</v>
      </c>
      <c r="D66">
        <v>5</v>
      </c>
      <c r="E66">
        <v>4</v>
      </c>
      <c r="F66">
        <v>1590.5982142857142</v>
      </c>
      <c r="G66">
        <v>1590.5982142857142</v>
      </c>
      <c r="H66">
        <v>0</v>
      </c>
      <c r="I66">
        <v>340.75178571428569</v>
      </c>
      <c r="J66">
        <v>719.96428571428567</v>
      </c>
      <c r="K66">
        <v>18</v>
      </c>
      <c r="L66">
        <v>18</v>
      </c>
      <c r="M66">
        <v>0</v>
      </c>
      <c r="N66">
        <v>3</v>
      </c>
      <c r="O66">
        <v>12</v>
      </c>
    </row>
    <row r="67" spans="1:15">
      <c r="A67">
        <v>1373</v>
      </c>
      <c r="B67">
        <v>33409.29357142857</v>
      </c>
      <c r="C67">
        <v>33409.29357142857</v>
      </c>
      <c r="D67">
        <v>36</v>
      </c>
      <c r="E67">
        <v>36</v>
      </c>
      <c r="F67">
        <v>44078.183928571423</v>
      </c>
      <c r="G67">
        <v>44078.183928571423</v>
      </c>
      <c r="H67">
        <v>1250</v>
      </c>
      <c r="I67">
        <v>246.51214285714286</v>
      </c>
      <c r="J67">
        <v>3908.8432142857141</v>
      </c>
      <c r="K67">
        <v>44</v>
      </c>
      <c r="L67">
        <v>44</v>
      </c>
      <c r="M67">
        <v>4</v>
      </c>
      <c r="N67">
        <v>6</v>
      </c>
      <c r="O67">
        <v>21</v>
      </c>
    </row>
    <row r="68" spans="1:15">
      <c r="A68">
        <v>391</v>
      </c>
      <c r="B68">
        <v>636.64250000000004</v>
      </c>
      <c r="C68">
        <v>576.89357142857148</v>
      </c>
      <c r="D68">
        <v>10</v>
      </c>
      <c r="E68">
        <v>4</v>
      </c>
      <c r="F68">
        <v>565.79142857142858</v>
      </c>
      <c r="G68">
        <v>504.82107142857143</v>
      </c>
      <c r="H68">
        <v>178.57142857142858</v>
      </c>
      <c r="I68">
        <v>0</v>
      </c>
      <c r="J68">
        <v>137.67857142857142</v>
      </c>
      <c r="K68">
        <v>31</v>
      </c>
      <c r="L68">
        <v>18</v>
      </c>
      <c r="M68">
        <v>4</v>
      </c>
      <c r="N68">
        <v>0</v>
      </c>
      <c r="O68">
        <v>6</v>
      </c>
    </row>
    <row r="69" spans="1:15">
      <c r="A69">
        <v>1249</v>
      </c>
      <c r="B69">
        <v>380.71535714285716</v>
      </c>
      <c r="C69">
        <v>380.71535714285716</v>
      </c>
      <c r="D69">
        <v>4</v>
      </c>
      <c r="E69">
        <v>4</v>
      </c>
      <c r="F69">
        <v>342.64285714285717</v>
      </c>
      <c r="G69">
        <v>342.64285714285717</v>
      </c>
      <c r="H69">
        <v>132.14285714285714</v>
      </c>
      <c r="I69">
        <v>9.8214285714285712</v>
      </c>
      <c r="J69">
        <v>195.64285714285714</v>
      </c>
      <c r="K69">
        <v>16</v>
      </c>
      <c r="L69">
        <v>16</v>
      </c>
      <c r="M69">
        <v>9</v>
      </c>
      <c r="N69">
        <v>1</v>
      </c>
      <c r="O69">
        <v>4</v>
      </c>
    </row>
    <row r="70" spans="1:15">
      <c r="A70">
        <v>1323</v>
      </c>
      <c r="B70">
        <v>575.43321428571426</v>
      </c>
      <c r="C70">
        <v>575.43321428571426</v>
      </c>
      <c r="D70">
        <v>5</v>
      </c>
      <c r="E70">
        <v>5</v>
      </c>
      <c r="F70">
        <v>252.75</v>
      </c>
      <c r="G70">
        <v>252.75</v>
      </c>
      <c r="H70">
        <v>0</v>
      </c>
      <c r="I70">
        <v>120.60714285714286</v>
      </c>
      <c r="J70">
        <v>132.14285714285714</v>
      </c>
      <c r="K70">
        <v>6</v>
      </c>
      <c r="L70">
        <v>6</v>
      </c>
      <c r="M70">
        <v>0</v>
      </c>
      <c r="N70">
        <v>4</v>
      </c>
      <c r="O70">
        <v>2</v>
      </c>
    </row>
    <row r="71" spans="1:15">
      <c r="A71">
        <v>38</v>
      </c>
      <c r="B71">
        <v>987.85857142857151</v>
      </c>
      <c r="C71">
        <v>987.85857142857151</v>
      </c>
      <c r="D71">
        <v>4</v>
      </c>
      <c r="E71">
        <v>4</v>
      </c>
      <c r="F71">
        <v>957.67964285714277</v>
      </c>
      <c r="G71">
        <v>957.67964285714277</v>
      </c>
      <c r="H71">
        <v>307.14285714285717</v>
      </c>
      <c r="I71">
        <v>219.42964285714285</v>
      </c>
      <c r="J71">
        <v>427.71428571428572</v>
      </c>
      <c r="K71">
        <v>26</v>
      </c>
      <c r="L71">
        <v>26</v>
      </c>
      <c r="M71">
        <v>4</v>
      </c>
      <c r="N71">
        <v>12</v>
      </c>
      <c r="O71">
        <v>9</v>
      </c>
    </row>
    <row r="72" spans="1:15">
      <c r="A72">
        <v>1259</v>
      </c>
      <c r="B72">
        <v>370.67607142857145</v>
      </c>
      <c r="C72">
        <v>339.28678571428571</v>
      </c>
      <c r="D72">
        <v>3</v>
      </c>
      <c r="E72">
        <v>2</v>
      </c>
      <c r="F72">
        <v>327.5371428571429</v>
      </c>
      <c r="G72">
        <v>323.18</v>
      </c>
      <c r="H72">
        <v>17.857142857142858</v>
      </c>
      <c r="I72">
        <v>33.251428571428569</v>
      </c>
      <c r="J72">
        <v>221.5</v>
      </c>
      <c r="K72">
        <v>15</v>
      </c>
      <c r="L72">
        <v>13</v>
      </c>
      <c r="M72">
        <v>1</v>
      </c>
      <c r="N72">
        <v>3</v>
      </c>
      <c r="O72">
        <v>7</v>
      </c>
    </row>
    <row r="73" spans="1:15">
      <c r="A73">
        <v>165</v>
      </c>
      <c r="B73">
        <v>1383.2628571428572</v>
      </c>
      <c r="C73">
        <v>1383.2628571428572</v>
      </c>
      <c r="D73">
        <v>3</v>
      </c>
      <c r="E73">
        <v>3</v>
      </c>
      <c r="F73">
        <v>1065.9232142857143</v>
      </c>
      <c r="G73">
        <v>1065.9232142857143</v>
      </c>
      <c r="H73">
        <v>142.85714285714286</v>
      </c>
      <c r="I73">
        <v>0</v>
      </c>
      <c r="J73">
        <v>779.00857142857149</v>
      </c>
      <c r="K73">
        <v>17</v>
      </c>
      <c r="L73">
        <v>17</v>
      </c>
      <c r="M73">
        <v>1</v>
      </c>
      <c r="N73">
        <v>0</v>
      </c>
      <c r="O73">
        <v>12</v>
      </c>
    </row>
    <row r="74" spans="1:15">
      <c r="A74">
        <v>1182</v>
      </c>
      <c r="B74">
        <v>2450.1746428571428</v>
      </c>
      <c r="C74">
        <v>1928.6564285714285</v>
      </c>
      <c r="D74">
        <v>13</v>
      </c>
      <c r="E74">
        <v>7</v>
      </c>
      <c r="F74">
        <v>2266.7289285714287</v>
      </c>
      <c r="G74">
        <v>1787.4875</v>
      </c>
      <c r="H74">
        <v>89.285714285714292</v>
      </c>
      <c r="I74">
        <v>753.81964285714287</v>
      </c>
      <c r="J74">
        <v>911.28821428571428</v>
      </c>
      <c r="K74">
        <v>53</v>
      </c>
      <c r="L74">
        <v>18</v>
      </c>
      <c r="M74">
        <v>1</v>
      </c>
      <c r="N74">
        <v>34</v>
      </c>
      <c r="O74">
        <v>13</v>
      </c>
    </row>
    <row r="75" spans="1:15">
      <c r="A75">
        <v>290</v>
      </c>
      <c r="B75">
        <v>1723.1896428571429</v>
      </c>
      <c r="C75">
        <v>1723.1896428571429</v>
      </c>
      <c r="D75">
        <v>9</v>
      </c>
      <c r="E75">
        <v>9</v>
      </c>
      <c r="F75">
        <v>4068.5728571428567</v>
      </c>
      <c r="G75">
        <v>4068.5728571428567</v>
      </c>
      <c r="H75">
        <v>164.28571428571428</v>
      </c>
      <c r="I75">
        <v>108.71571428571428</v>
      </c>
      <c r="J75">
        <v>3791.5357142857142</v>
      </c>
      <c r="K75">
        <v>28</v>
      </c>
      <c r="L75">
        <v>28</v>
      </c>
      <c r="M75">
        <v>1</v>
      </c>
      <c r="N75">
        <v>12</v>
      </c>
      <c r="O75">
        <v>14</v>
      </c>
    </row>
    <row r="76" spans="1:15">
      <c r="A76">
        <v>191</v>
      </c>
      <c r="B76">
        <v>998.68107142857139</v>
      </c>
      <c r="C76">
        <v>998.68107142857139</v>
      </c>
      <c r="D76">
        <v>4</v>
      </c>
      <c r="E76">
        <v>4</v>
      </c>
      <c r="F76">
        <v>995.41035714285715</v>
      </c>
      <c r="G76">
        <v>995.41035714285715</v>
      </c>
      <c r="H76">
        <v>114.28571428571429</v>
      </c>
      <c r="I76">
        <v>83.946785714285724</v>
      </c>
      <c r="J76">
        <v>790.03499999999997</v>
      </c>
      <c r="K76">
        <v>19</v>
      </c>
      <c r="L76">
        <v>19</v>
      </c>
      <c r="M76">
        <v>6</v>
      </c>
      <c r="N76">
        <v>5</v>
      </c>
      <c r="O76">
        <v>4</v>
      </c>
    </row>
    <row r="77" spans="1:15">
      <c r="A77">
        <v>1153</v>
      </c>
      <c r="B77">
        <v>220.03678571428571</v>
      </c>
      <c r="C77">
        <v>220.03678571428571</v>
      </c>
      <c r="D77">
        <v>3</v>
      </c>
      <c r="E77">
        <v>3</v>
      </c>
      <c r="F77">
        <v>214.62857142857143</v>
      </c>
      <c r="G77">
        <v>214.62857142857143</v>
      </c>
      <c r="H77">
        <v>0</v>
      </c>
      <c r="I77">
        <v>8.4499999999999993</v>
      </c>
      <c r="J77">
        <v>203.78571428571428</v>
      </c>
      <c r="K77">
        <v>6</v>
      </c>
      <c r="L77">
        <v>6</v>
      </c>
      <c r="M77">
        <v>0</v>
      </c>
      <c r="N77">
        <v>1</v>
      </c>
      <c r="O77">
        <v>4</v>
      </c>
    </row>
    <row r="78" spans="1:15">
      <c r="A78">
        <v>24</v>
      </c>
      <c r="B78">
        <v>1141.0925</v>
      </c>
      <c r="C78">
        <v>1141.0925</v>
      </c>
      <c r="D78">
        <v>3</v>
      </c>
      <c r="E78">
        <v>3</v>
      </c>
      <c r="F78">
        <v>902.06785714285718</v>
      </c>
      <c r="G78">
        <v>902.06785714285718</v>
      </c>
      <c r="H78">
        <v>0</v>
      </c>
      <c r="I78">
        <v>258.42500000000001</v>
      </c>
      <c r="J78">
        <v>639.53571428571433</v>
      </c>
      <c r="K78">
        <v>22</v>
      </c>
      <c r="L78">
        <v>22</v>
      </c>
      <c r="M78">
        <v>0</v>
      </c>
      <c r="N78">
        <v>6</v>
      </c>
      <c r="O78">
        <v>15</v>
      </c>
    </row>
    <row r="79" spans="1:15">
      <c r="A79">
        <v>489</v>
      </c>
      <c r="B79">
        <v>1.4285714285714286E-3</v>
      </c>
      <c r="C79">
        <v>3.5714285714285714E-4</v>
      </c>
      <c r="D79">
        <v>2</v>
      </c>
      <c r="E79">
        <v>1</v>
      </c>
      <c r="F79">
        <v>85.107142857142861</v>
      </c>
      <c r="G79">
        <v>85.107142857142861</v>
      </c>
      <c r="H79">
        <v>60.714285714285715</v>
      </c>
      <c r="I79">
        <v>24.392857142857142</v>
      </c>
      <c r="J79">
        <v>0</v>
      </c>
      <c r="K79">
        <v>5</v>
      </c>
      <c r="L79">
        <v>5</v>
      </c>
      <c r="M79">
        <v>3</v>
      </c>
      <c r="N79">
        <v>2</v>
      </c>
      <c r="O79">
        <v>0</v>
      </c>
    </row>
    <row r="80" spans="1:15">
      <c r="A80">
        <v>764</v>
      </c>
      <c r="B80">
        <v>2867.8067857142855</v>
      </c>
      <c r="C80">
        <v>2857.1532142857141</v>
      </c>
      <c r="D80">
        <v>3</v>
      </c>
      <c r="E80">
        <v>2</v>
      </c>
      <c r="F80">
        <v>2395.3085714285712</v>
      </c>
      <c r="G80">
        <v>2395.3085714285712</v>
      </c>
      <c r="H80">
        <v>0</v>
      </c>
      <c r="I80">
        <v>475.13</v>
      </c>
      <c r="J80">
        <v>1920.0714285714287</v>
      </c>
      <c r="K80">
        <v>39</v>
      </c>
      <c r="L80">
        <v>39</v>
      </c>
      <c r="M80">
        <v>0</v>
      </c>
      <c r="N80">
        <v>27</v>
      </c>
      <c r="O80">
        <v>11</v>
      </c>
    </row>
    <row r="81" spans="1:15">
      <c r="A81">
        <v>1598</v>
      </c>
      <c r="B81">
        <v>8.3496428571428574</v>
      </c>
      <c r="C81">
        <v>8.2164285714285707</v>
      </c>
      <c r="D81">
        <v>5</v>
      </c>
      <c r="E81">
        <v>4</v>
      </c>
      <c r="F81">
        <v>5.2142857142857144</v>
      </c>
      <c r="G81">
        <v>5.2142857142857144</v>
      </c>
      <c r="H81">
        <v>0</v>
      </c>
      <c r="I81">
        <v>0</v>
      </c>
      <c r="J81">
        <v>5.2142857142857144</v>
      </c>
      <c r="K81">
        <v>1</v>
      </c>
      <c r="L81">
        <v>1</v>
      </c>
      <c r="M81">
        <v>0</v>
      </c>
      <c r="N81">
        <v>0</v>
      </c>
      <c r="O81">
        <v>1</v>
      </c>
    </row>
    <row r="82" spans="1:15">
      <c r="A82">
        <v>1215</v>
      </c>
      <c r="B82">
        <v>887.54178571428565</v>
      </c>
      <c r="C82">
        <v>887.54178571428565</v>
      </c>
      <c r="D82">
        <v>4</v>
      </c>
      <c r="E82">
        <v>4</v>
      </c>
      <c r="F82">
        <v>1333.4321428571427</v>
      </c>
      <c r="G82">
        <v>1333.4321428571427</v>
      </c>
      <c r="H82">
        <v>571.42857142857144</v>
      </c>
      <c r="I82">
        <v>111.21785714285714</v>
      </c>
      <c r="J82">
        <v>645.10714285714289</v>
      </c>
      <c r="K82">
        <v>17</v>
      </c>
      <c r="L82">
        <v>17</v>
      </c>
      <c r="M82">
        <v>4</v>
      </c>
      <c r="N82">
        <v>3</v>
      </c>
      <c r="O82">
        <v>6</v>
      </c>
    </row>
    <row r="83" spans="1:15">
      <c r="A83">
        <v>612</v>
      </c>
      <c r="B83">
        <v>4668.5328571428572</v>
      </c>
      <c r="C83">
        <v>2989.7296428571426</v>
      </c>
      <c r="D83">
        <v>10</v>
      </c>
      <c r="E83">
        <v>5</v>
      </c>
      <c r="F83">
        <v>3182.8603571428571</v>
      </c>
      <c r="G83">
        <v>2925.6549999999997</v>
      </c>
      <c r="H83">
        <v>35.714285714285715</v>
      </c>
      <c r="I83">
        <v>257.20535714285717</v>
      </c>
      <c r="J83">
        <v>924.57142857142856</v>
      </c>
      <c r="K83">
        <v>29</v>
      </c>
      <c r="L83">
        <v>16</v>
      </c>
      <c r="M83">
        <v>1</v>
      </c>
      <c r="N83">
        <v>13</v>
      </c>
      <c r="O83">
        <v>10</v>
      </c>
    </row>
    <row r="84" spans="1:15">
      <c r="A84">
        <v>843</v>
      </c>
      <c r="B84">
        <v>2098.15</v>
      </c>
      <c r="C84">
        <v>2098.15</v>
      </c>
      <c r="D84">
        <v>4</v>
      </c>
      <c r="E84">
        <v>4</v>
      </c>
      <c r="F84">
        <v>2136.1214285714286</v>
      </c>
      <c r="G84">
        <v>2136.1214285714286</v>
      </c>
      <c r="H84">
        <v>357.14285714285717</v>
      </c>
      <c r="I84">
        <v>643.58571428571429</v>
      </c>
      <c r="J84">
        <v>1130.1785714285713</v>
      </c>
      <c r="K84">
        <v>23</v>
      </c>
      <c r="L84">
        <v>23</v>
      </c>
      <c r="M84">
        <v>1</v>
      </c>
      <c r="N84">
        <v>8</v>
      </c>
      <c r="O84">
        <v>11</v>
      </c>
    </row>
    <row r="85" spans="1:15">
      <c r="A85">
        <v>1239</v>
      </c>
      <c r="B85">
        <v>201.62321428571428</v>
      </c>
      <c r="C85">
        <v>201.62321428571428</v>
      </c>
      <c r="D85">
        <v>4</v>
      </c>
      <c r="E85">
        <v>4</v>
      </c>
      <c r="F85">
        <v>127.30714285714285</v>
      </c>
      <c r="G85">
        <v>127.30714285714285</v>
      </c>
      <c r="H85">
        <v>0</v>
      </c>
      <c r="I85">
        <v>73.73571428571428</v>
      </c>
      <c r="J85">
        <v>53.571428571428569</v>
      </c>
      <c r="K85">
        <v>6</v>
      </c>
      <c r="L85">
        <v>6</v>
      </c>
      <c r="M85">
        <v>0</v>
      </c>
      <c r="N85">
        <v>5</v>
      </c>
      <c r="O85">
        <v>1</v>
      </c>
    </row>
    <row r="86" spans="1:15">
      <c r="A86">
        <v>1157</v>
      </c>
      <c r="B86">
        <v>1849.1260714285713</v>
      </c>
      <c r="C86">
        <v>1696.1324999999999</v>
      </c>
      <c r="D86">
        <v>16</v>
      </c>
      <c r="E86">
        <v>10</v>
      </c>
      <c r="F86">
        <v>3103.2671428571425</v>
      </c>
      <c r="G86">
        <v>2210.8057142857142</v>
      </c>
      <c r="H86">
        <v>678.57142857142856</v>
      </c>
      <c r="I86">
        <v>661.70607142857148</v>
      </c>
      <c r="J86">
        <v>736.28571428571433</v>
      </c>
      <c r="K86">
        <v>87</v>
      </c>
      <c r="L86">
        <v>75</v>
      </c>
      <c r="M86">
        <v>16</v>
      </c>
      <c r="N86">
        <v>31</v>
      </c>
      <c r="O86">
        <v>16</v>
      </c>
    </row>
    <row r="87" spans="1:15">
      <c r="A87">
        <v>343</v>
      </c>
      <c r="B87">
        <v>272.85821428571427</v>
      </c>
      <c r="C87">
        <v>272.85821428571427</v>
      </c>
      <c r="D87">
        <v>3</v>
      </c>
      <c r="E87">
        <v>3</v>
      </c>
      <c r="F87">
        <v>201.40428571428569</v>
      </c>
      <c r="G87">
        <v>201.40428571428569</v>
      </c>
      <c r="H87">
        <v>82.142857142857139</v>
      </c>
      <c r="I87">
        <v>18.297142857142859</v>
      </c>
      <c r="J87">
        <v>100.75</v>
      </c>
      <c r="K87">
        <v>12</v>
      </c>
      <c r="L87">
        <v>12</v>
      </c>
      <c r="M87">
        <v>6</v>
      </c>
      <c r="N87">
        <v>4</v>
      </c>
      <c r="O87">
        <v>1</v>
      </c>
    </row>
    <row r="88" spans="1:15">
      <c r="A88">
        <v>730</v>
      </c>
      <c r="B88">
        <v>654.33821428571434</v>
      </c>
      <c r="C88">
        <v>654.33821428571434</v>
      </c>
      <c r="D88">
        <v>3</v>
      </c>
      <c r="E88">
        <v>3</v>
      </c>
      <c r="F88">
        <v>323.13178571428574</v>
      </c>
      <c r="G88">
        <v>323.13178571428574</v>
      </c>
      <c r="H88">
        <v>64.285714285714292</v>
      </c>
      <c r="I88">
        <v>0</v>
      </c>
      <c r="J88">
        <v>256.66749999999996</v>
      </c>
      <c r="K88">
        <v>4</v>
      </c>
      <c r="L88">
        <v>4</v>
      </c>
      <c r="M88">
        <v>1</v>
      </c>
      <c r="N88">
        <v>0</v>
      </c>
      <c r="O88">
        <v>2</v>
      </c>
    </row>
    <row r="89" spans="1:15">
      <c r="A89">
        <v>314</v>
      </c>
      <c r="B89">
        <v>820.85571428571427</v>
      </c>
      <c r="C89">
        <v>816.66142857142859</v>
      </c>
      <c r="D89">
        <v>3</v>
      </c>
      <c r="E89">
        <v>2</v>
      </c>
      <c r="F89">
        <v>2215.7857142857142</v>
      </c>
      <c r="G89">
        <v>2215.7857142857142</v>
      </c>
      <c r="H89">
        <v>0</v>
      </c>
      <c r="I89">
        <v>0</v>
      </c>
      <c r="J89">
        <v>394.35714285714283</v>
      </c>
      <c r="K89">
        <v>8</v>
      </c>
      <c r="L89">
        <v>8</v>
      </c>
      <c r="M89">
        <v>0</v>
      </c>
      <c r="N89">
        <v>0</v>
      </c>
      <c r="O89">
        <v>6</v>
      </c>
    </row>
    <row r="90" spans="1:15">
      <c r="A90">
        <v>255</v>
      </c>
      <c r="B90">
        <v>1160.0149999999999</v>
      </c>
      <c r="C90">
        <v>1160.0149999999999</v>
      </c>
      <c r="D90">
        <v>2</v>
      </c>
      <c r="E90">
        <v>2</v>
      </c>
      <c r="F90">
        <v>1037.1782142857144</v>
      </c>
      <c r="G90">
        <v>1037.1782142857144</v>
      </c>
      <c r="H90">
        <v>500</v>
      </c>
      <c r="I90">
        <v>73.571428571428569</v>
      </c>
      <c r="J90">
        <v>414.46392857142854</v>
      </c>
      <c r="K90">
        <v>15</v>
      </c>
      <c r="L90">
        <v>15</v>
      </c>
      <c r="M90">
        <v>5</v>
      </c>
      <c r="N90">
        <v>2</v>
      </c>
      <c r="O90">
        <v>4</v>
      </c>
    </row>
    <row r="91" spans="1:15">
      <c r="A91">
        <v>683</v>
      </c>
      <c r="B91">
        <v>428.57178571428574</v>
      </c>
      <c r="C91">
        <v>428.57178571428574</v>
      </c>
      <c r="D91">
        <v>3</v>
      </c>
      <c r="E91">
        <v>3</v>
      </c>
      <c r="F91">
        <v>437.47892857142858</v>
      </c>
      <c r="G91">
        <v>437.47892857142858</v>
      </c>
      <c r="H91">
        <v>357.14285714285717</v>
      </c>
      <c r="I91">
        <v>78.157499999999999</v>
      </c>
      <c r="J91">
        <v>0</v>
      </c>
      <c r="K91">
        <v>7</v>
      </c>
      <c r="L91">
        <v>7</v>
      </c>
      <c r="M91">
        <v>3</v>
      </c>
      <c r="N91">
        <v>2</v>
      </c>
      <c r="O91">
        <v>0</v>
      </c>
    </row>
    <row r="92" spans="1:15">
      <c r="A92">
        <v>1037</v>
      </c>
      <c r="B92">
        <v>1058.06</v>
      </c>
      <c r="C92">
        <v>797.75285714285724</v>
      </c>
      <c r="D92">
        <v>11</v>
      </c>
      <c r="E92">
        <v>8</v>
      </c>
      <c r="F92">
        <v>1071.5128571428572</v>
      </c>
      <c r="G92">
        <v>804.36785714285713</v>
      </c>
      <c r="H92">
        <v>0</v>
      </c>
      <c r="I92">
        <v>71.417857142857144</v>
      </c>
      <c r="J92">
        <v>468.96428571428572</v>
      </c>
      <c r="K92">
        <v>25</v>
      </c>
      <c r="L92">
        <v>17</v>
      </c>
      <c r="M92">
        <v>0</v>
      </c>
      <c r="N92">
        <v>1</v>
      </c>
      <c r="O92">
        <v>12</v>
      </c>
    </row>
    <row r="93" spans="1:15">
      <c r="A93">
        <v>1040</v>
      </c>
      <c r="B93">
        <v>2812.7567857142858</v>
      </c>
      <c r="C93">
        <v>2800.1885714285713</v>
      </c>
      <c r="D93">
        <v>8</v>
      </c>
      <c r="E93">
        <v>6</v>
      </c>
      <c r="F93">
        <v>804.17392857142852</v>
      </c>
      <c r="G93">
        <v>804.17392857142852</v>
      </c>
      <c r="H93">
        <v>0</v>
      </c>
      <c r="I93">
        <v>0</v>
      </c>
      <c r="J93">
        <v>192.74535714285713</v>
      </c>
      <c r="K93">
        <v>6</v>
      </c>
      <c r="L93">
        <v>6</v>
      </c>
      <c r="M93">
        <v>0</v>
      </c>
      <c r="N93">
        <v>0</v>
      </c>
      <c r="O93">
        <v>3</v>
      </c>
    </row>
    <row r="94" spans="1:15">
      <c r="A94">
        <v>595</v>
      </c>
      <c r="B94">
        <v>499.53678571428571</v>
      </c>
      <c r="C94">
        <v>499.53678571428571</v>
      </c>
      <c r="D94">
        <v>2</v>
      </c>
      <c r="E94">
        <v>2</v>
      </c>
      <c r="F94">
        <v>518.32142857142856</v>
      </c>
      <c r="G94">
        <v>518.32142857142856</v>
      </c>
      <c r="H94">
        <v>514.28571428571433</v>
      </c>
      <c r="I94">
        <v>0</v>
      </c>
      <c r="J94">
        <v>0</v>
      </c>
      <c r="K94">
        <v>12</v>
      </c>
      <c r="L94">
        <v>12</v>
      </c>
      <c r="M94">
        <v>8</v>
      </c>
      <c r="N94">
        <v>0</v>
      </c>
      <c r="O94">
        <v>0</v>
      </c>
    </row>
    <row r="95" spans="1:15">
      <c r="A95">
        <v>1546</v>
      </c>
      <c r="B95">
        <v>3.5714285714285714E-4</v>
      </c>
      <c r="C95">
        <v>3.5714285714285714E-4</v>
      </c>
      <c r="D95">
        <v>1</v>
      </c>
      <c r="E95">
        <v>1</v>
      </c>
      <c r="F95">
        <v>87.178571428571431</v>
      </c>
      <c r="G95">
        <v>87.178571428571431</v>
      </c>
      <c r="H95">
        <v>0</v>
      </c>
      <c r="I95">
        <v>43.857142857142854</v>
      </c>
      <c r="J95">
        <v>39.928571428571431</v>
      </c>
      <c r="K95">
        <v>11</v>
      </c>
      <c r="L95">
        <v>11</v>
      </c>
      <c r="M95">
        <v>0</v>
      </c>
      <c r="N95">
        <v>8</v>
      </c>
      <c r="O95">
        <v>2</v>
      </c>
    </row>
    <row r="96" spans="1:15">
      <c r="A96">
        <v>231</v>
      </c>
      <c r="B96">
        <v>899.31464285714287</v>
      </c>
      <c r="C96">
        <v>857.43285714285707</v>
      </c>
      <c r="D96">
        <v>8</v>
      </c>
      <c r="E96">
        <v>6</v>
      </c>
      <c r="F96">
        <v>886.32357142857143</v>
      </c>
      <c r="G96">
        <v>844.46357142857141</v>
      </c>
      <c r="H96">
        <v>392.85714285714283</v>
      </c>
      <c r="I96">
        <v>123.65357142857144</v>
      </c>
      <c r="J96">
        <v>284.17821428571426</v>
      </c>
      <c r="K96">
        <v>24</v>
      </c>
      <c r="L96">
        <v>22</v>
      </c>
      <c r="M96">
        <v>2</v>
      </c>
      <c r="N96">
        <v>9</v>
      </c>
      <c r="O96">
        <v>7</v>
      </c>
    </row>
    <row r="97" spans="1:15">
      <c r="A97">
        <v>470</v>
      </c>
      <c r="B97">
        <v>491.72107142857146</v>
      </c>
      <c r="C97">
        <v>491.72107142857146</v>
      </c>
      <c r="D97">
        <v>4</v>
      </c>
      <c r="E97">
        <v>4</v>
      </c>
      <c r="F97">
        <v>931.13571428571424</v>
      </c>
      <c r="G97">
        <v>931.13571428571424</v>
      </c>
      <c r="H97">
        <v>0</v>
      </c>
      <c r="I97">
        <v>847.81428571428569</v>
      </c>
      <c r="J97">
        <v>79.5</v>
      </c>
      <c r="K97">
        <v>16</v>
      </c>
      <c r="L97">
        <v>16</v>
      </c>
      <c r="M97">
        <v>0</v>
      </c>
      <c r="N97">
        <v>8</v>
      </c>
      <c r="O97">
        <v>5</v>
      </c>
    </row>
    <row r="98" spans="1:15">
      <c r="A98">
        <v>248</v>
      </c>
      <c r="B98">
        <v>325.01928571428573</v>
      </c>
      <c r="C98">
        <v>325.01928571428573</v>
      </c>
      <c r="D98">
        <v>3</v>
      </c>
      <c r="E98">
        <v>3</v>
      </c>
      <c r="F98">
        <v>253.12392857142859</v>
      </c>
      <c r="G98">
        <v>253.12392857142859</v>
      </c>
      <c r="H98">
        <v>132.14285714285714</v>
      </c>
      <c r="I98">
        <v>72.99499999999999</v>
      </c>
      <c r="J98">
        <v>47.986071428571428</v>
      </c>
      <c r="K98">
        <v>14</v>
      </c>
      <c r="L98">
        <v>14</v>
      </c>
      <c r="M98">
        <v>4</v>
      </c>
      <c r="N98">
        <v>9</v>
      </c>
      <c r="O98">
        <v>1</v>
      </c>
    </row>
    <row r="99" spans="1:15">
      <c r="A99">
        <v>504</v>
      </c>
      <c r="B99">
        <v>1099.4824999999998</v>
      </c>
      <c r="C99">
        <v>1099.4824999999998</v>
      </c>
      <c r="D99">
        <v>2</v>
      </c>
      <c r="E99">
        <v>2</v>
      </c>
      <c r="F99">
        <v>5698.346428571429</v>
      </c>
      <c r="G99">
        <v>5698.346428571429</v>
      </c>
      <c r="H99">
        <v>2892.8571428571427</v>
      </c>
      <c r="I99">
        <v>2168.0250000000001</v>
      </c>
      <c r="J99">
        <v>438.57142857142856</v>
      </c>
      <c r="K99">
        <v>29</v>
      </c>
      <c r="L99">
        <v>29</v>
      </c>
      <c r="M99">
        <v>6</v>
      </c>
      <c r="N99">
        <v>11</v>
      </c>
      <c r="O99">
        <v>7</v>
      </c>
    </row>
    <row r="100" spans="1:15">
      <c r="A100">
        <v>1415</v>
      </c>
      <c r="B100">
        <v>414.03607142857146</v>
      </c>
      <c r="C100">
        <v>412.50928571428574</v>
      </c>
      <c r="D100">
        <v>4</v>
      </c>
      <c r="E100">
        <v>3</v>
      </c>
      <c r="F100">
        <v>303</v>
      </c>
      <c r="G100">
        <v>303</v>
      </c>
      <c r="H100">
        <v>107.14285714285714</v>
      </c>
      <c r="I100">
        <v>0</v>
      </c>
      <c r="J100">
        <v>193.67857142857142</v>
      </c>
      <c r="K100">
        <v>4</v>
      </c>
      <c r="L100">
        <v>4</v>
      </c>
      <c r="M100">
        <v>1</v>
      </c>
      <c r="N100">
        <v>0</v>
      </c>
      <c r="O100">
        <v>2</v>
      </c>
    </row>
    <row r="101" spans="1:15">
      <c r="A101">
        <v>1398</v>
      </c>
      <c r="B101">
        <v>1.4285714285714286E-3</v>
      </c>
      <c r="C101">
        <v>1.4285714285714286E-3</v>
      </c>
      <c r="D101">
        <v>1</v>
      </c>
      <c r="E101">
        <v>1</v>
      </c>
      <c r="F101">
        <v>1.9642857142857142</v>
      </c>
      <c r="G101">
        <v>1.9642857142857142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>
      <c r="A102">
        <v>341</v>
      </c>
      <c r="B102">
        <v>82.549642857142857</v>
      </c>
      <c r="C102">
        <v>82.549642857142857</v>
      </c>
      <c r="D102">
        <v>3</v>
      </c>
      <c r="E102">
        <v>3</v>
      </c>
      <c r="F102">
        <v>97.964285714285708</v>
      </c>
      <c r="G102">
        <v>97.964285714285708</v>
      </c>
      <c r="H102">
        <v>0</v>
      </c>
      <c r="I102">
        <v>0</v>
      </c>
      <c r="J102">
        <v>95.357142857142861</v>
      </c>
      <c r="K102">
        <v>4</v>
      </c>
      <c r="L102">
        <v>4</v>
      </c>
      <c r="M102">
        <v>0</v>
      </c>
      <c r="N102">
        <v>0</v>
      </c>
      <c r="O102">
        <v>3</v>
      </c>
    </row>
    <row r="103" spans="1:15">
      <c r="A103">
        <v>335</v>
      </c>
      <c r="B103">
        <v>428.57535714285717</v>
      </c>
      <c r="C103">
        <v>428.57535714285717</v>
      </c>
      <c r="D103">
        <v>4</v>
      </c>
      <c r="E103">
        <v>4</v>
      </c>
      <c r="F103">
        <v>840.74285714285713</v>
      </c>
      <c r="G103">
        <v>840.74285714285713</v>
      </c>
      <c r="H103">
        <v>107.14285714285714</v>
      </c>
      <c r="I103">
        <v>403.59999999999997</v>
      </c>
      <c r="J103">
        <v>327.71428571428572</v>
      </c>
      <c r="K103">
        <v>15</v>
      </c>
      <c r="L103">
        <v>15</v>
      </c>
      <c r="M103">
        <v>2</v>
      </c>
      <c r="N103">
        <v>7</v>
      </c>
      <c r="O103">
        <v>5</v>
      </c>
    </row>
    <row r="104" spans="1:15">
      <c r="A104">
        <v>756</v>
      </c>
      <c r="B104">
        <v>5619.9507142857137</v>
      </c>
      <c r="C104">
        <v>4429.7928571428574</v>
      </c>
      <c r="D104">
        <v>37</v>
      </c>
      <c r="E104">
        <v>30</v>
      </c>
      <c r="F104">
        <v>6812.0803571428569</v>
      </c>
      <c r="G104">
        <v>4438.2714285714292</v>
      </c>
      <c r="H104">
        <v>867.85714285714289</v>
      </c>
      <c r="I104">
        <v>911.56357142857144</v>
      </c>
      <c r="J104">
        <v>832.80142857142857</v>
      </c>
      <c r="K104">
        <v>86</v>
      </c>
      <c r="L104">
        <v>53</v>
      </c>
      <c r="M104">
        <v>6</v>
      </c>
      <c r="N104">
        <v>23</v>
      </c>
      <c r="O104">
        <v>14</v>
      </c>
    </row>
    <row r="105" spans="1:15">
      <c r="A105">
        <v>762</v>
      </c>
      <c r="B105">
        <v>385.05214285714283</v>
      </c>
      <c r="C105">
        <v>385.05214285714283</v>
      </c>
      <c r="D105">
        <v>3</v>
      </c>
      <c r="E105">
        <v>3</v>
      </c>
      <c r="F105">
        <v>405.75</v>
      </c>
      <c r="G105">
        <v>405.75</v>
      </c>
      <c r="H105">
        <v>392.85714285714283</v>
      </c>
      <c r="I105">
        <v>0</v>
      </c>
      <c r="J105">
        <v>10.714285714285714</v>
      </c>
      <c r="K105">
        <v>6</v>
      </c>
      <c r="L105">
        <v>6</v>
      </c>
      <c r="M105">
        <v>3</v>
      </c>
      <c r="N105">
        <v>0</v>
      </c>
      <c r="O105">
        <v>1</v>
      </c>
    </row>
    <row r="106" spans="1:15">
      <c r="A106">
        <v>1056</v>
      </c>
      <c r="B106">
        <v>2.1785714285714287E-2</v>
      </c>
      <c r="C106">
        <v>2.1785714285714287E-2</v>
      </c>
      <c r="D106">
        <v>1</v>
      </c>
      <c r="E106">
        <v>1</v>
      </c>
      <c r="F106">
        <v>0.89392857142857152</v>
      </c>
      <c r="G106">
        <v>0.89392857142857152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</row>
    <row r="107" spans="1:15">
      <c r="A107">
        <v>1088</v>
      </c>
      <c r="B107">
        <v>1722.7817857142857</v>
      </c>
      <c r="C107">
        <v>1722.7817857142857</v>
      </c>
      <c r="D107">
        <v>4</v>
      </c>
      <c r="E107">
        <v>4</v>
      </c>
      <c r="F107">
        <v>505.68785714285713</v>
      </c>
      <c r="G107">
        <v>505.68785714285713</v>
      </c>
      <c r="H107">
        <v>35.714285714285715</v>
      </c>
      <c r="I107">
        <v>71.27</v>
      </c>
      <c r="J107">
        <v>395.31071428571431</v>
      </c>
      <c r="K107">
        <v>8</v>
      </c>
      <c r="L107">
        <v>8</v>
      </c>
      <c r="M107">
        <v>1</v>
      </c>
      <c r="N107">
        <v>2</v>
      </c>
      <c r="O107">
        <v>4</v>
      </c>
    </row>
    <row r="108" spans="1:15">
      <c r="A108">
        <v>628</v>
      </c>
      <c r="B108">
        <v>179.44535714285715</v>
      </c>
      <c r="C108">
        <v>105.53607142857143</v>
      </c>
      <c r="D108">
        <v>4</v>
      </c>
      <c r="E108">
        <v>2</v>
      </c>
      <c r="F108">
        <v>76.087857142857146</v>
      </c>
      <c r="G108">
        <v>76.087857142857146</v>
      </c>
      <c r="H108">
        <v>0</v>
      </c>
      <c r="I108">
        <v>0</v>
      </c>
      <c r="J108">
        <v>0</v>
      </c>
      <c r="K108">
        <v>3</v>
      </c>
      <c r="L108">
        <v>3</v>
      </c>
      <c r="M108">
        <v>0</v>
      </c>
      <c r="N108">
        <v>0</v>
      </c>
      <c r="O108">
        <v>0</v>
      </c>
    </row>
    <row r="109" spans="1:15">
      <c r="A109">
        <v>578</v>
      </c>
      <c r="B109">
        <v>1145.6192857142858</v>
      </c>
      <c r="C109">
        <v>1145.6192857142858</v>
      </c>
      <c r="D109">
        <v>2</v>
      </c>
      <c r="E109">
        <v>2</v>
      </c>
      <c r="F109">
        <v>1598.8457142857144</v>
      </c>
      <c r="G109">
        <v>1598.8457142857144</v>
      </c>
      <c r="H109">
        <v>567.85714285714289</v>
      </c>
      <c r="I109">
        <v>603.98857142857139</v>
      </c>
      <c r="J109">
        <v>427</v>
      </c>
      <c r="K109">
        <v>19</v>
      </c>
      <c r="L109">
        <v>19</v>
      </c>
      <c r="M109">
        <v>2</v>
      </c>
      <c r="N109">
        <v>12</v>
      </c>
      <c r="O109">
        <v>5</v>
      </c>
    </row>
    <row r="110" spans="1:15">
      <c r="A110">
        <v>733</v>
      </c>
      <c r="B110">
        <v>15.653571428571428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1299</v>
      </c>
      <c r="B111">
        <v>535.71535714285721</v>
      </c>
      <c r="C111">
        <v>535.71535714285721</v>
      </c>
      <c r="D111">
        <v>2</v>
      </c>
      <c r="E111">
        <v>2</v>
      </c>
      <c r="F111">
        <v>141.17857142857142</v>
      </c>
      <c r="G111">
        <v>141.17857142857142</v>
      </c>
      <c r="H111">
        <v>0</v>
      </c>
      <c r="I111">
        <v>0</v>
      </c>
      <c r="J111">
        <v>137.78571428571428</v>
      </c>
      <c r="K111">
        <v>4</v>
      </c>
      <c r="L111">
        <v>4</v>
      </c>
      <c r="M111">
        <v>0</v>
      </c>
      <c r="N111">
        <v>0</v>
      </c>
      <c r="O111">
        <v>3</v>
      </c>
    </row>
    <row r="112" spans="1:15">
      <c r="A112">
        <v>57</v>
      </c>
      <c r="B112">
        <v>134.35750000000002</v>
      </c>
      <c r="C112">
        <v>134.35750000000002</v>
      </c>
      <c r="D112">
        <v>20</v>
      </c>
      <c r="E112">
        <v>20</v>
      </c>
      <c r="F112">
        <v>183.73499999999999</v>
      </c>
      <c r="G112">
        <v>183.73499999999999</v>
      </c>
      <c r="H112">
        <v>107.14285714285714</v>
      </c>
      <c r="I112">
        <v>34.734999999999999</v>
      </c>
      <c r="J112">
        <v>36.571428571428569</v>
      </c>
      <c r="K112">
        <v>6</v>
      </c>
      <c r="L112">
        <v>6</v>
      </c>
      <c r="M112">
        <v>1</v>
      </c>
      <c r="N112">
        <v>2</v>
      </c>
      <c r="O112">
        <v>1</v>
      </c>
    </row>
    <row r="113" spans="1:15">
      <c r="A113">
        <v>564</v>
      </c>
      <c r="B113">
        <v>1.7857142857142859E-3</v>
      </c>
      <c r="C113">
        <v>1.7857142857142859E-3</v>
      </c>
      <c r="D113">
        <v>1</v>
      </c>
      <c r="E113">
        <v>1</v>
      </c>
      <c r="F113">
        <v>136.64285714285714</v>
      </c>
      <c r="G113">
        <v>136.64285714285714</v>
      </c>
      <c r="H113">
        <v>0</v>
      </c>
      <c r="I113">
        <v>0</v>
      </c>
      <c r="J113">
        <v>134.25</v>
      </c>
      <c r="K113">
        <v>3</v>
      </c>
      <c r="L113">
        <v>3</v>
      </c>
      <c r="M113">
        <v>0</v>
      </c>
      <c r="N113">
        <v>0</v>
      </c>
      <c r="O113">
        <v>2</v>
      </c>
    </row>
    <row r="114" spans="1:15">
      <c r="A114">
        <v>1510</v>
      </c>
      <c r="B114">
        <v>21684.495714285713</v>
      </c>
      <c r="C114">
        <v>21682.119642857142</v>
      </c>
      <c r="D114">
        <v>7</v>
      </c>
      <c r="E114">
        <v>3</v>
      </c>
      <c r="F114">
        <v>13882.464285714286</v>
      </c>
      <c r="G114">
        <v>13880.107142857143</v>
      </c>
      <c r="H114">
        <v>0</v>
      </c>
      <c r="I114">
        <v>0</v>
      </c>
      <c r="J114">
        <v>13875</v>
      </c>
      <c r="K114">
        <v>18</v>
      </c>
      <c r="L114">
        <v>14</v>
      </c>
      <c r="M114">
        <v>0</v>
      </c>
      <c r="N114">
        <v>0</v>
      </c>
      <c r="O114">
        <v>12</v>
      </c>
    </row>
    <row r="115" spans="1:15">
      <c r="A115">
        <v>677</v>
      </c>
      <c r="B115">
        <v>475.68142857142857</v>
      </c>
      <c r="C115">
        <v>475.68142857142857</v>
      </c>
      <c r="D115">
        <v>2</v>
      </c>
      <c r="E115">
        <v>2</v>
      </c>
      <c r="F115">
        <v>216.29642857142858</v>
      </c>
      <c r="G115">
        <v>216.29642857142858</v>
      </c>
      <c r="H115">
        <v>103.57142857142857</v>
      </c>
      <c r="I115">
        <v>112.72500000000001</v>
      </c>
      <c r="J115">
        <v>0</v>
      </c>
      <c r="K115">
        <v>13</v>
      </c>
      <c r="L115">
        <v>13</v>
      </c>
      <c r="M115">
        <v>4</v>
      </c>
      <c r="N115">
        <v>9</v>
      </c>
      <c r="O115">
        <v>0</v>
      </c>
    </row>
    <row r="116" spans="1:15">
      <c r="A116">
        <v>589</v>
      </c>
      <c r="B116">
        <v>1824.7728571428572</v>
      </c>
      <c r="C116">
        <v>1803.7814285714285</v>
      </c>
      <c r="D116">
        <v>6</v>
      </c>
      <c r="E116">
        <v>5</v>
      </c>
      <c r="F116">
        <v>1115.2857142857142</v>
      </c>
      <c r="G116">
        <v>1115.2857142857142</v>
      </c>
      <c r="H116">
        <v>0</v>
      </c>
      <c r="I116">
        <v>0</v>
      </c>
      <c r="J116">
        <v>1115.2857142857142</v>
      </c>
      <c r="K116">
        <v>7</v>
      </c>
      <c r="L116">
        <v>7</v>
      </c>
      <c r="M116">
        <v>0</v>
      </c>
      <c r="N116">
        <v>0</v>
      </c>
      <c r="O116">
        <v>7</v>
      </c>
    </row>
    <row r="117" spans="1:15">
      <c r="A117">
        <v>236</v>
      </c>
      <c r="B117">
        <v>433.35821428571433</v>
      </c>
      <c r="C117">
        <v>433.35821428571433</v>
      </c>
      <c r="D117">
        <v>3</v>
      </c>
      <c r="E117">
        <v>3</v>
      </c>
      <c r="F117">
        <v>512.73928571428576</v>
      </c>
      <c r="G117">
        <v>512.73928571428576</v>
      </c>
      <c r="H117">
        <v>450</v>
      </c>
      <c r="I117">
        <v>35.346428571428575</v>
      </c>
      <c r="J117">
        <v>21.428571428571427</v>
      </c>
      <c r="K117">
        <v>25</v>
      </c>
      <c r="L117">
        <v>25</v>
      </c>
      <c r="M117">
        <v>11</v>
      </c>
      <c r="N117">
        <v>3</v>
      </c>
      <c r="O117">
        <v>1</v>
      </c>
    </row>
    <row r="118" spans="1:15">
      <c r="A118">
        <v>782</v>
      </c>
      <c r="B118">
        <v>64.568928571428572</v>
      </c>
      <c r="C118">
        <v>63.256428571428572</v>
      </c>
      <c r="D118">
        <v>3</v>
      </c>
      <c r="E118">
        <v>2</v>
      </c>
      <c r="F118">
        <v>346.56785714285712</v>
      </c>
      <c r="G118">
        <v>346.56785714285712</v>
      </c>
      <c r="H118">
        <v>0</v>
      </c>
      <c r="I118">
        <v>343.17500000000001</v>
      </c>
      <c r="J118">
        <v>0</v>
      </c>
      <c r="K118">
        <v>25</v>
      </c>
      <c r="L118">
        <v>25</v>
      </c>
      <c r="M118">
        <v>0</v>
      </c>
      <c r="N118">
        <v>24</v>
      </c>
      <c r="O118">
        <v>0</v>
      </c>
    </row>
    <row r="119" spans="1:15">
      <c r="A119">
        <v>1518</v>
      </c>
      <c r="B119">
        <v>1.4642857142857141E-2</v>
      </c>
      <c r="C119">
        <v>1.4642857142857141E-2</v>
      </c>
      <c r="D119">
        <v>1</v>
      </c>
      <c r="E119">
        <v>1</v>
      </c>
      <c r="F119">
        <v>1.9642857142857142</v>
      </c>
      <c r="G119">
        <v>1.9642857142857142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</row>
    <row r="120" spans="1:15">
      <c r="A120">
        <v>549</v>
      </c>
      <c r="B120">
        <v>7.1428571428571435E-3</v>
      </c>
      <c r="C120">
        <v>7.1428571428571435E-3</v>
      </c>
      <c r="D120">
        <v>1</v>
      </c>
      <c r="E120">
        <v>1</v>
      </c>
      <c r="F120">
        <v>445.25</v>
      </c>
      <c r="G120">
        <v>445.25</v>
      </c>
      <c r="H120">
        <v>428.57142857142856</v>
      </c>
      <c r="I120">
        <v>12.428571428571429</v>
      </c>
      <c r="J120">
        <v>0</v>
      </c>
      <c r="K120">
        <v>15</v>
      </c>
      <c r="L120">
        <v>15</v>
      </c>
      <c r="M120">
        <v>9</v>
      </c>
      <c r="N120">
        <v>1</v>
      </c>
      <c r="O120">
        <v>0</v>
      </c>
    </row>
    <row r="121" spans="1:15">
      <c r="A121">
        <v>350</v>
      </c>
      <c r="B121">
        <v>2467.1257142857144</v>
      </c>
      <c r="C121">
        <v>1664.4914285714287</v>
      </c>
      <c r="D121">
        <v>28</v>
      </c>
      <c r="E121">
        <v>22</v>
      </c>
      <c r="F121">
        <v>2338.3753571428574</v>
      </c>
      <c r="G121">
        <v>1539.4914285714287</v>
      </c>
      <c r="H121">
        <v>375</v>
      </c>
      <c r="I121">
        <v>0</v>
      </c>
      <c r="J121">
        <v>357.75</v>
      </c>
      <c r="K121">
        <v>36</v>
      </c>
      <c r="L121">
        <v>20</v>
      </c>
      <c r="M121">
        <v>4</v>
      </c>
      <c r="N121">
        <v>0</v>
      </c>
      <c r="O121">
        <v>7</v>
      </c>
    </row>
    <row r="122" spans="1:15">
      <c r="A122">
        <v>1300</v>
      </c>
      <c r="B122">
        <v>157.15035714285713</v>
      </c>
      <c r="C122">
        <v>157.15035714285713</v>
      </c>
      <c r="D122">
        <v>2</v>
      </c>
      <c r="E122">
        <v>2</v>
      </c>
      <c r="F122">
        <v>327.71428571428572</v>
      </c>
      <c r="G122">
        <v>327.71428571428572</v>
      </c>
      <c r="H122">
        <v>121.42857142857143</v>
      </c>
      <c r="I122">
        <v>0</v>
      </c>
      <c r="J122">
        <v>206.07142857142858</v>
      </c>
      <c r="K122">
        <v>8</v>
      </c>
      <c r="L122">
        <v>8</v>
      </c>
      <c r="M122">
        <v>4</v>
      </c>
      <c r="N122">
        <v>0</v>
      </c>
      <c r="O122">
        <v>3</v>
      </c>
    </row>
    <row r="123" spans="1:15">
      <c r="A123">
        <v>79</v>
      </c>
      <c r="B123">
        <v>50.348571428571425</v>
      </c>
      <c r="C123">
        <v>3.5714285714285714E-4</v>
      </c>
      <c r="D123">
        <v>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698</v>
      </c>
      <c r="B124">
        <v>1664.4432142857145</v>
      </c>
      <c r="C124">
        <v>1659.095</v>
      </c>
      <c r="D124">
        <v>3</v>
      </c>
      <c r="E124">
        <v>2</v>
      </c>
      <c r="F124">
        <v>28.678571428571427</v>
      </c>
      <c r="G124">
        <v>28.678571428571427</v>
      </c>
      <c r="H124">
        <v>0</v>
      </c>
      <c r="I124">
        <v>0</v>
      </c>
      <c r="J124">
        <v>26.285714285714285</v>
      </c>
      <c r="K124">
        <v>3</v>
      </c>
      <c r="L124">
        <v>3</v>
      </c>
      <c r="M124">
        <v>0</v>
      </c>
      <c r="N124">
        <v>0</v>
      </c>
      <c r="O124">
        <v>2</v>
      </c>
    </row>
    <row r="125" spans="1:15">
      <c r="A125">
        <v>67</v>
      </c>
      <c r="B125">
        <v>632.02928571428572</v>
      </c>
      <c r="C125">
        <v>632.02928571428572</v>
      </c>
      <c r="D125">
        <v>2</v>
      </c>
      <c r="E125">
        <v>2</v>
      </c>
      <c r="F125">
        <v>69.535714285714292</v>
      </c>
      <c r="G125">
        <v>69.535714285714292</v>
      </c>
      <c r="H125">
        <v>0</v>
      </c>
      <c r="I125">
        <v>60.785714285714285</v>
      </c>
      <c r="J125">
        <v>0</v>
      </c>
      <c r="K125">
        <v>3</v>
      </c>
      <c r="L125">
        <v>3</v>
      </c>
      <c r="M125">
        <v>0</v>
      </c>
      <c r="N125">
        <v>1</v>
      </c>
      <c r="O125">
        <v>0</v>
      </c>
    </row>
    <row r="126" spans="1:15">
      <c r="A126">
        <v>518</v>
      </c>
      <c r="B126">
        <v>535.71642857142854</v>
      </c>
      <c r="C126">
        <v>535.71642857142854</v>
      </c>
      <c r="D126">
        <v>3</v>
      </c>
      <c r="E126">
        <v>3</v>
      </c>
      <c r="F126">
        <v>556.36428571428576</v>
      </c>
      <c r="G126">
        <v>556.36428571428576</v>
      </c>
      <c r="H126">
        <v>125</v>
      </c>
      <c r="I126">
        <v>358.04285714285714</v>
      </c>
      <c r="J126">
        <v>41.678571428571431</v>
      </c>
      <c r="K126">
        <v>14</v>
      </c>
      <c r="L126">
        <v>14</v>
      </c>
      <c r="M126">
        <v>2</v>
      </c>
      <c r="N126">
        <v>7</v>
      </c>
      <c r="O126">
        <v>2</v>
      </c>
    </row>
    <row r="127" spans="1:15">
      <c r="A127">
        <v>899</v>
      </c>
      <c r="B127">
        <v>403.57214285714286</v>
      </c>
      <c r="C127">
        <v>403.57214285714286</v>
      </c>
      <c r="D127">
        <v>2</v>
      </c>
      <c r="E127">
        <v>2</v>
      </c>
      <c r="F127">
        <v>401.43857142857144</v>
      </c>
      <c r="G127">
        <v>401.43857142857144</v>
      </c>
      <c r="H127">
        <v>17.857142857142858</v>
      </c>
      <c r="I127">
        <v>2.7742857142857145</v>
      </c>
      <c r="J127">
        <v>0</v>
      </c>
      <c r="K127">
        <v>4</v>
      </c>
      <c r="L127">
        <v>4</v>
      </c>
      <c r="M127">
        <v>1</v>
      </c>
      <c r="N127">
        <v>1</v>
      </c>
      <c r="O127">
        <v>0</v>
      </c>
    </row>
    <row r="128" spans="1:15">
      <c r="A128">
        <v>459</v>
      </c>
      <c r="B128">
        <v>782.96749999999997</v>
      </c>
      <c r="C128">
        <v>782.96749999999997</v>
      </c>
      <c r="D128">
        <v>2</v>
      </c>
      <c r="E128">
        <v>2</v>
      </c>
      <c r="F128">
        <v>582.82857142857142</v>
      </c>
      <c r="G128">
        <v>582.82857142857142</v>
      </c>
      <c r="H128">
        <v>53.571428571428569</v>
      </c>
      <c r="I128">
        <v>0</v>
      </c>
      <c r="J128">
        <v>522.2928571428572</v>
      </c>
      <c r="K128">
        <v>17</v>
      </c>
      <c r="L128">
        <v>17</v>
      </c>
      <c r="M128">
        <v>1</v>
      </c>
      <c r="N128">
        <v>0</v>
      </c>
      <c r="O128">
        <v>13</v>
      </c>
    </row>
    <row r="129" spans="1:15">
      <c r="A129">
        <v>749</v>
      </c>
      <c r="B129">
        <v>379.36464285714283</v>
      </c>
      <c r="C129">
        <v>379.36464285714283</v>
      </c>
      <c r="D129">
        <v>2</v>
      </c>
      <c r="E129">
        <v>2</v>
      </c>
      <c r="F129">
        <v>380.53571428571428</v>
      </c>
      <c r="G129">
        <v>380.53571428571428</v>
      </c>
      <c r="H129">
        <v>378.57142857142856</v>
      </c>
      <c r="I129">
        <v>0</v>
      </c>
      <c r="J129">
        <v>0</v>
      </c>
      <c r="K129">
        <v>3</v>
      </c>
      <c r="L129">
        <v>3</v>
      </c>
      <c r="M129">
        <v>2</v>
      </c>
      <c r="N129">
        <v>0</v>
      </c>
      <c r="O129">
        <v>0</v>
      </c>
    </row>
    <row r="130" spans="1:15">
      <c r="A130">
        <v>840</v>
      </c>
      <c r="B130">
        <v>336.90857142857146</v>
      </c>
      <c r="C130">
        <v>335.73</v>
      </c>
      <c r="D130">
        <v>6</v>
      </c>
      <c r="E130">
        <v>4</v>
      </c>
      <c r="F130">
        <v>1380.3103571428571</v>
      </c>
      <c r="G130">
        <v>1377.9532142857145</v>
      </c>
      <c r="H130">
        <v>71.428571428571431</v>
      </c>
      <c r="I130">
        <v>642.85714285714289</v>
      </c>
      <c r="J130">
        <v>236.24964285714285</v>
      </c>
      <c r="K130">
        <v>13</v>
      </c>
      <c r="L130">
        <v>9</v>
      </c>
      <c r="M130">
        <v>2</v>
      </c>
      <c r="N130">
        <v>1</v>
      </c>
      <c r="O130">
        <v>3</v>
      </c>
    </row>
    <row r="131" spans="1:15">
      <c r="A131">
        <v>807</v>
      </c>
      <c r="B131">
        <v>1695.6903571428572</v>
      </c>
      <c r="C131">
        <v>1695.6903571428572</v>
      </c>
      <c r="D131">
        <v>3</v>
      </c>
      <c r="E131">
        <v>3</v>
      </c>
      <c r="F131">
        <v>1509.3</v>
      </c>
      <c r="G131">
        <v>1509.3</v>
      </c>
      <c r="H131">
        <v>0</v>
      </c>
      <c r="I131">
        <v>264.9785714285714</v>
      </c>
      <c r="J131">
        <v>935.25</v>
      </c>
      <c r="K131">
        <v>22</v>
      </c>
      <c r="L131">
        <v>22</v>
      </c>
      <c r="M131">
        <v>0</v>
      </c>
      <c r="N131">
        <v>9</v>
      </c>
      <c r="O131">
        <v>11</v>
      </c>
    </row>
    <row r="132" spans="1:15">
      <c r="A132">
        <v>767</v>
      </c>
      <c r="B132">
        <v>1944.0467857142855</v>
      </c>
      <c r="C132">
        <v>1942.9014285714286</v>
      </c>
      <c r="D132">
        <v>5</v>
      </c>
      <c r="E132">
        <v>4</v>
      </c>
      <c r="F132">
        <v>3461.0660714285718</v>
      </c>
      <c r="G132">
        <v>1471.1553571428572</v>
      </c>
      <c r="H132">
        <v>0</v>
      </c>
      <c r="I132">
        <v>81.726785714285711</v>
      </c>
      <c r="J132">
        <v>313.25</v>
      </c>
      <c r="K132">
        <v>13</v>
      </c>
      <c r="L132">
        <v>11</v>
      </c>
      <c r="M132">
        <v>0</v>
      </c>
      <c r="N132">
        <v>4</v>
      </c>
      <c r="O132">
        <v>5</v>
      </c>
    </row>
    <row r="133" spans="1:15">
      <c r="A133">
        <v>207</v>
      </c>
      <c r="B133">
        <v>53.603928571428575</v>
      </c>
      <c r="C133">
        <v>53.603928571428575</v>
      </c>
      <c r="D133">
        <v>3</v>
      </c>
      <c r="E133">
        <v>3</v>
      </c>
      <c r="F133">
        <v>16.248928571428571</v>
      </c>
      <c r="G133">
        <v>16.248928571428571</v>
      </c>
      <c r="H133">
        <v>0</v>
      </c>
      <c r="I133">
        <v>0</v>
      </c>
      <c r="J133">
        <v>0</v>
      </c>
      <c r="K133">
        <v>3</v>
      </c>
      <c r="L133">
        <v>3</v>
      </c>
      <c r="M133">
        <v>0</v>
      </c>
      <c r="N133">
        <v>0</v>
      </c>
      <c r="O133">
        <v>0</v>
      </c>
    </row>
    <row r="134" spans="1:15">
      <c r="A134">
        <v>1532</v>
      </c>
      <c r="B134">
        <v>2285.7253571428569</v>
      </c>
      <c r="C134">
        <v>2285.7253571428569</v>
      </c>
      <c r="D134">
        <v>4</v>
      </c>
      <c r="E134">
        <v>4</v>
      </c>
      <c r="F134">
        <v>1500.2378571428574</v>
      </c>
      <c r="G134">
        <v>1500.2378571428574</v>
      </c>
      <c r="H134">
        <v>0</v>
      </c>
      <c r="I134">
        <v>231.27357142857142</v>
      </c>
      <c r="J134">
        <v>1265.5714285714287</v>
      </c>
      <c r="K134">
        <v>14</v>
      </c>
      <c r="L134">
        <v>14</v>
      </c>
      <c r="M134">
        <v>0</v>
      </c>
      <c r="N134">
        <v>5</v>
      </c>
      <c r="O134">
        <v>8</v>
      </c>
    </row>
    <row r="135" spans="1:15">
      <c r="A135">
        <v>1574</v>
      </c>
      <c r="B135">
        <v>7.1428571428571435E-3</v>
      </c>
      <c r="C135">
        <v>7.1428571428571435E-3</v>
      </c>
      <c r="D135">
        <v>1</v>
      </c>
      <c r="E135">
        <v>1</v>
      </c>
      <c r="F135">
        <v>0.89392857142857152</v>
      </c>
      <c r="G135">
        <v>0.89392857142857152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</row>
    <row r="136" spans="1:15">
      <c r="A136">
        <v>754</v>
      </c>
      <c r="B136">
        <v>565.78678571428577</v>
      </c>
      <c r="C136">
        <v>565.78678571428577</v>
      </c>
      <c r="D136">
        <v>2</v>
      </c>
      <c r="E136">
        <v>2</v>
      </c>
      <c r="F136">
        <v>3.0128571428571429</v>
      </c>
      <c r="G136">
        <v>3.0128571428571429</v>
      </c>
      <c r="H136">
        <v>0</v>
      </c>
      <c r="I136">
        <v>0</v>
      </c>
      <c r="J136">
        <v>0</v>
      </c>
      <c r="K136">
        <v>2</v>
      </c>
      <c r="L136">
        <v>2</v>
      </c>
      <c r="M136">
        <v>0</v>
      </c>
      <c r="N136">
        <v>0</v>
      </c>
      <c r="O136">
        <v>0</v>
      </c>
    </row>
    <row r="137" spans="1:15">
      <c r="A137">
        <v>951</v>
      </c>
      <c r="B137">
        <v>1038.4853571428571</v>
      </c>
      <c r="C137">
        <v>926.12142857142862</v>
      </c>
      <c r="D137">
        <v>16</v>
      </c>
      <c r="E137">
        <v>7</v>
      </c>
      <c r="F137">
        <v>1262.954642857143</v>
      </c>
      <c r="G137">
        <v>976.80500000000006</v>
      </c>
      <c r="H137">
        <v>392.85714285714283</v>
      </c>
      <c r="I137">
        <v>287.5385714285714</v>
      </c>
      <c r="J137">
        <v>382.17857142857144</v>
      </c>
      <c r="K137">
        <v>37</v>
      </c>
      <c r="L137">
        <v>22</v>
      </c>
      <c r="M137">
        <v>4</v>
      </c>
      <c r="N137">
        <v>10</v>
      </c>
      <c r="O137">
        <v>11</v>
      </c>
    </row>
    <row r="138" spans="1:15">
      <c r="A138">
        <v>674</v>
      </c>
      <c r="B138">
        <v>1552.6810714285714</v>
      </c>
      <c r="C138">
        <v>1552.6810714285714</v>
      </c>
      <c r="D138">
        <v>10</v>
      </c>
      <c r="E138">
        <v>10</v>
      </c>
      <c r="F138">
        <v>1480.4314285714286</v>
      </c>
      <c r="G138">
        <v>1480.4314285714286</v>
      </c>
      <c r="H138">
        <v>289.28571428571428</v>
      </c>
      <c r="I138">
        <v>458.75285714285712</v>
      </c>
      <c r="J138">
        <v>732.17857142857144</v>
      </c>
      <c r="K138">
        <v>39</v>
      </c>
      <c r="L138">
        <v>39</v>
      </c>
      <c r="M138">
        <v>3</v>
      </c>
      <c r="N138">
        <v>22</v>
      </c>
      <c r="O138">
        <v>13</v>
      </c>
    </row>
    <row r="139" spans="1:15">
      <c r="A139">
        <v>696</v>
      </c>
      <c r="B139">
        <v>1521.2507142857141</v>
      </c>
      <c r="C139">
        <v>1459.8271428571429</v>
      </c>
      <c r="D139">
        <v>5</v>
      </c>
      <c r="E139">
        <v>4</v>
      </c>
      <c r="F139">
        <v>1591.1857142857141</v>
      </c>
      <c r="G139">
        <v>1584.5071428571428</v>
      </c>
      <c r="H139">
        <v>1035.7142857142858</v>
      </c>
      <c r="I139">
        <v>206.07857142857142</v>
      </c>
      <c r="J139">
        <v>241.32142857142858</v>
      </c>
      <c r="K139">
        <v>26</v>
      </c>
      <c r="L139">
        <v>24</v>
      </c>
      <c r="M139">
        <v>4</v>
      </c>
      <c r="N139">
        <v>11</v>
      </c>
      <c r="O139">
        <v>7</v>
      </c>
    </row>
    <row r="140" spans="1:15">
      <c r="A140">
        <v>552</v>
      </c>
      <c r="B140">
        <v>428.57428571428574</v>
      </c>
      <c r="C140">
        <v>428.57428571428574</v>
      </c>
      <c r="D140">
        <v>2</v>
      </c>
      <c r="E140">
        <v>2</v>
      </c>
      <c r="F140">
        <v>411.75749999999999</v>
      </c>
      <c r="G140">
        <v>411.75749999999999</v>
      </c>
      <c r="H140">
        <v>242.85714285714286</v>
      </c>
      <c r="I140">
        <v>152.7932142857143</v>
      </c>
      <c r="J140">
        <v>10.714285714285714</v>
      </c>
      <c r="K140">
        <v>25</v>
      </c>
      <c r="L140">
        <v>25</v>
      </c>
      <c r="M140">
        <v>7</v>
      </c>
      <c r="N140">
        <v>13</v>
      </c>
      <c r="O140">
        <v>1</v>
      </c>
    </row>
    <row r="141" spans="1:15">
      <c r="A141">
        <v>653</v>
      </c>
      <c r="B141">
        <v>17.555357142857144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406</v>
      </c>
      <c r="B142">
        <v>829.23321428571421</v>
      </c>
      <c r="C142">
        <v>829.23321428571421</v>
      </c>
      <c r="D142">
        <v>2</v>
      </c>
      <c r="E142">
        <v>2</v>
      </c>
      <c r="F142">
        <v>517.35714285714289</v>
      </c>
      <c r="G142">
        <v>517.35714285714289</v>
      </c>
      <c r="H142">
        <v>410.71428571428572</v>
      </c>
      <c r="I142">
        <v>16.071428571428573</v>
      </c>
      <c r="J142">
        <v>83.25</v>
      </c>
      <c r="K142">
        <v>11</v>
      </c>
      <c r="L142">
        <v>11</v>
      </c>
      <c r="M142">
        <v>3</v>
      </c>
      <c r="N142">
        <v>1</v>
      </c>
      <c r="O142">
        <v>4</v>
      </c>
    </row>
    <row r="143" spans="1:15">
      <c r="A143">
        <v>1060</v>
      </c>
      <c r="B143">
        <v>157.07178571428571</v>
      </c>
      <c r="C143">
        <v>157.07178571428571</v>
      </c>
      <c r="D143">
        <v>5</v>
      </c>
      <c r="E143">
        <v>5</v>
      </c>
      <c r="F143">
        <v>144.04535714285714</v>
      </c>
      <c r="G143">
        <v>144.04535714285714</v>
      </c>
      <c r="H143">
        <v>46.428571428571431</v>
      </c>
      <c r="I143">
        <v>96.366785714285712</v>
      </c>
      <c r="J143">
        <v>0</v>
      </c>
      <c r="K143">
        <v>9</v>
      </c>
      <c r="L143">
        <v>9</v>
      </c>
      <c r="M143">
        <v>1</v>
      </c>
      <c r="N143">
        <v>7</v>
      </c>
      <c r="O143">
        <v>0</v>
      </c>
    </row>
    <row r="144" spans="1:15">
      <c r="A144">
        <v>682</v>
      </c>
      <c r="B144">
        <v>1152.6828571428571</v>
      </c>
      <c r="C144">
        <v>866.50071428571425</v>
      </c>
      <c r="D144">
        <v>5</v>
      </c>
      <c r="E144">
        <v>3</v>
      </c>
      <c r="F144">
        <v>1043.5357142857142</v>
      </c>
      <c r="G144">
        <v>1043.5357142857142</v>
      </c>
      <c r="H144">
        <v>742.85714285714289</v>
      </c>
      <c r="I144">
        <v>0</v>
      </c>
      <c r="J144">
        <v>297.92857142857144</v>
      </c>
      <c r="K144">
        <v>22</v>
      </c>
      <c r="L144">
        <v>22</v>
      </c>
      <c r="M144">
        <v>12</v>
      </c>
      <c r="N144">
        <v>0</v>
      </c>
      <c r="O144">
        <v>2</v>
      </c>
    </row>
    <row r="145" spans="1:15">
      <c r="A145">
        <v>466</v>
      </c>
      <c r="B145">
        <v>74.715000000000003</v>
      </c>
      <c r="C145">
        <v>74.715000000000003</v>
      </c>
      <c r="D145">
        <v>2</v>
      </c>
      <c r="E145">
        <v>2</v>
      </c>
      <c r="F145">
        <v>14.107142857142858</v>
      </c>
      <c r="G145">
        <v>14.107142857142858</v>
      </c>
      <c r="H145">
        <v>0</v>
      </c>
      <c r="I145">
        <v>10.714285714285714</v>
      </c>
      <c r="J145">
        <v>0</v>
      </c>
      <c r="K145">
        <v>3</v>
      </c>
      <c r="L145">
        <v>3</v>
      </c>
      <c r="M145">
        <v>0</v>
      </c>
      <c r="N145">
        <v>2</v>
      </c>
      <c r="O145">
        <v>0</v>
      </c>
    </row>
    <row r="146" spans="1:15">
      <c r="A146">
        <v>713</v>
      </c>
      <c r="B146">
        <v>860.505</v>
      </c>
      <c r="C146">
        <v>860.505</v>
      </c>
      <c r="D146">
        <v>3</v>
      </c>
      <c r="E146">
        <v>3</v>
      </c>
      <c r="F146">
        <v>871.16071428571433</v>
      </c>
      <c r="G146">
        <v>871.16071428571433</v>
      </c>
      <c r="H146">
        <v>521.42857142857144</v>
      </c>
      <c r="I146">
        <v>278.73214285714283</v>
      </c>
      <c r="J146">
        <v>67.392857142857139</v>
      </c>
      <c r="K146">
        <v>29</v>
      </c>
      <c r="L146">
        <v>29</v>
      </c>
      <c r="M146">
        <v>6</v>
      </c>
      <c r="N146">
        <v>16</v>
      </c>
      <c r="O146">
        <v>5</v>
      </c>
    </row>
    <row r="147" spans="1:15">
      <c r="A147">
        <v>1543</v>
      </c>
      <c r="B147">
        <v>4963.8364285714288</v>
      </c>
      <c r="C147">
        <v>2535.9164285714287</v>
      </c>
      <c r="D147">
        <v>17</v>
      </c>
      <c r="E147">
        <v>10</v>
      </c>
      <c r="F147">
        <v>2584.3510714285717</v>
      </c>
      <c r="G147">
        <v>2540.4053571428572</v>
      </c>
      <c r="H147">
        <v>0</v>
      </c>
      <c r="I147">
        <v>95.228571428571428</v>
      </c>
      <c r="J147">
        <v>35.714285714285715</v>
      </c>
      <c r="K147">
        <v>20</v>
      </c>
      <c r="L147">
        <v>10</v>
      </c>
      <c r="M147">
        <v>0</v>
      </c>
      <c r="N147">
        <v>6</v>
      </c>
      <c r="O147">
        <v>1</v>
      </c>
    </row>
    <row r="148" spans="1:15">
      <c r="A148">
        <v>168</v>
      </c>
      <c r="B148">
        <v>303.64499999999998</v>
      </c>
      <c r="C148">
        <v>303.64499999999998</v>
      </c>
      <c r="D148">
        <v>3</v>
      </c>
      <c r="E148">
        <v>3</v>
      </c>
      <c r="F148">
        <v>315.07142857142856</v>
      </c>
      <c r="G148">
        <v>315.07142857142856</v>
      </c>
      <c r="H148">
        <v>0</v>
      </c>
      <c r="I148">
        <v>0</v>
      </c>
      <c r="J148">
        <v>311.67857142857144</v>
      </c>
      <c r="K148">
        <v>7</v>
      </c>
      <c r="L148">
        <v>7</v>
      </c>
      <c r="M148">
        <v>0</v>
      </c>
      <c r="N148">
        <v>0</v>
      </c>
      <c r="O148">
        <v>6</v>
      </c>
    </row>
    <row r="149" spans="1:15">
      <c r="A149">
        <v>1334</v>
      </c>
      <c r="B149">
        <v>881.73642857142852</v>
      </c>
      <c r="C149">
        <v>502.26857142857142</v>
      </c>
      <c r="D149">
        <v>10</v>
      </c>
      <c r="E149">
        <v>3</v>
      </c>
      <c r="F149">
        <v>1704.5807142857143</v>
      </c>
      <c r="G149">
        <v>1448.4735714285714</v>
      </c>
      <c r="H149">
        <v>464.28571428571428</v>
      </c>
      <c r="I149">
        <v>250.75</v>
      </c>
      <c r="J149">
        <v>677.46428571428567</v>
      </c>
      <c r="K149">
        <v>34</v>
      </c>
      <c r="L149">
        <v>11</v>
      </c>
      <c r="M149">
        <v>3</v>
      </c>
      <c r="N149">
        <v>20</v>
      </c>
      <c r="O149">
        <v>6</v>
      </c>
    </row>
    <row r="150" spans="1:15">
      <c r="A150">
        <v>1522</v>
      </c>
      <c r="B150">
        <v>3483.0314285714289</v>
      </c>
      <c r="C150">
        <v>2840.823928571429</v>
      </c>
      <c r="D150">
        <v>13</v>
      </c>
      <c r="E150">
        <v>6</v>
      </c>
      <c r="F150">
        <v>2926.7796428571428</v>
      </c>
      <c r="G150">
        <v>2793.2832142857142</v>
      </c>
      <c r="H150">
        <v>0</v>
      </c>
      <c r="I150">
        <v>128.13928571428571</v>
      </c>
      <c r="J150">
        <v>2176.2142857142858</v>
      </c>
      <c r="K150">
        <v>16</v>
      </c>
      <c r="L150">
        <v>11</v>
      </c>
      <c r="M150">
        <v>0</v>
      </c>
      <c r="N150">
        <v>2</v>
      </c>
      <c r="O150">
        <v>9</v>
      </c>
    </row>
    <row r="151" spans="1:15">
      <c r="A151">
        <v>454</v>
      </c>
      <c r="B151">
        <v>568.03750000000002</v>
      </c>
      <c r="C151">
        <v>568.03750000000002</v>
      </c>
      <c r="D151">
        <v>2</v>
      </c>
      <c r="E151">
        <v>2</v>
      </c>
      <c r="F151">
        <v>649.81428571428569</v>
      </c>
      <c r="G151">
        <v>649.81428571428569</v>
      </c>
      <c r="H151">
        <v>642.85714285714289</v>
      </c>
      <c r="I151">
        <v>3.4928571428571429</v>
      </c>
      <c r="J151">
        <v>0</v>
      </c>
      <c r="K151">
        <v>18</v>
      </c>
      <c r="L151">
        <v>18</v>
      </c>
      <c r="M151">
        <v>9</v>
      </c>
      <c r="N151">
        <v>1</v>
      </c>
      <c r="O151">
        <v>0</v>
      </c>
    </row>
    <row r="152" spans="1:15">
      <c r="A152">
        <v>232</v>
      </c>
      <c r="B152">
        <v>542.96857142857141</v>
      </c>
      <c r="C152">
        <v>542.96857142857141</v>
      </c>
      <c r="D152">
        <v>2</v>
      </c>
      <c r="E152">
        <v>2</v>
      </c>
      <c r="F152">
        <v>479.30642857142857</v>
      </c>
      <c r="G152">
        <v>479.30642857142857</v>
      </c>
      <c r="H152">
        <v>0</v>
      </c>
      <c r="I152">
        <v>62.913571428571423</v>
      </c>
      <c r="J152">
        <v>413.57142857142856</v>
      </c>
      <c r="K152">
        <v>9</v>
      </c>
      <c r="L152">
        <v>9</v>
      </c>
      <c r="M152">
        <v>0</v>
      </c>
      <c r="N152">
        <v>3</v>
      </c>
      <c r="O152">
        <v>5</v>
      </c>
    </row>
    <row r="153" spans="1:15">
      <c r="A153">
        <v>1136</v>
      </c>
      <c r="B153">
        <v>1164.2892857142856</v>
      </c>
      <c r="C153">
        <v>1164.2892857142856</v>
      </c>
      <c r="D153">
        <v>5</v>
      </c>
      <c r="E153">
        <v>5</v>
      </c>
      <c r="F153">
        <v>1115.3214285714287</v>
      </c>
      <c r="G153">
        <v>1115.3214285714287</v>
      </c>
      <c r="H153">
        <v>257.14285714285717</v>
      </c>
      <c r="I153">
        <v>46.392857142857146</v>
      </c>
      <c r="J153">
        <v>810.82142857142856</v>
      </c>
      <c r="K153">
        <v>18</v>
      </c>
      <c r="L153">
        <v>18</v>
      </c>
      <c r="M153">
        <v>5</v>
      </c>
      <c r="N153">
        <v>4</v>
      </c>
      <c r="O153">
        <v>5</v>
      </c>
    </row>
    <row r="154" spans="1:15">
      <c r="A154">
        <v>216</v>
      </c>
      <c r="B154">
        <v>135.71642857142857</v>
      </c>
      <c r="C154">
        <v>135.71642857142857</v>
      </c>
      <c r="D154">
        <v>2</v>
      </c>
      <c r="E154">
        <v>2</v>
      </c>
      <c r="F154">
        <v>3.3928571428571428</v>
      </c>
      <c r="G154">
        <v>3.3928571428571428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>
      <c r="A155">
        <v>990</v>
      </c>
      <c r="B155">
        <v>3650.5539285714285</v>
      </c>
      <c r="C155">
        <v>3623.9657142857141</v>
      </c>
      <c r="D155">
        <v>5</v>
      </c>
      <c r="E155">
        <v>3</v>
      </c>
      <c r="F155">
        <v>3620.63</v>
      </c>
      <c r="G155">
        <v>3615.2714285714287</v>
      </c>
      <c r="H155">
        <v>0</v>
      </c>
      <c r="I155">
        <v>0</v>
      </c>
      <c r="J155">
        <v>3071.4285714285716</v>
      </c>
      <c r="K155">
        <v>6</v>
      </c>
      <c r="L155">
        <v>5</v>
      </c>
      <c r="M155">
        <v>0</v>
      </c>
      <c r="N155">
        <v>0</v>
      </c>
      <c r="O155">
        <v>2</v>
      </c>
    </row>
    <row r="156" spans="1:15">
      <c r="A156">
        <v>763</v>
      </c>
      <c r="B156">
        <v>938.59107142857135</v>
      </c>
      <c r="C156">
        <v>880.9</v>
      </c>
      <c r="D156">
        <v>7</v>
      </c>
      <c r="E156">
        <v>2</v>
      </c>
      <c r="F156">
        <v>642.75</v>
      </c>
      <c r="G156">
        <v>635.10714285714289</v>
      </c>
      <c r="H156">
        <v>500</v>
      </c>
      <c r="I156">
        <v>0</v>
      </c>
      <c r="J156">
        <v>16.071428571428573</v>
      </c>
      <c r="K156">
        <v>10</v>
      </c>
      <c r="L156">
        <v>5</v>
      </c>
      <c r="M156">
        <v>1</v>
      </c>
      <c r="N156">
        <v>0</v>
      </c>
      <c r="O156">
        <v>1</v>
      </c>
    </row>
    <row r="157" spans="1:15">
      <c r="A157">
        <v>1012</v>
      </c>
      <c r="B157">
        <v>671.21571428571428</v>
      </c>
      <c r="C157">
        <v>671.21571428571428</v>
      </c>
      <c r="D157">
        <v>2</v>
      </c>
      <c r="E157">
        <v>2</v>
      </c>
      <c r="F157">
        <v>671.64285714285711</v>
      </c>
      <c r="G157">
        <v>671.64285714285711</v>
      </c>
      <c r="H157">
        <v>446.42857142857144</v>
      </c>
      <c r="I157">
        <v>0</v>
      </c>
      <c r="J157">
        <v>221.60714285714286</v>
      </c>
      <c r="K157">
        <v>5</v>
      </c>
      <c r="L157">
        <v>5</v>
      </c>
      <c r="M157">
        <v>1</v>
      </c>
      <c r="N157">
        <v>0</v>
      </c>
      <c r="O157">
        <v>3</v>
      </c>
    </row>
    <row r="158" spans="1:15">
      <c r="A158">
        <v>1614</v>
      </c>
      <c r="B158">
        <v>591.21642857142865</v>
      </c>
      <c r="C158">
        <v>591.21642857142865</v>
      </c>
      <c r="D158">
        <v>3</v>
      </c>
      <c r="E158">
        <v>3</v>
      </c>
      <c r="F158">
        <v>527.92571428571432</v>
      </c>
      <c r="G158">
        <v>527.92571428571432</v>
      </c>
      <c r="H158">
        <v>125</v>
      </c>
      <c r="I158">
        <v>167.49714285714285</v>
      </c>
      <c r="J158">
        <v>194.17857142857142</v>
      </c>
      <c r="K158">
        <v>15</v>
      </c>
      <c r="L158">
        <v>15</v>
      </c>
      <c r="M158">
        <v>1</v>
      </c>
      <c r="N158">
        <v>8</v>
      </c>
      <c r="O158">
        <v>3</v>
      </c>
    </row>
    <row r="159" spans="1:15">
      <c r="A159">
        <v>1538</v>
      </c>
      <c r="B159">
        <v>35830.192857142858</v>
      </c>
      <c r="C159">
        <v>110.17285714285715</v>
      </c>
      <c r="D159">
        <v>4</v>
      </c>
      <c r="E159">
        <v>2</v>
      </c>
      <c r="F159">
        <v>35714.285714285717</v>
      </c>
      <c r="G159">
        <v>35714.285714285717</v>
      </c>
      <c r="H159">
        <v>0</v>
      </c>
      <c r="I159">
        <v>0</v>
      </c>
      <c r="J159">
        <v>35714.285714285717</v>
      </c>
      <c r="K159">
        <v>1</v>
      </c>
      <c r="L159">
        <v>1</v>
      </c>
      <c r="M159">
        <v>0</v>
      </c>
      <c r="N159">
        <v>0</v>
      </c>
      <c r="O159">
        <v>1</v>
      </c>
    </row>
    <row r="160" spans="1:15">
      <c r="A160">
        <v>480</v>
      </c>
      <c r="B160">
        <v>357.14285714285717</v>
      </c>
      <c r="C160">
        <v>357.14285714285717</v>
      </c>
      <c r="D160">
        <v>1</v>
      </c>
      <c r="E160">
        <v>1</v>
      </c>
      <c r="F160">
        <v>360.53571428571428</v>
      </c>
      <c r="G160">
        <v>360.53571428571428</v>
      </c>
      <c r="H160">
        <v>0</v>
      </c>
      <c r="I160">
        <v>0</v>
      </c>
      <c r="J160">
        <v>357.14285714285717</v>
      </c>
      <c r="K160">
        <v>2</v>
      </c>
      <c r="L160">
        <v>2</v>
      </c>
      <c r="M160">
        <v>0</v>
      </c>
      <c r="N160">
        <v>0</v>
      </c>
      <c r="O160">
        <v>1</v>
      </c>
    </row>
    <row r="161" spans="1:15">
      <c r="A161">
        <v>1551</v>
      </c>
      <c r="B161">
        <v>67.498571428571424</v>
      </c>
      <c r="C161">
        <v>67.455357142857139</v>
      </c>
      <c r="D161">
        <v>5</v>
      </c>
      <c r="E161">
        <v>4</v>
      </c>
      <c r="F161">
        <v>471.87892857142862</v>
      </c>
      <c r="G161">
        <v>404.42535714285714</v>
      </c>
      <c r="H161">
        <v>107.14285714285714</v>
      </c>
      <c r="I161">
        <v>61.81071428571429</v>
      </c>
      <c r="J161">
        <v>232.03571428571428</v>
      </c>
      <c r="K161">
        <v>13</v>
      </c>
      <c r="L161">
        <v>10</v>
      </c>
      <c r="M161">
        <v>1</v>
      </c>
      <c r="N161">
        <v>5</v>
      </c>
      <c r="O161">
        <v>2</v>
      </c>
    </row>
    <row r="162" spans="1:15">
      <c r="A162">
        <v>1086</v>
      </c>
      <c r="B162">
        <v>389.39428571428573</v>
      </c>
      <c r="C162">
        <v>389.39428571428573</v>
      </c>
      <c r="D162">
        <v>2</v>
      </c>
      <c r="E162">
        <v>2</v>
      </c>
      <c r="F162">
        <v>394.89285714285717</v>
      </c>
      <c r="G162">
        <v>394.89285714285717</v>
      </c>
      <c r="H162">
        <v>357.14285714285717</v>
      </c>
      <c r="I162">
        <v>35.785714285714285</v>
      </c>
      <c r="J162">
        <v>0</v>
      </c>
      <c r="K162">
        <v>4</v>
      </c>
      <c r="L162">
        <v>4</v>
      </c>
      <c r="M162">
        <v>1</v>
      </c>
      <c r="N162">
        <v>2</v>
      </c>
      <c r="O162">
        <v>0</v>
      </c>
    </row>
    <row r="163" spans="1:15">
      <c r="A163">
        <v>497</v>
      </c>
      <c r="B163">
        <v>1.7857142857142859E-3</v>
      </c>
      <c r="C163">
        <v>1.7857142857142859E-3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402</v>
      </c>
      <c r="B164">
        <v>8912.0371428571434</v>
      </c>
      <c r="C164">
        <v>8912.0371428571434</v>
      </c>
      <c r="D164">
        <v>4</v>
      </c>
      <c r="E164">
        <v>4</v>
      </c>
      <c r="F164">
        <v>10656.658571428572</v>
      </c>
      <c r="G164">
        <v>10656.658571428572</v>
      </c>
      <c r="H164">
        <v>1114.4782142857143</v>
      </c>
      <c r="I164">
        <v>3637.6167857142859</v>
      </c>
      <c r="J164">
        <v>2261.1760714285715</v>
      </c>
      <c r="K164">
        <v>37</v>
      </c>
      <c r="L164">
        <v>37</v>
      </c>
      <c r="M164">
        <v>5</v>
      </c>
      <c r="N164">
        <v>18</v>
      </c>
      <c r="O164">
        <v>5</v>
      </c>
    </row>
    <row r="165" spans="1:15">
      <c r="A165">
        <v>303</v>
      </c>
      <c r="B165">
        <v>3678.5264285714288</v>
      </c>
      <c r="C165">
        <v>2676.002857142857</v>
      </c>
      <c r="D165">
        <v>28</v>
      </c>
      <c r="E165">
        <v>21</v>
      </c>
      <c r="F165">
        <v>3984.0407142857143</v>
      </c>
      <c r="G165">
        <v>2676.002857142857</v>
      </c>
      <c r="H165">
        <v>232.14285714285714</v>
      </c>
      <c r="I165">
        <v>347.61571428571426</v>
      </c>
      <c r="J165">
        <v>756.67857142857144</v>
      </c>
      <c r="K165">
        <v>67</v>
      </c>
      <c r="L165">
        <v>39</v>
      </c>
      <c r="M165">
        <v>3</v>
      </c>
      <c r="N165">
        <v>20</v>
      </c>
      <c r="O165">
        <v>14</v>
      </c>
    </row>
    <row r="166" spans="1:15">
      <c r="A166">
        <v>475</v>
      </c>
      <c r="B166">
        <v>1758.7685714285712</v>
      </c>
      <c r="C166">
        <v>1757.7225000000001</v>
      </c>
      <c r="D166">
        <v>5</v>
      </c>
      <c r="E166">
        <v>4</v>
      </c>
      <c r="F166">
        <v>1351.6692857142857</v>
      </c>
      <c r="G166">
        <v>1351.6692857142857</v>
      </c>
      <c r="H166">
        <v>178.57142857142858</v>
      </c>
      <c r="I166">
        <v>214.06214285714285</v>
      </c>
      <c r="J166">
        <v>944.75</v>
      </c>
      <c r="K166">
        <v>23</v>
      </c>
      <c r="L166">
        <v>23</v>
      </c>
      <c r="M166">
        <v>2</v>
      </c>
      <c r="N166">
        <v>6</v>
      </c>
      <c r="O166">
        <v>14</v>
      </c>
    </row>
    <row r="167" spans="1:15">
      <c r="A167">
        <v>561</v>
      </c>
      <c r="B167">
        <v>1886.7139285714286</v>
      </c>
      <c r="C167">
        <v>1297.77</v>
      </c>
      <c r="D167">
        <v>20</v>
      </c>
      <c r="E167">
        <v>14</v>
      </c>
      <c r="F167">
        <v>1849.3135714285713</v>
      </c>
      <c r="G167">
        <v>1297.77</v>
      </c>
      <c r="H167">
        <v>60.714285714285715</v>
      </c>
      <c r="I167">
        <v>78.564285714285717</v>
      </c>
      <c r="J167">
        <v>576</v>
      </c>
      <c r="K167">
        <v>32</v>
      </c>
      <c r="L167">
        <v>19</v>
      </c>
      <c r="M167">
        <v>3</v>
      </c>
      <c r="N167">
        <v>3</v>
      </c>
      <c r="O167">
        <v>8</v>
      </c>
    </row>
    <row r="168" spans="1:15">
      <c r="A168">
        <v>1131</v>
      </c>
      <c r="B168">
        <v>854.55642857142868</v>
      </c>
      <c r="C168">
        <v>854.55642857142868</v>
      </c>
      <c r="D168">
        <v>4</v>
      </c>
      <c r="E168">
        <v>4</v>
      </c>
      <c r="F168">
        <v>502.92857142857144</v>
      </c>
      <c r="G168">
        <v>502.92857142857144</v>
      </c>
      <c r="H168">
        <v>285.71428571428572</v>
      </c>
      <c r="I168">
        <v>54.821428571428569</v>
      </c>
      <c r="J168">
        <v>159</v>
      </c>
      <c r="K168">
        <v>11</v>
      </c>
      <c r="L168">
        <v>11</v>
      </c>
      <c r="M168">
        <v>2</v>
      </c>
      <c r="N168">
        <v>3</v>
      </c>
      <c r="O168">
        <v>5</v>
      </c>
    </row>
    <row r="169" spans="1:15">
      <c r="A169">
        <v>1169</v>
      </c>
      <c r="B169">
        <v>655.21285714285716</v>
      </c>
      <c r="C169">
        <v>655.21285714285716</v>
      </c>
      <c r="D169">
        <v>2</v>
      </c>
      <c r="E169">
        <v>2</v>
      </c>
      <c r="F169">
        <v>691.85357142857151</v>
      </c>
      <c r="G169">
        <v>691.85357142857151</v>
      </c>
      <c r="H169">
        <v>500</v>
      </c>
      <c r="I169">
        <v>189.88928571428571</v>
      </c>
      <c r="J169">
        <v>0</v>
      </c>
      <c r="K169">
        <v>9</v>
      </c>
      <c r="L169">
        <v>9</v>
      </c>
      <c r="M169">
        <v>1</v>
      </c>
      <c r="N169">
        <v>7</v>
      </c>
      <c r="O169">
        <v>0</v>
      </c>
    </row>
    <row r="170" spans="1:15">
      <c r="A170">
        <v>909</v>
      </c>
      <c r="B170">
        <v>789.12964285714293</v>
      </c>
      <c r="C170">
        <v>738.2299999999999</v>
      </c>
      <c r="D170">
        <v>4</v>
      </c>
      <c r="E170">
        <v>3</v>
      </c>
      <c r="F170">
        <v>450.67857142857144</v>
      </c>
      <c r="G170">
        <v>448.89285714285717</v>
      </c>
      <c r="H170">
        <v>178.57142857142858</v>
      </c>
      <c r="I170">
        <v>0</v>
      </c>
      <c r="J170">
        <v>166.57142857142858</v>
      </c>
      <c r="K170">
        <v>8</v>
      </c>
      <c r="L170">
        <v>7</v>
      </c>
      <c r="M170">
        <v>1</v>
      </c>
      <c r="N170">
        <v>0</v>
      </c>
      <c r="O170">
        <v>4</v>
      </c>
    </row>
    <row r="171" spans="1:15">
      <c r="A171">
        <v>827</v>
      </c>
      <c r="B171">
        <v>1755.2817857142857</v>
      </c>
      <c r="C171">
        <v>1750.4042857142856</v>
      </c>
      <c r="D171">
        <v>9</v>
      </c>
      <c r="E171">
        <v>6</v>
      </c>
      <c r="F171">
        <v>1474.3214285714287</v>
      </c>
      <c r="G171">
        <v>1455.0357142857142</v>
      </c>
      <c r="H171">
        <v>607.14285714285711</v>
      </c>
      <c r="I171">
        <v>17.857142857142858</v>
      </c>
      <c r="J171">
        <v>843.25</v>
      </c>
      <c r="K171">
        <v>26</v>
      </c>
      <c r="L171">
        <v>23</v>
      </c>
      <c r="M171">
        <v>4</v>
      </c>
      <c r="N171">
        <v>1</v>
      </c>
      <c r="O171">
        <v>17</v>
      </c>
    </row>
    <row r="172" spans="1:15">
      <c r="A172">
        <v>331</v>
      </c>
      <c r="B172">
        <v>535.72</v>
      </c>
      <c r="C172">
        <v>535.72</v>
      </c>
      <c r="D172">
        <v>2</v>
      </c>
      <c r="E172">
        <v>2</v>
      </c>
      <c r="F172">
        <v>729.18999999999994</v>
      </c>
      <c r="G172">
        <v>729.18999999999994</v>
      </c>
      <c r="H172">
        <v>471.42857142857144</v>
      </c>
      <c r="I172">
        <v>249.01142857142855</v>
      </c>
      <c r="J172">
        <v>0</v>
      </c>
      <c r="K172">
        <v>36</v>
      </c>
      <c r="L172">
        <v>36</v>
      </c>
      <c r="M172">
        <v>13</v>
      </c>
      <c r="N172">
        <v>16</v>
      </c>
      <c r="O172">
        <v>0</v>
      </c>
    </row>
    <row r="173" spans="1:15">
      <c r="A173">
        <v>586</v>
      </c>
      <c r="B173">
        <v>14.286428571428571</v>
      </c>
      <c r="C173">
        <v>14.286428571428571</v>
      </c>
      <c r="D173">
        <v>2</v>
      </c>
      <c r="E173">
        <v>2</v>
      </c>
      <c r="F173">
        <v>14.285714285714286</v>
      </c>
      <c r="G173">
        <v>14.285714285714286</v>
      </c>
      <c r="H173">
        <v>14.285714285714286</v>
      </c>
      <c r="I173">
        <v>0</v>
      </c>
      <c r="J173">
        <v>0</v>
      </c>
      <c r="K173">
        <v>2</v>
      </c>
      <c r="L173">
        <v>2</v>
      </c>
      <c r="M173">
        <v>2</v>
      </c>
      <c r="N173">
        <v>0</v>
      </c>
      <c r="O173">
        <v>0</v>
      </c>
    </row>
    <row r="174" spans="1:15">
      <c r="A174">
        <v>771</v>
      </c>
      <c r="B174">
        <v>402.86678571428575</v>
      </c>
      <c r="C174">
        <v>402.86678571428575</v>
      </c>
      <c r="D174">
        <v>2</v>
      </c>
      <c r="E174">
        <v>2</v>
      </c>
      <c r="F174">
        <v>348.14285714285717</v>
      </c>
      <c r="G174">
        <v>348.14285714285717</v>
      </c>
      <c r="H174">
        <v>196.42857142857142</v>
      </c>
      <c r="I174">
        <v>0</v>
      </c>
      <c r="J174">
        <v>149.10714285714286</v>
      </c>
      <c r="K174">
        <v>5</v>
      </c>
      <c r="L174">
        <v>5</v>
      </c>
      <c r="M174">
        <v>1</v>
      </c>
      <c r="N174">
        <v>0</v>
      </c>
      <c r="O174">
        <v>3</v>
      </c>
    </row>
    <row r="175" spans="1:15">
      <c r="A175">
        <v>457</v>
      </c>
      <c r="B175">
        <v>2959.5814285714287</v>
      </c>
      <c r="C175">
        <v>2004.2567857142858</v>
      </c>
      <c r="D175">
        <v>17</v>
      </c>
      <c r="E175">
        <v>14</v>
      </c>
      <c r="F175">
        <v>2703.7096428571426</v>
      </c>
      <c r="G175">
        <v>2004.2567857142858</v>
      </c>
      <c r="H175">
        <v>464.28571428571428</v>
      </c>
      <c r="I175">
        <v>100.86428571428571</v>
      </c>
      <c r="J175">
        <v>335.82142857142856</v>
      </c>
      <c r="K175">
        <v>27</v>
      </c>
      <c r="L175">
        <v>16</v>
      </c>
      <c r="M175">
        <v>2</v>
      </c>
      <c r="N175">
        <v>5</v>
      </c>
      <c r="O175">
        <v>3</v>
      </c>
    </row>
    <row r="176" spans="1:15">
      <c r="A176">
        <v>228</v>
      </c>
      <c r="B176">
        <v>1428.5942857142857</v>
      </c>
      <c r="C176">
        <v>1428.5942857142857</v>
      </c>
      <c r="D176">
        <v>2</v>
      </c>
      <c r="E176">
        <v>2</v>
      </c>
      <c r="F176">
        <v>900.89285714285711</v>
      </c>
      <c r="G176">
        <v>900.89285714285711</v>
      </c>
      <c r="H176">
        <v>357.14285714285717</v>
      </c>
      <c r="I176">
        <v>208.96428571428572</v>
      </c>
      <c r="J176">
        <v>330.92857142857144</v>
      </c>
      <c r="K176">
        <v>12</v>
      </c>
      <c r="L176">
        <v>12</v>
      </c>
      <c r="M176">
        <v>1</v>
      </c>
      <c r="N176">
        <v>2</v>
      </c>
      <c r="O176">
        <v>7</v>
      </c>
    </row>
    <row r="177" spans="1:15">
      <c r="A177">
        <v>1499</v>
      </c>
      <c r="B177">
        <v>1376.7946428571429</v>
      </c>
      <c r="C177">
        <v>1339.0503571428574</v>
      </c>
      <c r="D177">
        <v>5</v>
      </c>
      <c r="E177">
        <v>4</v>
      </c>
      <c r="F177">
        <v>1733.8507142857143</v>
      </c>
      <c r="G177">
        <v>1730.8864285714285</v>
      </c>
      <c r="H177">
        <v>285.71428571428572</v>
      </c>
      <c r="I177">
        <v>344.92214285714283</v>
      </c>
      <c r="J177">
        <v>395.85714285714283</v>
      </c>
      <c r="K177">
        <v>31</v>
      </c>
      <c r="L177">
        <v>30</v>
      </c>
      <c r="M177">
        <v>4</v>
      </c>
      <c r="N177">
        <v>10</v>
      </c>
      <c r="O177">
        <v>12</v>
      </c>
    </row>
    <row r="178" spans="1:15">
      <c r="A178">
        <v>74</v>
      </c>
      <c r="B178">
        <v>833.28499999999997</v>
      </c>
      <c r="C178">
        <v>793.8325000000001</v>
      </c>
      <c r="D178">
        <v>8</v>
      </c>
      <c r="E178">
        <v>3</v>
      </c>
      <c r="F178">
        <v>708.39285714285711</v>
      </c>
      <c r="G178">
        <v>706.96428571428567</v>
      </c>
      <c r="H178">
        <v>214.28571428571428</v>
      </c>
      <c r="I178">
        <v>0</v>
      </c>
      <c r="J178">
        <v>492.67857142857144</v>
      </c>
      <c r="K178">
        <v>7</v>
      </c>
      <c r="L178">
        <v>5</v>
      </c>
      <c r="M178">
        <v>3</v>
      </c>
      <c r="N178">
        <v>0</v>
      </c>
      <c r="O178">
        <v>2</v>
      </c>
    </row>
    <row r="179" spans="1:15">
      <c r="A179">
        <v>1356</v>
      </c>
      <c r="B179">
        <v>1853.5732142857144</v>
      </c>
      <c r="C179">
        <v>1853.5732142857144</v>
      </c>
      <c r="D179">
        <v>3</v>
      </c>
      <c r="E179">
        <v>3</v>
      </c>
      <c r="F179">
        <v>1836.5521428571428</v>
      </c>
      <c r="G179">
        <v>1836.5521428571428</v>
      </c>
      <c r="H179">
        <v>0</v>
      </c>
      <c r="I179">
        <v>63.159285714285716</v>
      </c>
      <c r="J179">
        <v>0</v>
      </c>
      <c r="K179">
        <v>3</v>
      </c>
      <c r="L179">
        <v>3</v>
      </c>
      <c r="M179">
        <v>0</v>
      </c>
      <c r="N179">
        <v>1</v>
      </c>
      <c r="O179">
        <v>0</v>
      </c>
    </row>
    <row r="180" spans="1:15">
      <c r="A180">
        <v>1201</v>
      </c>
      <c r="B180">
        <v>955.32607142857148</v>
      </c>
      <c r="C180">
        <v>955.32607142857148</v>
      </c>
      <c r="D180">
        <v>5</v>
      </c>
      <c r="E180">
        <v>5</v>
      </c>
      <c r="F180">
        <v>955.24571428571437</v>
      </c>
      <c r="G180">
        <v>955.24571428571437</v>
      </c>
      <c r="H180">
        <v>160.71428571428572</v>
      </c>
      <c r="I180">
        <v>321.68142857142857</v>
      </c>
      <c r="J180">
        <v>264.82142857142856</v>
      </c>
      <c r="K180">
        <v>22</v>
      </c>
      <c r="L180">
        <v>22</v>
      </c>
      <c r="M180">
        <v>1</v>
      </c>
      <c r="N180">
        <v>12</v>
      </c>
      <c r="O180">
        <v>6</v>
      </c>
    </row>
    <row r="181" spans="1:15">
      <c r="A181">
        <v>817</v>
      </c>
      <c r="B181">
        <v>974.01714285714286</v>
      </c>
      <c r="C181">
        <v>974.01714285714286</v>
      </c>
      <c r="D181">
        <v>5</v>
      </c>
      <c r="E181">
        <v>5</v>
      </c>
      <c r="F181">
        <v>516.17857142857144</v>
      </c>
      <c r="G181">
        <v>516.17857142857144</v>
      </c>
      <c r="H181">
        <v>0</v>
      </c>
      <c r="I181">
        <v>0</v>
      </c>
      <c r="J181">
        <v>513.67857142857144</v>
      </c>
      <c r="K181">
        <v>6</v>
      </c>
      <c r="L181">
        <v>6</v>
      </c>
      <c r="M181">
        <v>0</v>
      </c>
      <c r="N181">
        <v>0</v>
      </c>
      <c r="O181">
        <v>5</v>
      </c>
    </row>
    <row r="182" spans="1:15">
      <c r="A182">
        <v>1444</v>
      </c>
      <c r="B182">
        <v>330.35857142857145</v>
      </c>
      <c r="C182">
        <v>330.35857142857145</v>
      </c>
      <c r="D182">
        <v>2</v>
      </c>
      <c r="E182">
        <v>2</v>
      </c>
      <c r="F182">
        <v>285.71428571428572</v>
      </c>
      <c r="G182">
        <v>285.71428571428572</v>
      </c>
      <c r="H182">
        <v>285.71428571428572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0</v>
      </c>
    </row>
    <row r="183" spans="1:15">
      <c r="A183">
        <v>324</v>
      </c>
      <c r="B183">
        <v>655.08000000000004</v>
      </c>
      <c r="C183">
        <v>655.08000000000004</v>
      </c>
      <c r="D183">
        <v>4</v>
      </c>
      <c r="E183">
        <v>4</v>
      </c>
      <c r="F183">
        <v>1100.625</v>
      </c>
      <c r="G183">
        <v>1100.625</v>
      </c>
      <c r="H183">
        <v>535.71428571428567</v>
      </c>
      <c r="I183">
        <v>257.55357142857144</v>
      </c>
      <c r="J183">
        <v>303.42857142857144</v>
      </c>
      <c r="K183">
        <v>20</v>
      </c>
      <c r="L183">
        <v>20</v>
      </c>
      <c r="M183">
        <v>2</v>
      </c>
      <c r="N183">
        <v>5</v>
      </c>
      <c r="O183">
        <v>12</v>
      </c>
    </row>
    <row r="184" spans="1:15">
      <c r="A184">
        <v>1389</v>
      </c>
      <c r="B184">
        <v>1078.787142857143</v>
      </c>
      <c r="C184">
        <v>1078.787142857143</v>
      </c>
      <c r="D184">
        <v>21</v>
      </c>
      <c r="E184">
        <v>21</v>
      </c>
      <c r="F184">
        <v>1792.7857142857142</v>
      </c>
      <c r="G184">
        <v>1792.7857142857142</v>
      </c>
      <c r="H184">
        <v>0</v>
      </c>
      <c r="I184">
        <v>0</v>
      </c>
      <c r="J184">
        <v>1164.4642857142858</v>
      </c>
      <c r="K184">
        <v>11</v>
      </c>
      <c r="L184">
        <v>11</v>
      </c>
      <c r="M184">
        <v>0</v>
      </c>
      <c r="N184">
        <v>0</v>
      </c>
      <c r="O184">
        <v>8</v>
      </c>
    </row>
    <row r="185" spans="1:15">
      <c r="A185">
        <v>957</v>
      </c>
      <c r="B185">
        <v>1321.3999999999999</v>
      </c>
      <c r="C185">
        <v>1320.5517857142856</v>
      </c>
      <c r="D185">
        <v>4</v>
      </c>
      <c r="E185">
        <v>3</v>
      </c>
      <c r="F185">
        <v>956.13642857142861</v>
      </c>
      <c r="G185">
        <v>956.13642857142861</v>
      </c>
      <c r="H185">
        <v>346.42857142857144</v>
      </c>
      <c r="I185">
        <v>179.70785714285714</v>
      </c>
      <c r="J185">
        <v>426.39285714285717</v>
      </c>
      <c r="K185">
        <v>20</v>
      </c>
      <c r="L185">
        <v>20</v>
      </c>
      <c r="M185">
        <v>2</v>
      </c>
      <c r="N185">
        <v>7</v>
      </c>
      <c r="O185">
        <v>10</v>
      </c>
    </row>
    <row r="186" spans="1:15">
      <c r="A186">
        <v>383</v>
      </c>
      <c r="B186">
        <v>2272.3571428571427</v>
      </c>
      <c r="C186">
        <v>2212.0064285714284</v>
      </c>
      <c r="D186">
        <v>28</v>
      </c>
      <c r="E186">
        <v>27</v>
      </c>
      <c r="F186">
        <v>2580.7514285714283</v>
      </c>
      <c r="G186">
        <v>2578.6442857142856</v>
      </c>
      <c r="H186">
        <v>1428.5714285714287</v>
      </c>
      <c r="I186">
        <v>320.74642857142857</v>
      </c>
      <c r="J186">
        <v>605.07142857142856</v>
      </c>
      <c r="K186">
        <v>31</v>
      </c>
      <c r="L186">
        <v>30</v>
      </c>
      <c r="M186">
        <v>2</v>
      </c>
      <c r="N186">
        <v>10</v>
      </c>
      <c r="O186">
        <v>12</v>
      </c>
    </row>
    <row r="187" spans="1:15">
      <c r="A187">
        <v>1413</v>
      </c>
      <c r="B187">
        <v>6.4332142857142856</v>
      </c>
      <c r="C187">
        <v>4.642857142857143E-3</v>
      </c>
      <c r="D187">
        <v>2</v>
      </c>
      <c r="E187">
        <v>1</v>
      </c>
      <c r="F187">
        <v>143.16892857142858</v>
      </c>
      <c r="G187">
        <v>143.16892857142858</v>
      </c>
      <c r="H187">
        <v>0</v>
      </c>
      <c r="I187">
        <v>122.91892857142857</v>
      </c>
      <c r="J187">
        <v>20.25</v>
      </c>
      <c r="K187">
        <v>15</v>
      </c>
      <c r="L187">
        <v>15</v>
      </c>
      <c r="M187">
        <v>0</v>
      </c>
      <c r="N187">
        <v>14</v>
      </c>
      <c r="O187">
        <v>1</v>
      </c>
    </row>
    <row r="188" spans="1:15">
      <c r="A188">
        <v>65</v>
      </c>
      <c r="B188">
        <v>191.17892857142857</v>
      </c>
      <c r="C188">
        <v>191.17892857142857</v>
      </c>
      <c r="D188">
        <v>4</v>
      </c>
      <c r="E188">
        <v>4</v>
      </c>
      <c r="F188">
        <v>190.10714285714286</v>
      </c>
      <c r="G188">
        <v>190.10714285714286</v>
      </c>
      <c r="H188">
        <v>75</v>
      </c>
      <c r="I188">
        <v>18.571428571428573</v>
      </c>
      <c r="J188">
        <v>85.821428571428569</v>
      </c>
      <c r="K188">
        <v>19</v>
      </c>
      <c r="L188">
        <v>19</v>
      </c>
      <c r="M188">
        <v>6</v>
      </c>
      <c r="N188">
        <v>9</v>
      </c>
      <c r="O188">
        <v>2</v>
      </c>
    </row>
    <row r="189" spans="1:15">
      <c r="A189">
        <v>1475</v>
      </c>
      <c r="B189">
        <v>794.78785714285721</v>
      </c>
      <c r="C189">
        <v>794.78785714285721</v>
      </c>
      <c r="D189">
        <v>4</v>
      </c>
      <c r="E189">
        <v>4</v>
      </c>
      <c r="F189">
        <v>855.96428571428567</v>
      </c>
      <c r="G189">
        <v>855.96428571428567</v>
      </c>
      <c r="H189">
        <v>407.14285714285717</v>
      </c>
      <c r="I189">
        <v>0</v>
      </c>
      <c r="J189">
        <v>445.42857142857144</v>
      </c>
      <c r="K189">
        <v>10</v>
      </c>
      <c r="L189">
        <v>10</v>
      </c>
      <c r="M189">
        <v>3</v>
      </c>
      <c r="N189">
        <v>0</v>
      </c>
      <c r="O189">
        <v>6</v>
      </c>
    </row>
    <row r="190" spans="1:15">
      <c r="A190">
        <v>104</v>
      </c>
      <c r="B190">
        <v>528.38249999999994</v>
      </c>
      <c r="C190">
        <v>527.79464285714289</v>
      </c>
      <c r="D190">
        <v>4</v>
      </c>
      <c r="E190">
        <v>3</v>
      </c>
      <c r="F190">
        <v>556.10749999999996</v>
      </c>
      <c r="G190">
        <v>556.10749999999996</v>
      </c>
      <c r="H190">
        <v>0</v>
      </c>
      <c r="I190">
        <v>53</v>
      </c>
      <c r="J190">
        <v>495.85750000000002</v>
      </c>
      <c r="K190">
        <v>10</v>
      </c>
      <c r="L190">
        <v>10</v>
      </c>
      <c r="M190">
        <v>0</v>
      </c>
      <c r="N190">
        <v>1</v>
      </c>
      <c r="O190">
        <v>8</v>
      </c>
    </row>
    <row r="191" spans="1:15">
      <c r="A191">
        <v>1228</v>
      </c>
      <c r="B191">
        <v>562.75607142857143</v>
      </c>
      <c r="C191">
        <v>562.75607142857143</v>
      </c>
      <c r="D191">
        <v>2</v>
      </c>
      <c r="E191">
        <v>2</v>
      </c>
      <c r="F191">
        <v>633.56392857142862</v>
      </c>
      <c r="G191">
        <v>633.56392857142862</v>
      </c>
      <c r="H191">
        <v>135.71428571428572</v>
      </c>
      <c r="I191">
        <v>247.84964285714287</v>
      </c>
      <c r="J191">
        <v>250</v>
      </c>
      <c r="K191">
        <v>18</v>
      </c>
      <c r="L191">
        <v>18</v>
      </c>
      <c r="M191">
        <v>2</v>
      </c>
      <c r="N191">
        <v>15</v>
      </c>
      <c r="O191">
        <v>1</v>
      </c>
    </row>
    <row r="192" spans="1:15">
      <c r="A192">
        <v>1465</v>
      </c>
      <c r="B192">
        <v>535.71500000000003</v>
      </c>
      <c r="C192">
        <v>535.71500000000003</v>
      </c>
      <c r="D192">
        <v>2</v>
      </c>
      <c r="E192">
        <v>2</v>
      </c>
      <c r="F192">
        <v>542.25357142857149</v>
      </c>
      <c r="G192">
        <v>542.25357142857149</v>
      </c>
      <c r="H192">
        <v>0</v>
      </c>
      <c r="I192">
        <v>0</v>
      </c>
      <c r="J192">
        <v>0</v>
      </c>
      <c r="K192">
        <v>3</v>
      </c>
      <c r="L192">
        <v>3</v>
      </c>
      <c r="M192">
        <v>0</v>
      </c>
      <c r="N192">
        <v>0</v>
      </c>
      <c r="O192">
        <v>0</v>
      </c>
    </row>
    <row r="193" spans="1:15">
      <c r="A193">
        <v>837</v>
      </c>
      <c r="B193">
        <v>107.71678571428572</v>
      </c>
      <c r="C193">
        <v>107.71678571428572</v>
      </c>
      <c r="D193">
        <v>2</v>
      </c>
      <c r="E193">
        <v>2</v>
      </c>
      <c r="F193">
        <v>80.928571428571431</v>
      </c>
      <c r="G193">
        <v>80.928571428571431</v>
      </c>
      <c r="H193">
        <v>0</v>
      </c>
      <c r="I193">
        <v>0</v>
      </c>
      <c r="J193">
        <v>78.75</v>
      </c>
      <c r="K193">
        <v>2</v>
      </c>
      <c r="L193">
        <v>2</v>
      </c>
      <c r="M193">
        <v>0</v>
      </c>
      <c r="N193">
        <v>0</v>
      </c>
      <c r="O193">
        <v>1</v>
      </c>
    </row>
    <row r="194" spans="1:15">
      <c r="A194">
        <v>1590</v>
      </c>
      <c r="B194">
        <v>17970.203928571431</v>
      </c>
      <c r="C194">
        <v>17970.203928571431</v>
      </c>
      <c r="D194">
        <v>28</v>
      </c>
      <c r="E194">
        <v>28</v>
      </c>
      <c r="F194">
        <v>24382.802857142855</v>
      </c>
      <c r="G194">
        <v>24382.802857142855</v>
      </c>
      <c r="H194">
        <v>2777.4285714285716</v>
      </c>
      <c r="I194">
        <v>3635.7014285714286</v>
      </c>
      <c r="J194">
        <v>17947.392857142859</v>
      </c>
      <c r="K194">
        <v>83</v>
      </c>
      <c r="L194">
        <v>83</v>
      </c>
      <c r="M194">
        <v>6</v>
      </c>
      <c r="N194">
        <v>59</v>
      </c>
      <c r="O194">
        <v>14</v>
      </c>
    </row>
    <row r="195" spans="1:15">
      <c r="A195">
        <v>214</v>
      </c>
      <c r="B195">
        <v>491.04535714285714</v>
      </c>
      <c r="C195">
        <v>490.33107142857142</v>
      </c>
      <c r="D195">
        <v>3</v>
      </c>
      <c r="E195">
        <v>2</v>
      </c>
      <c r="F195">
        <v>809.03214285714296</v>
      </c>
      <c r="G195">
        <v>807.60357142857151</v>
      </c>
      <c r="H195">
        <v>214.28571428571428</v>
      </c>
      <c r="I195">
        <v>139.71071428571429</v>
      </c>
      <c r="J195">
        <v>450.21428571428572</v>
      </c>
      <c r="K195">
        <v>19</v>
      </c>
      <c r="L195">
        <v>17</v>
      </c>
      <c r="M195">
        <v>2</v>
      </c>
      <c r="N195">
        <v>9</v>
      </c>
      <c r="O195">
        <v>5</v>
      </c>
    </row>
    <row r="196" spans="1:15">
      <c r="A196">
        <v>1449</v>
      </c>
      <c r="B196">
        <v>1371.3157142857142</v>
      </c>
      <c r="C196">
        <v>1326.9660714285715</v>
      </c>
      <c r="D196">
        <v>9</v>
      </c>
      <c r="E196">
        <v>7</v>
      </c>
      <c r="F196">
        <v>1657.8535714285715</v>
      </c>
      <c r="G196">
        <v>1272.1392857142857</v>
      </c>
      <c r="H196">
        <v>621.42857142857144</v>
      </c>
      <c r="I196">
        <v>80.174999999999997</v>
      </c>
      <c r="J196">
        <v>566.71428571428567</v>
      </c>
      <c r="K196">
        <v>28</v>
      </c>
      <c r="L196">
        <v>25</v>
      </c>
      <c r="M196">
        <v>7</v>
      </c>
      <c r="N196">
        <v>7</v>
      </c>
      <c r="O196">
        <v>8</v>
      </c>
    </row>
    <row r="197" spans="1:15">
      <c r="A197">
        <v>11</v>
      </c>
      <c r="B197">
        <v>451.84785714285715</v>
      </c>
      <c r="C197">
        <v>449.39607142857142</v>
      </c>
      <c r="D197">
        <v>3</v>
      </c>
      <c r="E197">
        <v>2</v>
      </c>
      <c r="F197">
        <v>412.89285714285717</v>
      </c>
      <c r="G197">
        <v>412.89285714285717</v>
      </c>
      <c r="H197">
        <v>410.71428571428572</v>
      </c>
      <c r="I197">
        <v>0</v>
      </c>
      <c r="J197">
        <v>0</v>
      </c>
      <c r="K197">
        <v>5</v>
      </c>
      <c r="L197">
        <v>5</v>
      </c>
      <c r="M197">
        <v>3</v>
      </c>
      <c r="N197">
        <v>0</v>
      </c>
      <c r="O197">
        <v>0</v>
      </c>
    </row>
    <row r="198" spans="1:15">
      <c r="A198">
        <v>126</v>
      </c>
      <c r="B198">
        <v>771.65892857142865</v>
      </c>
      <c r="C198">
        <v>771.65892857142865</v>
      </c>
      <c r="D198">
        <v>8</v>
      </c>
      <c r="E198">
        <v>8</v>
      </c>
      <c r="F198">
        <v>999.07142857142856</v>
      </c>
      <c r="G198">
        <v>999.07142857142856</v>
      </c>
      <c r="H198">
        <v>0</v>
      </c>
      <c r="I198">
        <v>0</v>
      </c>
      <c r="J198">
        <v>994.71428571428567</v>
      </c>
      <c r="K198">
        <v>23</v>
      </c>
      <c r="L198">
        <v>23</v>
      </c>
      <c r="M198">
        <v>0</v>
      </c>
      <c r="N198">
        <v>0</v>
      </c>
      <c r="O198">
        <v>22</v>
      </c>
    </row>
    <row r="199" spans="1:15">
      <c r="A199">
        <v>1227</v>
      </c>
      <c r="B199">
        <v>948.06321428571425</v>
      </c>
      <c r="C199">
        <v>928.5771428571428</v>
      </c>
      <c r="D199">
        <v>3</v>
      </c>
      <c r="E199">
        <v>2</v>
      </c>
      <c r="F199">
        <v>1793.2857142857142</v>
      </c>
      <c r="G199">
        <v>1793.2857142857142</v>
      </c>
      <c r="H199">
        <v>1428.5714285714287</v>
      </c>
      <c r="I199">
        <v>50.357142857142854</v>
      </c>
      <c r="J199">
        <v>297.35714285714283</v>
      </c>
      <c r="K199">
        <v>13</v>
      </c>
      <c r="L199">
        <v>13</v>
      </c>
      <c r="M199">
        <v>2</v>
      </c>
      <c r="N199">
        <v>1</v>
      </c>
      <c r="O199">
        <v>8</v>
      </c>
    </row>
    <row r="200" spans="1:15">
      <c r="A200">
        <v>456</v>
      </c>
      <c r="B200">
        <v>1953.654642857143</v>
      </c>
      <c r="C200">
        <v>1953.654642857143</v>
      </c>
      <c r="D200">
        <v>5</v>
      </c>
      <c r="E200">
        <v>5</v>
      </c>
      <c r="F200">
        <v>2375.1664285714287</v>
      </c>
      <c r="G200">
        <v>2375.1664285714287</v>
      </c>
      <c r="H200">
        <v>71.428571428571431</v>
      </c>
      <c r="I200">
        <v>1381.9878571428574</v>
      </c>
      <c r="J200">
        <v>921.75</v>
      </c>
      <c r="K200">
        <v>20</v>
      </c>
      <c r="L200">
        <v>20</v>
      </c>
      <c r="M200">
        <v>1</v>
      </c>
      <c r="N200">
        <v>11</v>
      </c>
      <c r="O200">
        <v>8</v>
      </c>
    </row>
    <row r="201" spans="1:15">
      <c r="A201">
        <v>194</v>
      </c>
      <c r="B201">
        <v>58.930714285714281</v>
      </c>
      <c r="C201">
        <v>58.930714285714281</v>
      </c>
      <c r="D201">
        <v>3</v>
      </c>
      <c r="E201">
        <v>3</v>
      </c>
      <c r="F201">
        <v>342.70714285714286</v>
      </c>
      <c r="G201">
        <v>342.70714285714286</v>
      </c>
      <c r="H201">
        <v>0</v>
      </c>
      <c r="I201">
        <v>0</v>
      </c>
      <c r="J201">
        <v>0</v>
      </c>
      <c r="K201">
        <v>3</v>
      </c>
      <c r="L201">
        <v>3</v>
      </c>
      <c r="M201">
        <v>0</v>
      </c>
      <c r="N201">
        <v>0</v>
      </c>
      <c r="O201">
        <v>0</v>
      </c>
    </row>
    <row r="202" spans="1:15">
      <c r="A202">
        <v>385</v>
      </c>
      <c r="B202">
        <v>956.06999999999994</v>
      </c>
      <c r="C202">
        <v>955.57749999999999</v>
      </c>
      <c r="D202">
        <v>4</v>
      </c>
      <c r="E202">
        <v>3</v>
      </c>
      <c r="F202">
        <v>1099.0385714285715</v>
      </c>
      <c r="G202">
        <v>1099.0385714285715</v>
      </c>
      <c r="H202">
        <v>964.28571428571433</v>
      </c>
      <c r="I202">
        <v>0</v>
      </c>
      <c r="J202">
        <v>131.25285714285715</v>
      </c>
      <c r="K202">
        <v>15</v>
      </c>
      <c r="L202">
        <v>15</v>
      </c>
      <c r="M202">
        <v>4</v>
      </c>
      <c r="N202">
        <v>0</v>
      </c>
      <c r="O202">
        <v>10</v>
      </c>
    </row>
    <row r="203" spans="1:15">
      <c r="A203">
        <v>816</v>
      </c>
      <c r="B203">
        <v>1321.4303571428572</v>
      </c>
      <c r="C203">
        <v>1321.4303571428572</v>
      </c>
      <c r="D203">
        <v>2</v>
      </c>
      <c r="E203">
        <v>2</v>
      </c>
      <c r="F203">
        <v>1461.3178571428573</v>
      </c>
      <c r="G203">
        <v>1461.3178571428573</v>
      </c>
      <c r="H203">
        <v>0</v>
      </c>
      <c r="I203">
        <v>0</v>
      </c>
      <c r="J203">
        <v>909.14642857142849</v>
      </c>
      <c r="K203">
        <v>11</v>
      </c>
      <c r="L203">
        <v>11</v>
      </c>
      <c r="M203">
        <v>0</v>
      </c>
      <c r="N203">
        <v>0</v>
      </c>
      <c r="O203">
        <v>7</v>
      </c>
    </row>
    <row r="204" spans="1:15">
      <c r="A204">
        <v>1183</v>
      </c>
      <c r="B204">
        <v>509.11571428571426</v>
      </c>
      <c r="C204">
        <v>484.83964285714285</v>
      </c>
      <c r="D204">
        <v>6</v>
      </c>
      <c r="E204">
        <v>3</v>
      </c>
      <c r="F204">
        <v>149.56714285714287</v>
      </c>
      <c r="G204">
        <v>149.56714285714287</v>
      </c>
      <c r="H204">
        <v>0</v>
      </c>
      <c r="I204">
        <v>0</v>
      </c>
      <c r="J204">
        <v>133.14285714285714</v>
      </c>
      <c r="K204">
        <v>6</v>
      </c>
      <c r="L204">
        <v>6</v>
      </c>
      <c r="M204">
        <v>0</v>
      </c>
      <c r="N204">
        <v>0</v>
      </c>
      <c r="O204">
        <v>3</v>
      </c>
    </row>
    <row r="205" spans="1:15">
      <c r="A205">
        <v>1128</v>
      </c>
      <c r="B205">
        <v>982.15178571428567</v>
      </c>
      <c r="C205">
        <v>982.15178571428567</v>
      </c>
      <c r="D205">
        <v>3</v>
      </c>
      <c r="E205">
        <v>3</v>
      </c>
      <c r="F205">
        <v>831.87571428571425</v>
      </c>
      <c r="G205">
        <v>831.87571428571425</v>
      </c>
      <c r="H205">
        <v>0</v>
      </c>
      <c r="I205">
        <v>159.45464285714283</v>
      </c>
      <c r="J205">
        <v>627.56392857142862</v>
      </c>
      <c r="K205">
        <v>17</v>
      </c>
      <c r="L205">
        <v>17</v>
      </c>
      <c r="M205">
        <v>0</v>
      </c>
      <c r="N205">
        <v>5</v>
      </c>
      <c r="O205">
        <v>8</v>
      </c>
    </row>
    <row r="206" spans="1:15">
      <c r="A206">
        <v>1293</v>
      </c>
      <c r="B206">
        <v>16961.991071428572</v>
      </c>
      <c r="C206">
        <v>15080.344999999999</v>
      </c>
      <c r="D206">
        <v>22</v>
      </c>
      <c r="E206">
        <v>14</v>
      </c>
      <c r="F206">
        <v>17111.047142857144</v>
      </c>
      <c r="G206">
        <v>15266.059285714286</v>
      </c>
      <c r="H206">
        <v>185.71428571428572</v>
      </c>
      <c r="I206">
        <v>0</v>
      </c>
      <c r="J206">
        <v>13195.821428571429</v>
      </c>
      <c r="K206">
        <v>23</v>
      </c>
      <c r="L206">
        <v>15</v>
      </c>
      <c r="M206">
        <v>1</v>
      </c>
      <c r="N206">
        <v>0</v>
      </c>
      <c r="O206">
        <v>5</v>
      </c>
    </row>
    <row r="207" spans="1:15">
      <c r="A207">
        <v>1084</v>
      </c>
      <c r="B207">
        <v>253.59678571428572</v>
      </c>
      <c r="C207">
        <v>253.59678571428572</v>
      </c>
      <c r="D207">
        <v>2</v>
      </c>
      <c r="E207">
        <v>2</v>
      </c>
      <c r="F207">
        <v>731.90642857142859</v>
      </c>
      <c r="G207">
        <v>731.90642857142859</v>
      </c>
      <c r="H207">
        <v>535.71428571428567</v>
      </c>
      <c r="I207">
        <v>190.47785714285715</v>
      </c>
      <c r="J207">
        <v>0</v>
      </c>
      <c r="K207">
        <v>15</v>
      </c>
      <c r="L207">
        <v>15</v>
      </c>
      <c r="M207">
        <v>4</v>
      </c>
      <c r="N207">
        <v>7</v>
      </c>
      <c r="O207">
        <v>0</v>
      </c>
    </row>
    <row r="208" spans="1:15">
      <c r="A208">
        <v>329</v>
      </c>
      <c r="B208">
        <v>264.34714285714284</v>
      </c>
      <c r="C208">
        <v>192.85714285714286</v>
      </c>
      <c r="D208">
        <v>5</v>
      </c>
      <c r="E208">
        <v>3</v>
      </c>
      <c r="F208">
        <v>299.91142857142859</v>
      </c>
      <c r="G208">
        <v>192.76857142857145</v>
      </c>
      <c r="H208">
        <v>114.28571428571429</v>
      </c>
      <c r="I208">
        <v>0</v>
      </c>
      <c r="J208">
        <v>7.1428571428571432</v>
      </c>
      <c r="K208">
        <v>5</v>
      </c>
      <c r="L208">
        <v>4</v>
      </c>
      <c r="M208">
        <v>2</v>
      </c>
      <c r="N208">
        <v>0</v>
      </c>
      <c r="O208">
        <v>1</v>
      </c>
    </row>
    <row r="209" spans="1:15">
      <c r="A209">
        <v>1371</v>
      </c>
      <c r="B209">
        <v>4.6521428571428567</v>
      </c>
      <c r="C209">
        <v>0</v>
      </c>
      <c r="D209">
        <v>6</v>
      </c>
      <c r="E209">
        <v>0</v>
      </c>
      <c r="F209">
        <v>5.4735714285714279</v>
      </c>
      <c r="G209">
        <v>3.5714285714285714E-4</v>
      </c>
      <c r="H209">
        <v>0</v>
      </c>
      <c r="I209">
        <v>0</v>
      </c>
      <c r="J209">
        <v>0</v>
      </c>
      <c r="K209">
        <v>6</v>
      </c>
      <c r="L209">
        <v>1</v>
      </c>
      <c r="M209">
        <v>0</v>
      </c>
      <c r="N209">
        <v>0</v>
      </c>
      <c r="O209">
        <v>0</v>
      </c>
    </row>
    <row r="210" spans="1:15">
      <c r="A210">
        <v>665</v>
      </c>
      <c r="B210">
        <v>4422.4310714285721</v>
      </c>
      <c r="C210">
        <v>4422.4310714285721</v>
      </c>
      <c r="D210">
        <v>13</v>
      </c>
      <c r="E210">
        <v>13</v>
      </c>
      <c r="F210">
        <v>8875.0160714285721</v>
      </c>
      <c r="G210">
        <v>8875.0160714285721</v>
      </c>
      <c r="H210">
        <v>0</v>
      </c>
      <c r="I210">
        <v>0</v>
      </c>
      <c r="J210">
        <v>1719.5571428571427</v>
      </c>
      <c r="K210">
        <v>15</v>
      </c>
      <c r="L210">
        <v>15</v>
      </c>
      <c r="M210">
        <v>0</v>
      </c>
      <c r="N210">
        <v>0</v>
      </c>
      <c r="O210">
        <v>11</v>
      </c>
    </row>
    <row r="211" spans="1:15">
      <c r="A211">
        <v>100</v>
      </c>
      <c r="B211">
        <v>1471.782857142857</v>
      </c>
      <c r="C211">
        <v>953.14392857142855</v>
      </c>
      <c r="D211">
        <v>11</v>
      </c>
      <c r="E211">
        <v>3</v>
      </c>
      <c r="F211">
        <v>1351.4978571428571</v>
      </c>
      <c r="G211">
        <v>911.46428571428567</v>
      </c>
      <c r="H211">
        <v>35.714285714285715</v>
      </c>
      <c r="I211">
        <v>413.40857142857146</v>
      </c>
      <c r="J211">
        <v>327.28571428571428</v>
      </c>
      <c r="K211">
        <v>36</v>
      </c>
      <c r="L211">
        <v>13</v>
      </c>
      <c r="M211">
        <v>1</v>
      </c>
      <c r="N211">
        <v>17</v>
      </c>
      <c r="O211">
        <v>8</v>
      </c>
    </row>
    <row r="212" spans="1:15">
      <c r="A212">
        <v>169</v>
      </c>
      <c r="B212">
        <v>1012.0132142857143</v>
      </c>
      <c r="C212">
        <v>1012.0132142857143</v>
      </c>
      <c r="D212">
        <v>3</v>
      </c>
      <c r="E212">
        <v>3</v>
      </c>
      <c r="F212">
        <v>869.46571428571428</v>
      </c>
      <c r="G212">
        <v>869.46571428571428</v>
      </c>
      <c r="H212">
        <v>217.85714285714286</v>
      </c>
      <c r="I212">
        <v>246.67750000000001</v>
      </c>
      <c r="J212">
        <v>403.5025</v>
      </c>
      <c r="K212">
        <v>21</v>
      </c>
      <c r="L212">
        <v>21</v>
      </c>
      <c r="M212">
        <v>5</v>
      </c>
      <c r="N212">
        <v>9</v>
      </c>
      <c r="O212">
        <v>6</v>
      </c>
    </row>
    <row r="213" spans="1:15">
      <c r="A213">
        <v>804</v>
      </c>
      <c r="B213">
        <v>178.57357142857146</v>
      </c>
      <c r="C213">
        <v>178.57357142857146</v>
      </c>
      <c r="D213">
        <v>2</v>
      </c>
      <c r="E213">
        <v>2</v>
      </c>
      <c r="F213">
        <v>108.75357142857142</v>
      </c>
      <c r="G213">
        <v>108.75357142857142</v>
      </c>
      <c r="H213">
        <v>0</v>
      </c>
      <c r="I213">
        <v>0</v>
      </c>
      <c r="J213">
        <v>0</v>
      </c>
      <c r="K213">
        <v>3</v>
      </c>
      <c r="L213">
        <v>3</v>
      </c>
      <c r="M213">
        <v>0</v>
      </c>
      <c r="N213">
        <v>0</v>
      </c>
      <c r="O213">
        <v>0</v>
      </c>
    </row>
    <row r="214" spans="1:15">
      <c r="A214">
        <v>393</v>
      </c>
      <c r="B214">
        <v>3285.7350000000001</v>
      </c>
      <c r="C214">
        <v>3285.7350000000001</v>
      </c>
      <c r="D214">
        <v>3</v>
      </c>
      <c r="E214">
        <v>3</v>
      </c>
      <c r="F214">
        <v>3931.7142857142858</v>
      </c>
      <c r="G214">
        <v>3931.7142857142858</v>
      </c>
      <c r="H214">
        <v>0</v>
      </c>
      <c r="I214">
        <v>0</v>
      </c>
      <c r="J214">
        <v>103.57142857142857</v>
      </c>
      <c r="K214">
        <v>9</v>
      </c>
      <c r="L214">
        <v>9</v>
      </c>
      <c r="M214">
        <v>0</v>
      </c>
      <c r="N214">
        <v>0</v>
      </c>
      <c r="O214">
        <v>4</v>
      </c>
    </row>
    <row r="215" spans="1:15">
      <c r="A215">
        <v>1023</v>
      </c>
      <c r="B215">
        <v>357.1489285714286</v>
      </c>
      <c r="C215">
        <v>357.1489285714286</v>
      </c>
      <c r="D215">
        <v>2</v>
      </c>
      <c r="E215">
        <v>2</v>
      </c>
      <c r="F215">
        <v>869.0296428571429</v>
      </c>
      <c r="G215">
        <v>869.0296428571429</v>
      </c>
      <c r="H215">
        <v>232.14285714285714</v>
      </c>
      <c r="I215">
        <v>184.99392857142857</v>
      </c>
      <c r="J215">
        <v>448.39285714285717</v>
      </c>
      <c r="K215">
        <v>24</v>
      </c>
      <c r="L215">
        <v>24</v>
      </c>
      <c r="M215">
        <v>2</v>
      </c>
      <c r="N215">
        <v>11</v>
      </c>
      <c r="O215">
        <v>10</v>
      </c>
    </row>
    <row r="216" spans="1:15">
      <c r="A216">
        <v>1365</v>
      </c>
      <c r="B216">
        <v>1586.8646428571428</v>
      </c>
      <c r="C216">
        <v>1586.7510714285713</v>
      </c>
      <c r="D216">
        <v>9</v>
      </c>
      <c r="E216">
        <v>8</v>
      </c>
      <c r="F216">
        <v>1735.6821428571427</v>
      </c>
      <c r="G216">
        <v>1664.2535714285714</v>
      </c>
      <c r="H216">
        <v>428.57142857142856</v>
      </c>
      <c r="I216">
        <v>8.8607142857142858</v>
      </c>
      <c r="J216">
        <v>1221.4285714285713</v>
      </c>
      <c r="K216">
        <v>40</v>
      </c>
      <c r="L216">
        <v>38</v>
      </c>
      <c r="M216">
        <v>15</v>
      </c>
      <c r="N216">
        <v>1</v>
      </c>
      <c r="O216">
        <v>8</v>
      </c>
    </row>
    <row r="217" spans="1:15">
      <c r="A217">
        <v>671</v>
      </c>
      <c r="B217">
        <v>641.39071428571424</v>
      </c>
      <c r="C217">
        <v>641.39071428571424</v>
      </c>
      <c r="D217">
        <v>2</v>
      </c>
      <c r="E217">
        <v>2</v>
      </c>
      <c r="F217">
        <v>346.25</v>
      </c>
      <c r="G217">
        <v>346.25</v>
      </c>
      <c r="H217">
        <v>0</v>
      </c>
      <c r="I217">
        <v>0</v>
      </c>
      <c r="J217">
        <v>343.42857142857144</v>
      </c>
      <c r="K217">
        <v>5</v>
      </c>
      <c r="L217">
        <v>5</v>
      </c>
      <c r="M217">
        <v>0</v>
      </c>
      <c r="N217">
        <v>0</v>
      </c>
      <c r="O217">
        <v>4</v>
      </c>
    </row>
    <row r="218" spans="1:15">
      <c r="A218">
        <v>752</v>
      </c>
      <c r="B218">
        <v>1036.5678571428573</v>
      </c>
      <c r="C218">
        <v>1034.4203571428573</v>
      </c>
      <c r="D218">
        <v>3</v>
      </c>
      <c r="E218">
        <v>2</v>
      </c>
      <c r="F218">
        <v>1248.6428571428571</v>
      </c>
      <c r="G218">
        <v>1248.6428571428571</v>
      </c>
      <c r="H218">
        <v>0</v>
      </c>
      <c r="I218">
        <v>182.67857142857142</v>
      </c>
      <c r="J218">
        <v>1053.6428571428571</v>
      </c>
      <c r="K218">
        <v>7</v>
      </c>
      <c r="L218">
        <v>7</v>
      </c>
      <c r="M218">
        <v>0</v>
      </c>
      <c r="N218">
        <v>2</v>
      </c>
      <c r="O218">
        <v>3</v>
      </c>
    </row>
    <row r="219" spans="1:15">
      <c r="A219">
        <v>1179</v>
      </c>
      <c r="B219">
        <v>3125.2357142857145</v>
      </c>
      <c r="C219">
        <v>2350.9142857142861</v>
      </c>
      <c r="D219">
        <v>37</v>
      </c>
      <c r="E219">
        <v>32</v>
      </c>
      <c r="F219">
        <v>3188.3992857142853</v>
      </c>
      <c r="G219">
        <v>2350.9142857142861</v>
      </c>
      <c r="H219">
        <v>428.57142857142856</v>
      </c>
      <c r="I219">
        <v>162.2607142857143</v>
      </c>
      <c r="J219">
        <v>970.64285714285711</v>
      </c>
      <c r="K219">
        <v>66</v>
      </c>
      <c r="L219">
        <v>37</v>
      </c>
      <c r="M219">
        <v>6</v>
      </c>
      <c r="N219">
        <v>7</v>
      </c>
      <c r="O219">
        <v>17</v>
      </c>
    </row>
    <row r="220" spans="1:15">
      <c r="A220">
        <v>94</v>
      </c>
      <c r="B220">
        <v>527.64785714285711</v>
      </c>
      <c r="C220">
        <v>527.36321428571432</v>
      </c>
      <c r="D220">
        <v>4</v>
      </c>
      <c r="E220">
        <v>3</v>
      </c>
      <c r="F220">
        <v>367.08928571428572</v>
      </c>
      <c r="G220">
        <v>367.08928571428572</v>
      </c>
      <c r="H220">
        <v>232.14285714285714</v>
      </c>
      <c r="I220">
        <v>79</v>
      </c>
      <c r="J220">
        <v>55.303571428571431</v>
      </c>
      <c r="K220">
        <v>7</v>
      </c>
      <c r="L220">
        <v>7</v>
      </c>
      <c r="M220">
        <v>1</v>
      </c>
      <c r="N220">
        <v>2</v>
      </c>
      <c r="O220">
        <v>3</v>
      </c>
    </row>
    <row r="221" spans="1:15">
      <c r="A221">
        <v>1443</v>
      </c>
      <c r="B221">
        <v>760.07678571428573</v>
      </c>
      <c r="C221">
        <v>544.12214285714288</v>
      </c>
      <c r="D221">
        <v>3</v>
      </c>
      <c r="E221">
        <v>2</v>
      </c>
      <c r="F221">
        <v>1922.3428571428572</v>
      </c>
      <c r="G221">
        <v>1919.5214285714285</v>
      </c>
      <c r="H221">
        <v>1042.8571428571429</v>
      </c>
      <c r="I221">
        <v>626.77142857142849</v>
      </c>
      <c r="J221">
        <v>13.607142857142858</v>
      </c>
      <c r="K221">
        <v>45</v>
      </c>
      <c r="L221">
        <v>44</v>
      </c>
      <c r="M221">
        <v>16</v>
      </c>
      <c r="N221">
        <v>11</v>
      </c>
      <c r="O221">
        <v>1</v>
      </c>
    </row>
    <row r="222" spans="1:15">
      <c r="A222">
        <v>33</v>
      </c>
      <c r="B222">
        <v>730.57214285714292</v>
      </c>
      <c r="C222">
        <v>730.57214285714292</v>
      </c>
      <c r="D222">
        <v>5</v>
      </c>
      <c r="E222">
        <v>5</v>
      </c>
      <c r="F222">
        <v>635.84285714285704</v>
      </c>
      <c r="G222">
        <v>635.84285714285704</v>
      </c>
      <c r="H222">
        <v>139.28571428571428</v>
      </c>
      <c r="I222">
        <v>56.73571428571428</v>
      </c>
      <c r="J222">
        <v>436.42857142857144</v>
      </c>
      <c r="K222">
        <v>13</v>
      </c>
      <c r="L222">
        <v>13</v>
      </c>
      <c r="M222">
        <v>2</v>
      </c>
      <c r="N222">
        <v>4</v>
      </c>
      <c r="O222">
        <v>6</v>
      </c>
    </row>
    <row r="223" spans="1:15">
      <c r="A223">
        <v>1326</v>
      </c>
      <c r="B223">
        <v>1035.0014285714285</v>
      </c>
      <c r="C223">
        <v>1035.0014285714285</v>
      </c>
      <c r="D223">
        <v>4</v>
      </c>
      <c r="E223">
        <v>4</v>
      </c>
      <c r="F223">
        <v>1082.8964285714285</v>
      </c>
      <c r="G223">
        <v>1082.8964285714285</v>
      </c>
      <c r="H223">
        <v>775</v>
      </c>
      <c r="I223">
        <v>86.253571428571419</v>
      </c>
      <c r="J223">
        <v>219.03571428571428</v>
      </c>
      <c r="K223">
        <v>13</v>
      </c>
      <c r="L223">
        <v>13</v>
      </c>
      <c r="M223">
        <v>2</v>
      </c>
      <c r="N223">
        <v>3</v>
      </c>
      <c r="O223">
        <v>7</v>
      </c>
    </row>
    <row r="224" spans="1:15">
      <c r="A224">
        <v>278</v>
      </c>
      <c r="B224">
        <v>267.86142857142858</v>
      </c>
      <c r="C224">
        <v>267.86142857142858</v>
      </c>
      <c r="D224">
        <v>3</v>
      </c>
      <c r="E224">
        <v>3</v>
      </c>
      <c r="F224">
        <v>344.25</v>
      </c>
      <c r="G224">
        <v>344.25</v>
      </c>
      <c r="H224">
        <v>0</v>
      </c>
      <c r="I224">
        <v>0</v>
      </c>
      <c r="J224">
        <v>240.67857142857142</v>
      </c>
      <c r="K224">
        <v>4</v>
      </c>
      <c r="L224">
        <v>4</v>
      </c>
      <c r="M224">
        <v>0</v>
      </c>
      <c r="N224">
        <v>0</v>
      </c>
      <c r="O224">
        <v>3</v>
      </c>
    </row>
    <row r="225" spans="1:15">
      <c r="A225">
        <v>105</v>
      </c>
      <c r="B225">
        <v>1046.4614285714285</v>
      </c>
      <c r="C225">
        <v>1046.4614285714285</v>
      </c>
      <c r="D225">
        <v>4</v>
      </c>
      <c r="E225">
        <v>4</v>
      </c>
      <c r="F225">
        <v>683.72428571428566</v>
      </c>
      <c r="G225">
        <v>683.72428571428566</v>
      </c>
      <c r="H225">
        <v>303.57142857142856</v>
      </c>
      <c r="I225">
        <v>374.79571428571433</v>
      </c>
      <c r="J225">
        <v>0</v>
      </c>
      <c r="K225">
        <v>13</v>
      </c>
      <c r="L225">
        <v>13</v>
      </c>
      <c r="M225">
        <v>3</v>
      </c>
      <c r="N225">
        <v>6</v>
      </c>
      <c r="O225">
        <v>0</v>
      </c>
    </row>
    <row r="226" spans="1:15">
      <c r="A226">
        <v>1288</v>
      </c>
      <c r="B226">
        <v>1045.3435714285713</v>
      </c>
      <c r="C226">
        <v>1043.8789285714286</v>
      </c>
      <c r="D226">
        <v>7</v>
      </c>
      <c r="E226">
        <v>3</v>
      </c>
      <c r="F226">
        <v>662.06999999999994</v>
      </c>
      <c r="G226">
        <v>427.60571428571427</v>
      </c>
      <c r="H226">
        <v>0</v>
      </c>
      <c r="I226">
        <v>268.60714285714283</v>
      </c>
      <c r="J226">
        <v>391.32</v>
      </c>
      <c r="K226">
        <v>11</v>
      </c>
      <c r="L226">
        <v>8</v>
      </c>
      <c r="M226">
        <v>0</v>
      </c>
      <c r="N226">
        <v>2</v>
      </c>
      <c r="O226">
        <v>6</v>
      </c>
    </row>
    <row r="227" spans="1:15">
      <c r="A227">
        <v>1585</v>
      </c>
      <c r="B227">
        <v>178.57928571428573</v>
      </c>
      <c r="C227">
        <v>178.57928571428573</v>
      </c>
      <c r="D227">
        <v>5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939</v>
      </c>
      <c r="B228">
        <v>171.42964285714285</v>
      </c>
      <c r="C228">
        <v>171.42964285714285</v>
      </c>
      <c r="D228">
        <v>2</v>
      </c>
      <c r="E228">
        <v>2</v>
      </c>
      <c r="F228">
        <v>170.70357142857142</v>
      </c>
      <c r="G228">
        <v>170.70357142857142</v>
      </c>
      <c r="H228">
        <v>0</v>
      </c>
      <c r="I228">
        <v>0</v>
      </c>
      <c r="J228">
        <v>0</v>
      </c>
      <c r="K228">
        <v>2</v>
      </c>
      <c r="L228">
        <v>2</v>
      </c>
      <c r="M228">
        <v>0</v>
      </c>
      <c r="N228">
        <v>0</v>
      </c>
      <c r="O228">
        <v>0</v>
      </c>
    </row>
    <row r="229" spans="1:15">
      <c r="A229">
        <v>530</v>
      </c>
      <c r="B229">
        <v>10.911785714285713</v>
      </c>
      <c r="C229">
        <v>1.0714285714285714E-2</v>
      </c>
      <c r="D229">
        <v>2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689</v>
      </c>
      <c r="B230">
        <v>1071.4289285714285</v>
      </c>
      <c r="C230">
        <v>1071.4289285714285</v>
      </c>
      <c r="D230">
        <v>3</v>
      </c>
      <c r="E230">
        <v>3</v>
      </c>
      <c r="F230">
        <v>908.27499999999998</v>
      </c>
      <c r="G230">
        <v>908.27499999999998</v>
      </c>
      <c r="H230">
        <v>0</v>
      </c>
      <c r="I230">
        <v>10.785714285714286</v>
      </c>
      <c r="J230">
        <v>0</v>
      </c>
      <c r="K230">
        <v>5</v>
      </c>
      <c r="L230">
        <v>5</v>
      </c>
      <c r="M230">
        <v>0</v>
      </c>
      <c r="N230">
        <v>3</v>
      </c>
      <c r="O230">
        <v>0</v>
      </c>
    </row>
    <row r="231" spans="1:15">
      <c r="A231">
        <v>535</v>
      </c>
      <c r="B231">
        <v>1917.6771428571428</v>
      </c>
      <c r="C231">
        <v>1913.7582142857143</v>
      </c>
      <c r="D231">
        <v>8</v>
      </c>
      <c r="E231">
        <v>7</v>
      </c>
      <c r="F231">
        <v>3200</v>
      </c>
      <c r="G231">
        <v>3200</v>
      </c>
      <c r="H231">
        <v>2857.1428571428573</v>
      </c>
      <c r="I231">
        <v>0</v>
      </c>
      <c r="J231">
        <v>333.67857142857144</v>
      </c>
      <c r="K231">
        <v>10</v>
      </c>
      <c r="L231">
        <v>10</v>
      </c>
      <c r="M231">
        <v>2</v>
      </c>
      <c r="N231">
        <v>0</v>
      </c>
      <c r="O231">
        <v>7</v>
      </c>
    </row>
    <row r="232" spans="1:15">
      <c r="A232">
        <v>1568</v>
      </c>
      <c r="B232">
        <v>232.14321428571429</v>
      </c>
      <c r="C232">
        <v>232.14321428571429</v>
      </c>
      <c r="D232">
        <v>4</v>
      </c>
      <c r="E232">
        <v>4</v>
      </c>
      <c r="F232">
        <v>175.43928571428572</v>
      </c>
      <c r="G232">
        <v>175.43928571428572</v>
      </c>
      <c r="H232">
        <v>28.571428571428573</v>
      </c>
      <c r="I232">
        <v>13.867857142857144</v>
      </c>
      <c r="J232">
        <v>125.85714285714286</v>
      </c>
      <c r="K232">
        <v>9</v>
      </c>
      <c r="L232">
        <v>9</v>
      </c>
      <c r="M232">
        <v>2</v>
      </c>
      <c r="N232">
        <v>4</v>
      </c>
      <c r="O232">
        <v>2</v>
      </c>
    </row>
    <row r="233" spans="1:15">
      <c r="A233">
        <v>1219</v>
      </c>
      <c r="B233">
        <v>347.32214285714286</v>
      </c>
      <c r="C233">
        <v>347.32214285714286</v>
      </c>
      <c r="D233">
        <v>2</v>
      </c>
      <c r="E233">
        <v>2</v>
      </c>
      <c r="F233">
        <v>368.49285714285713</v>
      </c>
      <c r="G233">
        <v>368.49285714285713</v>
      </c>
      <c r="H233">
        <v>71.428571428571431</v>
      </c>
      <c r="I233">
        <v>19.671428571428571</v>
      </c>
      <c r="J233">
        <v>246.32142857142858</v>
      </c>
      <c r="K233">
        <v>13</v>
      </c>
      <c r="L233">
        <v>13</v>
      </c>
      <c r="M233">
        <v>2</v>
      </c>
      <c r="N233">
        <v>3</v>
      </c>
      <c r="O233">
        <v>5</v>
      </c>
    </row>
    <row r="234" spans="1:15">
      <c r="A234">
        <v>1422</v>
      </c>
      <c r="B234">
        <v>10.561071428571427</v>
      </c>
      <c r="C234">
        <v>1.6332142857142855</v>
      </c>
      <c r="D234">
        <v>7</v>
      </c>
      <c r="E234">
        <v>2</v>
      </c>
      <c r="F234">
        <v>3.27</v>
      </c>
      <c r="G234">
        <v>1.6071428571428572</v>
      </c>
      <c r="H234">
        <v>0</v>
      </c>
      <c r="I234">
        <v>0</v>
      </c>
      <c r="J234">
        <v>0</v>
      </c>
      <c r="K234">
        <v>6</v>
      </c>
      <c r="L234">
        <v>1</v>
      </c>
      <c r="M234">
        <v>0</v>
      </c>
      <c r="N234">
        <v>0</v>
      </c>
      <c r="O234">
        <v>0</v>
      </c>
    </row>
    <row r="235" spans="1:15">
      <c r="A235">
        <v>78</v>
      </c>
      <c r="B235">
        <v>4312.9635714285714</v>
      </c>
      <c r="C235">
        <v>4312.9635714285714</v>
      </c>
      <c r="D235">
        <v>5</v>
      </c>
      <c r="E235">
        <v>5</v>
      </c>
      <c r="F235">
        <v>2721.2649999999999</v>
      </c>
      <c r="G235">
        <v>2721.2649999999999</v>
      </c>
      <c r="H235">
        <v>435.4785714285714</v>
      </c>
      <c r="I235">
        <v>1592.8235714285713</v>
      </c>
      <c r="J235">
        <v>683.60714285714289</v>
      </c>
      <c r="K235">
        <v>64</v>
      </c>
      <c r="L235">
        <v>64</v>
      </c>
      <c r="M235">
        <v>3</v>
      </c>
      <c r="N235">
        <v>47</v>
      </c>
      <c r="O235">
        <v>10</v>
      </c>
    </row>
    <row r="236" spans="1:15">
      <c r="A236">
        <v>972</v>
      </c>
      <c r="B236">
        <v>970.15</v>
      </c>
      <c r="C236">
        <v>970.14607142857142</v>
      </c>
      <c r="D236">
        <v>7</v>
      </c>
      <c r="E236">
        <v>6</v>
      </c>
      <c r="F236">
        <v>935.23214285714289</v>
      </c>
      <c r="G236">
        <v>935.23214285714289</v>
      </c>
      <c r="H236">
        <v>285.71428571428572</v>
      </c>
      <c r="I236">
        <v>25.982142857142858</v>
      </c>
      <c r="J236">
        <v>620.03571428571433</v>
      </c>
      <c r="K236">
        <v>19</v>
      </c>
      <c r="L236">
        <v>19</v>
      </c>
      <c r="M236">
        <v>3</v>
      </c>
      <c r="N236">
        <v>1</v>
      </c>
      <c r="O236">
        <v>14</v>
      </c>
    </row>
    <row r="237" spans="1:15">
      <c r="A237">
        <v>1474</v>
      </c>
      <c r="B237">
        <v>263.19178571428569</v>
      </c>
      <c r="C237">
        <v>262.77178571428573</v>
      </c>
      <c r="D237">
        <v>4</v>
      </c>
      <c r="E237">
        <v>3</v>
      </c>
      <c r="F237">
        <v>342.03571428571428</v>
      </c>
      <c r="G237">
        <v>342.03571428571428</v>
      </c>
      <c r="H237">
        <v>0</v>
      </c>
      <c r="I237">
        <v>0</v>
      </c>
      <c r="J237">
        <v>338.64285714285717</v>
      </c>
      <c r="K237">
        <v>8</v>
      </c>
      <c r="L237">
        <v>8</v>
      </c>
      <c r="M237">
        <v>0</v>
      </c>
      <c r="N237">
        <v>0</v>
      </c>
      <c r="O237">
        <v>7</v>
      </c>
    </row>
    <row r="238" spans="1:15">
      <c r="A238">
        <v>1174</v>
      </c>
      <c r="B238">
        <v>2115.8610714285714</v>
      </c>
      <c r="C238">
        <v>2115.8610714285714</v>
      </c>
      <c r="D238">
        <v>5</v>
      </c>
      <c r="E238">
        <v>5</v>
      </c>
      <c r="F238">
        <v>2243.7857142857142</v>
      </c>
      <c r="G238">
        <v>2243.7857142857142</v>
      </c>
      <c r="H238">
        <v>0</v>
      </c>
      <c r="I238">
        <v>0</v>
      </c>
      <c r="J238">
        <v>2239.2857142857142</v>
      </c>
      <c r="K238">
        <v>12</v>
      </c>
      <c r="L238">
        <v>12</v>
      </c>
      <c r="M238">
        <v>0</v>
      </c>
      <c r="N238">
        <v>0</v>
      </c>
      <c r="O238">
        <v>10</v>
      </c>
    </row>
    <row r="239" spans="1:15">
      <c r="A239">
        <v>949</v>
      </c>
      <c r="B239">
        <v>3112.7978571428571</v>
      </c>
      <c r="C239">
        <v>2980.3525</v>
      </c>
      <c r="D239">
        <v>10</v>
      </c>
      <c r="E239">
        <v>5</v>
      </c>
      <c r="F239">
        <v>5846.5267857142853</v>
      </c>
      <c r="G239">
        <v>5578.716071428571</v>
      </c>
      <c r="H239">
        <v>642.85714285714289</v>
      </c>
      <c r="I239">
        <v>775.61</v>
      </c>
      <c r="J239">
        <v>1721.345357142857</v>
      </c>
      <c r="K239">
        <v>38</v>
      </c>
      <c r="L239">
        <v>31</v>
      </c>
      <c r="M239">
        <v>2</v>
      </c>
      <c r="N239">
        <v>14</v>
      </c>
      <c r="O239">
        <v>11</v>
      </c>
    </row>
    <row r="240" spans="1:15">
      <c r="A240">
        <v>1338</v>
      </c>
      <c r="B240">
        <v>1.0714285714285715E-3</v>
      </c>
      <c r="C240">
        <v>1.0714285714285715E-3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>
        <v>539</v>
      </c>
      <c r="B241">
        <v>518.57214285714292</v>
      </c>
      <c r="C241">
        <v>518.57214285714292</v>
      </c>
      <c r="D241">
        <v>3</v>
      </c>
      <c r="E241">
        <v>3</v>
      </c>
      <c r="F241">
        <v>355.57142857142856</v>
      </c>
      <c r="G241">
        <v>355.57142857142856</v>
      </c>
      <c r="H241">
        <v>178.57142857142858</v>
      </c>
      <c r="I241">
        <v>170.75</v>
      </c>
      <c r="J241">
        <v>0</v>
      </c>
      <c r="K241">
        <v>14</v>
      </c>
      <c r="L241">
        <v>14</v>
      </c>
      <c r="M241">
        <v>2</v>
      </c>
      <c r="N241">
        <v>5</v>
      </c>
      <c r="O241">
        <v>0</v>
      </c>
    </row>
    <row r="242" spans="1:15">
      <c r="A242">
        <v>323</v>
      </c>
      <c r="B242">
        <v>768.7171428571429</v>
      </c>
      <c r="C242">
        <v>768.7171428571429</v>
      </c>
      <c r="D242">
        <v>6</v>
      </c>
      <c r="E242">
        <v>6</v>
      </c>
      <c r="F242">
        <v>837.03178571428566</v>
      </c>
      <c r="G242">
        <v>837.03178571428566</v>
      </c>
      <c r="H242">
        <v>785.71428571428567</v>
      </c>
      <c r="I242">
        <v>0</v>
      </c>
      <c r="J242">
        <v>47.924642857142864</v>
      </c>
      <c r="K242">
        <v>10</v>
      </c>
      <c r="L242">
        <v>10</v>
      </c>
      <c r="M242">
        <v>7</v>
      </c>
      <c r="N242">
        <v>0</v>
      </c>
      <c r="O242">
        <v>2</v>
      </c>
    </row>
    <row r="243" spans="1:15">
      <c r="A243">
        <v>587</v>
      </c>
      <c r="B243">
        <v>1434.4435714285714</v>
      </c>
      <c r="C243">
        <v>1428.5917857142856</v>
      </c>
      <c r="D243">
        <v>4</v>
      </c>
      <c r="E243">
        <v>3</v>
      </c>
      <c r="F243">
        <v>607.82142857142856</v>
      </c>
      <c r="G243">
        <v>607.82142857142856</v>
      </c>
      <c r="H243">
        <v>0</v>
      </c>
      <c r="I243">
        <v>0</v>
      </c>
      <c r="J243">
        <v>607.82142857142856</v>
      </c>
      <c r="K243">
        <v>5</v>
      </c>
      <c r="L243">
        <v>5</v>
      </c>
      <c r="M243">
        <v>0</v>
      </c>
      <c r="N243">
        <v>0</v>
      </c>
      <c r="O243">
        <v>5</v>
      </c>
    </row>
    <row r="244" spans="1:15">
      <c r="A244">
        <v>905</v>
      </c>
      <c r="B244">
        <v>573.86107142857145</v>
      </c>
      <c r="C244">
        <v>573.86107142857145</v>
      </c>
      <c r="D244">
        <v>2</v>
      </c>
      <c r="E244">
        <v>2</v>
      </c>
      <c r="F244">
        <v>634.8453571428571</v>
      </c>
      <c r="G244">
        <v>634.8453571428571</v>
      </c>
      <c r="H244">
        <v>0</v>
      </c>
      <c r="I244">
        <v>0</v>
      </c>
      <c r="J244">
        <v>631.45249999999999</v>
      </c>
      <c r="K244">
        <v>2</v>
      </c>
      <c r="L244">
        <v>2</v>
      </c>
      <c r="M244">
        <v>0</v>
      </c>
      <c r="N244">
        <v>0</v>
      </c>
      <c r="O244">
        <v>1</v>
      </c>
    </row>
    <row r="245" spans="1:15">
      <c r="A245">
        <v>547</v>
      </c>
      <c r="B245">
        <v>528.9292857142857</v>
      </c>
      <c r="C245">
        <v>526.31357142857144</v>
      </c>
      <c r="D245">
        <v>3</v>
      </c>
      <c r="E245">
        <v>2</v>
      </c>
      <c r="F245">
        <v>325.98571428571432</v>
      </c>
      <c r="G245">
        <v>325.98571428571432</v>
      </c>
      <c r="H245">
        <v>0</v>
      </c>
      <c r="I245">
        <v>102.09285714285714</v>
      </c>
      <c r="J245">
        <v>222.82142857142858</v>
      </c>
      <c r="K245">
        <v>11</v>
      </c>
      <c r="L245">
        <v>11</v>
      </c>
      <c r="M245">
        <v>0</v>
      </c>
      <c r="N245">
        <v>2</v>
      </c>
      <c r="O245">
        <v>8</v>
      </c>
    </row>
    <row r="246" spans="1:15">
      <c r="A246">
        <v>1407</v>
      </c>
      <c r="B246">
        <v>700.7367857142857</v>
      </c>
      <c r="C246">
        <v>700.7367857142857</v>
      </c>
      <c r="D246">
        <v>2</v>
      </c>
      <c r="E246">
        <v>2</v>
      </c>
      <c r="F246">
        <v>203.78571428571428</v>
      </c>
      <c r="G246">
        <v>203.78571428571428</v>
      </c>
      <c r="H246">
        <v>0</v>
      </c>
      <c r="I246">
        <v>11.178571428571429</v>
      </c>
      <c r="J246">
        <v>190.53571428571428</v>
      </c>
      <c r="K246">
        <v>5</v>
      </c>
      <c r="L246">
        <v>5</v>
      </c>
      <c r="M246">
        <v>0</v>
      </c>
      <c r="N246">
        <v>1</v>
      </c>
      <c r="O246">
        <v>3</v>
      </c>
    </row>
    <row r="247" spans="1:15">
      <c r="A247">
        <v>668</v>
      </c>
      <c r="B247">
        <v>3420.0796428571425</v>
      </c>
      <c r="C247">
        <v>2734.4196428571427</v>
      </c>
      <c r="D247">
        <v>36</v>
      </c>
      <c r="E247">
        <v>30</v>
      </c>
      <c r="F247">
        <v>3706.872142857143</v>
      </c>
      <c r="G247">
        <v>2836.0607142857143</v>
      </c>
      <c r="H247">
        <v>339.28571428571428</v>
      </c>
      <c r="I247">
        <v>638.75714285714287</v>
      </c>
      <c r="J247">
        <v>1260.2857142857142</v>
      </c>
      <c r="K247">
        <v>99</v>
      </c>
      <c r="L247">
        <v>72</v>
      </c>
      <c r="M247">
        <v>10</v>
      </c>
      <c r="N247">
        <v>33</v>
      </c>
      <c r="O247">
        <v>20</v>
      </c>
    </row>
    <row r="248" spans="1:15">
      <c r="A248">
        <v>945</v>
      </c>
      <c r="B248">
        <v>436.03607142857146</v>
      </c>
      <c r="C248">
        <v>436.03607142857146</v>
      </c>
      <c r="D248">
        <v>2</v>
      </c>
      <c r="E248">
        <v>2</v>
      </c>
      <c r="F248">
        <v>430.53571428571428</v>
      </c>
      <c r="G248">
        <v>430.53571428571428</v>
      </c>
      <c r="H248">
        <v>428.57142857142856</v>
      </c>
      <c r="I248">
        <v>0</v>
      </c>
      <c r="J248">
        <v>0</v>
      </c>
      <c r="K248">
        <v>2</v>
      </c>
      <c r="L248">
        <v>2</v>
      </c>
      <c r="M248">
        <v>1</v>
      </c>
      <c r="N248">
        <v>0</v>
      </c>
      <c r="O248">
        <v>0</v>
      </c>
    </row>
    <row r="249" spans="1:15">
      <c r="A249">
        <v>1330</v>
      </c>
      <c r="B249">
        <v>343.37678571428569</v>
      </c>
      <c r="C249">
        <v>343.37678571428569</v>
      </c>
      <c r="D249">
        <v>3</v>
      </c>
      <c r="E249">
        <v>3</v>
      </c>
      <c r="F249">
        <v>342.85714285714283</v>
      </c>
      <c r="G249">
        <v>342.85714285714283</v>
      </c>
      <c r="H249">
        <v>342.85714285714283</v>
      </c>
      <c r="I249">
        <v>0</v>
      </c>
      <c r="J249">
        <v>0</v>
      </c>
      <c r="K249">
        <v>2</v>
      </c>
      <c r="L249">
        <v>2</v>
      </c>
      <c r="M249">
        <v>2</v>
      </c>
      <c r="N249">
        <v>0</v>
      </c>
      <c r="O249">
        <v>0</v>
      </c>
    </row>
    <row r="250" spans="1:15">
      <c r="A250">
        <v>258</v>
      </c>
      <c r="B250">
        <v>1447.7685714285712</v>
      </c>
      <c r="C250">
        <v>1447.7685714285712</v>
      </c>
      <c r="D250">
        <v>2</v>
      </c>
      <c r="E250">
        <v>2</v>
      </c>
      <c r="F250">
        <v>1977.8214285714287</v>
      </c>
      <c r="G250">
        <v>1977.8214285714287</v>
      </c>
      <c r="H250">
        <v>1500</v>
      </c>
      <c r="I250">
        <v>0</v>
      </c>
      <c r="J250">
        <v>474.21428571428572</v>
      </c>
      <c r="K250">
        <v>9</v>
      </c>
      <c r="L250">
        <v>9</v>
      </c>
      <c r="M250">
        <v>3</v>
      </c>
      <c r="N250">
        <v>0</v>
      </c>
      <c r="O250">
        <v>5</v>
      </c>
    </row>
    <row r="251" spans="1:15">
      <c r="A251">
        <v>409</v>
      </c>
      <c r="B251">
        <v>469.17964285714288</v>
      </c>
      <c r="C251">
        <v>469.17964285714288</v>
      </c>
      <c r="D251">
        <v>3</v>
      </c>
      <c r="E251">
        <v>3</v>
      </c>
      <c r="F251">
        <v>465.09285714285716</v>
      </c>
      <c r="G251">
        <v>465.09285714285716</v>
      </c>
      <c r="H251">
        <v>178.57142857142858</v>
      </c>
      <c r="I251">
        <v>11.414285714285715</v>
      </c>
      <c r="J251">
        <v>271.71428571428572</v>
      </c>
      <c r="K251">
        <v>12</v>
      </c>
      <c r="L251">
        <v>12</v>
      </c>
      <c r="M251">
        <v>1</v>
      </c>
      <c r="N251">
        <v>1</v>
      </c>
      <c r="O251">
        <v>9</v>
      </c>
    </row>
    <row r="252" spans="1:15">
      <c r="A252">
        <v>380</v>
      </c>
      <c r="B252">
        <v>390.22750000000002</v>
      </c>
      <c r="C252">
        <v>390.22750000000002</v>
      </c>
      <c r="D252">
        <v>2</v>
      </c>
      <c r="E252">
        <v>2</v>
      </c>
      <c r="F252">
        <v>0.8928571428571429</v>
      </c>
      <c r="G252">
        <v>0.8928571428571429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</row>
    <row r="253" spans="1:15">
      <c r="A253">
        <v>15</v>
      </c>
      <c r="B253">
        <v>47.4375</v>
      </c>
      <c r="C253">
        <v>47.4375</v>
      </c>
      <c r="D253">
        <v>2</v>
      </c>
      <c r="E253">
        <v>2</v>
      </c>
      <c r="F253">
        <v>20.803571428571427</v>
      </c>
      <c r="G253">
        <v>20.803571428571427</v>
      </c>
      <c r="H253">
        <v>0</v>
      </c>
      <c r="I253">
        <v>17.410714285714285</v>
      </c>
      <c r="J253">
        <v>0</v>
      </c>
      <c r="K253">
        <v>2</v>
      </c>
      <c r="L253">
        <v>2</v>
      </c>
      <c r="M253">
        <v>0</v>
      </c>
      <c r="N253">
        <v>1</v>
      </c>
      <c r="O253">
        <v>0</v>
      </c>
    </row>
    <row r="254" spans="1:15">
      <c r="A254">
        <v>725</v>
      </c>
      <c r="B254">
        <v>1156.5575000000001</v>
      </c>
      <c r="C254">
        <v>1156.5575000000001</v>
      </c>
      <c r="D254">
        <v>6</v>
      </c>
      <c r="E254">
        <v>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>
        <v>1160</v>
      </c>
      <c r="B255">
        <v>884.59285714285704</v>
      </c>
      <c r="C255">
        <v>865.29714285714283</v>
      </c>
      <c r="D255">
        <v>3</v>
      </c>
      <c r="E255">
        <v>2</v>
      </c>
      <c r="F255">
        <v>929.51785714285711</v>
      </c>
      <c r="G255">
        <v>925.625</v>
      </c>
      <c r="H255">
        <v>285.71428571428572</v>
      </c>
      <c r="I255">
        <v>190.81428571428572</v>
      </c>
      <c r="J255">
        <v>178.64285714285714</v>
      </c>
      <c r="K255">
        <v>28</v>
      </c>
      <c r="L255">
        <v>26</v>
      </c>
      <c r="M255">
        <v>3</v>
      </c>
      <c r="N255">
        <v>9</v>
      </c>
      <c r="O255">
        <v>7</v>
      </c>
    </row>
    <row r="256" spans="1:15">
      <c r="A256">
        <v>892</v>
      </c>
      <c r="B256">
        <v>608.755</v>
      </c>
      <c r="C256">
        <v>608.755</v>
      </c>
      <c r="D256">
        <v>3</v>
      </c>
      <c r="E256">
        <v>3</v>
      </c>
      <c r="F256">
        <v>782.64642857142849</v>
      </c>
      <c r="G256">
        <v>782.64642857142849</v>
      </c>
      <c r="H256">
        <v>178.57142857142858</v>
      </c>
      <c r="I256">
        <v>0</v>
      </c>
      <c r="J256">
        <v>251.32142857142858</v>
      </c>
      <c r="K256">
        <v>12</v>
      </c>
      <c r="L256">
        <v>12</v>
      </c>
      <c r="M256">
        <v>3</v>
      </c>
      <c r="N256">
        <v>0</v>
      </c>
      <c r="O256">
        <v>4</v>
      </c>
    </row>
    <row r="257" spans="1:15">
      <c r="A257">
        <v>877</v>
      </c>
      <c r="B257">
        <v>1272.2310714285716</v>
      </c>
      <c r="C257">
        <v>1272.2310714285716</v>
      </c>
      <c r="D257">
        <v>8</v>
      </c>
      <c r="E257">
        <v>8</v>
      </c>
      <c r="F257">
        <v>1317.6428571428571</v>
      </c>
      <c r="G257">
        <v>1317.6428571428571</v>
      </c>
      <c r="H257">
        <v>207.14285714285714</v>
      </c>
      <c r="I257">
        <v>165.92857142857142</v>
      </c>
      <c r="J257">
        <v>941.60714285714289</v>
      </c>
      <c r="K257">
        <v>13</v>
      </c>
      <c r="L257">
        <v>13</v>
      </c>
      <c r="M257">
        <v>2</v>
      </c>
      <c r="N257">
        <v>7</v>
      </c>
      <c r="O257">
        <v>2</v>
      </c>
    </row>
    <row r="258" spans="1:15">
      <c r="A258">
        <v>428</v>
      </c>
      <c r="B258">
        <v>560.68928571428569</v>
      </c>
      <c r="C258">
        <v>560.68928571428569</v>
      </c>
      <c r="D258">
        <v>3</v>
      </c>
      <c r="E258">
        <v>3</v>
      </c>
      <c r="F258">
        <v>1242.7839285714285</v>
      </c>
      <c r="G258">
        <v>1242.7839285714285</v>
      </c>
      <c r="H258">
        <v>714.28571428571433</v>
      </c>
      <c r="I258">
        <v>0</v>
      </c>
      <c r="J258">
        <v>525.78392857142865</v>
      </c>
      <c r="K258">
        <v>12</v>
      </c>
      <c r="L258">
        <v>12</v>
      </c>
      <c r="M258">
        <v>3</v>
      </c>
      <c r="N258">
        <v>0</v>
      </c>
      <c r="O258">
        <v>7</v>
      </c>
    </row>
    <row r="259" spans="1:15">
      <c r="A259">
        <v>686</v>
      </c>
      <c r="B259">
        <v>513.35928571428565</v>
      </c>
      <c r="C259">
        <v>513.35928571428565</v>
      </c>
      <c r="D259">
        <v>3</v>
      </c>
      <c r="E259">
        <v>3</v>
      </c>
      <c r="F259">
        <v>496.73999999999995</v>
      </c>
      <c r="G259">
        <v>496.73999999999995</v>
      </c>
      <c r="H259">
        <v>0</v>
      </c>
      <c r="I259">
        <v>0</v>
      </c>
      <c r="J259">
        <v>119.21857142857142</v>
      </c>
      <c r="K259">
        <v>7</v>
      </c>
      <c r="L259">
        <v>7</v>
      </c>
      <c r="M259">
        <v>0</v>
      </c>
      <c r="N259">
        <v>0</v>
      </c>
      <c r="O259">
        <v>5</v>
      </c>
    </row>
    <row r="260" spans="1:15">
      <c r="A260">
        <v>418</v>
      </c>
      <c r="B260">
        <v>627.6103571428572</v>
      </c>
      <c r="C260">
        <v>627.6103571428572</v>
      </c>
      <c r="D260">
        <v>2</v>
      </c>
      <c r="E260">
        <v>2</v>
      </c>
      <c r="F260">
        <v>1082.2107142857144</v>
      </c>
      <c r="G260">
        <v>1082.2107142857144</v>
      </c>
      <c r="H260">
        <v>1078.2821428571428</v>
      </c>
      <c r="I260">
        <v>0</v>
      </c>
      <c r="J260">
        <v>0</v>
      </c>
      <c r="K260">
        <v>9</v>
      </c>
      <c r="L260">
        <v>9</v>
      </c>
      <c r="M260">
        <v>6</v>
      </c>
      <c r="N260">
        <v>0</v>
      </c>
      <c r="O260">
        <v>0</v>
      </c>
    </row>
    <row r="261" spans="1:15">
      <c r="A261">
        <v>1583</v>
      </c>
      <c r="B261">
        <v>725.05178571428576</v>
      </c>
      <c r="C261">
        <v>725.05178571428576</v>
      </c>
      <c r="D261">
        <v>2</v>
      </c>
      <c r="E261">
        <v>2</v>
      </c>
      <c r="F261">
        <v>1095.4285714285713</v>
      </c>
      <c r="G261">
        <v>1095.4285714285713</v>
      </c>
      <c r="H261">
        <v>857.14285714285711</v>
      </c>
      <c r="I261">
        <v>63.928571428571431</v>
      </c>
      <c r="J261">
        <v>171.96428571428572</v>
      </c>
      <c r="K261">
        <v>10</v>
      </c>
      <c r="L261">
        <v>10</v>
      </c>
      <c r="M261">
        <v>3</v>
      </c>
      <c r="N261">
        <v>1</v>
      </c>
      <c r="O261">
        <v>4</v>
      </c>
    </row>
    <row r="262" spans="1:15">
      <c r="A262">
        <v>745</v>
      </c>
      <c r="B262">
        <v>901.99285714285713</v>
      </c>
      <c r="C262">
        <v>901.99285714285713</v>
      </c>
      <c r="D262">
        <v>2</v>
      </c>
      <c r="E262">
        <v>2</v>
      </c>
      <c r="F262">
        <v>1019.5714285714286</v>
      </c>
      <c r="G262">
        <v>1019.5714285714286</v>
      </c>
      <c r="H262">
        <v>785.71428571428567</v>
      </c>
      <c r="I262">
        <v>0</v>
      </c>
      <c r="J262">
        <v>231.25</v>
      </c>
      <c r="K262">
        <v>6</v>
      </c>
      <c r="L262">
        <v>6</v>
      </c>
      <c r="M262">
        <v>2</v>
      </c>
      <c r="N262">
        <v>0</v>
      </c>
      <c r="O262">
        <v>3</v>
      </c>
    </row>
    <row r="263" spans="1:15">
      <c r="A263">
        <v>44</v>
      </c>
      <c r="B263">
        <v>0.19642857142857142</v>
      </c>
      <c r="C263">
        <v>0.19642857142857142</v>
      </c>
      <c r="D263">
        <v>1</v>
      </c>
      <c r="E263">
        <v>1</v>
      </c>
      <c r="F263">
        <v>362.64285714285717</v>
      </c>
      <c r="G263">
        <v>362.64285714285717</v>
      </c>
      <c r="H263">
        <v>0</v>
      </c>
      <c r="I263">
        <v>0</v>
      </c>
      <c r="J263">
        <v>0</v>
      </c>
      <c r="K263">
        <v>3</v>
      </c>
      <c r="L263">
        <v>3</v>
      </c>
      <c r="M263">
        <v>0</v>
      </c>
      <c r="N263">
        <v>0</v>
      </c>
      <c r="O263">
        <v>0</v>
      </c>
    </row>
    <row r="264" spans="1:15">
      <c r="A264">
        <v>349</v>
      </c>
      <c r="B264">
        <v>2.4082142857142861</v>
      </c>
      <c r="C264">
        <v>2.2499999999999999E-2</v>
      </c>
      <c r="D264">
        <v>2</v>
      </c>
      <c r="E264">
        <v>1</v>
      </c>
      <c r="F264">
        <v>1.9642857142857142</v>
      </c>
      <c r="G264">
        <v>1.9642857142857142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</row>
    <row r="265" spans="1:15">
      <c r="A265">
        <v>499</v>
      </c>
      <c r="B265">
        <v>485.71535714285716</v>
      </c>
      <c r="C265">
        <v>485.71535714285716</v>
      </c>
      <c r="D265">
        <v>5</v>
      </c>
      <c r="E265">
        <v>5</v>
      </c>
      <c r="F265">
        <v>729.55571428571432</v>
      </c>
      <c r="G265">
        <v>729.55571428571432</v>
      </c>
      <c r="H265">
        <v>35.714285714285715</v>
      </c>
      <c r="I265">
        <v>518.15571428571434</v>
      </c>
      <c r="J265">
        <v>174.43571428571428</v>
      </c>
      <c r="K265">
        <v>37</v>
      </c>
      <c r="L265">
        <v>37</v>
      </c>
      <c r="M265">
        <v>1</v>
      </c>
      <c r="N265">
        <v>32</v>
      </c>
      <c r="O265">
        <v>3</v>
      </c>
    </row>
    <row r="266" spans="1:15">
      <c r="A266">
        <v>929</v>
      </c>
      <c r="B266">
        <v>3.5714285714285714E-4</v>
      </c>
      <c r="C266">
        <v>3.5714285714285714E-4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>
        <v>474</v>
      </c>
      <c r="B267">
        <v>723.18571428571431</v>
      </c>
      <c r="C267">
        <v>723.18571428571431</v>
      </c>
      <c r="D267">
        <v>2</v>
      </c>
      <c r="E267">
        <v>2</v>
      </c>
      <c r="F267">
        <v>761.89285714285711</v>
      </c>
      <c r="G267">
        <v>761.89285714285711</v>
      </c>
      <c r="H267">
        <v>517.85714285714289</v>
      </c>
      <c r="I267">
        <v>0</v>
      </c>
      <c r="J267">
        <v>240.78571428571428</v>
      </c>
      <c r="K267">
        <v>12</v>
      </c>
      <c r="L267">
        <v>12</v>
      </c>
      <c r="M267">
        <v>5</v>
      </c>
      <c r="N267">
        <v>0</v>
      </c>
      <c r="O267">
        <v>3</v>
      </c>
    </row>
    <row r="268" spans="1:15">
      <c r="A268">
        <v>568</v>
      </c>
      <c r="B268">
        <v>18.299285714285713</v>
      </c>
      <c r="C268">
        <v>1.0714285714285715E-3</v>
      </c>
      <c r="D268">
        <v>4</v>
      </c>
      <c r="E268">
        <v>1</v>
      </c>
      <c r="F268">
        <v>5.9285714285714288</v>
      </c>
      <c r="G268">
        <v>3.5714285714285716</v>
      </c>
      <c r="H268">
        <v>0</v>
      </c>
      <c r="I268">
        <v>0</v>
      </c>
      <c r="J268">
        <v>0</v>
      </c>
      <c r="K268">
        <v>6</v>
      </c>
      <c r="L268">
        <v>2</v>
      </c>
      <c r="M268">
        <v>0</v>
      </c>
      <c r="N268">
        <v>0</v>
      </c>
      <c r="O268">
        <v>0</v>
      </c>
    </row>
    <row r="269" spans="1:15">
      <c r="A269">
        <v>777</v>
      </c>
      <c r="B269">
        <v>1864.1025000000002</v>
      </c>
      <c r="C269">
        <v>1864.1025000000002</v>
      </c>
      <c r="D269">
        <v>8</v>
      </c>
      <c r="E269">
        <v>8</v>
      </c>
      <c r="F269">
        <v>1372.8700000000001</v>
      </c>
      <c r="G269">
        <v>1372.8700000000001</v>
      </c>
      <c r="H269">
        <v>96.428571428571431</v>
      </c>
      <c r="I269">
        <v>492.69142857142862</v>
      </c>
      <c r="J269">
        <v>780.17857142857144</v>
      </c>
      <c r="K269">
        <v>36</v>
      </c>
      <c r="L269">
        <v>36</v>
      </c>
      <c r="M269">
        <v>3</v>
      </c>
      <c r="N269">
        <v>20</v>
      </c>
      <c r="O269">
        <v>10</v>
      </c>
    </row>
    <row r="270" spans="1:15">
      <c r="A270">
        <v>1335</v>
      </c>
      <c r="B270">
        <v>1515.2724999999998</v>
      </c>
      <c r="C270">
        <v>1352.7235714285714</v>
      </c>
      <c r="D270">
        <v>12</v>
      </c>
      <c r="E270">
        <v>9</v>
      </c>
      <c r="F270">
        <v>1326.045357142857</v>
      </c>
      <c r="G270">
        <v>1163.5021428571429</v>
      </c>
      <c r="H270">
        <v>178.57142857142858</v>
      </c>
      <c r="I270">
        <v>147.59607142857141</v>
      </c>
      <c r="J270">
        <v>672.17857142857144</v>
      </c>
      <c r="K270">
        <v>25</v>
      </c>
      <c r="L270">
        <v>22</v>
      </c>
      <c r="M270">
        <v>2</v>
      </c>
      <c r="N270">
        <v>8</v>
      </c>
      <c r="O270">
        <v>8</v>
      </c>
    </row>
    <row r="271" spans="1:15">
      <c r="A271">
        <v>488</v>
      </c>
      <c r="B271">
        <v>866.0196428571428</v>
      </c>
      <c r="C271">
        <v>864.96107142857147</v>
      </c>
      <c r="D271">
        <v>4</v>
      </c>
      <c r="E271">
        <v>3</v>
      </c>
      <c r="F271">
        <v>695.57249999999999</v>
      </c>
      <c r="G271">
        <v>695.57249999999999</v>
      </c>
      <c r="H271">
        <v>267.85714285714283</v>
      </c>
      <c r="I271">
        <v>162.82249999999999</v>
      </c>
      <c r="J271">
        <v>263.42857142857144</v>
      </c>
      <c r="K271">
        <v>22</v>
      </c>
      <c r="L271">
        <v>22</v>
      </c>
      <c r="M271">
        <v>4</v>
      </c>
      <c r="N271">
        <v>8</v>
      </c>
      <c r="O271">
        <v>8</v>
      </c>
    </row>
    <row r="272" spans="1:15">
      <c r="A272">
        <v>1533</v>
      </c>
      <c r="B272">
        <v>214.28607142857143</v>
      </c>
      <c r="C272">
        <v>214.28607142857143</v>
      </c>
      <c r="D272">
        <v>2</v>
      </c>
      <c r="E272">
        <v>2</v>
      </c>
      <c r="F272">
        <v>239.48714285714286</v>
      </c>
      <c r="G272">
        <v>239.48714285714286</v>
      </c>
      <c r="H272">
        <v>0</v>
      </c>
      <c r="I272">
        <v>13.785714285714286</v>
      </c>
      <c r="J272">
        <v>221.20035714285714</v>
      </c>
      <c r="K272">
        <v>4</v>
      </c>
      <c r="L272">
        <v>4</v>
      </c>
      <c r="M272">
        <v>0</v>
      </c>
      <c r="N272">
        <v>1</v>
      </c>
      <c r="O272">
        <v>1</v>
      </c>
    </row>
    <row r="273" spans="1:15">
      <c r="A273">
        <v>1052</v>
      </c>
      <c r="B273">
        <v>35.714285714285715</v>
      </c>
      <c r="C273">
        <v>35.714285714285715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>
        <v>847</v>
      </c>
      <c r="B274">
        <v>1.5714285714285715E-2</v>
      </c>
      <c r="C274">
        <v>1.5714285714285715E-2</v>
      </c>
      <c r="D274">
        <v>1</v>
      </c>
      <c r="E274">
        <v>1</v>
      </c>
      <c r="F274">
        <v>0.8928571428571429</v>
      </c>
      <c r="G274">
        <v>0.8928571428571429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</row>
    <row r="275" spans="1:15">
      <c r="A275">
        <v>233</v>
      </c>
      <c r="B275">
        <v>821.43214285714282</v>
      </c>
      <c r="C275">
        <v>821.43214285714282</v>
      </c>
      <c r="D275">
        <v>3</v>
      </c>
      <c r="E275">
        <v>3</v>
      </c>
      <c r="F275">
        <v>6.25</v>
      </c>
      <c r="G275">
        <v>6.25</v>
      </c>
      <c r="H275">
        <v>0</v>
      </c>
      <c r="I275">
        <v>0</v>
      </c>
      <c r="J275">
        <v>0</v>
      </c>
      <c r="K275">
        <v>2</v>
      </c>
      <c r="L275">
        <v>2</v>
      </c>
      <c r="M275">
        <v>0</v>
      </c>
      <c r="N275">
        <v>0</v>
      </c>
      <c r="O275">
        <v>0</v>
      </c>
    </row>
    <row r="276" spans="1:15">
      <c r="A276">
        <v>1327</v>
      </c>
      <c r="B276">
        <v>275.15535714285716</v>
      </c>
      <c r="C276">
        <v>139.28642857142856</v>
      </c>
      <c r="D276">
        <v>3</v>
      </c>
      <c r="E276">
        <v>2</v>
      </c>
      <c r="F276">
        <v>144.16857142857143</v>
      </c>
      <c r="G276">
        <v>142.38285714285715</v>
      </c>
      <c r="H276">
        <v>0</v>
      </c>
      <c r="I276">
        <v>0</v>
      </c>
      <c r="J276">
        <v>0</v>
      </c>
      <c r="K276">
        <v>3</v>
      </c>
      <c r="L276">
        <v>2</v>
      </c>
      <c r="M276">
        <v>0</v>
      </c>
      <c r="N276">
        <v>0</v>
      </c>
      <c r="O276">
        <v>0</v>
      </c>
    </row>
    <row r="277" spans="1:15">
      <c r="A277">
        <v>1537</v>
      </c>
      <c r="B277">
        <v>149.89857142857142</v>
      </c>
      <c r="C277">
        <v>149.89857142857142</v>
      </c>
      <c r="D277">
        <v>3</v>
      </c>
      <c r="E277">
        <v>3</v>
      </c>
      <c r="F277">
        <v>466.12857142857143</v>
      </c>
      <c r="G277">
        <v>466.12857142857143</v>
      </c>
      <c r="H277">
        <v>121.42857142857143</v>
      </c>
      <c r="I277">
        <v>181.30714285714288</v>
      </c>
      <c r="J277">
        <v>160.71428571428572</v>
      </c>
      <c r="K277">
        <v>19</v>
      </c>
      <c r="L277">
        <v>19</v>
      </c>
      <c r="M277">
        <v>3</v>
      </c>
      <c r="N277">
        <v>13</v>
      </c>
      <c r="O277">
        <v>1</v>
      </c>
    </row>
    <row r="278" spans="1:15">
      <c r="A278">
        <v>719</v>
      </c>
      <c r="B278">
        <v>250.00214285714287</v>
      </c>
      <c r="C278">
        <v>250.00214285714287</v>
      </c>
      <c r="D278">
        <v>2</v>
      </c>
      <c r="E278">
        <v>2</v>
      </c>
      <c r="F278">
        <v>303.35714285714283</v>
      </c>
      <c r="G278">
        <v>303.35714285714283</v>
      </c>
      <c r="H278">
        <v>32.142857142857146</v>
      </c>
      <c r="I278">
        <v>142.64285714285714</v>
      </c>
      <c r="J278">
        <v>128.57142857142858</v>
      </c>
      <c r="K278">
        <v>11</v>
      </c>
      <c r="L278">
        <v>11</v>
      </c>
      <c r="M278">
        <v>1</v>
      </c>
      <c r="N278">
        <v>8</v>
      </c>
      <c r="O278">
        <v>2</v>
      </c>
    </row>
    <row r="279" spans="1:15">
      <c r="A279">
        <v>1545</v>
      </c>
      <c r="B279">
        <v>5.1785714285714282E-2</v>
      </c>
      <c r="C279">
        <v>7.4999999999999997E-3</v>
      </c>
      <c r="D279">
        <v>8</v>
      </c>
      <c r="E279">
        <v>1</v>
      </c>
      <c r="F279">
        <v>14.298214285714286</v>
      </c>
      <c r="G279">
        <v>14.285714285714286</v>
      </c>
      <c r="H279">
        <v>0</v>
      </c>
      <c r="I279">
        <v>0</v>
      </c>
      <c r="J279">
        <v>0</v>
      </c>
      <c r="K279">
        <v>6</v>
      </c>
      <c r="L279">
        <v>1</v>
      </c>
      <c r="M279">
        <v>0</v>
      </c>
      <c r="N279">
        <v>0</v>
      </c>
      <c r="O279">
        <v>0</v>
      </c>
    </row>
    <row r="280" spans="1:15">
      <c r="A280">
        <v>1558</v>
      </c>
      <c r="B280">
        <v>388.73500000000001</v>
      </c>
      <c r="C280">
        <v>388.73500000000001</v>
      </c>
      <c r="D280">
        <v>3</v>
      </c>
      <c r="E280">
        <v>3</v>
      </c>
      <c r="F280">
        <v>545.26857142857148</v>
      </c>
      <c r="G280">
        <v>545.26857142857148</v>
      </c>
      <c r="H280">
        <v>375</v>
      </c>
      <c r="I280">
        <v>30.768571428571427</v>
      </c>
      <c r="J280">
        <v>139.28571428571428</v>
      </c>
      <c r="K280">
        <v>14</v>
      </c>
      <c r="L280">
        <v>14</v>
      </c>
      <c r="M280">
        <v>7</v>
      </c>
      <c r="N280">
        <v>5</v>
      </c>
      <c r="O280">
        <v>1</v>
      </c>
    </row>
    <row r="281" spans="1:15">
      <c r="A281">
        <v>83</v>
      </c>
      <c r="B281">
        <v>569.76714285714286</v>
      </c>
      <c r="C281">
        <v>568.7203571428571</v>
      </c>
      <c r="D281">
        <v>4</v>
      </c>
      <c r="E281">
        <v>3</v>
      </c>
      <c r="F281">
        <v>225.07142857142858</v>
      </c>
      <c r="G281">
        <v>225.07142857142858</v>
      </c>
      <c r="H281">
        <v>0</v>
      </c>
      <c r="I281">
        <v>0</v>
      </c>
      <c r="J281">
        <v>224.39285714285714</v>
      </c>
      <c r="K281">
        <v>4</v>
      </c>
      <c r="L281">
        <v>4</v>
      </c>
      <c r="M281">
        <v>0</v>
      </c>
      <c r="N281">
        <v>0</v>
      </c>
      <c r="O281">
        <v>3</v>
      </c>
    </row>
    <row r="282" spans="1:15">
      <c r="A282">
        <v>1427</v>
      </c>
      <c r="B282">
        <v>4.2496428571428568</v>
      </c>
      <c r="C282">
        <v>3.5714285714285714E-4</v>
      </c>
      <c r="D282">
        <v>2</v>
      </c>
      <c r="E282">
        <v>1</v>
      </c>
      <c r="F282">
        <v>0.8928571428571429</v>
      </c>
      <c r="G282">
        <v>0.8928571428571429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0</v>
      </c>
    </row>
    <row r="283" spans="1:15">
      <c r="A283">
        <v>182</v>
      </c>
      <c r="B283">
        <v>606.54</v>
      </c>
      <c r="C283">
        <v>606.54</v>
      </c>
      <c r="D283">
        <v>7</v>
      </c>
      <c r="E283">
        <v>7</v>
      </c>
      <c r="F283">
        <v>962.66250000000002</v>
      </c>
      <c r="G283">
        <v>962.66250000000002</v>
      </c>
      <c r="H283">
        <v>225</v>
      </c>
      <c r="I283">
        <v>578.80571428571432</v>
      </c>
      <c r="J283">
        <v>158.85678571428571</v>
      </c>
      <c r="K283">
        <v>43</v>
      </c>
      <c r="L283">
        <v>43</v>
      </c>
      <c r="M283">
        <v>8</v>
      </c>
      <c r="N283">
        <v>32</v>
      </c>
      <c r="O283">
        <v>3</v>
      </c>
    </row>
    <row r="284" spans="1:15">
      <c r="A284">
        <v>791</v>
      </c>
      <c r="B284">
        <v>1820.9332142857143</v>
      </c>
      <c r="C284">
        <v>464.43428571428569</v>
      </c>
      <c r="D284">
        <v>11</v>
      </c>
      <c r="E284">
        <v>2</v>
      </c>
      <c r="F284">
        <v>2033.3657142857141</v>
      </c>
      <c r="G284">
        <v>1105.7228571428573</v>
      </c>
      <c r="H284">
        <v>0</v>
      </c>
      <c r="I284">
        <v>692.92857142857144</v>
      </c>
      <c r="J284">
        <v>0</v>
      </c>
      <c r="K284">
        <v>18</v>
      </c>
      <c r="L284">
        <v>3</v>
      </c>
      <c r="M284">
        <v>0</v>
      </c>
      <c r="N284">
        <v>9</v>
      </c>
      <c r="O284">
        <v>0</v>
      </c>
    </row>
    <row r="285" spans="1:15">
      <c r="A285">
        <v>465</v>
      </c>
      <c r="B285">
        <v>2970.7028571428568</v>
      </c>
      <c r="C285">
        <v>2895.9900000000002</v>
      </c>
      <c r="D285">
        <v>7</v>
      </c>
      <c r="E285">
        <v>3</v>
      </c>
      <c r="F285">
        <v>2968.4203571428575</v>
      </c>
      <c r="G285">
        <v>2946.0478571428571</v>
      </c>
      <c r="H285">
        <v>800</v>
      </c>
      <c r="I285">
        <v>620.91464285714289</v>
      </c>
      <c r="J285">
        <v>385.25</v>
      </c>
      <c r="K285">
        <v>84</v>
      </c>
      <c r="L285">
        <v>79</v>
      </c>
      <c r="M285">
        <v>25</v>
      </c>
      <c r="N285">
        <v>20</v>
      </c>
      <c r="O285">
        <v>7</v>
      </c>
    </row>
    <row r="286" spans="1:15">
      <c r="A286">
        <v>1463</v>
      </c>
      <c r="B286">
        <v>727.92964285714277</v>
      </c>
      <c r="C286">
        <v>727.92964285714277</v>
      </c>
      <c r="D286">
        <v>4</v>
      </c>
      <c r="E286">
        <v>4</v>
      </c>
      <c r="F286">
        <v>985.35714285714289</v>
      </c>
      <c r="G286">
        <v>985.35714285714289</v>
      </c>
      <c r="H286">
        <v>482.14285714285717</v>
      </c>
      <c r="I286">
        <v>0</v>
      </c>
      <c r="J286">
        <v>499.96428571428572</v>
      </c>
      <c r="K286">
        <v>14</v>
      </c>
      <c r="L286">
        <v>14</v>
      </c>
      <c r="M286">
        <v>5</v>
      </c>
      <c r="N286">
        <v>0</v>
      </c>
      <c r="O286">
        <v>5</v>
      </c>
    </row>
    <row r="287" spans="1:15">
      <c r="A287">
        <v>149</v>
      </c>
      <c r="B287">
        <v>635.21500000000003</v>
      </c>
      <c r="C287">
        <v>635.21500000000003</v>
      </c>
      <c r="D287">
        <v>2</v>
      </c>
      <c r="E287">
        <v>2</v>
      </c>
      <c r="F287">
        <v>629.10714285714289</v>
      </c>
      <c r="G287">
        <v>629.10714285714289</v>
      </c>
      <c r="H287">
        <v>0</v>
      </c>
      <c r="I287">
        <v>0</v>
      </c>
      <c r="J287">
        <v>0</v>
      </c>
      <c r="K287">
        <v>2</v>
      </c>
      <c r="L287">
        <v>2</v>
      </c>
      <c r="M287">
        <v>0</v>
      </c>
      <c r="N287">
        <v>0</v>
      </c>
      <c r="O287">
        <v>0</v>
      </c>
    </row>
    <row r="288" spans="1:15">
      <c r="A288">
        <v>822</v>
      </c>
      <c r="B288">
        <v>676.37071428571437</v>
      </c>
      <c r="C288">
        <v>601.43392857142862</v>
      </c>
      <c r="D288">
        <v>5</v>
      </c>
      <c r="E288">
        <v>3</v>
      </c>
      <c r="F288">
        <v>690.05571428571432</v>
      </c>
      <c r="G288">
        <v>690.05571428571432</v>
      </c>
      <c r="H288">
        <v>0</v>
      </c>
      <c r="I288">
        <v>293.84142857142854</v>
      </c>
      <c r="J288">
        <v>210.85714285714286</v>
      </c>
      <c r="K288">
        <v>22</v>
      </c>
      <c r="L288">
        <v>22</v>
      </c>
      <c r="M288">
        <v>0</v>
      </c>
      <c r="N288">
        <v>15</v>
      </c>
      <c r="O288">
        <v>4</v>
      </c>
    </row>
    <row r="289" spans="1:15">
      <c r="A289">
        <v>1417</v>
      </c>
      <c r="B289">
        <v>393.42</v>
      </c>
      <c r="C289">
        <v>393.39785714285711</v>
      </c>
      <c r="D289">
        <v>3</v>
      </c>
      <c r="E289">
        <v>2</v>
      </c>
      <c r="F289">
        <v>303.03571428571428</v>
      </c>
      <c r="G289">
        <v>303.03571428571428</v>
      </c>
      <c r="H289">
        <v>192.85714285714286</v>
      </c>
      <c r="I289">
        <v>0</v>
      </c>
      <c r="J289">
        <v>106.78571428571429</v>
      </c>
      <c r="K289">
        <v>7</v>
      </c>
      <c r="L289">
        <v>7</v>
      </c>
      <c r="M289">
        <v>3</v>
      </c>
      <c r="N289">
        <v>0</v>
      </c>
      <c r="O289">
        <v>3</v>
      </c>
    </row>
    <row r="290" spans="1:15">
      <c r="A290">
        <v>961</v>
      </c>
      <c r="B290">
        <v>125.00035714285715</v>
      </c>
      <c r="C290">
        <v>125.00035714285715</v>
      </c>
      <c r="D290">
        <v>2</v>
      </c>
      <c r="E290">
        <v>2</v>
      </c>
      <c r="F290">
        <v>128.98571428571429</v>
      </c>
      <c r="G290">
        <v>128.98571428571429</v>
      </c>
      <c r="H290">
        <v>0</v>
      </c>
      <c r="I290">
        <v>0</v>
      </c>
      <c r="J290">
        <v>0</v>
      </c>
      <c r="K290">
        <v>3</v>
      </c>
      <c r="L290">
        <v>3</v>
      </c>
      <c r="M290">
        <v>0</v>
      </c>
      <c r="N290">
        <v>0</v>
      </c>
      <c r="O290">
        <v>0</v>
      </c>
    </row>
    <row r="291" spans="1:15">
      <c r="A291">
        <v>1143</v>
      </c>
      <c r="B291">
        <v>847.83535714285711</v>
      </c>
      <c r="C291">
        <v>847.83535714285711</v>
      </c>
      <c r="D291">
        <v>2</v>
      </c>
      <c r="E291">
        <v>2</v>
      </c>
      <c r="F291">
        <v>260.28571428571428</v>
      </c>
      <c r="G291">
        <v>260.28571428571428</v>
      </c>
      <c r="H291">
        <v>0</v>
      </c>
      <c r="I291">
        <v>0</v>
      </c>
      <c r="J291">
        <v>257.25</v>
      </c>
      <c r="K291">
        <v>7</v>
      </c>
      <c r="L291">
        <v>7</v>
      </c>
      <c r="M291">
        <v>0</v>
      </c>
      <c r="N291">
        <v>0</v>
      </c>
      <c r="O291">
        <v>6</v>
      </c>
    </row>
    <row r="292" spans="1:15">
      <c r="A292">
        <v>540</v>
      </c>
      <c r="B292">
        <v>82.185714285714283</v>
      </c>
      <c r="C292">
        <v>1.4285714285714287E-2</v>
      </c>
      <c r="D292">
        <v>3</v>
      </c>
      <c r="E292">
        <v>1</v>
      </c>
      <c r="F292">
        <v>535.71428571428567</v>
      </c>
      <c r="G292">
        <v>535.71428571428567</v>
      </c>
      <c r="H292">
        <v>535.71428571428567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0</v>
      </c>
    </row>
    <row r="293" spans="1:15">
      <c r="A293">
        <v>246</v>
      </c>
      <c r="B293">
        <v>1190.157857142857</v>
      </c>
      <c r="C293">
        <v>1128.1821428571427</v>
      </c>
      <c r="D293">
        <v>5</v>
      </c>
      <c r="E293">
        <v>4</v>
      </c>
      <c r="F293">
        <v>1128.9892857142856</v>
      </c>
      <c r="G293">
        <v>1126.1678571428572</v>
      </c>
      <c r="H293">
        <v>317.85714285714283</v>
      </c>
      <c r="I293">
        <v>169.91785714285714</v>
      </c>
      <c r="J293">
        <v>515.32142857142856</v>
      </c>
      <c r="K293">
        <v>37</v>
      </c>
      <c r="L293">
        <v>36</v>
      </c>
      <c r="M293">
        <v>4</v>
      </c>
      <c r="N293">
        <v>16</v>
      </c>
      <c r="O293">
        <v>14</v>
      </c>
    </row>
    <row r="294" spans="1:15">
      <c r="A294">
        <v>1200</v>
      </c>
      <c r="B294">
        <v>2621.3525</v>
      </c>
      <c r="C294">
        <v>1872.0553571428572</v>
      </c>
      <c r="D294">
        <v>33</v>
      </c>
      <c r="E294">
        <v>23</v>
      </c>
      <c r="F294">
        <v>3043.3957142857143</v>
      </c>
      <c r="G294">
        <v>1872.0553571428572</v>
      </c>
      <c r="H294">
        <v>392.85714285714283</v>
      </c>
      <c r="I294">
        <v>315.09107142857141</v>
      </c>
      <c r="J294">
        <v>53.035714285714285</v>
      </c>
      <c r="K294">
        <v>51</v>
      </c>
      <c r="L294">
        <v>28</v>
      </c>
      <c r="M294">
        <v>6</v>
      </c>
      <c r="N294">
        <v>9</v>
      </c>
      <c r="O294">
        <v>5</v>
      </c>
    </row>
    <row r="295" spans="1:15">
      <c r="A295">
        <v>1001</v>
      </c>
      <c r="B295">
        <v>1302.1778571428572</v>
      </c>
      <c r="C295">
        <v>1302.1778571428572</v>
      </c>
      <c r="D295">
        <v>2</v>
      </c>
      <c r="E295">
        <v>2</v>
      </c>
      <c r="F295">
        <v>610.38392857142856</v>
      </c>
      <c r="G295">
        <v>610.38392857142856</v>
      </c>
      <c r="H295">
        <v>353.16964285714283</v>
      </c>
      <c r="I295">
        <v>149.71428571428572</v>
      </c>
      <c r="J295">
        <v>104.35714285714286</v>
      </c>
      <c r="K295">
        <v>15</v>
      </c>
      <c r="L295">
        <v>15</v>
      </c>
      <c r="M295">
        <v>4</v>
      </c>
      <c r="N295">
        <v>3</v>
      </c>
      <c r="O295">
        <v>5</v>
      </c>
    </row>
    <row r="296" spans="1:15">
      <c r="A296">
        <v>1273</v>
      </c>
      <c r="B296">
        <v>1258.2060714285712</v>
      </c>
      <c r="C296">
        <v>1258.2060714285712</v>
      </c>
      <c r="D296">
        <v>4</v>
      </c>
      <c r="E296">
        <v>4</v>
      </c>
      <c r="F296">
        <v>921.73642857142852</v>
      </c>
      <c r="G296">
        <v>921.73642857142852</v>
      </c>
      <c r="H296">
        <v>57.142857142857146</v>
      </c>
      <c r="I296">
        <v>194.5107142857143</v>
      </c>
      <c r="J296">
        <v>666.68999999999994</v>
      </c>
      <c r="K296">
        <v>23</v>
      </c>
      <c r="L296">
        <v>23</v>
      </c>
      <c r="M296">
        <v>2</v>
      </c>
      <c r="N296">
        <v>13</v>
      </c>
      <c r="O296">
        <v>7</v>
      </c>
    </row>
    <row r="297" spans="1:15">
      <c r="A297">
        <v>625</v>
      </c>
      <c r="B297">
        <v>165.0817857142857</v>
      </c>
      <c r="C297">
        <v>165.0817857142857</v>
      </c>
      <c r="D297">
        <v>2</v>
      </c>
      <c r="E297">
        <v>2</v>
      </c>
      <c r="F297">
        <v>180.53571428571428</v>
      </c>
      <c r="G297">
        <v>180.53571428571428</v>
      </c>
      <c r="H297">
        <v>178.57142857142858</v>
      </c>
      <c r="I297">
        <v>0</v>
      </c>
      <c r="J297">
        <v>0</v>
      </c>
      <c r="K297">
        <v>2</v>
      </c>
      <c r="L297">
        <v>2</v>
      </c>
      <c r="M297">
        <v>1</v>
      </c>
      <c r="N297">
        <v>0</v>
      </c>
      <c r="O297">
        <v>0</v>
      </c>
    </row>
    <row r="298" spans="1:15">
      <c r="A298">
        <v>1571</v>
      </c>
      <c r="B298">
        <v>3.5714285714285714E-4</v>
      </c>
      <c r="C298">
        <v>3.5714285714285714E-4</v>
      </c>
      <c r="D298">
        <v>1</v>
      </c>
      <c r="E298">
        <v>1</v>
      </c>
      <c r="F298">
        <v>2.6785714285714284</v>
      </c>
      <c r="G298">
        <v>2.6785714285714284</v>
      </c>
      <c r="H298">
        <v>0</v>
      </c>
      <c r="I298">
        <v>0</v>
      </c>
      <c r="J298">
        <v>0</v>
      </c>
      <c r="K298">
        <v>2</v>
      </c>
      <c r="L298">
        <v>2</v>
      </c>
      <c r="M298">
        <v>0</v>
      </c>
      <c r="N298">
        <v>0</v>
      </c>
      <c r="O298">
        <v>0</v>
      </c>
    </row>
    <row r="299" spans="1:15">
      <c r="A299">
        <v>1064</v>
      </c>
      <c r="B299">
        <v>1314.1557142857143</v>
      </c>
      <c r="C299">
        <v>1068.5739285714285</v>
      </c>
      <c r="D299">
        <v>11</v>
      </c>
      <c r="E299">
        <v>5</v>
      </c>
      <c r="F299">
        <v>1216.635</v>
      </c>
      <c r="G299">
        <v>1120.4207142857142</v>
      </c>
      <c r="H299">
        <v>53.571428571428569</v>
      </c>
      <c r="I299">
        <v>106.10714285714286</v>
      </c>
      <c r="J299">
        <v>820.92857142857144</v>
      </c>
      <c r="K299">
        <v>20</v>
      </c>
      <c r="L299">
        <v>14</v>
      </c>
      <c r="M299">
        <v>2</v>
      </c>
      <c r="N299">
        <v>6</v>
      </c>
      <c r="O299">
        <v>7</v>
      </c>
    </row>
    <row r="300" spans="1:15">
      <c r="A300">
        <v>989</v>
      </c>
      <c r="B300">
        <v>692.01142857142861</v>
      </c>
      <c r="C300">
        <v>692.01142857142861</v>
      </c>
      <c r="D300">
        <v>3</v>
      </c>
      <c r="E300">
        <v>3</v>
      </c>
      <c r="F300">
        <v>982.25071428571425</v>
      </c>
      <c r="G300">
        <v>982.25071428571425</v>
      </c>
      <c r="H300">
        <v>253.57142857142858</v>
      </c>
      <c r="I300">
        <v>636.53642857142859</v>
      </c>
      <c r="J300">
        <v>85</v>
      </c>
      <c r="K300">
        <v>37</v>
      </c>
      <c r="L300">
        <v>37</v>
      </c>
      <c r="M300">
        <v>6</v>
      </c>
      <c r="N300">
        <v>27</v>
      </c>
      <c r="O300">
        <v>3</v>
      </c>
    </row>
    <row r="301" spans="1:15">
      <c r="A301">
        <v>700</v>
      </c>
      <c r="B301">
        <v>60.717142857142854</v>
      </c>
      <c r="C301">
        <v>60.717142857142854</v>
      </c>
      <c r="D301">
        <v>2</v>
      </c>
      <c r="E301">
        <v>2</v>
      </c>
      <c r="F301">
        <v>0.8928571428571429</v>
      </c>
      <c r="G301">
        <v>0.8928571428571429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</v>
      </c>
    </row>
    <row r="302" spans="1:15">
      <c r="A302">
        <v>1177</v>
      </c>
      <c r="B302">
        <v>8209.6242857142861</v>
      </c>
      <c r="C302">
        <v>8209.6242857142861</v>
      </c>
      <c r="D302">
        <v>9</v>
      </c>
      <c r="E302">
        <v>9</v>
      </c>
      <c r="F302">
        <v>6043.2039285714282</v>
      </c>
      <c r="G302">
        <v>6043.2039285714282</v>
      </c>
      <c r="H302">
        <v>1438.9607142857144</v>
      </c>
      <c r="I302">
        <v>1624.5903571428571</v>
      </c>
      <c r="J302">
        <v>2950.75</v>
      </c>
      <c r="K302">
        <v>75</v>
      </c>
      <c r="L302">
        <v>75</v>
      </c>
      <c r="M302">
        <v>12</v>
      </c>
      <c r="N302">
        <v>37</v>
      </c>
      <c r="O302">
        <v>15</v>
      </c>
    </row>
    <row r="303" spans="1:15">
      <c r="A303">
        <v>396</v>
      </c>
      <c r="B303">
        <v>428.57178571428574</v>
      </c>
      <c r="C303">
        <v>428.57178571428574</v>
      </c>
      <c r="D303">
        <v>2</v>
      </c>
      <c r="E303">
        <v>2</v>
      </c>
      <c r="F303">
        <v>461.87857142857143</v>
      </c>
      <c r="G303">
        <v>461.87857142857143</v>
      </c>
      <c r="H303">
        <v>17.857142857142858</v>
      </c>
      <c r="I303">
        <v>19.021428571428572</v>
      </c>
      <c r="J303">
        <v>425</v>
      </c>
      <c r="K303">
        <v>6</v>
      </c>
      <c r="L303">
        <v>6</v>
      </c>
      <c r="M303">
        <v>1</v>
      </c>
      <c r="N303">
        <v>3</v>
      </c>
      <c r="O303">
        <v>2</v>
      </c>
    </row>
    <row r="304" spans="1:15">
      <c r="A304">
        <v>523</v>
      </c>
      <c r="B304">
        <v>132.14321428571429</v>
      </c>
      <c r="C304">
        <v>132.14321428571429</v>
      </c>
      <c r="D304">
        <v>3</v>
      </c>
      <c r="E304">
        <v>3</v>
      </c>
      <c r="F304">
        <v>163.68214285714288</v>
      </c>
      <c r="G304">
        <v>163.68214285714288</v>
      </c>
      <c r="H304">
        <v>60.714285714285715</v>
      </c>
      <c r="I304">
        <v>65.646428571428572</v>
      </c>
      <c r="J304">
        <v>37.321428571428569</v>
      </c>
      <c r="K304">
        <v>11</v>
      </c>
      <c r="L304">
        <v>11</v>
      </c>
      <c r="M304">
        <v>5</v>
      </c>
      <c r="N304">
        <v>4</v>
      </c>
      <c r="O304">
        <v>2</v>
      </c>
    </row>
    <row r="305" spans="1:15">
      <c r="A305">
        <v>1159</v>
      </c>
      <c r="B305">
        <v>2501.0460714285714</v>
      </c>
      <c r="C305">
        <v>2500.002857142857</v>
      </c>
      <c r="D305">
        <v>7</v>
      </c>
      <c r="E305">
        <v>6</v>
      </c>
      <c r="F305">
        <v>4964.9642857142853</v>
      </c>
      <c r="G305">
        <v>2464.9642857142858</v>
      </c>
      <c r="H305">
        <v>1250</v>
      </c>
      <c r="I305">
        <v>0</v>
      </c>
      <c r="J305">
        <v>1211.3928571428571</v>
      </c>
      <c r="K305">
        <v>25</v>
      </c>
      <c r="L305">
        <v>20</v>
      </c>
      <c r="M305">
        <v>5</v>
      </c>
      <c r="N305">
        <v>0</v>
      </c>
      <c r="O305">
        <v>11</v>
      </c>
    </row>
    <row r="306" spans="1:15">
      <c r="A306">
        <v>890</v>
      </c>
      <c r="B306">
        <v>1394.6492857142857</v>
      </c>
      <c r="C306">
        <v>1394.6482142857144</v>
      </c>
      <c r="D306">
        <v>5</v>
      </c>
      <c r="E306">
        <v>4</v>
      </c>
      <c r="F306">
        <v>1577.5071428571428</v>
      </c>
      <c r="G306">
        <v>1577.5071428571428</v>
      </c>
      <c r="H306">
        <v>0</v>
      </c>
      <c r="I306">
        <v>0</v>
      </c>
      <c r="J306">
        <v>1178.5714285714287</v>
      </c>
      <c r="K306">
        <v>4</v>
      </c>
      <c r="L306">
        <v>4</v>
      </c>
      <c r="M306">
        <v>0</v>
      </c>
      <c r="N306">
        <v>0</v>
      </c>
      <c r="O306">
        <v>1</v>
      </c>
    </row>
    <row r="307" spans="1:15">
      <c r="A307">
        <v>1432</v>
      </c>
      <c r="B307">
        <v>628.82535714285711</v>
      </c>
      <c r="C307">
        <v>628.82535714285711</v>
      </c>
      <c r="D307">
        <v>5</v>
      </c>
      <c r="E307">
        <v>5</v>
      </c>
      <c r="F307">
        <v>590.49928571428575</v>
      </c>
      <c r="G307">
        <v>590.49928571428575</v>
      </c>
      <c r="H307">
        <v>306.78571428571428</v>
      </c>
      <c r="I307">
        <v>152.00142857142856</v>
      </c>
      <c r="J307">
        <v>125</v>
      </c>
      <c r="K307">
        <v>23</v>
      </c>
      <c r="L307">
        <v>23</v>
      </c>
      <c r="M307">
        <v>7</v>
      </c>
      <c r="N307">
        <v>11</v>
      </c>
      <c r="O307">
        <v>3</v>
      </c>
    </row>
    <row r="308" spans="1:15">
      <c r="A308">
        <v>441</v>
      </c>
      <c r="B308">
        <v>371.43071428571426</v>
      </c>
      <c r="C308">
        <v>371.43071428571426</v>
      </c>
      <c r="D308">
        <v>5</v>
      </c>
      <c r="E308">
        <v>5</v>
      </c>
      <c r="F308">
        <v>311.26071428571424</v>
      </c>
      <c r="G308">
        <v>311.26071428571424</v>
      </c>
      <c r="H308">
        <v>25</v>
      </c>
      <c r="I308">
        <v>65.117857142857147</v>
      </c>
      <c r="J308">
        <v>203.28571428571428</v>
      </c>
      <c r="K308">
        <v>8</v>
      </c>
      <c r="L308">
        <v>8</v>
      </c>
      <c r="M308">
        <v>2</v>
      </c>
      <c r="N308">
        <v>2</v>
      </c>
      <c r="O308">
        <v>3</v>
      </c>
    </row>
    <row r="309" spans="1:15">
      <c r="A309">
        <v>922</v>
      </c>
      <c r="B309">
        <v>1.892857142857143E-2</v>
      </c>
      <c r="C309">
        <v>1.892857142857143E-2</v>
      </c>
      <c r="D309">
        <v>1</v>
      </c>
      <c r="E309">
        <v>1</v>
      </c>
      <c r="F309">
        <v>4.2892857142857137</v>
      </c>
      <c r="G309">
        <v>4.2892857142857137</v>
      </c>
      <c r="H309">
        <v>0</v>
      </c>
      <c r="I309">
        <v>1.7892857142857144</v>
      </c>
      <c r="J309">
        <v>0</v>
      </c>
      <c r="K309">
        <v>3</v>
      </c>
      <c r="L309">
        <v>3</v>
      </c>
      <c r="M309">
        <v>0</v>
      </c>
      <c r="N309">
        <v>1</v>
      </c>
      <c r="O309">
        <v>0</v>
      </c>
    </row>
    <row r="310" spans="1:15">
      <c r="A310">
        <v>1218</v>
      </c>
      <c r="B310">
        <v>250.64892857142857</v>
      </c>
      <c r="C310">
        <v>241.8342857142857</v>
      </c>
      <c r="D310">
        <v>3</v>
      </c>
      <c r="E310">
        <v>2</v>
      </c>
      <c r="F310">
        <v>3220.5353571428573</v>
      </c>
      <c r="G310">
        <v>6.2496428571428577</v>
      </c>
      <c r="H310">
        <v>0</v>
      </c>
      <c r="I310">
        <v>0</v>
      </c>
      <c r="J310">
        <v>3214.2857142857142</v>
      </c>
      <c r="K310">
        <v>5</v>
      </c>
      <c r="L310">
        <v>2</v>
      </c>
      <c r="M310">
        <v>0</v>
      </c>
      <c r="N310">
        <v>0</v>
      </c>
      <c r="O310">
        <v>3</v>
      </c>
    </row>
    <row r="311" spans="1:15">
      <c r="A311">
        <v>97</v>
      </c>
      <c r="B311">
        <v>3048.8942857142856</v>
      </c>
      <c r="C311">
        <v>2560.7635714285716</v>
      </c>
      <c r="D311">
        <v>20</v>
      </c>
      <c r="E311">
        <v>14</v>
      </c>
      <c r="F311">
        <v>2644.3185714285714</v>
      </c>
      <c r="G311">
        <v>2314.8832142857145</v>
      </c>
      <c r="H311">
        <v>1057.1428571428571</v>
      </c>
      <c r="I311">
        <v>304.33178571428573</v>
      </c>
      <c r="J311">
        <v>433.19285714285712</v>
      </c>
      <c r="K311">
        <v>53</v>
      </c>
      <c r="L311">
        <v>44</v>
      </c>
      <c r="M311">
        <v>9</v>
      </c>
      <c r="N311">
        <v>15</v>
      </c>
      <c r="O311">
        <v>10</v>
      </c>
    </row>
    <row r="312" spans="1:15">
      <c r="A312">
        <v>1271</v>
      </c>
      <c r="B312">
        <v>865.71249999999998</v>
      </c>
      <c r="C312">
        <v>865.69928571428579</v>
      </c>
      <c r="D312">
        <v>5</v>
      </c>
      <c r="E312">
        <v>4</v>
      </c>
      <c r="F312">
        <v>1144.8317857142858</v>
      </c>
      <c r="G312">
        <v>1144.8317857142858</v>
      </c>
      <c r="H312">
        <v>125</v>
      </c>
      <c r="I312">
        <v>401.65250000000003</v>
      </c>
      <c r="J312">
        <v>614.78642857142859</v>
      </c>
      <c r="K312">
        <v>30</v>
      </c>
      <c r="L312">
        <v>30</v>
      </c>
      <c r="M312">
        <v>1</v>
      </c>
      <c r="N312">
        <v>15</v>
      </c>
      <c r="O312">
        <v>13</v>
      </c>
    </row>
    <row r="313" spans="1:15">
      <c r="A313">
        <v>286</v>
      </c>
      <c r="B313">
        <v>3.5714285714285718E-3</v>
      </c>
      <c r="C313">
        <v>3.5714285714285718E-3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>
      <c r="A314">
        <v>780</v>
      </c>
      <c r="B314">
        <v>1239.3803571428573</v>
      </c>
      <c r="C314">
        <v>789.2299999999999</v>
      </c>
      <c r="D314">
        <v>23</v>
      </c>
      <c r="E314">
        <v>16</v>
      </c>
      <c r="F314">
        <v>1109.3167857142857</v>
      </c>
      <c r="G314">
        <v>760.65857142857135</v>
      </c>
      <c r="H314">
        <v>142.85714285714286</v>
      </c>
      <c r="I314">
        <v>0</v>
      </c>
      <c r="J314">
        <v>164.82142857142858</v>
      </c>
      <c r="K314">
        <v>32</v>
      </c>
      <c r="L314">
        <v>15</v>
      </c>
      <c r="M314">
        <v>5</v>
      </c>
      <c r="N314">
        <v>0</v>
      </c>
      <c r="O314">
        <v>5</v>
      </c>
    </row>
    <row r="315" spans="1:15">
      <c r="A315">
        <v>871</v>
      </c>
      <c r="B315">
        <v>5649.1685714285713</v>
      </c>
      <c r="C315">
        <v>5415.5853571428579</v>
      </c>
      <c r="D315">
        <v>7</v>
      </c>
      <c r="E315">
        <v>3</v>
      </c>
      <c r="F315">
        <v>5755.8210714285715</v>
      </c>
      <c r="G315">
        <v>5713.7550000000001</v>
      </c>
      <c r="H315">
        <v>714.28571428571433</v>
      </c>
      <c r="I315">
        <v>88.535714285714292</v>
      </c>
      <c r="J315">
        <v>4334.2396428571428</v>
      </c>
      <c r="K315">
        <v>21</v>
      </c>
      <c r="L315">
        <v>16</v>
      </c>
      <c r="M315">
        <v>1</v>
      </c>
      <c r="N315">
        <v>2</v>
      </c>
      <c r="O315">
        <v>8</v>
      </c>
    </row>
    <row r="316" spans="1:15">
      <c r="A316">
        <v>641</v>
      </c>
      <c r="B316">
        <v>4597.5039285714283</v>
      </c>
      <c r="C316">
        <v>4080.6585714285716</v>
      </c>
      <c r="D316">
        <v>7</v>
      </c>
      <c r="E316">
        <v>6</v>
      </c>
      <c r="F316">
        <v>4871.2978571428566</v>
      </c>
      <c r="G316">
        <v>4354.4525000000003</v>
      </c>
      <c r="H316">
        <v>1428.5714285714287</v>
      </c>
      <c r="I316">
        <v>57.142857142857146</v>
      </c>
      <c r="J316">
        <v>2340.4642857142858</v>
      </c>
      <c r="K316">
        <v>35</v>
      </c>
      <c r="L316">
        <v>34</v>
      </c>
      <c r="M316">
        <v>4</v>
      </c>
      <c r="N316">
        <v>8</v>
      </c>
      <c r="O316">
        <v>18</v>
      </c>
    </row>
    <row r="317" spans="1:15">
      <c r="A317">
        <v>17</v>
      </c>
      <c r="B317">
        <v>1309.474642857143</v>
      </c>
      <c r="C317">
        <v>1309.474642857143</v>
      </c>
      <c r="D317">
        <v>4</v>
      </c>
      <c r="E317">
        <v>4</v>
      </c>
      <c r="F317">
        <v>5000.5153571428573</v>
      </c>
      <c r="G317">
        <v>5000.5153571428573</v>
      </c>
      <c r="H317">
        <v>803.57142857142856</v>
      </c>
      <c r="I317">
        <v>168.92607142857145</v>
      </c>
      <c r="J317">
        <v>4023.7678571428573</v>
      </c>
      <c r="K317">
        <v>33</v>
      </c>
      <c r="L317">
        <v>33</v>
      </c>
      <c r="M317">
        <v>5</v>
      </c>
      <c r="N317">
        <v>7</v>
      </c>
      <c r="O317">
        <v>20</v>
      </c>
    </row>
    <row r="318" spans="1:15">
      <c r="A318">
        <v>287</v>
      </c>
      <c r="B318">
        <v>541.44749999999999</v>
      </c>
      <c r="C318">
        <v>541.44749999999999</v>
      </c>
      <c r="D318">
        <v>5</v>
      </c>
      <c r="E318">
        <v>5</v>
      </c>
      <c r="F318">
        <v>471.84785714285715</v>
      </c>
      <c r="G318">
        <v>471.84785714285715</v>
      </c>
      <c r="H318">
        <v>0</v>
      </c>
      <c r="I318">
        <v>173.45464285714283</v>
      </c>
      <c r="J318">
        <v>296.96464285714285</v>
      </c>
      <c r="K318">
        <v>24</v>
      </c>
      <c r="L318">
        <v>24</v>
      </c>
      <c r="M318">
        <v>0</v>
      </c>
      <c r="N318">
        <v>20</v>
      </c>
      <c r="O318">
        <v>3</v>
      </c>
    </row>
    <row r="319" spans="1:15">
      <c r="A319">
        <v>943</v>
      </c>
      <c r="B319">
        <v>205.96821428571428</v>
      </c>
      <c r="C319">
        <v>205.96821428571428</v>
      </c>
      <c r="D319">
        <v>2</v>
      </c>
      <c r="E319">
        <v>2</v>
      </c>
      <c r="F319">
        <v>211.80464285714285</v>
      </c>
      <c r="G319">
        <v>211.80464285714285</v>
      </c>
      <c r="H319">
        <v>21.428571428571427</v>
      </c>
      <c r="I319">
        <v>133.23678571428573</v>
      </c>
      <c r="J319">
        <v>56.925000000000004</v>
      </c>
      <c r="K319">
        <v>15</v>
      </c>
      <c r="L319">
        <v>15</v>
      </c>
      <c r="M319">
        <v>2</v>
      </c>
      <c r="N319">
        <v>11</v>
      </c>
      <c r="O319">
        <v>1</v>
      </c>
    </row>
    <row r="320" spans="1:15">
      <c r="A320">
        <v>40</v>
      </c>
      <c r="B320">
        <v>1.0714285714285715E-3</v>
      </c>
      <c r="C320">
        <v>1.0714285714285715E-3</v>
      </c>
      <c r="D320">
        <v>1</v>
      </c>
      <c r="E320">
        <v>1</v>
      </c>
      <c r="F320">
        <v>18.035714285714285</v>
      </c>
      <c r="G320">
        <v>18.035714285714285</v>
      </c>
      <c r="H320">
        <v>0</v>
      </c>
      <c r="I320">
        <v>0</v>
      </c>
      <c r="J320">
        <v>18.035714285714285</v>
      </c>
      <c r="K320">
        <v>1</v>
      </c>
      <c r="L320">
        <v>1</v>
      </c>
      <c r="M320">
        <v>0</v>
      </c>
      <c r="N320">
        <v>0</v>
      </c>
      <c r="O320">
        <v>1</v>
      </c>
    </row>
    <row r="321" spans="1:15">
      <c r="A321">
        <v>260</v>
      </c>
      <c r="B321">
        <v>770.58500000000004</v>
      </c>
      <c r="C321">
        <v>770.58500000000004</v>
      </c>
      <c r="D321">
        <v>5</v>
      </c>
      <c r="E321">
        <v>5</v>
      </c>
      <c r="F321">
        <v>346.82142857142856</v>
      </c>
      <c r="G321">
        <v>346.82142857142856</v>
      </c>
      <c r="H321">
        <v>0</v>
      </c>
      <c r="I321">
        <v>75.392857142857139</v>
      </c>
      <c r="J321">
        <v>268.03571428571428</v>
      </c>
      <c r="K321">
        <v>14</v>
      </c>
      <c r="L321">
        <v>14</v>
      </c>
      <c r="M321">
        <v>0</v>
      </c>
      <c r="N321">
        <v>2</v>
      </c>
      <c r="O321">
        <v>11</v>
      </c>
    </row>
    <row r="322" spans="1:15">
      <c r="A322">
        <v>503</v>
      </c>
      <c r="B322">
        <v>771.46892857142859</v>
      </c>
      <c r="C322">
        <v>771.46892857142859</v>
      </c>
      <c r="D322">
        <v>3</v>
      </c>
      <c r="E322">
        <v>3</v>
      </c>
      <c r="F322">
        <v>673.89285714285711</v>
      </c>
      <c r="G322">
        <v>673.89285714285711</v>
      </c>
      <c r="H322">
        <v>392.85714285714283</v>
      </c>
      <c r="I322">
        <v>0</v>
      </c>
      <c r="J322">
        <v>278.42857142857144</v>
      </c>
      <c r="K322">
        <v>11</v>
      </c>
      <c r="L322">
        <v>11</v>
      </c>
      <c r="M322">
        <v>4</v>
      </c>
      <c r="N322">
        <v>0</v>
      </c>
      <c r="O322">
        <v>4</v>
      </c>
    </row>
    <row r="323" spans="1:15">
      <c r="A323">
        <v>39</v>
      </c>
      <c r="B323">
        <v>670.26821428571418</v>
      </c>
      <c r="C323">
        <v>615.54678571428576</v>
      </c>
      <c r="D323">
        <v>4</v>
      </c>
      <c r="E323">
        <v>3</v>
      </c>
      <c r="F323">
        <v>756.58464285714285</v>
      </c>
      <c r="G323">
        <v>747.69178571428563</v>
      </c>
      <c r="H323">
        <v>196.42857142857142</v>
      </c>
      <c r="I323">
        <v>336.87035714285719</v>
      </c>
      <c r="J323">
        <v>71.428571428571431</v>
      </c>
      <c r="K323">
        <v>35</v>
      </c>
      <c r="L323">
        <v>33</v>
      </c>
      <c r="M323">
        <v>1</v>
      </c>
      <c r="N323">
        <v>28</v>
      </c>
      <c r="O323">
        <v>1</v>
      </c>
    </row>
    <row r="324" spans="1:15">
      <c r="A324">
        <v>881</v>
      </c>
      <c r="B324">
        <v>3.5714285714285718E-3</v>
      </c>
      <c r="C324">
        <v>3.5714285714285718E-3</v>
      </c>
      <c r="D324">
        <v>1</v>
      </c>
      <c r="E324">
        <v>1</v>
      </c>
      <c r="F324">
        <v>107.60714285714286</v>
      </c>
      <c r="G324">
        <v>107.60714285714286</v>
      </c>
      <c r="H324">
        <v>107.14285714285714</v>
      </c>
      <c r="I324">
        <v>0</v>
      </c>
      <c r="J324">
        <v>0</v>
      </c>
      <c r="K324">
        <v>2</v>
      </c>
      <c r="L324">
        <v>2</v>
      </c>
      <c r="M324">
        <v>1</v>
      </c>
      <c r="N324">
        <v>0</v>
      </c>
      <c r="O324">
        <v>0</v>
      </c>
    </row>
    <row r="325" spans="1:15">
      <c r="A325">
        <v>369</v>
      </c>
      <c r="B325">
        <v>1217.8728571428571</v>
      </c>
      <c r="C325">
        <v>1017.8675000000001</v>
      </c>
      <c r="D325">
        <v>4</v>
      </c>
      <c r="E325">
        <v>3</v>
      </c>
      <c r="F325">
        <v>770.21428571428567</v>
      </c>
      <c r="G325">
        <v>754.35714285714289</v>
      </c>
      <c r="H325">
        <v>0</v>
      </c>
      <c r="I325">
        <v>0</v>
      </c>
      <c r="J325">
        <v>457.57142857142856</v>
      </c>
      <c r="K325">
        <v>8</v>
      </c>
      <c r="L325">
        <v>6</v>
      </c>
      <c r="M325">
        <v>0</v>
      </c>
      <c r="N325">
        <v>0</v>
      </c>
      <c r="O325">
        <v>4</v>
      </c>
    </row>
    <row r="326" spans="1:15">
      <c r="A326">
        <v>309</v>
      </c>
      <c r="B326">
        <v>0.06</v>
      </c>
      <c r="C326">
        <v>0.06</v>
      </c>
      <c r="D326">
        <v>1</v>
      </c>
      <c r="E326">
        <v>1</v>
      </c>
      <c r="F326">
        <v>3.3928571428571428</v>
      </c>
      <c r="G326">
        <v>3.3928571428571428</v>
      </c>
      <c r="H326">
        <v>0</v>
      </c>
      <c r="I326">
        <v>0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0</v>
      </c>
    </row>
    <row r="327" spans="1:15">
      <c r="A327">
        <v>1155</v>
      </c>
      <c r="B327">
        <v>107.14321428571429</v>
      </c>
      <c r="C327">
        <v>107.14321428571429</v>
      </c>
      <c r="D327">
        <v>2</v>
      </c>
      <c r="E327">
        <v>2</v>
      </c>
      <c r="F327">
        <v>107.85714285714286</v>
      </c>
      <c r="G327">
        <v>107.85714285714286</v>
      </c>
      <c r="H327">
        <v>107.14285714285714</v>
      </c>
      <c r="I327">
        <v>0</v>
      </c>
      <c r="J327">
        <v>0</v>
      </c>
      <c r="K327">
        <v>3</v>
      </c>
      <c r="L327">
        <v>3</v>
      </c>
      <c r="M327">
        <v>2</v>
      </c>
      <c r="N327">
        <v>0</v>
      </c>
      <c r="O327">
        <v>0</v>
      </c>
    </row>
    <row r="328" spans="1:15">
      <c r="A328">
        <v>213</v>
      </c>
      <c r="B328">
        <v>403.2525</v>
      </c>
      <c r="C328">
        <v>403.2525</v>
      </c>
      <c r="D328">
        <v>3</v>
      </c>
      <c r="E328">
        <v>3</v>
      </c>
      <c r="F328">
        <v>388.89285714285717</v>
      </c>
      <c r="G328">
        <v>388.89285714285717</v>
      </c>
      <c r="H328">
        <v>64.285714285714292</v>
      </c>
      <c r="I328">
        <v>0</v>
      </c>
      <c r="J328">
        <v>324.60714285714283</v>
      </c>
      <c r="K328">
        <v>2</v>
      </c>
      <c r="L328">
        <v>2</v>
      </c>
      <c r="M328">
        <v>1</v>
      </c>
      <c r="N328">
        <v>0</v>
      </c>
      <c r="O328">
        <v>1</v>
      </c>
    </row>
    <row r="329" spans="1:15">
      <c r="A329">
        <v>950</v>
      </c>
      <c r="B329">
        <v>218.2932142857143</v>
      </c>
      <c r="C329">
        <v>218.2932142857143</v>
      </c>
      <c r="D329">
        <v>2</v>
      </c>
      <c r="E329">
        <v>2</v>
      </c>
      <c r="F329">
        <v>295.50892857142856</v>
      </c>
      <c r="G329">
        <v>295.50892857142856</v>
      </c>
      <c r="H329">
        <v>0</v>
      </c>
      <c r="I329">
        <v>0</v>
      </c>
      <c r="J329">
        <v>292.11607142857144</v>
      </c>
      <c r="K329">
        <v>5</v>
      </c>
      <c r="L329">
        <v>5</v>
      </c>
      <c r="M329">
        <v>0</v>
      </c>
      <c r="N329">
        <v>0</v>
      </c>
      <c r="O329">
        <v>4</v>
      </c>
    </row>
    <row r="330" spans="1:15">
      <c r="A330">
        <v>517</v>
      </c>
      <c r="B330">
        <v>570.1578571428571</v>
      </c>
      <c r="C330">
        <v>570.1578571428571</v>
      </c>
      <c r="D330">
        <v>2</v>
      </c>
      <c r="E330">
        <v>2</v>
      </c>
      <c r="F330">
        <v>557.8964285714286</v>
      </c>
      <c r="G330">
        <v>557.8964285714286</v>
      </c>
      <c r="H330">
        <v>71.428571428571431</v>
      </c>
      <c r="I330">
        <v>224.14642857142857</v>
      </c>
      <c r="J330">
        <v>251.17857142857142</v>
      </c>
      <c r="K330">
        <v>17</v>
      </c>
      <c r="L330">
        <v>17</v>
      </c>
      <c r="M330">
        <v>2</v>
      </c>
      <c r="N330">
        <v>10</v>
      </c>
      <c r="O330">
        <v>3</v>
      </c>
    </row>
    <row r="331" spans="1:15">
      <c r="A331">
        <v>1455</v>
      </c>
      <c r="B331">
        <v>926.37392857142856</v>
      </c>
      <c r="C331">
        <v>926.18607142857138</v>
      </c>
      <c r="D331">
        <v>4</v>
      </c>
      <c r="E331">
        <v>3</v>
      </c>
      <c r="F331">
        <v>28189.350000000002</v>
      </c>
      <c r="G331">
        <v>28189.350000000002</v>
      </c>
      <c r="H331">
        <v>71.428571428571431</v>
      </c>
      <c r="I331">
        <v>984.52750000000003</v>
      </c>
      <c r="J331">
        <v>27129.214285714286</v>
      </c>
      <c r="K331">
        <v>32</v>
      </c>
      <c r="L331">
        <v>32</v>
      </c>
      <c r="M331">
        <v>1</v>
      </c>
      <c r="N331">
        <v>23</v>
      </c>
      <c r="O331">
        <v>6</v>
      </c>
    </row>
    <row r="332" spans="1:15">
      <c r="A332">
        <v>1083</v>
      </c>
      <c r="B332">
        <v>1076.2221428571429</v>
      </c>
      <c r="C332">
        <v>1076.2221428571429</v>
      </c>
      <c r="D332">
        <v>2</v>
      </c>
      <c r="E332">
        <v>2</v>
      </c>
      <c r="F332">
        <v>1078.7632142857142</v>
      </c>
      <c r="G332">
        <v>1078.7632142857142</v>
      </c>
      <c r="H332">
        <v>0</v>
      </c>
      <c r="I332">
        <v>0</v>
      </c>
      <c r="J332">
        <v>0</v>
      </c>
      <c r="K332">
        <v>4</v>
      </c>
      <c r="L332">
        <v>4</v>
      </c>
      <c r="M332">
        <v>0</v>
      </c>
      <c r="N332">
        <v>0</v>
      </c>
      <c r="O332">
        <v>0</v>
      </c>
    </row>
    <row r="333" spans="1:15">
      <c r="A333">
        <v>1609</v>
      </c>
      <c r="B333">
        <v>75</v>
      </c>
      <c r="C333">
        <v>75</v>
      </c>
      <c r="D333">
        <v>1</v>
      </c>
      <c r="E333">
        <v>1</v>
      </c>
      <c r="F333">
        <v>92.928571428571431</v>
      </c>
      <c r="G333">
        <v>92.928571428571431</v>
      </c>
      <c r="H333">
        <v>0</v>
      </c>
      <c r="I333">
        <v>0</v>
      </c>
      <c r="J333">
        <v>92.928571428571431</v>
      </c>
      <c r="K333">
        <v>2</v>
      </c>
      <c r="L333">
        <v>2</v>
      </c>
      <c r="M333">
        <v>0</v>
      </c>
      <c r="N333">
        <v>0</v>
      </c>
      <c r="O333">
        <v>2</v>
      </c>
    </row>
    <row r="334" spans="1:15">
      <c r="A334">
        <v>1120</v>
      </c>
      <c r="B334">
        <v>35.714285714285715</v>
      </c>
      <c r="C334">
        <v>35.714285714285715</v>
      </c>
      <c r="D334">
        <v>1</v>
      </c>
      <c r="E334">
        <v>1</v>
      </c>
      <c r="F334">
        <v>34.64</v>
      </c>
      <c r="G334">
        <v>34.64</v>
      </c>
      <c r="H334">
        <v>10.714285714285714</v>
      </c>
      <c r="I334">
        <v>23.925714285714285</v>
      </c>
      <c r="J334">
        <v>0</v>
      </c>
      <c r="K334">
        <v>2</v>
      </c>
      <c r="L334">
        <v>2</v>
      </c>
      <c r="M334">
        <v>1</v>
      </c>
      <c r="N334">
        <v>1</v>
      </c>
      <c r="O334">
        <v>0</v>
      </c>
    </row>
    <row r="335" spans="1:15">
      <c r="A335">
        <v>1080</v>
      </c>
      <c r="B335">
        <v>0</v>
      </c>
      <c r="C335">
        <v>0</v>
      </c>
      <c r="D335">
        <v>0</v>
      </c>
      <c r="E335">
        <v>0</v>
      </c>
      <c r="F335">
        <v>0.89392857142857152</v>
      </c>
      <c r="G335">
        <v>0.89392857142857152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</row>
    <row r="336" spans="1:15">
      <c r="A336">
        <v>80</v>
      </c>
      <c r="B336">
        <v>25.000357142857144</v>
      </c>
      <c r="C336">
        <v>25.000357142857144</v>
      </c>
      <c r="D336">
        <v>2</v>
      </c>
      <c r="E336">
        <v>2</v>
      </c>
      <c r="F336">
        <v>18.62142857142857</v>
      </c>
      <c r="G336">
        <v>18.62142857142857</v>
      </c>
      <c r="H336">
        <v>0</v>
      </c>
      <c r="I336">
        <v>18.62142857142857</v>
      </c>
      <c r="J336">
        <v>0</v>
      </c>
      <c r="K336">
        <v>6</v>
      </c>
      <c r="L336">
        <v>6</v>
      </c>
      <c r="M336">
        <v>0</v>
      </c>
      <c r="N336">
        <v>6</v>
      </c>
      <c r="O336">
        <v>0</v>
      </c>
    </row>
    <row r="337" spans="1:15">
      <c r="A337">
        <v>646</v>
      </c>
      <c r="B337">
        <v>948.27321428571429</v>
      </c>
      <c r="C337">
        <v>888.96857142857141</v>
      </c>
      <c r="D337">
        <v>12</v>
      </c>
      <c r="E337">
        <v>10</v>
      </c>
      <c r="F337">
        <v>898.83607142857147</v>
      </c>
      <c r="G337">
        <v>839.56071428571431</v>
      </c>
      <c r="H337">
        <v>42.857142857142854</v>
      </c>
      <c r="I337">
        <v>32.470357142857139</v>
      </c>
      <c r="J337">
        <v>704.5</v>
      </c>
      <c r="K337">
        <v>17</v>
      </c>
      <c r="L337">
        <v>15</v>
      </c>
      <c r="M337">
        <v>3</v>
      </c>
      <c r="N337">
        <v>3</v>
      </c>
      <c r="O337">
        <v>5</v>
      </c>
    </row>
    <row r="338" spans="1:15">
      <c r="A338">
        <v>392</v>
      </c>
      <c r="B338">
        <v>12490.675000000001</v>
      </c>
      <c r="C338">
        <v>8719.966071428571</v>
      </c>
      <c r="D338">
        <v>12</v>
      </c>
      <c r="E338">
        <v>9</v>
      </c>
      <c r="F338">
        <v>6474.8828571428576</v>
      </c>
      <c r="G338">
        <v>2903.4542857142856</v>
      </c>
      <c r="H338">
        <v>0</v>
      </c>
      <c r="I338">
        <v>329.27571428571429</v>
      </c>
      <c r="J338">
        <v>2574.1785714285716</v>
      </c>
      <c r="K338">
        <v>19</v>
      </c>
      <c r="L338">
        <v>18</v>
      </c>
      <c r="M338">
        <v>0</v>
      </c>
      <c r="N338">
        <v>2</v>
      </c>
      <c r="O338">
        <v>16</v>
      </c>
    </row>
    <row r="339" spans="1:15">
      <c r="A339">
        <v>613</v>
      </c>
      <c r="B339">
        <v>0.71964285714285714</v>
      </c>
      <c r="C339">
        <v>5.3571428571428572E-3</v>
      </c>
      <c r="D339">
        <v>2</v>
      </c>
      <c r="E339">
        <v>1</v>
      </c>
      <c r="F339">
        <v>1.4285714285714286</v>
      </c>
      <c r="G339">
        <v>0</v>
      </c>
      <c r="H339">
        <v>0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</row>
    <row r="340" spans="1:15">
      <c r="A340">
        <v>1138</v>
      </c>
      <c r="B340">
        <v>282.14464285714286</v>
      </c>
      <c r="C340">
        <v>282.14464285714286</v>
      </c>
      <c r="D340">
        <v>2</v>
      </c>
      <c r="E340">
        <v>2</v>
      </c>
      <c r="F340">
        <v>348.92857142857144</v>
      </c>
      <c r="G340">
        <v>348.92857142857144</v>
      </c>
      <c r="H340">
        <v>214.28571428571428</v>
      </c>
      <c r="I340">
        <v>0</v>
      </c>
      <c r="J340">
        <v>132.14285714285714</v>
      </c>
      <c r="K340">
        <v>7</v>
      </c>
      <c r="L340">
        <v>7</v>
      </c>
      <c r="M340">
        <v>2</v>
      </c>
      <c r="N340">
        <v>0</v>
      </c>
      <c r="O340">
        <v>4</v>
      </c>
    </row>
    <row r="341" spans="1:15">
      <c r="A341">
        <v>593</v>
      </c>
      <c r="B341">
        <v>459.79964285714283</v>
      </c>
      <c r="C341">
        <v>459.79964285714283</v>
      </c>
      <c r="D341">
        <v>2</v>
      </c>
      <c r="E341">
        <v>2</v>
      </c>
      <c r="F341">
        <v>1142.6285714285714</v>
      </c>
      <c r="G341">
        <v>1142.6285714285714</v>
      </c>
      <c r="H341">
        <v>0</v>
      </c>
      <c r="I341">
        <v>164.09285714285716</v>
      </c>
      <c r="J341">
        <v>975.14285714285711</v>
      </c>
      <c r="K341">
        <v>9</v>
      </c>
      <c r="L341">
        <v>9</v>
      </c>
      <c r="M341">
        <v>0</v>
      </c>
      <c r="N341">
        <v>3</v>
      </c>
      <c r="O341">
        <v>5</v>
      </c>
    </row>
    <row r="342" spans="1:15">
      <c r="A342">
        <v>567</v>
      </c>
      <c r="B342">
        <v>3734.5960714285716</v>
      </c>
      <c r="C342">
        <v>3734.5960714285716</v>
      </c>
      <c r="D342">
        <v>4</v>
      </c>
      <c r="E342">
        <v>4</v>
      </c>
      <c r="F342">
        <v>4495</v>
      </c>
      <c r="G342">
        <v>4495</v>
      </c>
      <c r="H342">
        <v>357.14285714285717</v>
      </c>
      <c r="I342">
        <v>0</v>
      </c>
      <c r="J342">
        <v>4134.9285714285716</v>
      </c>
      <c r="K342">
        <v>13</v>
      </c>
      <c r="L342">
        <v>13</v>
      </c>
      <c r="M342">
        <v>2</v>
      </c>
      <c r="N342">
        <v>0</v>
      </c>
      <c r="O342">
        <v>10</v>
      </c>
    </row>
    <row r="343" spans="1:15">
      <c r="A343">
        <v>572</v>
      </c>
      <c r="B343">
        <v>732.04071428571422</v>
      </c>
      <c r="C343">
        <v>732.04071428571422</v>
      </c>
      <c r="D343">
        <v>3</v>
      </c>
      <c r="E343">
        <v>3</v>
      </c>
      <c r="F343">
        <v>1914.3407142857143</v>
      </c>
      <c r="G343">
        <v>1914.3407142857143</v>
      </c>
      <c r="H343">
        <v>1107.1428571428571</v>
      </c>
      <c r="I343">
        <v>299.26964285714286</v>
      </c>
      <c r="J343">
        <v>502.28535714285715</v>
      </c>
      <c r="K343">
        <v>28</v>
      </c>
      <c r="L343">
        <v>28</v>
      </c>
      <c r="M343">
        <v>5</v>
      </c>
      <c r="N343">
        <v>9</v>
      </c>
      <c r="O343">
        <v>9</v>
      </c>
    </row>
    <row r="344" spans="1:15">
      <c r="A344">
        <v>71</v>
      </c>
      <c r="B344">
        <v>271.43035714285713</v>
      </c>
      <c r="C344">
        <v>271.43035714285713</v>
      </c>
      <c r="D344">
        <v>2</v>
      </c>
      <c r="E344">
        <v>2</v>
      </c>
      <c r="F344">
        <v>301.5</v>
      </c>
      <c r="G344">
        <v>301.5</v>
      </c>
      <c r="H344">
        <v>178.57142857142858</v>
      </c>
      <c r="I344">
        <v>0</v>
      </c>
      <c r="J344">
        <v>120.32142857142857</v>
      </c>
      <c r="K344">
        <v>6</v>
      </c>
      <c r="L344">
        <v>6</v>
      </c>
      <c r="M344">
        <v>2</v>
      </c>
      <c r="N344">
        <v>0</v>
      </c>
      <c r="O344">
        <v>3</v>
      </c>
    </row>
    <row r="345" spans="1:15">
      <c r="A345">
        <v>658</v>
      </c>
      <c r="B345">
        <v>7.2499999999999995E-2</v>
      </c>
      <c r="C345">
        <v>7.1071428571428577E-2</v>
      </c>
      <c r="D345">
        <v>5</v>
      </c>
      <c r="E345">
        <v>1</v>
      </c>
      <c r="F345">
        <v>1128.2514285714285</v>
      </c>
      <c r="G345">
        <v>1128.25</v>
      </c>
      <c r="H345">
        <v>0</v>
      </c>
      <c r="I345">
        <v>0</v>
      </c>
      <c r="J345">
        <v>53.571428571428569</v>
      </c>
      <c r="K345">
        <v>7</v>
      </c>
      <c r="L345">
        <v>3</v>
      </c>
      <c r="M345">
        <v>0</v>
      </c>
      <c r="N345">
        <v>0</v>
      </c>
      <c r="O345">
        <v>1</v>
      </c>
    </row>
    <row r="346" spans="1:15">
      <c r="A346">
        <v>326</v>
      </c>
      <c r="B346">
        <v>2.2857142857142857E-2</v>
      </c>
      <c r="C346">
        <v>2.2857142857142857E-2</v>
      </c>
      <c r="D346">
        <v>1</v>
      </c>
      <c r="E346">
        <v>1</v>
      </c>
      <c r="F346">
        <v>757.07142857142856</v>
      </c>
      <c r="G346">
        <v>757.07142857142856</v>
      </c>
      <c r="H346">
        <v>0</v>
      </c>
      <c r="I346">
        <v>0</v>
      </c>
      <c r="J346">
        <v>752.96428571428567</v>
      </c>
      <c r="K346">
        <v>3</v>
      </c>
      <c r="L346">
        <v>3</v>
      </c>
      <c r="M346">
        <v>0</v>
      </c>
      <c r="N346">
        <v>0</v>
      </c>
      <c r="O346">
        <v>2</v>
      </c>
    </row>
    <row r="347" spans="1:15">
      <c r="A347">
        <v>328</v>
      </c>
      <c r="B347">
        <v>1408.4760714285715</v>
      </c>
      <c r="C347">
        <v>1408.4760714285715</v>
      </c>
      <c r="D347">
        <v>2</v>
      </c>
      <c r="E347">
        <v>2</v>
      </c>
      <c r="F347">
        <v>1.9642857142857142</v>
      </c>
      <c r="G347">
        <v>1.9642857142857142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</row>
    <row r="348" spans="1:15">
      <c r="A348">
        <v>167</v>
      </c>
      <c r="B348">
        <v>232.86392857142854</v>
      </c>
      <c r="C348">
        <v>232.86392857142854</v>
      </c>
      <c r="D348">
        <v>3</v>
      </c>
      <c r="E348">
        <v>3</v>
      </c>
      <c r="F348">
        <v>170.625</v>
      </c>
      <c r="G348">
        <v>170.625</v>
      </c>
      <c r="H348">
        <v>42.857142857142854</v>
      </c>
      <c r="I348">
        <v>90.732142857142861</v>
      </c>
      <c r="J348">
        <v>37.035714285714285</v>
      </c>
      <c r="K348">
        <v>15</v>
      </c>
      <c r="L348">
        <v>15</v>
      </c>
      <c r="M348">
        <v>3</v>
      </c>
      <c r="N348">
        <v>8</v>
      </c>
      <c r="O348">
        <v>4</v>
      </c>
    </row>
    <row r="349" spans="1:15">
      <c r="A349">
        <v>357</v>
      </c>
      <c r="B349">
        <v>2.8571428571428571E-3</v>
      </c>
      <c r="C349">
        <v>2.8571428571428571E-3</v>
      </c>
      <c r="D349">
        <v>1</v>
      </c>
      <c r="E349">
        <v>1</v>
      </c>
      <c r="F349">
        <v>349.83214285714286</v>
      </c>
      <c r="G349">
        <v>349.83214285714286</v>
      </c>
      <c r="H349">
        <v>0</v>
      </c>
      <c r="I349">
        <v>0</v>
      </c>
      <c r="J349">
        <v>0</v>
      </c>
      <c r="K349">
        <v>3</v>
      </c>
      <c r="L349">
        <v>3</v>
      </c>
      <c r="M349">
        <v>0</v>
      </c>
      <c r="N349">
        <v>0</v>
      </c>
      <c r="O349">
        <v>0</v>
      </c>
    </row>
    <row r="350" spans="1:15">
      <c r="A350">
        <v>413</v>
      </c>
      <c r="B350">
        <v>19345.754642857144</v>
      </c>
      <c r="C350">
        <v>10941.452499999999</v>
      </c>
      <c r="D350">
        <v>17</v>
      </c>
      <c r="E350">
        <v>7</v>
      </c>
      <c r="F350">
        <v>12033.856785714286</v>
      </c>
      <c r="G350">
        <v>9433.3153571428575</v>
      </c>
      <c r="H350">
        <v>1650</v>
      </c>
      <c r="I350">
        <v>1406.1128571428574</v>
      </c>
      <c r="J350">
        <v>8049.5357142857147</v>
      </c>
      <c r="K350">
        <v>69</v>
      </c>
      <c r="L350">
        <v>35</v>
      </c>
      <c r="M350">
        <v>12</v>
      </c>
      <c r="N350">
        <v>16</v>
      </c>
      <c r="O350">
        <v>25</v>
      </c>
    </row>
    <row r="351" spans="1:15">
      <c r="A351">
        <v>30</v>
      </c>
      <c r="B351">
        <v>4911.420357142857</v>
      </c>
      <c r="C351">
        <v>4839.8096428571434</v>
      </c>
      <c r="D351">
        <v>10</v>
      </c>
      <c r="E351">
        <v>5</v>
      </c>
      <c r="F351">
        <v>3119.2717857142857</v>
      </c>
      <c r="G351">
        <v>2822.1182142857142</v>
      </c>
      <c r="H351">
        <v>528.57142857142856</v>
      </c>
      <c r="I351">
        <v>378.53571428571428</v>
      </c>
      <c r="J351">
        <v>2128.6367857142859</v>
      </c>
      <c r="K351">
        <v>44</v>
      </c>
      <c r="L351">
        <v>19</v>
      </c>
      <c r="M351">
        <v>4</v>
      </c>
      <c r="N351">
        <v>26</v>
      </c>
      <c r="O351">
        <v>9</v>
      </c>
    </row>
    <row r="352" spans="1:15">
      <c r="A352">
        <v>1382</v>
      </c>
      <c r="B352">
        <v>1411.1507142857142</v>
      </c>
      <c r="C352">
        <v>1006.8753571428571</v>
      </c>
      <c r="D352">
        <v>27</v>
      </c>
      <c r="E352">
        <v>20</v>
      </c>
      <c r="F352">
        <v>1424.1789285714287</v>
      </c>
      <c r="G352">
        <v>971.73249999999996</v>
      </c>
      <c r="H352">
        <v>189.28571428571428</v>
      </c>
      <c r="I352">
        <v>215.1</v>
      </c>
      <c r="J352">
        <v>160.67857142857142</v>
      </c>
      <c r="K352">
        <v>32</v>
      </c>
      <c r="L352">
        <v>20</v>
      </c>
      <c r="M352">
        <v>1</v>
      </c>
      <c r="N352">
        <v>8</v>
      </c>
      <c r="O352">
        <v>3</v>
      </c>
    </row>
    <row r="353" spans="1:15">
      <c r="A353">
        <v>1573</v>
      </c>
      <c r="B353">
        <v>3912.39</v>
      </c>
      <c r="C353">
        <v>1822.7685714285712</v>
      </c>
      <c r="D353">
        <v>22</v>
      </c>
      <c r="E353">
        <v>10</v>
      </c>
      <c r="F353">
        <v>2271.4657142857145</v>
      </c>
      <c r="G353">
        <v>1227.4139285714284</v>
      </c>
      <c r="H353">
        <v>125</v>
      </c>
      <c r="I353">
        <v>256.83892857142854</v>
      </c>
      <c r="J353">
        <v>806.03571428571433</v>
      </c>
      <c r="K353">
        <v>46</v>
      </c>
      <c r="L353">
        <v>19</v>
      </c>
      <c r="M353">
        <v>6</v>
      </c>
      <c r="N353">
        <v>18</v>
      </c>
      <c r="O353">
        <v>8</v>
      </c>
    </row>
    <row r="354" spans="1:15">
      <c r="A354">
        <v>156</v>
      </c>
      <c r="B354">
        <v>1830.454642857143</v>
      </c>
      <c r="C354">
        <v>1826.0492857142856</v>
      </c>
      <c r="D354">
        <v>7</v>
      </c>
      <c r="E354">
        <v>5</v>
      </c>
      <c r="F354">
        <v>4655.5357142857147</v>
      </c>
      <c r="G354">
        <v>4655.5357142857147</v>
      </c>
      <c r="H354">
        <v>0</v>
      </c>
      <c r="I354">
        <v>0</v>
      </c>
      <c r="J354">
        <v>1012.6785714285714</v>
      </c>
      <c r="K354">
        <v>8</v>
      </c>
      <c r="L354">
        <v>8</v>
      </c>
      <c r="M354">
        <v>0</v>
      </c>
      <c r="N354">
        <v>0</v>
      </c>
      <c r="O354">
        <v>6</v>
      </c>
    </row>
    <row r="355" spans="1:15">
      <c r="A355">
        <v>937</v>
      </c>
      <c r="B355">
        <v>378.07428571428574</v>
      </c>
      <c r="C355">
        <v>378.07428571428574</v>
      </c>
      <c r="D355">
        <v>2</v>
      </c>
      <c r="E355">
        <v>2</v>
      </c>
      <c r="F355">
        <v>433.03571428571428</v>
      </c>
      <c r="G355">
        <v>433.03571428571428</v>
      </c>
      <c r="H355">
        <v>107.14285714285714</v>
      </c>
      <c r="I355">
        <v>0</v>
      </c>
      <c r="J355">
        <v>322.64285714285717</v>
      </c>
      <c r="K355">
        <v>8</v>
      </c>
      <c r="L355">
        <v>8</v>
      </c>
      <c r="M355">
        <v>1</v>
      </c>
      <c r="N355">
        <v>0</v>
      </c>
      <c r="O355">
        <v>6</v>
      </c>
    </row>
    <row r="356" spans="1:15">
      <c r="A356">
        <v>1561</v>
      </c>
      <c r="B356">
        <v>1250.1635714285715</v>
      </c>
      <c r="C356">
        <v>1142.8596428571429</v>
      </c>
      <c r="D356">
        <v>6</v>
      </c>
      <c r="E356">
        <v>4</v>
      </c>
      <c r="F356">
        <v>1964.5467857142855</v>
      </c>
      <c r="G356">
        <v>1285.9753571428571</v>
      </c>
      <c r="H356">
        <v>246.42857142857142</v>
      </c>
      <c r="I356">
        <v>670.12892857142856</v>
      </c>
      <c r="J356">
        <v>104.75</v>
      </c>
      <c r="K356">
        <v>21</v>
      </c>
      <c r="L356">
        <v>19</v>
      </c>
      <c r="M356">
        <v>2</v>
      </c>
      <c r="N356">
        <v>12</v>
      </c>
      <c r="O356">
        <v>1</v>
      </c>
    </row>
    <row r="357" spans="1:15">
      <c r="A357">
        <v>1525</v>
      </c>
      <c r="B357">
        <v>1758.3157142857142</v>
      </c>
      <c r="C357">
        <v>1744.7746428571429</v>
      </c>
      <c r="D357">
        <v>4</v>
      </c>
      <c r="E357">
        <v>2</v>
      </c>
      <c r="F357">
        <v>998.02535714285716</v>
      </c>
      <c r="G357">
        <v>998.02535714285716</v>
      </c>
      <c r="H357">
        <v>0</v>
      </c>
      <c r="I357">
        <v>0</v>
      </c>
      <c r="J357">
        <v>994.20392857142849</v>
      </c>
      <c r="K357">
        <v>9</v>
      </c>
      <c r="L357">
        <v>9</v>
      </c>
      <c r="M357">
        <v>0</v>
      </c>
      <c r="N357">
        <v>0</v>
      </c>
      <c r="O357">
        <v>8</v>
      </c>
    </row>
    <row r="358" spans="1:15">
      <c r="A358">
        <v>1171</v>
      </c>
      <c r="B358">
        <v>515.78785714285709</v>
      </c>
      <c r="C358">
        <v>515.78785714285709</v>
      </c>
      <c r="D358">
        <v>4</v>
      </c>
      <c r="E358">
        <v>4</v>
      </c>
      <c r="F358">
        <v>421.82142857142856</v>
      </c>
      <c r="G358">
        <v>421.82142857142856</v>
      </c>
      <c r="H358">
        <v>60.714285714285715</v>
      </c>
      <c r="I358">
        <v>238.89285714285714</v>
      </c>
      <c r="J358">
        <v>121.78571428571429</v>
      </c>
      <c r="K358">
        <v>10</v>
      </c>
      <c r="L358">
        <v>10</v>
      </c>
      <c r="M358">
        <v>2</v>
      </c>
      <c r="N358">
        <v>3</v>
      </c>
      <c r="O358">
        <v>4</v>
      </c>
    </row>
    <row r="359" spans="1:15">
      <c r="A359">
        <v>1484</v>
      </c>
      <c r="B359">
        <v>1355.0885714285716</v>
      </c>
      <c r="C359">
        <v>1355.0885714285716</v>
      </c>
      <c r="D359">
        <v>5</v>
      </c>
      <c r="E359">
        <v>5</v>
      </c>
      <c r="F359">
        <v>768.625</v>
      </c>
      <c r="G359">
        <v>768.625</v>
      </c>
      <c r="H359">
        <v>107.14285714285714</v>
      </c>
      <c r="I359">
        <v>302.44642857142856</v>
      </c>
      <c r="J359">
        <v>357.78571428571428</v>
      </c>
      <c r="K359">
        <v>23</v>
      </c>
      <c r="L359">
        <v>23</v>
      </c>
      <c r="M359">
        <v>1</v>
      </c>
      <c r="N359">
        <v>16</v>
      </c>
      <c r="O359">
        <v>5</v>
      </c>
    </row>
    <row r="360" spans="1:15">
      <c r="A360">
        <v>534</v>
      </c>
      <c r="B360">
        <v>2227.9314285714286</v>
      </c>
      <c r="C360">
        <v>2227.9314285714286</v>
      </c>
      <c r="D360">
        <v>17</v>
      </c>
      <c r="E360">
        <v>17</v>
      </c>
      <c r="F360">
        <v>2113.2778571428571</v>
      </c>
      <c r="G360">
        <v>2113.2778571428571</v>
      </c>
      <c r="H360">
        <v>0</v>
      </c>
      <c r="I360">
        <v>463.06964285714287</v>
      </c>
      <c r="J360">
        <v>1649.029642857143</v>
      </c>
      <c r="K360">
        <v>24</v>
      </c>
      <c r="L360">
        <v>24</v>
      </c>
      <c r="M360">
        <v>0</v>
      </c>
      <c r="N360">
        <v>4</v>
      </c>
      <c r="O360">
        <v>19</v>
      </c>
    </row>
    <row r="361" spans="1:15">
      <c r="A361">
        <v>797</v>
      </c>
      <c r="B361">
        <v>1778.6664285714287</v>
      </c>
      <c r="C361">
        <v>1061.2649999999999</v>
      </c>
      <c r="D361">
        <v>8</v>
      </c>
      <c r="E361">
        <v>5</v>
      </c>
      <c r="F361">
        <v>1478.8210714285713</v>
      </c>
      <c r="G361">
        <v>1478.8210714285713</v>
      </c>
      <c r="H361">
        <v>857.14285714285711</v>
      </c>
      <c r="I361">
        <v>0</v>
      </c>
      <c r="J361">
        <v>545.17821428571426</v>
      </c>
      <c r="K361">
        <v>15</v>
      </c>
      <c r="L361">
        <v>15</v>
      </c>
      <c r="M361">
        <v>2</v>
      </c>
      <c r="N361">
        <v>0</v>
      </c>
      <c r="O361">
        <v>11</v>
      </c>
    </row>
    <row r="362" spans="1:15">
      <c r="A362">
        <v>1290</v>
      </c>
      <c r="B362">
        <v>390.71535714285716</v>
      </c>
      <c r="C362">
        <v>390.71535714285716</v>
      </c>
      <c r="D362">
        <v>6</v>
      </c>
      <c r="E362">
        <v>6</v>
      </c>
      <c r="F362">
        <v>264.05357142857144</v>
      </c>
      <c r="G362">
        <v>264.05357142857144</v>
      </c>
      <c r="H362">
        <v>0</v>
      </c>
      <c r="I362">
        <v>70.910714285714292</v>
      </c>
      <c r="J362">
        <v>186</v>
      </c>
      <c r="K362">
        <v>8</v>
      </c>
      <c r="L362">
        <v>8</v>
      </c>
      <c r="M362">
        <v>0</v>
      </c>
      <c r="N362">
        <v>6</v>
      </c>
      <c r="O362">
        <v>1</v>
      </c>
    </row>
    <row r="363" spans="1:15">
      <c r="A363">
        <v>1493</v>
      </c>
      <c r="B363">
        <v>989.50107142857144</v>
      </c>
      <c r="C363">
        <v>989.50107142857144</v>
      </c>
      <c r="D363">
        <v>4</v>
      </c>
      <c r="E363">
        <v>4</v>
      </c>
      <c r="F363">
        <v>1079.3410714285715</v>
      </c>
      <c r="G363">
        <v>1079.3410714285715</v>
      </c>
      <c r="H363">
        <v>428.57142857142856</v>
      </c>
      <c r="I363">
        <v>244.0732142857143</v>
      </c>
      <c r="J363">
        <v>284.89285714285717</v>
      </c>
      <c r="K363">
        <v>26</v>
      </c>
      <c r="L363">
        <v>26</v>
      </c>
      <c r="M363">
        <v>4</v>
      </c>
      <c r="N363">
        <v>11</v>
      </c>
      <c r="O363">
        <v>8</v>
      </c>
    </row>
    <row r="364" spans="1:15">
      <c r="A364">
        <v>98</v>
      </c>
      <c r="B364">
        <v>153.57214285714286</v>
      </c>
      <c r="C364">
        <v>153.57214285714286</v>
      </c>
      <c r="D364">
        <v>5</v>
      </c>
      <c r="E364">
        <v>5</v>
      </c>
      <c r="F364">
        <v>236.58857142857141</v>
      </c>
      <c r="G364">
        <v>236.58857142857141</v>
      </c>
      <c r="H364">
        <v>0</v>
      </c>
      <c r="I364">
        <v>7.1599999999999993</v>
      </c>
      <c r="J364">
        <v>226.03571428571428</v>
      </c>
      <c r="K364">
        <v>7</v>
      </c>
      <c r="L364">
        <v>7</v>
      </c>
      <c r="M364">
        <v>0</v>
      </c>
      <c r="N364">
        <v>1</v>
      </c>
      <c r="O364">
        <v>5</v>
      </c>
    </row>
    <row r="365" spans="1:15">
      <c r="A365">
        <v>699</v>
      </c>
      <c r="B365">
        <v>1033.4960714285714</v>
      </c>
      <c r="C365">
        <v>778.37</v>
      </c>
      <c r="D365">
        <v>8</v>
      </c>
      <c r="E365">
        <v>6</v>
      </c>
      <c r="F365">
        <v>661.48321428571421</v>
      </c>
      <c r="G365">
        <v>566.12607142857144</v>
      </c>
      <c r="H365">
        <v>89.285714285714292</v>
      </c>
      <c r="I365">
        <v>0</v>
      </c>
      <c r="J365">
        <v>216.89285714285714</v>
      </c>
      <c r="K365">
        <v>13</v>
      </c>
      <c r="L365">
        <v>10</v>
      </c>
      <c r="M365">
        <v>2</v>
      </c>
      <c r="N365">
        <v>0</v>
      </c>
      <c r="O365">
        <v>5</v>
      </c>
    </row>
    <row r="366" spans="1:15">
      <c r="A366">
        <v>543</v>
      </c>
      <c r="B366">
        <v>7.1428571428571429E-4</v>
      </c>
      <c r="C366">
        <v>7.1428571428571429E-4</v>
      </c>
      <c r="D366">
        <v>1</v>
      </c>
      <c r="E366">
        <v>1</v>
      </c>
      <c r="F366">
        <v>1.9642857142857142</v>
      </c>
      <c r="G366">
        <v>1.9642857142857142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</row>
    <row r="367" spans="1:15">
      <c r="A367">
        <v>1451</v>
      </c>
      <c r="B367">
        <v>107.14571428571428</v>
      </c>
      <c r="C367">
        <v>107.14571428571428</v>
      </c>
      <c r="D367">
        <v>2</v>
      </c>
      <c r="E367">
        <v>2</v>
      </c>
      <c r="F367">
        <v>304.06857142857143</v>
      </c>
      <c r="G367">
        <v>304.06857142857143</v>
      </c>
      <c r="H367">
        <v>250</v>
      </c>
      <c r="I367">
        <v>54.068571428571431</v>
      </c>
      <c r="J367">
        <v>0</v>
      </c>
      <c r="K367">
        <v>2</v>
      </c>
      <c r="L367">
        <v>2</v>
      </c>
      <c r="M367">
        <v>1</v>
      </c>
      <c r="N367">
        <v>1</v>
      </c>
      <c r="O367">
        <v>0</v>
      </c>
    </row>
    <row r="368" spans="1:15">
      <c r="A368">
        <v>1189</v>
      </c>
      <c r="B368">
        <v>324.36607142857144</v>
      </c>
      <c r="C368">
        <v>323.26249999999999</v>
      </c>
      <c r="D368">
        <v>3</v>
      </c>
      <c r="E368">
        <v>2</v>
      </c>
      <c r="F368">
        <v>233.46428571428572</v>
      </c>
      <c r="G368">
        <v>233.46428571428572</v>
      </c>
      <c r="H368">
        <v>178.57142857142858</v>
      </c>
      <c r="I368">
        <v>0</v>
      </c>
      <c r="J368">
        <v>53.571428571428569</v>
      </c>
      <c r="K368">
        <v>4</v>
      </c>
      <c r="L368">
        <v>4</v>
      </c>
      <c r="M368">
        <v>1</v>
      </c>
      <c r="N368">
        <v>0</v>
      </c>
      <c r="O368">
        <v>1</v>
      </c>
    </row>
    <row r="369" spans="1:15">
      <c r="A369">
        <v>1347</v>
      </c>
      <c r="B369">
        <v>403.56071428571431</v>
      </c>
      <c r="C369">
        <v>403.56071428571431</v>
      </c>
      <c r="D369">
        <v>4</v>
      </c>
      <c r="E369">
        <v>4</v>
      </c>
      <c r="F369">
        <v>425.96428571428572</v>
      </c>
      <c r="G369">
        <v>425.96428571428572</v>
      </c>
      <c r="H369">
        <v>357.14285714285717</v>
      </c>
      <c r="I369">
        <v>0</v>
      </c>
      <c r="J369">
        <v>65.428571428571431</v>
      </c>
      <c r="K369">
        <v>8</v>
      </c>
      <c r="L369">
        <v>8</v>
      </c>
      <c r="M369">
        <v>3</v>
      </c>
      <c r="N369">
        <v>0</v>
      </c>
      <c r="O369">
        <v>4</v>
      </c>
    </row>
    <row r="370" spans="1:15">
      <c r="A370">
        <v>1578</v>
      </c>
      <c r="B370">
        <v>470.50428571428574</v>
      </c>
      <c r="C370">
        <v>470.50428571428574</v>
      </c>
      <c r="D370">
        <v>2</v>
      </c>
      <c r="E370">
        <v>2</v>
      </c>
      <c r="F370">
        <v>586.90571428571434</v>
      </c>
      <c r="G370">
        <v>586.90571428571434</v>
      </c>
      <c r="H370">
        <v>89.285714285714292</v>
      </c>
      <c r="I370">
        <v>160.51285714285714</v>
      </c>
      <c r="J370">
        <v>333.71428571428572</v>
      </c>
      <c r="K370">
        <v>22</v>
      </c>
      <c r="L370">
        <v>22</v>
      </c>
      <c r="M370">
        <v>2</v>
      </c>
      <c r="N370">
        <v>12</v>
      </c>
      <c r="O370">
        <v>7</v>
      </c>
    </row>
    <row r="371" spans="1:15">
      <c r="A371">
        <v>436</v>
      </c>
      <c r="B371">
        <v>1205.7149999999999</v>
      </c>
      <c r="C371">
        <v>1205.7149999999999</v>
      </c>
      <c r="D371">
        <v>6</v>
      </c>
      <c r="E371">
        <v>6</v>
      </c>
      <c r="F371">
        <v>1136.5</v>
      </c>
      <c r="G371">
        <v>1136.5</v>
      </c>
      <c r="H371">
        <v>660.71428571428567</v>
      </c>
      <c r="I371">
        <v>52.714285714285715</v>
      </c>
      <c r="J371">
        <v>420.03571428571428</v>
      </c>
      <c r="K371">
        <v>17</v>
      </c>
      <c r="L371">
        <v>17</v>
      </c>
      <c r="M371">
        <v>6</v>
      </c>
      <c r="N371">
        <v>2</v>
      </c>
      <c r="O371">
        <v>4</v>
      </c>
    </row>
    <row r="372" spans="1:15">
      <c r="A372">
        <v>35</v>
      </c>
      <c r="B372">
        <v>3.9642857142857146E-2</v>
      </c>
      <c r="C372">
        <v>3.9642857142857146E-2</v>
      </c>
      <c r="D372">
        <v>1</v>
      </c>
      <c r="E372">
        <v>1</v>
      </c>
      <c r="F372">
        <v>698.24285714285713</v>
      </c>
      <c r="G372">
        <v>698.24285714285713</v>
      </c>
      <c r="H372">
        <v>107.14285714285714</v>
      </c>
      <c r="I372">
        <v>290.49285714285713</v>
      </c>
      <c r="J372">
        <v>245.78571428571428</v>
      </c>
      <c r="K372">
        <v>21</v>
      </c>
      <c r="L372">
        <v>21</v>
      </c>
      <c r="M372">
        <v>6</v>
      </c>
      <c r="N372">
        <v>9</v>
      </c>
      <c r="O372">
        <v>4</v>
      </c>
    </row>
    <row r="373" spans="1:15">
      <c r="A373">
        <v>362</v>
      </c>
      <c r="B373">
        <v>2119.2203571428572</v>
      </c>
      <c r="C373">
        <v>1590.4657142857143</v>
      </c>
      <c r="D373">
        <v>21</v>
      </c>
      <c r="E373">
        <v>18</v>
      </c>
      <c r="F373">
        <v>2208.1378571428572</v>
      </c>
      <c r="G373">
        <v>1672.4228571428571</v>
      </c>
      <c r="H373">
        <v>214.28571428571428</v>
      </c>
      <c r="I373">
        <v>238.58928571428572</v>
      </c>
      <c r="J373">
        <v>443.14285714285717</v>
      </c>
      <c r="K373">
        <v>46</v>
      </c>
      <c r="L373">
        <v>30</v>
      </c>
      <c r="M373">
        <v>4</v>
      </c>
      <c r="N373">
        <v>15</v>
      </c>
      <c r="O373">
        <v>5</v>
      </c>
    </row>
    <row r="374" spans="1:15">
      <c r="A374">
        <v>997</v>
      </c>
      <c r="B374">
        <v>571.30964285714288</v>
      </c>
      <c r="C374">
        <v>548.64499999999998</v>
      </c>
      <c r="D374">
        <v>5</v>
      </c>
      <c r="E374">
        <v>4</v>
      </c>
      <c r="F374">
        <v>3099.3107142857143</v>
      </c>
      <c r="G374">
        <v>599.31071428571431</v>
      </c>
      <c r="H374">
        <v>392.85714285714283</v>
      </c>
      <c r="I374">
        <v>107.84642857142856</v>
      </c>
      <c r="J374">
        <v>96.428571428571431</v>
      </c>
      <c r="K374">
        <v>12</v>
      </c>
      <c r="L374">
        <v>11</v>
      </c>
      <c r="M374">
        <v>3</v>
      </c>
      <c r="N374">
        <v>4</v>
      </c>
      <c r="O374">
        <v>2</v>
      </c>
    </row>
    <row r="375" spans="1:15">
      <c r="A375">
        <v>263</v>
      </c>
      <c r="B375">
        <v>76.787142857142854</v>
      </c>
      <c r="C375">
        <v>76.787142857142854</v>
      </c>
      <c r="D375">
        <v>3</v>
      </c>
      <c r="E375">
        <v>3</v>
      </c>
      <c r="F375">
        <v>256.07142857142856</v>
      </c>
      <c r="G375">
        <v>256.07142857142856</v>
      </c>
      <c r="H375">
        <v>135.71428571428572</v>
      </c>
      <c r="I375">
        <v>2.5</v>
      </c>
      <c r="J375">
        <v>117.85714285714286</v>
      </c>
      <c r="K375">
        <v>5</v>
      </c>
      <c r="L375">
        <v>5</v>
      </c>
      <c r="M375">
        <v>2</v>
      </c>
      <c r="N375">
        <v>1</v>
      </c>
      <c r="O375">
        <v>2</v>
      </c>
    </row>
    <row r="376" spans="1:15">
      <c r="A376">
        <v>1324</v>
      </c>
      <c r="B376">
        <v>358.52428571428572</v>
      </c>
      <c r="C376">
        <v>357.14499999999998</v>
      </c>
      <c r="D376">
        <v>3</v>
      </c>
      <c r="E376">
        <v>2</v>
      </c>
      <c r="F376">
        <v>22.785714285714285</v>
      </c>
      <c r="G376">
        <v>22.785714285714285</v>
      </c>
      <c r="H376">
        <v>0</v>
      </c>
      <c r="I376">
        <v>0</v>
      </c>
      <c r="J376">
        <v>21.464285714285715</v>
      </c>
      <c r="K376">
        <v>3</v>
      </c>
      <c r="L376">
        <v>3</v>
      </c>
      <c r="M376">
        <v>0</v>
      </c>
      <c r="N376">
        <v>0</v>
      </c>
      <c r="O376">
        <v>2</v>
      </c>
    </row>
    <row r="377" spans="1:15">
      <c r="A377">
        <v>1170</v>
      </c>
      <c r="B377">
        <v>866.27750000000003</v>
      </c>
      <c r="C377">
        <v>865.75142857142862</v>
      </c>
      <c r="D377">
        <v>4</v>
      </c>
      <c r="E377">
        <v>3</v>
      </c>
      <c r="F377">
        <v>752.28571428571433</v>
      </c>
      <c r="G377">
        <v>752.28571428571433</v>
      </c>
      <c r="H377">
        <v>107.14285714285714</v>
      </c>
      <c r="I377">
        <v>0</v>
      </c>
      <c r="J377">
        <v>642.85714285714289</v>
      </c>
      <c r="K377">
        <v>8</v>
      </c>
      <c r="L377">
        <v>8</v>
      </c>
      <c r="M377">
        <v>3</v>
      </c>
      <c r="N377">
        <v>0</v>
      </c>
      <c r="O377">
        <v>3</v>
      </c>
    </row>
    <row r="378" spans="1:15">
      <c r="A378">
        <v>525</v>
      </c>
      <c r="B378">
        <v>442.75321428571431</v>
      </c>
      <c r="C378">
        <v>442.21964285714284</v>
      </c>
      <c r="D378">
        <v>4</v>
      </c>
      <c r="E378">
        <v>3</v>
      </c>
      <c r="F378">
        <v>881.28571428571433</v>
      </c>
      <c r="G378">
        <v>881.28571428571433</v>
      </c>
      <c r="H378">
        <v>357.14285714285717</v>
      </c>
      <c r="I378">
        <v>0</v>
      </c>
      <c r="J378">
        <v>519.75</v>
      </c>
      <c r="K378">
        <v>6</v>
      </c>
      <c r="L378">
        <v>6</v>
      </c>
      <c r="M378">
        <v>1</v>
      </c>
      <c r="N378">
        <v>0</v>
      </c>
      <c r="O378">
        <v>4</v>
      </c>
    </row>
    <row r="379" spans="1:15">
      <c r="A379">
        <v>275</v>
      </c>
      <c r="B379">
        <v>592.0360714285714</v>
      </c>
      <c r="C379">
        <v>592.0360714285714</v>
      </c>
      <c r="D379">
        <v>5</v>
      </c>
      <c r="E379">
        <v>5</v>
      </c>
      <c r="F379">
        <v>611.92857142857144</v>
      </c>
      <c r="G379">
        <v>611.92857142857144</v>
      </c>
      <c r="H379">
        <v>182.14285714285714</v>
      </c>
      <c r="I379">
        <v>0</v>
      </c>
      <c r="J379">
        <v>417.42857142857144</v>
      </c>
      <c r="K379">
        <v>13</v>
      </c>
      <c r="L379">
        <v>13</v>
      </c>
      <c r="M379">
        <v>5</v>
      </c>
      <c r="N379">
        <v>0</v>
      </c>
      <c r="O379">
        <v>2</v>
      </c>
    </row>
    <row r="380" spans="1:15">
      <c r="A380">
        <v>227</v>
      </c>
      <c r="B380">
        <v>52.422499999999999</v>
      </c>
      <c r="C380">
        <v>3.2142857142857142E-3</v>
      </c>
      <c r="D380">
        <v>2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>
      <c r="A381">
        <v>256</v>
      </c>
      <c r="B381">
        <v>1492.9939285714286</v>
      </c>
      <c r="C381">
        <v>1443.5049999999999</v>
      </c>
      <c r="D381">
        <v>4</v>
      </c>
      <c r="E381">
        <v>2</v>
      </c>
      <c r="F381">
        <v>612.20607142857148</v>
      </c>
      <c r="G381">
        <v>612.20607142857148</v>
      </c>
      <c r="H381">
        <v>107.14285714285714</v>
      </c>
      <c r="I381">
        <v>262.35285714285715</v>
      </c>
      <c r="J381">
        <v>0</v>
      </c>
      <c r="K381">
        <v>14</v>
      </c>
      <c r="L381">
        <v>14</v>
      </c>
      <c r="M381">
        <v>2</v>
      </c>
      <c r="N381">
        <v>7</v>
      </c>
      <c r="O381">
        <v>0</v>
      </c>
    </row>
    <row r="382" spans="1:15">
      <c r="A382">
        <v>856</v>
      </c>
      <c r="B382">
        <v>3.5714285714285714E-4</v>
      </c>
      <c r="C382">
        <v>3.5714285714285714E-4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>
      <c r="A383">
        <v>601</v>
      </c>
      <c r="B383">
        <v>2363.5778571428568</v>
      </c>
      <c r="C383">
        <v>2357.1489285714283</v>
      </c>
      <c r="D383">
        <v>4</v>
      </c>
      <c r="E383">
        <v>2</v>
      </c>
      <c r="F383">
        <v>2875.3928571428573</v>
      </c>
      <c r="G383">
        <v>518.25</v>
      </c>
      <c r="H383">
        <v>0</v>
      </c>
      <c r="I383">
        <v>380.75</v>
      </c>
      <c r="J383">
        <v>137.5</v>
      </c>
      <c r="K383">
        <v>6</v>
      </c>
      <c r="L383">
        <v>5</v>
      </c>
      <c r="M383">
        <v>0</v>
      </c>
      <c r="N383">
        <v>4</v>
      </c>
      <c r="O383">
        <v>1</v>
      </c>
    </row>
    <row r="384" spans="1:15">
      <c r="A384">
        <v>598</v>
      </c>
      <c r="B384">
        <v>835.73107142857145</v>
      </c>
      <c r="C384">
        <v>691.8667857142857</v>
      </c>
      <c r="D384">
        <v>14</v>
      </c>
      <c r="E384">
        <v>10</v>
      </c>
      <c r="F384">
        <v>550.91250000000002</v>
      </c>
      <c r="G384">
        <v>485.1660714285714</v>
      </c>
      <c r="H384">
        <v>74.281428571428577</v>
      </c>
      <c r="I384">
        <v>170.6275</v>
      </c>
      <c r="J384">
        <v>95.214285714285708</v>
      </c>
      <c r="K384">
        <v>38</v>
      </c>
      <c r="L384">
        <v>32</v>
      </c>
      <c r="M384">
        <v>4</v>
      </c>
      <c r="N384">
        <v>18</v>
      </c>
      <c r="O384">
        <v>1</v>
      </c>
    </row>
    <row r="385" spans="1:15">
      <c r="A385">
        <v>501</v>
      </c>
      <c r="B385">
        <v>356.2885714285714</v>
      </c>
      <c r="C385">
        <v>352.1092857142857</v>
      </c>
      <c r="D385">
        <v>3</v>
      </c>
      <c r="E385">
        <v>2</v>
      </c>
      <c r="F385">
        <v>163.03571428571428</v>
      </c>
      <c r="G385">
        <v>163.03571428571428</v>
      </c>
      <c r="H385">
        <v>0</v>
      </c>
      <c r="I385">
        <v>0</v>
      </c>
      <c r="J385">
        <v>161.71428571428572</v>
      </c>
      <c r="K385">
        <v>3</v>
      </c>
      <c r="L385">
        <v>3</v>
      </c>
      <c r="M385">
        <v>0</v>
      </c>
      <c r="N385">
        <v>0</v>
      </c>
      <c r="O385">
        <v>2</v>
      </c>
    </row>
    <row r="386" spans="1:15">
      <c r="A386">
        <v>1357</v>
      </c>
      <c r="B386">
        <v>14.285714285714286</v>
      </c>
      <c r="C386">
        <v>14.285714285714286</v>
      </c>
      <c r="D386">
        <v>1</v>
      </c>
      <c r="E386">
        <v>1</v>
      </c>
      <c r="F386">
        <v>14.285714285714286</v>
      </c>
      <c r="G386">
        <v>14.285714285714286</v>
      </c>
      <c r="H386">
        <v>14.285714285714286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0</v>
      </c>
    </row>
    <row r="387" spans="1:15">
      <c r="A387">
        <v>1147</v>
      </c>
      <c r="B387">
        <v>673.82249999999999</v>
      </c>
      <c r="C387">
        <v>673.82249999999999</v>
      </c>
      <c r="D387">
        <v>6</v>
      </c>
      <c r="E387">
        <v>6</v>
      </c>
      <c r="F387">
        <v>648.39214285714286</v>
      </c>
      <c r="G387">
        <v>648.39214285714286</v>
      </c>
      <c r="H387">
        <v>10.714285714285714</v>
      </c>
      <c r="I387">
        <v>0</v>
      </c>
      <c r="J387">
        <v>633.96357142857141</v>
      </c>
      <c r="K387">
        <v>17</v>
      </c>
      <c r="L387">
        <v>17</v>
      </c>
      <c r="M387">
        <v>1</v>
      </c>
      <c r="N387">
        <v>0</v>
      </c>
      <c r="O387">
        <v>15</v>
      </c>
    </row>
    <row r="388" spans="1:15">
      <c r="A388">
        <v>812</v>
      </c>
      <c r="B388">
        <v>2.8571428571428571E-3</v>
      </c>
      <c r="C388">
        <v>2.8571428571428571E-3</v>
      </c>
      <c r="D388">
        <v>1</v>
      </c>
      <c r="E388">
        <v>1</v>
      </c>
      <c r="F388">
        <v>2.5</v>
      </c>
      <c r="G388">
        <v>2.5</v>
      </c>
      <c r="H388">
        <v>0</v>
      </c>
      <c r="I388">
        <v>0</v>
      </c>
      <c r="J388">
        <v>0</v>
      </c>
      <c r="K388">
        <v>2</v>
      </c>
      <c r="L388">
        <v>2</v>
      </c>
      <c r="M388">
        <v>0</v>
      </c>
      <c r="N388">
        <v>0</v>
      </c>
      <c r="O388">
        <v>0</v>
      </c>
    </row>
    <row r="389" spans="1:15">
      <c r="A389">
        <v>102</v>
      </c>
      <c r="B389">
        <v>4160.7010714285716</v>
      </c>
      <c r="C389">
        <v>2840.9796428571426</v>
      </c>
      <c r="D389">
        <v>38</v>
      </c>
      <c r="E389">
        <v>33</v>
      </c>
      <c r="F389">
        <v>4245.9046428571428</v>
      </c>
      <c r="G389">
        <v>2803.6757142857141</v>
      </c>
      <c r="H389">
        <v>232.14285714285714</v>
      </c>
      <c r="I389">
        <v>786.33678571428572</v>
      </c>
      <c r="J389">
        <v>202.24964285714285</v>
      </c>
      <c r="K389">
        <v>86</v>
      </c>
      <c r="L389">
        <v>58</v>
      </c>
      <c r="M389">
        <v>4</v>
      </c>
      <c r="N389">
        <v>38</v>
      </c>
      <c r="O389">
        <v>6</v>
      </c>
    </row>
    <row r="390" spans="1:15">
      <c r="A390">
        <v>482</v>
      </c>
      <c r="B390">
        <v>1164.2882142857143</v>
      </c>
      <c r="C390">
        <v>1164.2882142857143</v>
      </c>
      <c r="D390">
        <v>4</v>
      </c>
      <c r="E390">
        <v>4</v>
      </c>
      <c r="F390">
        <v>494.96428571428572</v>
      </c>
      <c r="G390">
        <v>494.96428571428572</v>
      </c>
      <c r="H390">
        <v>35.714285714285715</v>
      </c>
      <c r="I390">
        <v>265.32142857142856</v>
      </c>
      <c r="J390">
        <v>193.92857142857142</v>
      </c>
      <c r="K390">
        <v>16</v>
      </c>
      <c r="L390">
        <v>16</v>
      </c>
      <c r="M390">
        <v>1</v>
      </c>
      <c r="N390">
        <v>11</v>
      </c>
      <c r="O390">
        <v>4</v>
      </c>
    </row>
    <row r="391" spans="1:15">
      <c r="A391">
        <v>55</v>
      </c>
      <c r="B391">
        <v>1124.0460714285714</v>
      </c>
      <c r="C391">
        <v>1124.0460714285714</v>
      </c>
      <c r="D391">
        <v>5</v>
      </c>
      <c r="E391">
        <v>5</v>
      </c>
      <c r="F391">
        <v>1104.1785714285713</v>
      </c>
      <c r="G391">
        <v>1104.1785714285713</v>
      </c>
      <c r="H391">
        <v>0</v>
      </c>
      <c r="I391">
        <v>0</v>
      </c>
      <c r="J391">
        <v>1098.5</v>
      </c>
      <c r="K391">
        <v>13</v>
      </c>
      <c r="L391">
        <v>13</v>
      </c>
      <c r="M391">
        <v>0</v>
      </c>
      <c r="N391">
        <v>0</v>
      </c>
      <c r="O391">
        <v>6</v>
      </c>
    </row>
    <row r="392" spans="1:15">
      <c r="A392">
        <v>66</v>
      </c>
      <c r="B392">
        <v>2135.977142857143</v>
      </c>
      <c r="C392">
        <v>1.7857142857142856E-2</v>
      </c>
      <c r="D392">
        <v>9</v>
      </c>
      <c r="E392">
        <v>1</v>
      </c>
      <c r="F392">
        <v>12005.129642857142</v>
      </c>
      <c r="G392">
        <v>9965.3857142857141</v>
      </c>
      <c r="H392">
        <v>0</v>
      </c>
      <c r="I392">
        <v>962.95821428571435</v>
      </c>
      <c r="J392">
        <v>0</v>
      </c>
      <c r="K392">
        <v>23</v>
      </c>
      <c r="L392">
        <v>5</v>
      </c>
      <c r="M392">
        <v>0</v>
      </c>
      <c r="N392">
        <v>14</v>
      </c>
      <c r="O392">
        <v>0</v>
      </c>
    </row>
    <row r="393" spans="1:15">
      <c r="A393">
        <v>1319</v>
      </c>
      <c r="B393">
        <v>738.46</v>
      </c>
      <c r="C393">
        <v>738.46</v>
      </c>
      <c r="D393">
        <v>2</v>
      </c>
      <c r="E393">
        <v>2</v>
      </c>
      <c r="F393">
        <v>970.56071428571431</v>
      </c>
      <c r="G393">
        <v>970.56071428571431</v>
      </c>
      <c r="H393">
        <v>0</v>
      </c>
      <c r="I393">
        <v>0</v>
      </c>
      <c r="J393">
        <v>210</v>
      </c>
      <c r="K393">
        <v>8</v>
      </c>
      <c r="L393">
        <v>8</v>
      </c>
      <c r="M393">
        <v>0</v>
      </c>
      <c r="N393">
        <v>0</v>
      </c>
      <c r="O393">
        <v>3</v>
      </c>
    </row>
    <row r="394" spans="1:15">
      <c r="A394">
        <v>81</v>
      </c>
      <c r="B394">
        <v>7.3214285714285704E-2</v>
      </c>
      <c r="C394">
        <v>7.3214285714285704E-2</v>
      </c>
      <c r="D394">
        <v>1</v>
      </c>
      <c r="E394">
        <v>1</v>
      </c>
      <c r="F394">
        <v>3.3928571428571428</v>
      </c>
      <c r="G394">
        <v>3.3928571428571428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>
      <c r="A395">
        <v>1165</v>
      </c>
      <c r="B395">
        <v>385.71607142857141</v>
      </c>
      <c r="C395">
        <v>385.71607142857141</v>
      </c>
      <c r="D395">
        <v>3</v>
      </c>
      <c r="E395">
        <v>3</v>
      </c>
      <c r="F395">
        <v>343.74821428571431</v>
      </c>
      <c r="G395">
        <v>343.74821428571431</v>
      </c>
      <c r="H395">
        <v>78.571428571428569</v>
      </c>
      <c r="I395">
        <v>93.748214285714283</v>
      </c>
      <c r="J395">
        <v>171.42857142857142</v>
      </c>
      <c r="K395">
        <v>22</v>
      </c>
      <c r="L395">
        <v>22</v>
      </c>
      <c r="M395">
        <v>6</v>
      </c>
      <c r="N395">
        <v>13</v>
      </c>
      <c r="O395">
        <v>3</v>
      </c>
    </row>
    <row r="396" spans="1:15">
      <c r="A396">
        <v>1027</v>
      </c>
      <c r="B396">
        <v>478.82</v>
      </c>
      <c r="C396">
        <v>478.82</v>
      </c>
      <c r="D396">
        <v>2</v>
      </c>
      <c r="E396">
        <v>2</v>
      </c>
      <c r="F396">
        <v>462.74392857142857</v>
      </c>
      <c r="G396">
        <v>462.74392857142857</v>
      </c>
      <c r="H396">
        <v>0</v>
      </c>
      <c r="I396">
        <v>73.618571428571428</v>
      </c>
      <c r="J396">
        <v>385.51821428571429</v>
      </c>
      <c r="K396">
        <v>18</v>
      </c>
      <c r="L396">
        <v>18</v>
      </c>
      <c r="M396">
        <v>0</v>
      </c>
      <c r="N396">
        <v>12</v>
      </c>
      <c r="O396">
        <v>5</v>
      </c>
    </row>
    <row r="397" spans="1:15">
      <c r="A397">
        <v>531</v>
      </c>
      <c r="B397">
        <v>2.142857142857143E-3</v>
      </c>
      <c r="C397">
        <v>2.142857142857143E-3</v>
      </c>
      <c r="D397">
        <v>1</v>
      </c>
      <c r="E397">
        <v>1</v>
      </c>
      <c r="F397">
        <v>107.98571428571428</v>
      </c>
      <c r="G397">
        <v>107.98571428571428</v>
      </c>
      <c r="H397">
        <v>71.428571428571431</v>
      </c>
      <c r="I397">
        <v>36.557142857142857</v>
      </c>
      <c r="J397">
        <v>0</v>
      </c>
      <c r="K397">
        <v>10</v>
      </c>
      <c r="L397">
        <v>10</v>
      </c>
      <c r="M397">
        <v>1</v>
      </c>
      <c r="N397">
        <v>9</v>
      </c>
      <c r="O397">
        <v>0</v>
      </c>
    </row>
    <row r="398" spans="1:15">
      <c r="A398">
        <v>1097</v>
      </c>
      <c r="B398">
        <v>1711.4939285714286</v>
      </c>
      <c r="C398">
        <v>1693.2192857142857</v>
      </c>
      <c r="D398">
        <v>4</v>
      </c>
      <c r="E398">
        <v>3</v>
      </c>
      <c r="F398">
        <v>799.36785714285713</v>
      </c>
      <c r="G398">
        <v>799.36785714285713</v>
      </c>
      <c r="H398">
        <v>178.57142857142858</v>
      </c>
      <c r="I398">
        <v>87.975000000000009</v>
      </c>
      <c r="J398">
        <v>532.82142857142856</v>
      </c>
      <c r="K398">
        <v>9</v>
      </c>
      <c r="L398">
        <v>9</v>
      </c>
      <c r="M398">
        <v>1</v>
      </c>
      <c r="N398">
        <v>6</v>
      </c>
      <c r="O398">
        <v>2</v>
      </c>
    </row>
    <row r="399" spans="1:15">
      <c r="A399">
        <v>712</v>
      </c>
      <c r="B399">
        <v>999.03750000000002</v>
      </c>
      <c r="C399">
        <v>683.74857142857138</v>
      </c>
      <c r="D399">
        <v>8</v>
      </c>
      <c r="E399">
        <v>5</v>
      </c>
      <c r="F399">
        <v>948.71142857142854</v>
      </c>
      <c r="G399">
        <v>683.74857142857138</v>
      </c>
      <c r="H399">
        <v>346.42857142857144</v>
      </c>
      <c r="I399">
        <v>0</v>
      </c>
      <c r="J399">
        <v>0</v>
      </c>
      <c r="K399">
        <v>10</v>
      </c>
      <c r="L399">
        <v>5</v>
      </c>
      <c r="M399">
        <v>1</v>
      </c>
      <c r="N399">
        <v>0</v>
      </c>
      <c r="O399">
        <v>0</v>
      </c>
    </row>
    <row r="400" spans="1:15">
      <c r="A400">
        <v>1379</v>
      </c>
      <c r="B400">
        <v>759.12178571428569</v>
      </c>
      <c r="C400">
        <v>759.12178571428569</v>
      </c>
      <c r="D400">
        <v>3</v>
      </c>
      <c r="E400">
        <v>3</v>
      </c>
      <c r="F400">
        <v>684.03178571428566</v>
      </c>
      <c r="G400">
        <v>684.03178571428566</v>
      </c>
      <c r="H400">
        <v>71.428571428571431</v>
      </c>
      <c r="I400">
        <v>85.174642857142857</v>
      </c>
      <c r="J400">
        <v>527.42857142857144</v>
      </c>
      <c r="K400">
        <v>22</v>
      </c>
      <c r="L400">
        <v>22</v>
      </c>
      <c r="M400">
        <v>2</v>
      </c>
      <c r="N400">
        <v>10</v>
      </c>
      <c r="O400">
        <v>10</v>
      </c>
    </row>
    <row r="401" spans="1:15">
      <c r="A401">
        <v>863</v>
      </c>
      <c r="B401">
        <v>2284.4875000000002</v>
      </c>
      <c r="C401">
        <v>1621.3899999999999</v>
      </c>
      <c r="D401">
        <v>23</v>
      </c>
      <c r="E401">
        <v>14</v>
      </c>
      <c r="F401">
        <v>3678.2403571428572</v>
      </c>
      <c r="G401">
        <v>2135.0964285714285</v>
      </c>
      <c r="H401">
        <v>642.85714285714289</v>
      </c>
      <c r="I401">
        <v>1120.1857142857143</v>
      </c>
      <c r="J401">
        <v>805.35714285714289</v>
      </c>
      <c r="K401">
        <v>55</v>
      </c>
      <c r="L401">
        <v>23</v>
      </c>
      <c r="M401">
        <v>7</v>
      </c>
      <c r="N401">
        <v>18</v>
      </c>
      <c r="O401">
        <v>8</v>
      </c>
    </row>
    <row r="402" spans="1:15">
      <c r="A402">
        <v>1409</v>
      </c>
      <c r="B402">
        <v>402.90285714285716</v>
      </c>
      <c r="C402">
        <v>402.90285714285716</v>
      </c>
      <c r="D402">
        <v>2</v>
      </c>
      <c r="E402">
        <v>2</v>
      </c>
      <c r="F402">
        <v>103.46428571428571</v>
      </c>
      <c r="G402">
        <v>103.46428571428571</v>
      </c>
      <c r="H402">
        <v>0</v>
      </c>
      <c r="I402">
        <v>0</v>
      </c>
      <c r="J402">
        <v>100.07142857142857</v>
      </c>
      <c r="K402">
        <v>3</v>
      </c>
      <c r="L402">
        <v>3</v>
      </c>
      <c r="M402">
        <v>0</v>
      </c>
      <c r="N402">
        <v>0</v>
      </c>
      <c r="O402">
        <v>2</v>
      </c>
    </row>
    <row r="403" spans="1:15">
      <c r="A403">
        <v>59</v>
      </c>
      <c r="B403">
        <v>449.75321428571431</v>
      </c>
      <c r="C403">
        <v>449.75321428571431</v>
      </c>
      <c r="D403">
        <v>2</v>
      </c>
      <c r="E403">
        <v>2</v>
      </c>
      <c r="F403">
        <v>85.44285714285715</v>
      </c>
      <c r="G403">
        <v>85.44285714285715</v>
      </c>
      <c r="H403">
        <v>0</v>
      </c>
      <c r="I403">
        <v>0</v>
      </c>
      <c r="J403">
        <v>0</v>
      </c>
      <c r="K403">
        <v>2</v>
      </c>
      <c r="L403">
        <v>2</v>
      </c>
      <c r="M403">
        <v>0</v>
      </c>
      <c r="N403">
        <v>0</v>
      </c>
      <c r="O403">
        <v>0</v>
      </c>
    </row>
    <row r="404" spans="1:15">
      <c r="A404">
        <v>819</v>
      </c>
      <c r="B404">
        <v>918.70392857142849</v>
      </c>
      <c r="C404">
        <v>826.28928571428571</v>
      </c>
      <c r="D404">
        <v>5</v>
      </c>
      <c r="E404">
        <v>2</v>
      </c>
      <c r="F404">
        <v>386.05821428571426</v>
      </c>
      <c r="G404">
        <v>377.12964285714281</v>
      </c>
      <c r="H404">
        <v>0</v>
      </c>
      <c r="I404">
        <v>168.48678571428573</v>
      </c>
      <c r="J404">
        <v>46.428571428571431</v>
      </c>
      <c r="K404">
        <v>12</v>
      </c>
      <c r="L404">
        <v>9</v>
      </c>
      <c r="M404">
        <v>0</v>
      </c>
      <c r="N404">
        <v>5</v>
      </c>
      <c r="O404">
        <v>2</v>
      </c>
    </row>
    <row r="405" spans="1:15">
      <c r="A405">
        <v>1549</v>
      </c>
      <c r="B405">
        <v>7446.471428571429</v>
      </c>
      <c r="C405">
        <v>285.80285714285714</v>
      </c>
      <c r="D405">
        <v>10</v>
      </c>
      <c r="E405">
        <v>2</v>
      </c>
      <c r="F405">
        <v>8567.4364285714291</v>
      </c>
      <c r="G405">
        <v>8567.3382142857135</v>
      </c>
      <c r="H405">
        <v>0</v>
      </c>
      <c r="I405">
        <v>84.909642857142856</v>
      </c>
      <c r="J405">
        <v>8477.5</v>
      </c>
      <c r="K405">
        <v>14</v>
      </c>
      <c r="L405">
        <v>9</v>
      </c>
      <c r="M405">
        <v>0</v>
      </c>
      <c r="N405">
        <v>1</v>
      </c>
      <c r="O405">
        <v>6</v>
      </c>
    </row>
    <row r="406" spans="1:15">
      <c r="A406">
        <v>414</v>
      </c>
      <c r="B406">
        <v>838.19678571428562</v>
      </c>
      <c r="C406">
        <v>828.2978571428572</v>
      </c>
      <c r="D406">
        <v>5</v>
      </c>
      <c r="E406">
        <v>4</v>
      </c>
      <c r="F406">
        <v>402.75</v>
      </c>
      <c r="G406">
        <v>402.75</v>
      </c>
      <c r="H406">
        <v>0</v>
      </c>
      <c r="I406">
        <v>0</v>
      </c>
      <c r="J406">
        <v>399.07142857142856</v>
      </c>
      <c r="K406">
        <v>5</v>
      </c>
      <c r="L406">
        <v>5</v>
      </c>
      <c r="M406">
        <v>0</v>
      </c>
      <c r="N406">
        <v>0</v>
      </c>
      <c r="O406">
        <v>4</v>
      </c>
    </row>
    <row r="407" spans="1:15">
      <c r="A407">
        <v>947</v>
      </c>
      <c r="B407">
        <v>35.714642857142856</v>
      </c>
      <c r="C407">
        <v>35.714642857142856</v>
      </c>
      <c r="D407">
        <v>2</v>
      </c>
      <c r="E407">
        <v>2</v>
      </c>
      <c r="F407">
        <v>35.74285714285714</v>
      </c>
      <c r="G407">
        <v>35.74285714285714</v>
      </c>
      <c r="H407">
        <v>7.1428571428571432</v>
      </c>
      <c r="I407">
        <v>27.349999999999998</v>
      </c>
      <c r="J407">
        <v>0</v>
      </c>
      <c r="K407">
        <v>6</v>
      </c>
      <c r="L407">
        <v>6</v>
      </c>
      <c r="M407">
        <v>1</v>
      </c>
      <c r="N407">
        <v>4</v>
      </c>
      <c r="O407">
        <v>0</v>
      </c>
    </row>
    <row r="408" spans="1:15">
      <c r="A408">
        <v>823</v>
      </c>
      <c r="B408">
        <v>3214.3160714285718</v>
      </c>
      <c r="C408">
        <v>3214.3160714285718</v>
      </c>
      <c r="D408">
        <v>2</v>
      </c>
      <c r="E408">
        <v>2</v>
      </c>
      <c r="F408">
        <v>3481.5310714285711</v>
      </c>
      <c r="G408">
        <v>3481.5310714285711</v>
      </c>
      <c r="H408">
        <v>0</v>
      </c>
      <c r="I408">
        <v>1800.720357142857</v>
      </c>
      <c r="J408">
        <v>230.82142857142858</v>
      </c>
      <c r="K408">
        <v>52</v>
      </c>
      <c r="L408">
        <v>52</v>
      </c>
      <c r="M408">
        <v>0</v>
      </c>
      <c r="N408">
        <v>44</v>
      </c>
      <c r="O408">
        <v>5</v>
      </c>
    </row>
    <row r="409" spans="1:15">
      <c r="A409">
        <v>918</v>
      </c>
      <c r="B409">
        <v>1.4285714285714286E-3</v>
      </c>
      <c r="C409">
        <v>1.4285714285714286E-3</v>
      </c>
      <c r="D409">
        <v>1</v>
      </c>
      <c r="E409">
        <v>1</v>
      </c>
      <c r="F409">
        <v>40.75</v>
      </c>
      <c r="G409">
        <v>40.75</v>
      </c>
      <c r="H409">
        <v>0</v>
      </c>
      <c r="I409">
        <v>0</v>
      </c>
      <c r="J409">
        <v>38.571428571428569</v>
      </c>
      <c r="K409">
        <v>2</v>
      </c>
      <c r="L409">
        <v>2</v>
      </c>
      <c r="M409">
        <v>0</v>
      </c>
      <c r="N409">
        <v>0</v>
      </c>
      <c r="O409">
        <v>1</v>
      </c>
    </row>
    <row r="410" spans="1:15">
      <c r="A410">
        <v>769</v>
      </c>
      <c r="B410">
        <v>2.4914285714285715</v>
      </c>
      <c r="C410">
        <v>6.7857142857142855E-3</v>
      </c>
      <c r="D410">
        <v>2</v>
      </c>
      <c r="E410">
        <v>1</v>
      </c>
      <c r="F410">
        <v>864.39285714285711</v>
      </c>
      <c r="G410">
        <v>864.39285714285711</v>
      </c>
      <c r="H410">
        <v>0</v>
      </c>
      <c r="I410">
        <v>0</v>
      </c>
      <c r="J410">
        <v>861.89285714285711</v>
      </c>
      <c r="K410">
        <v>8</v>
      </c>
      <c r="L410">
        <v>8</v>
      </c>
      <c r="M410">
        <v>0</v>
      </c>
      <c r="N410">
        <v>0</v>
      </c>
      <c r="O410">
        <v>7</v>
      </c>
    </row>
    <row r="411" spans="1:15">
      <c r="A411">
        <v>988</v>
      </c>
      <c r="B411">
        <v>410.71928571428572</v>
      </c>
      <c r="C411">
        <v>410.71928571428572</v>
      </c>
      <c r="D411">
        <v>2</v>
      </c>
      <c r="E411">
        <v>2</v>
      </c>
      <c r="F411">
        <v>387.75821428571425</v>
      </c>
      <c r="G411">
        <v>387.75821428571425</v>
      </c>
      <c r="H411">
        <v>178.57142857142858</v>
      </c>
      <c r="I411">
        <v>46.865357142857142</v>
      </c>
      <c r="J411">
        <v>157.14285714285714</v>
      </c>
      <c r="K411">
        <v>7</v>
      </c>
      <c r="L411">
        <v>7</v>
      </c>
      <c r="M411">
        <v>1</v>
      </c>
      <c r="N411">
        <v>2</v>
      </c>
      <c r="O411">
        <v>3</v>
      </c>
    </row>
    <row r="412" spans="1:15">
      <c r="A412">
        <v>761</v>
      </c>
      <c r="B412">
        <v>838.66928571428582</v>
      </c>
      <c r="C412">
        <v>731.43035714285713</v>
      </c>
      <c r="D412">
        <v>7</v>
      </c>
      <c r="E412">
        <v>5</v>
      </c>
      <c r="F412">
        <v>716.14321428571418</v>
      </c>
      <c r="G412">
        <v>573.2860714285714</v>
      </c>
      <c r="H412">
        <v>78.571428571428569</v>
      </c>
      <c r="I412">
        <v>117.46464285714286</v>
      </c>
      <c r="J412">
        <v>375.82142857142856</v>
      </c>
      <c r="K412">
        <v>21</v>
      </c>
      <c r="L412">
        <v>20</v>
      </c>
      <c r="M412">
        <v>4</v>
      </c>
      <c r="N412">
        <v>9</v>
      </c>
      <c r="O412">
        <v>6</v>
      </c>
    </row>
    <row r="413" spans="1:15">
      <c r="A413">
        <v>1594</v>
      </c>
      <c r="B413">
        <v>882.07499999999993</v>
      </c>
      <c r="C413">
        <v>882.07499999999993</v>
      </c>
      <c r="D413">
        <v>2</v>
      </c>
      <c r="E413">
        <v>2</v>
      </c>
      <c r="F413">
        <v>823.32107142857149</v>
      </c>
      <c r="G413">
        <v>823.32107142857149</v>
      </c>
      <c r="H413">
        <v>714.28571428571433</v>
      </c>
      <c r="I413">
        <v>0</v>
      </c>
      <c r="J413">
        <v>105.21392857142857</v>
      </c>
      <c r="K413">
        <v>8</v>
      </c>
      <c r="L413">
        <v>8</v>
      </c>
      <c r="M413">
        <v>2</v>
      </c>
      <c r="N413">
        <v>0</v>
      </c>
      <c r="O413">
        <v>5</v>
      </c>
    </row>
    <row r="414" spans="1:15">
      <c r="A414">
        <v>775</v>
      </c>
      <c r="B414">
        <v>8126.1339285714284</v>
      </c>
      <c r="C414">
        <v>3868.2792857142858</v>
      </c>
      <c r="D414">
        <v>39</v>
      </c>
      <c r="E414">
        <v>24</v>
      </c>
      <c r="F414">
        <v>8018.5667857142853</v>
      </c>
      <c r="G414">
        <v>3906.6807142857142</v>
      </c>
      <c r="H414">
        <v>342.85714285714283</v>
      </c>
      <c r="I414">
        <v>203.72678571428574</v>
      </c>
      <c r="J414">
        <v>1166.0475000000001</v>
      </c>
      <c r="K414">
        <v>57</v>
      </c>
      <c r="L414">
        <v>27</v>
      </c>
      <c r="M414">
        <v>2</v>
      </c>
      <c r="N414">
        <v>5</v>
      </c>
      <c r="O414">
        <v>10</v>
      </c>
    </row>
    <row r="415" spans="1:15">
      <c r="A415">
        <v>491</v>
      </c>
      <c r="B415">
        <v>6029.9553571428569</v>
      </c>
      <c r="C415">
        <v>3751.7153571428571</v>
      </c>
      <c r="D415">
        <v>63</v>
      </c>
      <c r="E415">
        <v>48</v>
      </c>
      <c r="F415">
        <v>5773.6010714285712</v>
      </c>
      <c r="G415">
        <v>3751.7153571428571</v>
      </c>
      <c r="H415">
        <v>0</v>
      </c>
      <c r="I415">
        <v>101.34607142857143</v>
      </c>
      <c r="J415">
        <v>1696.0685714285714</v>
      </c>
      <c r="K415">
        <v>96</v>
      </c>
      <c r="L415">
        <v>48</v>
      </c>
      <c r="M415">
        <v>0</v>
      </c>
      <c r="N415">
        <v>6</v>
      </c>
      <c r="O415">
        <v>33</v>
      </c>
    </row>
    <row r="416" spans="1:15">
      <c r="A416">
        <v>966</v>
      </c>
      <c r="B416">
        <v>0</v>
      </c>
      <c r="C416">
        <v>0</v>
      </c>
      <c r="D416">
        <v>0</v>
      </c>
      <c r="E416">
        <v>0</v>
      </c>
      <c r="F416">
        <v>0.89392857142857152</v>
      </c>
      <c r="G416">
        <v>0.89392857142857152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>
      <c r="A417">
        <v>784</v>
      </c>
      <c r="B417">
        <v>824.40857142857135</v>
      </c>
      <c r="C417">
        <v>824.40857142857135</v>
      </c>
      <c r="D417">
        <v>3</v>
      </c>
      <c r="E417">
        <v>3</v>
      </c>
      <c r="F417">
        <v>1127.25</v>
      </c>
      <c r="G417">
        <v>1127.25</v>
      </c>
      <c r="H417">
        <v>892.85714285714289</v>
      </c>
      <c r="I417">
        <v>231.35714285714286</v>
      </c>
      <c r="J417">
        <v>0</v>
      </c>
      <c r="K417">
        <v>15</v>
      </c>
      <c r="L417">
        <v>15</v>
      </c>
      <c r="M417">
        <v>7</v>
      </c>
      <c r="N417">
        <v>2</v>
      </c>
      <c r="O417">
        <v>0</v>
      </c>
    </row>
    <row r="418" spans="1:15">
      <c r="A418">
        <v>295</v>
      </c>
      <c r="B418">
        <v>772.40071428571434</v>
      </c>
      <c r="C418">
        <v>772.40071428571434</v>
      </c>
      <c r="D418">
        <v>2</v>
      </c>
      <c r="E418">
        <v>2</v>
      </c>
      <c r="F418">
        <v>1095.4292857142857</v>
      </c>
      <c r="G418">
        <v>1095.4292857142857</v>
      </c>
      <c r="H418">
        <v>1071.4285714285713</v>
      </c>
      <c r="I418">
        <v>0</v>
      </c>
      <c r="J418">
        <v>21.822142857142858</v>
      </c>
      <c r="K418">
        <v>4</v>
      </c>
      <c r="L418">
        <v>4</v>
      </c>
      <c r="M418">
        <v>2</v>
      </c>
      <c r="N418">
        <v>0</v>
      </c>
      <c r="O418">
        <v>1</v>
      </c>
    </row>
    <row r="419" spans="1:15">
      <c r="A419">
        <v>262</v>
      </c>
      <c r="B419">
        <v>973.71</v>
      </c>
      <c r="C419">
        <v>973.71</v>
      </c>
      <c r="D419">
        <v>2</v>
      </c>
      <c r="E419">
        <v>2</v>
      </c>
      <c r="F419">
        <v>506.83214285714286</v>
      </c>
      <c r="G419">
        <v>506.83214285714286</v>
      </c>
      <c r="H419">
        <v>35.714285714285715</v>
      </c>
      <c r="I419">
        <v>46.546428571428571</v>
      </c>
      <c r="J419">
        <v>417.42857142857144</v>
      </c>
      <c r="K419">
        <v>13</v>
      </c>
      <c r="L419">
        <v>13</v>
      </c>
      <c r="M419">
        <v>1</v>
      </c>
      <c r="N419">
        <v>1</v>
      </c>
      <c r="O419">
        <v>10</v>
      </c>
    </row>
    <row r="420" spans="1:15">
      <c r="A420">
        <v>574</v>
      </c>
      <c r="B420">
        <v>3456.7489285714287</v>
      </c>
      <c r="C420">
        <v>2224.0667857142857</v>
      </c>
      <c r="D420">
        <v>19</v>
      </c>
      <c r="E420">
        <v>14</v>
      </c>
      <c r="F420">
        <v>3242.4189285714283</v>
      </c>
      <c r="G420">
        <v>2116.9239285714289</v>
      </c>
      <c r="H420">
        <v>725</v>
      </c>
      <c r="I420">
        <v>0</v>
      </c>
      <c r="J420">
        <v>21.5</v>
      </c>
      <c r="K420">
        <v>24</v>
      </c>
      <c r="L420">
        <v>12</v>
      </c>
      <c r="M420">
        <v>4</v>
      </c>
      <c r="N420">
        <v>0</v>
      </c>
      <c r="O420">
        <v>2</v>
      </c>
    </row>
    <row r="421" spans="1:15">
      <c r="A421">
        <v>1362</v>
      </c>
      <c r="B421">
        <v>449.40857142857146</v>
      </c>
      <c r="C421">
        <v>427.76107142857143</v>
      </c>
      <c r="D421">
        <v>6</v>
      </c>
      <c r="E421">
        <v>2</v>
      </c>
      <c r="F421">
        <v>580.8553571428572</v>
      </c>
      <c r="G421">
        <v>577.44857142857143</v>
      </c>
      <c r="H421">
        <v>410.71428571428572</v>
      </c>
      <c r="I421">
        <v>132.37714285714284</v>
      </c>
      <c r="J421">
        <v>12.678571428571429</v>
      </c>
      <c r="K421">
        <v>23</v>
      </c>
      <c r="L421">
        <v>20</v>
      </c>
      <c r="M421">
        <v>6</v>
      </c>
      <c r="N421">
        <v>10</v>
      </c>
      <c r="O421">
        <v>1</v>
      </c>
    </row>
    <row r="422" spans="1:15">
      <c r="A422">
        <v>692</v>
      </c>
      <c r="B422">
        <v>1092.6328571428571</v>
      </c>
      <c r="C422">
        <v>930.53214285714296</v>
      </c>
      <c r="D422">
        <v>13</v>
      </c>
      <c r="E422">
        <v>10</v>
      </c>
      <c r="F422">
        <v>1142.7139285714286</v>
      </c>
      <c r="G422">
        <v>980.64678571428578</v>
      </c>
      <c r="H422">
        <v>71.428571428571431</v>
      </c>
      <c r="I422">
        <v>120.39285714285714</v>
      </c>
      <c r="J422">
        <v>567.01035714285717</v>
      </c>
      <c r="K422">
        <v>31</v>
      </c>
      <c r="L422">
        <v>25</v>
      </c>
      <c r="M422">
        <v>2</v>
      </c>
      <c r="N422">
        <v>9</v>
      </c>
      <c r="O422">
        <v>9</v>
      </c>
    </row>
    <row r="423" spans="1:15">
      <c r="A423">
        <v>399</v>
      </c>
      <c r="B423">
        <v>3.2142857142857142E-3</v>
      </c>
      <c r="C423">
        <v>3.2142857142857142E-3</v>
      </c>
      <c r="D423">
        <v>1</v>
      </c>
      <c r="E423">
        <v>1</v>
      </c>
      <c r="F423">
        <v>0.8928571428571429</v>
      </c>
      <c r="G423">
        <v>0.8928571428571429</v>
      </c>
      <c r="H423">
        <v>0</v>
      </c>
      <c r="I423">
        <v>0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>
      <c r="A424">
        <v>744</v>
      </c>
      <c r="B424">
        <v>1380.6439285714284</v>
      </c>
      <c r="C424">
        <v>1296.8960714285713</v>
      </c>
      <c r="D424">
        <v>4</v>
      </c>
      <c r="E424">
        <v>3</v>
      </c>
      <c r="F424">
        <v>1395.8942857142858</v>
      </c>
      <c r="G424">
        <v>1384.6085714285714</v>
      </c>
      <c r="H424">
        <v>71.428571428571431</v>
      </c>
      <c r="I424">
        <v>247.00142857142856</v>
      </c>
      <c r="J424">
        <v>868.75</v>
      </c>
      <c r="K424">
        <v>37</v>
      </c>
      <c r="L424">
        <v>35</v>
      </c>
      <c r="M424">
        <v>2</v>
      </c>
      <c r="N424">
        <v>12</v>
      </c>
      <c r="O424">
        <v>19</v>
      </c>
    </row>
    <row r="425" spans="1:15">
      <c r="A425">
        <v>1267</v>
      </c>
      <c r="B425">
        <v>1284.8639285714287</v>
      </c>
      <c r="C425">
        <v>1028.7846428571429</v>
      </c>
      <c r="D425">
        <v>17</v>
      </c>
      <c r="E425">
        <v>12</v>
      </c>
      <c r="F425">
        <v>1238.0685714285714</v>
      </c>
      <c r="G425">
        <v>1028.7846428571429</v>
      </c>
      <c r="H425">
        <v>600</v>
      </c>
      <c r="I425">
        <v>0</v>
      </c>
      <c r="J425">
        <v>83.535714285714292</v>
      </c>
      <c r="K425">
        <v>32</v>
      </c>
      <c r="L425">
        <v>19</v>
      </c>
      <c r="M425">
        <v>5</v>
      </c>
      <c r="N425">
        <v>0</v>
      </c>
      <c r="O425">
        <v>4</v>
      </c>
    </row>
    <row r="426" spans="1:15">
      <c r="A426">
        <v>1314</v>
      </c>
      <c r="B426">
        <v>640.77214285714285</v>
      </c>
      <c r="C426">
        <v>469.47928571428571</v>
      </c>
      <c r="D426">
        <v>11</v>
      </c>
      <c r="E426">
        <v>8</v>
      </c>
      <c r="F426">
        <v>505.27428571428572</v>
      </c>
      <c r="G426">
        <v>432.36714285714288</v>
      </c>
      <c r="H426">
        <v>146.42857142857142</v>
      </c>
      <c r="I426">
        <v>33.28857142857143</v>
      </c>
      <c r="J426">
        <v>77.607142857142861</v>
      </c>
      <c r="K426">
        <v>22</v>
      </c>
      <c r="L426">
        <v>18</v>
      </c>
      <c r="M426">
        <v>4</v>
      </c>
      <c r="N426">
        <v>5</v>
      </c>
      <c r="O426">
        <v>3</v>
      </c>
    </row>
    <row r="427" spans="1:15">
      <c r="A427">
        <v>1045</v>
      </c>
      <c r="B427">
        <v>107.15428571428572</v>
      </c>
      <c r="C427">
        <v>107.15428571428572</v>
      </c>
      <c r="D427">
        <v>3</v>
      </c>
      <c r="E427">
        <v>3</v>
      </c>
      <c r="F427">
        <v>462.71785714285716</v>
      </c>
      <c r="G427">
        <v>462.71785714285716</v>
      </c>
      <c r="H427">
        <v>0</v>
      </c>
      <c r="I427">
        <v>0</v>
      </c>
      <c r="J427">
        <v>247.14285714285714</v>
      </c>
      <c r="K427">
        <v>7</v>
      </c>
      <c r="L427">
        <v>7</v>
      </c>
      <c r="M427">
        <v>0</v>
      </c>
      <c r="N427">
        <v>0</v>
      </c>
      <c r="O427">
        <v>3</v>
      </c>
    </row>
    <row r="428" spans="1:15">
      <c r="A428">
        <v>1586</v>
      </c>
      <c r="B428">
        <v>210.21464285714288</v>
      </c>
      <c r="C428">
        <v>210.21464285714288</v>
      </c>
      <c r="D428">
        <v>3</v>
      </c>
      <c r="E428">
        <v>3</v>
      </c>
      <c r="F428">
        <v>210.40357142857144</v>
      </c>
      <c r="G428">
        <v>210.40357142857144</v>
      </c>
      <c r="H428">
        <v>92.857142857142861</v>
      </c>
      <c r="I428">
        <v>27.010714285714283</v>
      </c>
      <c r="J428">
        <v>0</v>
      </c>
      <c r="K428">
        <v>5</v>
      </c>
      <c r="L428">
        <v>5</v>
      </c>
      <c r="M428">
        <v>2</v>
      </c>
      <c r="N428">
        <v>1</v>
      </c>
      <c r="O428">
        <v>0</v>
      </c>
    </row>
    <row r="429" spans="1:15">
      <c r="A429">
        <v>384</v>
      </c>
      <c r="B429">
        <v>87.500357142857155</v>
      </c>
      <c r="C429">
        <v>87.500357142857155</v>
      </c>
      <c r="D429">
        <v>2</v>
      </c>
      <c r="E429">
        <v>2</v>
      </c>
      <c r="F429">
        <v>88.443928571428572</v>
      </c>
      <c r="G429">
        <v>88.443928571428572</v>
      </c>
      <c r="H429">
        <v>50</v>
      </c>
      <c r="I429">
        <v>37.372500000000002</v>
      </c>
      <c r="J429">
        <v>1.0714285714285714</v>
      </c>
      <c r="K429">
        <v>8</v>
      </c>
      <c r="L429">
        <v>8</v>
      </c>
      <c r="M429">
        <v>2</v>
      </c>
      <c r="N429">
        <v>5</v>
      </c>
      <c r="O429">
        <v>1</v>
      </c>
    </row>
    <row r="430" spans="1:15">
      <c r="A430">
        <v>704</v>
      </c>
      <c r="B430">
        <v>213.38071428571428</v>
      </c>
      <c r="C430">
        <v>213.38071428571428</v>
      </c>
      <c r="D430">
        <v>3</v>
      </c>
      <c r="E430">
        <v>3</v>
      </c>
      <c r="F430">
        <v>379.39285714285717</v>
      </c>
      <c r="G430">
        <v>379.39285714285717</v>
      </c>
      <c r="H430">
        <v>0</v>
      </c>
      <c r="I430">
        <v>0</v>
      </c>
      <c r="J430">
        <v>267.71428571428572</v>
      </c>
      <c r="K430">
        <v>5</v>
      </c>
      <c r="L430">
        <v>5</v>
      </c>
      <c r="M430">
        <v>0</v>
      </c>
      <c r="N430">
        <v>0</v>
      </c>
      <c r="O430">
        <v>3</v>
      </c>
    </row>
    <row r="431" spans="1:15">
      <c r="A431">
        <v>786</v>
      </c>
      <c r="B431">
        <v>609.40107142857141</v>
      </c>
      <c r="C431">
        <v>608.03821428571428</v>
      </c>
      <c r="D431">
        <v>3</v>
      </c>
      <c r="E431">
        <v>2</v>
      </c>
      <c r="F431">
        <v>161.15142857142857</v>
      </c>
      <c r="G431">
        <v>161.15142857142857</v>
      </c>
      <c r="H431">
        <v>0</v>
      </c>
      <c r="I431">
        <v>160.25857142857143</v>
      </c>
      <c r="J431">
        <v>0</v>
      </c>
      <c r="K431">
        <v>17</v>
      </c>
      <c r="L431">
        <v>17</v>
      </c>
      <c r="M431">
        <v>0</v>
      </c>
      <c r="N431">
        <v>16</v>
      </c>
      <c r="O431">
        <v>0</v>
      </c>
    </row>
    <row r="432" spans="1:15">
      <c r="A432">
        <v>419</v>
      </c>
      <c r="B432">
        <v>1406.4907142857141</v>
      </c>
      <c r="C432">
        <v>934.38464285714292</v>
      </c>
      <c r="D432">
        <v>7</v>
      </c>
      <c r="E432">
        <v>5</v>
      </c>
      <c r="F432">
        <v>1404.4835714285714</v>
      </c>
      <c r="G432">
        <v>934.38464285714292</v>
      </c>
      <c r="H432">
        <v>0</v>
      </c>
      <c r="I432">
        <v>0</v>
      </c>
      <c r="J432">
        <v>0</v>
      </c>
      <c r="K432">
        <v>9</v>
      </c>
      <c r="L432">
        <v>5</v>
      </c>
      <c r="M432">
        <v>0</v>
      </c>
      <c r="N432">
        <v>0</v>
      </c>
      <c r="O432">
        <v>0</v>
      </c>
    </row>
    <row r="433" spans="1:15">
      <c r="A433">
        <v>917</v>
      </c>
      <c r="B433">
        <v>637.14571428571435</v>
      </c>
      <c r="C433">
        <v>635.95249999999999</v>
      </c>
      <c r="D433">
        <v>5</v>
      </c>
      <c r="E433">
        <v>4</v>
      </c>
      <c r="F433">
        <v>1283.0714285714287</v>
      </c>
      <c r="G433">
        <v>1283.0714285714287</v>
      </c>
      <c r="H433">
        <v>785.71428571428567</v>
      </c>
      <c r="I433">
        <v>127.89285714285714</v>
      </c>
      <c r="J433">
        <v>369.25</v>
      </c>
      <c r="K433">
        <v>14</v>
      </c>
      <c r="L433">
        <v>14</v>
      </c>
      <c r="M433">
        <v>3</v>
      </c>
      <c r="N433">
        <v>3</v>
      </c>
      <c r="O433">
        <v>7</v>
      </c>
    </row>
    <row r="434" spans="1:15">
      <c r="A434">
        <v>814</v>
      </c>
      <c r="B434">
        <v>1237.5485714285714</v>
      </c>
      <c r="C434">
        <v>1222.4489285714285</v>
      </c>
      <c r="D434">
        <v>4</v>
      </c>
      <c r="E434">
        <v>3</v>
      </c>
      <c r="F434">
        <v>403.17857142857144</v>
      </c>
      <c r="G434">
        <v>403.17857142857144</v>
      </c>
      <c r="H434">
        <v>17.857142857142858</v>
      </c>
      <c r="I434">
        <v>0</v>
      </c>
      <c r="J434">
        <v>384.67857142857144</v>
      </c>
      <c r="K434">
        <v>11</v>
      </c>
      <c r="L434">
        <v>11</v>
      </c>
      <c r="M434">
        <v>1</v>
      </c>
      <c r="N434">
        <v>0</v>
      </c>
      <c r="O434">
        <v>9</v>
      </c>
    </row>
    <row r="435" spans="1:15">
      <c r="A435">
        <v>60</v>
      </c>
      <c r="B435">
        <v>356.40428571428572</v>
      </c>
      <c r="C435">
        <v>356.40428571428572</v>
      </c>
      <c r="D435">
        <v>2</v>
      </c>
      <c r="E435">
        <v>2</v>
      </c>
      <c r="F435">
        <v>1.9642857142857142</v>
      </c>
      <c r="G435">
        <v>1.9642857142857142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>
      <c r="A436">
        <v>467</v>
      </c>
      <c r="B436">
        <v>223.02250000000001</v>
      </c>
      <c r="C436">
        <v>223.02250000000001</v>
      </c>
      <c r="D436">
        <v>6</v>
      </c>
      <c r="E436">
        <v>6</v>
      </c>
      <c r="F436">
        <v>227.35714285714286</v>
      </c>
      <c r="G436">
        <v>227.35714285714286</v>
      </c>
      <c r="H436">
        <v>0</v>
      </c>
      <c r="I436">
        <v>0</v>
      </c>
      <c r="J436">
        <v>225.39285714285714</v>
      </c>
      <c r="K436">
        <v>3</v>
      </c>
      <c r="L436">
        <v>3</v>
      </c>
      <c r="M436">
        <v>0</v>
      </c>
      <c r="N436">
        <v>0</v>
      </c>
      <c r="O436">
        <v>2</v>
      </c>
    </row>
    <row r="437" spans="1:15">
      <c r="A437">
        <v>1490</v>
      </c>
      <c r="B437">
        <v>919.24464285714282</v>
      </c>
      <c r="C437">
        <v>517.86142857142863</v>
      </c>
      <c r="D437">
        <v>9</v>
      </c>
      <c r="E437">
        <v>4</v>
      </c>
      <c r="F437">
        <v>680.92464285714289</v>
      </c>
      <c r="G437">
        <v>287.10714285714283</v>
      </c>
      <c r="H437">
        <v>0</v>
      </c>
      <c r="I437">
        <v>392.38892857142855</v>
      </c>
      <c r="J437">
        <v>286.67857142857144</v>
      </c>
      <c r="K437">
        <v>13</v>
      </c>
      <c r="L437">
        <v>5</v>
      </c>
      <c r="M437">
        <v>0</v>
      </c>
      <c r="N437">
        <v>6</v>
      </c>
      <c r="O437">
        <v>4</v>
      </c>
    </row>
    <row r="438" spans="1:15">
      <c r="A438">
        <v>651</v>
      </c>
      <c r="B438">
        <v>51.298928571428569</v>
      </c>
      <c r="C438">
        <v>28.150714285714287</v>
      </c>
      <c r="D438">
        <v>3</v>
      </c>
      <c r="E438">
        <v>2</v>
      </c>
      <c r="F438">
        <v>604.46428571428567</v>
      </c>
      <c r="G438">
        <v>604.46428571428567</v>
      </c>
      <c r="H438">
        <v>0</v>
      </c>
      <c r="I438">
        <v>0</v>
      </c>
      <c r="J438">
        <v>562</v>
      </c>
      <c r="K438">
        <v>5</v>
      </c>
      <c r="L438">
        <v>5</v>
      </c>
      <c r="M438">
        <v>0</v>
      </c>
      <c r="N438">
        <v>0</v>
      </c>
      <c r="O438">
        <v>3</v>
      </c>
    </row>
    <row r="439" spans="1:15">
      <c r="A439">
        <v>1066</v>
      </c>
      <c r="B439">
        <v>1397.0103571428572</v>
      </c>
      <c r="C439">
        <v>1225.6632142857143</v>
      </c>
      <c r="D439">
        <v>6</v>
      </c>
      <c r="E439">
        <v>5</v>
      </c>
      <c r="F439">
        <v>931.16464285714289</v>
      </c>
      <c r="G439">
        <v>929.37892857142856</v>
      </c>
      <c r="H439">
        <v>0</v>
      </c>
      <c r="I439">
        <v>0</v>
      </c>
      <c r="J439">
        <v>739.41464285714289</v>
      </c>
      <c r="K439">
        <v>13</v>
      </c>
      <c r="L439">
        <v>12</v>
      </c>
      <c r="M439">
        <v>0</v>
      </c>
      <c r="N439">
        <v>0</v>
      </c>
      <c r="O439">
        <v>9</v>
      </c>
    </row>
    <row r="440" spans="1:15">
      <c r="A440">
        <v>755</v>
      </c>
      <c r="B440">
        <v>619.92714285714283</v>
      </c>
      <c r="C440">
        <v>619.92714285714283</v>
      </c>
      <c r="D440">
        <v>2</v>
      </c>
      <c r="E440">
        <v>2</v>
      </c>
      <c r="F440">
        <v>607.75</v>
      </c>
      <c r="G440">
        <v>607.75</v>
      </c>
      <c r="H440">
        <v>107.14285714285714</v>
      </c>
      <c r="I440">
        <v>0</v>
      </c>
      <c r="J440">
        <v>138.71428571428572</v>
      </c>
      <c r="K440">
        <v>6</v>
      </c>
      <c r="L440">
        <v>6</v>
      </c>
      <c r="M440">
        <v>1</v>
      </c>
      <c r="N440">
        <v>0</v>
      </c>
      <c r="O440">
        <v>3</v>
      </c>
    </row>
    <row r="441" spans="1:15">
      <c r="A441">
        <v>908</v>
      </c>
      <c r="B441">
        <v>0.20178571428571429</v>
      </c>
      <c r="C441">
        <v>0.20178571428571429</v>
      </c>
      <c r="D441">
        <v>1</v>
      </c>
      <c r="E441">
        <v>1</v>
      </c>
      <c r="F441">
        <v>1.9642857142857142</v>
      </c>
      <c r="G441">
        <v>1.9642857142857142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>
      <c r="A442">
        <v>1520</v>
      </c>
      <c r="B442">
        <v>500.01392857142855</v>
      </c>
      <c r="C442">
        <v>500.01392857142855</v>
      </c>
      <c r="D442">
        <v>2</v>
      </c>
      <c r="E442">
        <v>2</v>
      </c>
      <c r="F442">
        <v>360.25714285714287</v>
      </c>
      <c r="G442">
        <v>360.25714285714287</v>
      </c>
      <c r="H442">
        <v>0</v>
      </c>
      <c r="I442">
        <v>0</v>
      </c>
      <c r="J442">
        <v>0</v>
      </c>
      <c r="K442">
        <v>3</v>
      </c>
      <c r="L442">
        <v>3</v>
      </c>
      <c r="M442">
        <v>0</v>
      </c>
      <c r="N442">
        <v>0</v>
      </c>
      <c r="O442">
        <v>0</v>
      </c>
    </row>
    <row r="443" spans="1:15">
      <c r="A443">
        <v>281</v>
      </c>
      <c r="B443">
        <v>2708.7110714285714</v>
      </c>
      <c r="C443">
        <v>2708.7110714285714</v>
      </c>
      <c r="D443">
        <v>2</v>
      </c>
      <c r="E443">
        <v>2</v>
      </c>
      <c r="F443">
        <v>1388.2142857142858</v>
      </c>
      <c r="G443">
        <v>1361.9285714285713</v>
      </c>
      <c r="H443">
        <v>771.42857142857144</v>
      </c>
      <c r="I443">
        <v>230.17857142857142</v>
      </c>
      <c r="J443">
        <v>385.28571428571428</v>
      </c>
      <c r="K443">
        <v>11</v>
      </c>
      <c r="L443">
        <v>10</v>
      </c>
      <c r="M443">
        <v>4</v>
      </c>
      <c r="N443">
        <v>3</v>
      </c>
      <c r="O443">
        <v>2</v>
      </c>
    </row>
    <row r="444" spans="1:15">
      <c r="A444">
        <v>933</v>
      </c>
      <c r="B444">
        <v>1417.8614285714286</v>
      </c>
      <c r="C444">
        <v>1417.8614285714286</v>
      </c>
      <c r="D444">
        <v>5</v>
      </c>
      <c r="E444">
        <v>5</v>
      </c>
      <c r="F444">
        <v>579.92892857142863</v>
      </c>
      <c r="G444">
        <v>579.92892857142863</v>
      </c>
      <c r="H444">
        <v>35.714285714285715</v>
      </c>
      <c r="I444">
        <v>276.39321428571429</v>
      </c>
      <c r="J444">
        <v>267.82142857142856</v>
      </c>
      <c r="K444">
        <v>19</v>
      </c>
      <c r="L444">
        <v>19</v>
      </c>
      <c r="M444">
        <v>1</v>
      </c>
      <c r="N444">
        <v>14</v>
      </c>
      <c r="O444">
        <v>4</v>
      </c>
    </row>
    <row r="445" spans="1:15">
      <c r="A445">
        <v>99</v>
      </c>
      <c r="B445">
        <v>1807.3528571428571</v>
      </c>
      <c r="C445">
        <v>1807.3528571428571</v>
      </c>
      <c r="D445">
        <v>5</v>
      </c>
      <c r="E445">
        <v>5</v>
      </c>
      <c r="F445">
        <v>1669.2364285714286</v>
      </c>
      <c r="G445">
        <v>1669.2364285714286</v>
      </c>
      <c r="H445">
        <v>0</v>
      </c>
      <c r="I445">
        <v>951.41499999999996</v>
      </c>
      <c r="J445">
        <v>698.71428571428567</v>
      </c>
      <c r="K445">
        <v>34</v>
      </c>
      <c r="L445">
        <v>34</v>
      </c>
      <c r="M445">
        <v>0</v>
      </c>
      <c r="N445">
        <v>17</v>
      </c>
      <c r="O445">
        <v>15</v>
      </c>
    </row>
    <row r="446" spans="1:15">
      <c r="A446">
        <v>1388</v>
      </c>
      <c r="B446">
        <v>900.745</v>
      </c>
      <c r="C446">
        <v>900.50928571428562</v>
      </c>
      <c r="D446">
        <v>4</v>
      </c>
      <c r="E446">
        <v>3</v>
      </c>
      <c r="F446">
        <v>932.2860714285714</v>
      </c>
      <c r="G446">
        <v>932.2860714285714</v>
      </c>
      <c r="H446">
        <v>785.71428571428567</v>
      </c>
      <c r="I446">
        <v>0</v>
      </c>
      <c r="J446">
        <v>143.32178571428571</v>
      </c>
      <c r="K446">
        <v>17</v>
      </c>
      <c r="L446">
        <v>17</v>
      </c>
      <c r="M446">
        <v>6</v>
      </c>
      <c r="N446">
        <v>0</v>
      </c>
      <c r="O446">
        <v>6</v>
      </c>
    </row>
    <row r="447" spans="1:15">
      <c r="A447">
        <v>1020</v>
      </c>
      <c r="B447">
        <v>1.7857142857142859E-3</v>
      </c>
      <c r="C447">
        <v>1.7857142857142859E-3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>
      <c r="A448">
        <v>934</v>
      </c>
      <c r="B448">
        <v>950.7153571428571</v>
      </c>
      <c r="C448">
        <v>907.22464285714284</v>
      </c>
      <c r="D448">
        <v>5</v>
      </c>
      <c r="E448">
        <v>3</v>
      </c>
      <c r="F448">
        <v>911.99750000000006</v>
      </c>
      <c r="G448">
        <v>904.35464285714284</v>
      </c>
      <c r="H448">
        <v>535.71428571428567</v>
      </c>
      <c r="I448">
        <v>44.104642857142856</v>
      </c>
      <c r="J448">
        <v>239.07142857142858</v>
      </c>
      <c r="K448">
        <v>29</v>
      </c>
      <c r="L448">
        <v>25</v>
      </c>
      <c r="M448">
        <v>8</v>
      </c>
      <c r="N448">
        <v>4</v>
      </c>
      <c r="O448">
        <v>5</v>
      </c>
    </row>
    <row r="449" spans="1:15">
      <c r="A449">
        <v>967</v>
      </c>
      <c r="B449">
        <v>4622.6917857142853</v>
      </c>
      <c r="C449">
        <v>4622.6917857142853</v>
      </c>
      <c r="D449">
        <v>9</v>
      </c>
      <c r="E449">
        <v>9</v>
      </c>
      <c r="F449">
        <v>6446.1892857142857</v>
      </c>
      <c r="G449">
        <v>6446.1892857142857</v>
      </c>
      <c r="H449">
        <v>0</v>
      </c>
      <c r="I449">
        <v>0</v>
      </c>
      <c r="J449">
        <v>4300.9750000000004</v>
      </c>
      <c r="K449">
        <v>15</v>
      </c>
      <c r="L449">
        <v>15</v>
      </c>
      <c r="M449">
        <v>0</v>
      </c>
      <c r="N449">
        <v>0</v>
      </c>
      <c r="O449">
        <v>13</v>
      </c>
    </row>
    <row r="450" spans="1:15">
      <c r="A450">
        <v>473</v>
      </c>
      <c r="B450">
        <v>1190.7082142857143</v>
      </c>
      <c r="C450">
        <v>1071.4335714285714</v>
      </c>
      <c r="D450">
        <v>3</v>
      </c>
      <c r="E450">
        <v>2</v>
      </c>
      <c r="F450">
        <v>1063.9142857142856</v>
      </c>
      <c r="G450">
        <v>1061.8071428571427</v>
      </c>
      <c r="H450">
        <v>357.14285714285717</v>
      </c>
      <c r="I450">
        <v>526.73571428571427</v>
      </c>
      <c r="J450">
        <v>0</v>
      </c>
      <c r="K450">
        <v>20</v>
      </c>
      <c r="L450">
        <v>19</v>
      </c>
      <c r="M450">
        <v>4</v>
      </c>
      <c r="N450">
        <v>13</v>
      </c>
      <c r="O450">
        <v>0</v>
      </c>
    </row>
    <row r="451" spans="1:15">
      <c r="A451">
        <v>352</v>
      </c>
      <c r="B451">
        <v>421.76392857142855</v>
      </c>
      <c r="C451">
        <v>413.01107142857143</v>
      </c>
      <c r="D451">
        <v>4</v>
      </c>
      <c r="E451">
        <v>2</v>
      </c>
      <c r="F451">
        <v>424.2260714285714</v>
      </c>
      <c r="G451">
        <v>424.2260714285714</v>
      </c>
      <c r="H451">
        <v>142.85714285714286</v>
      </c>
      <c r="I451">
        <v>196.69035714285715</v>
      </c>
      <c r="J451">
        <v>81.285714285714292</v>
      </c>
      <c r="K451">
        <v>14</v>
      </c>
      <c r="L451">
        <v>14</v>
      </c>
      <c r="M451">
        <v>1</v>
      </c>
      <c r="N451">
        <v>8</v>
      </c>
      <c r="O451">
        <v>4</v>
      </c>
    </row>
    <row r="452" spans="1:15">
      <c r="A452">
        <v>916</v>
      </c>
      <c r="B452">
        <v>1096.8389285714286</v>
      </c>
      <c r="C452">
        <v>1095.3882142857142</v>
      </c>
      <c r="D452">
        <v>6</v>
      </c>
      <c r="E452">
        <v>4</v>
      </c>
      <c r="F452">
        <v>642.74142857142851</v>
      </c>
      <c r="G452">
        <v>642.74142857142851</v>
      </c>
      <c r="H452">
        <v>0</v>
      </c>
      <c r="I452">
        <v>2.6700000000000004</v>
      </c>
      <c r="J452">
        <v>623.89285714285711</v>
      </c>
      <c r="K452">
        <v>16</v>
      </c>
      <c r="L452">
        <v>16</v>
      </c>
      <c r="M452">
        <v>0</v>
      </c>
      <c r="N452">
        <v>3</v>
      </c>
      <c r="O452">
        <v>10</v>
      </c>
    </row>
    <row r="453" spans="1:15">
      <c r="A453">
        <v>1579</v>
      </c>
      <c r="B453">
        <v>4713.6453571428574</v>
      </c>
      <c r="C453">
        <v>4665.3357142857139</v>
      </c>
      <c r="D453">
        <v>4</v>
      </c>
      <c r="E453">
        <v>3</v>
      </c>
      <c r="F453">
        <v>3276.0932142857141</v>
      </c>
      <c r="G453">
        <v>3276.0932142857141</v>
      </c>
      <c r="H453">
        <v>1571.4285714285713</v>
      </c>
      <c r="I453">
        <v>914.95035714285711</v>
      </c>
      <c r="J453">
        <v>787.21428571428567</v>
      </c>
      <c r="K453">
        <v>25</v>
      </c>
      <c r="L453">
        <v>25</v>
      </c>
      <c r="M453">
        <v>5</v>
      </c>
      <c r="N453">
        <v>10</v>
      </c>
      <c r="O453">
        <v>8</v>
      </c>
    </row>
    <row r="454" spans="1:15">
      <c r="A454">
        <v>1396</v>
      </c>
      <c r="B454">
        <v>410.73142857142858</v>
      </c>
      <c r="C454">
        <v>410.73142857142858</v>
      </c>
      <c r="D454">
        <v>2</v>
      </c>
      <c r="E454">
        <v>2</v>
      </c>
      <c r="F454">
        <v>695.98214285714289</v>
      </c>
      <c r="G454">
        <v>695.98214285714289</v>
      </c>
      <c r="H454">
        <v>457.14285714285717</v>
      </c>
      <c r="I454">
        <v>0</v>
      </c>
      <c r="J454">
        <v>235.44642857142858</v>
      </c>
      <c r="K454">
        <v>9</v>
      </c>
      <c r="L454">
        <v>9</v>
      </c>
      <c r="M454">
        <v>3</v>
      </c>
      <c r="N454">
        <v>0</v>
      </c>
      <c r="O454">
        <v>5</v>
      </c>
    </row>
    <row r="455" spans="1:15">
      <c r="A455">
        <v>981</v>
      </c>
      <c r="B455">
        <v>3.5714285714285714E-4</v>
      </c>
      <c r="C455">
        <v>3.5714285714285714E-4</v>
      </c>
      <c r="D455">
        <v>1</v>
      </c>
      <c r="E455">
        <v>1</v>
      </c>
      <c r="F455">
        <v>14.285714285714286</v>
      </c>
      <c r="G455">
        <v>14.285714285714286</v>
      </c>
      <c r="H455">
        <v>14.285714285714286</v>
      </c>
      <c r="I455">
        <v>0</v>
      </c>
      <c r="J455">
        <v>0</v>
      </c>
      <c r="K455">
        <v>1</v>
      </c>
      <c r="L455">
        <v>1</v>
      </c>
      <c r="M455">
        <v>1</v>
      </c>
      <c r="N455">
        <v>0</v>
      </c>
      <c r="O455">
        <v>0</v>
      </c>
    </row>
    <row r="456" spans="1:15">
      <c r="A456">
        <v>1464</v>
      </c>
      <c r="B456">
        <v>757.30035714285714</v>
      </c>
      <c r="C456">
        <v>699.8832142857143</v>
      </c>
      <c r="D456">
        <v>12</v>
      </c>
      <c r="E456">
        <v>8</v>
      </c>
      <c r="F456">
        <v>479.12892857142862</v>
      </c>
      <c r="G456">
        <v>421.8182142857143</v>
      </c>
      <c r="H456">
        <v>0</v>
      </c>
      <c r="I456">
        <v>0</v>
      </c>
      <c r="J456">
        <v>361.00821428571425</v>
      </c>
      <c r="K456">
        <v>18</v>
      </c>
      <c r="L456">
        <v>16</v>
      </c>
      <c r="M456">
        <v>0</v>
      </c>
      <c r="N456">
        <v>0</v>
      </c>
      <c r="O456">
        <v>11</v>
      </c>
    </row>
    <row r="457" spans="1:15">
      <c r="A457">
        <v>652</v>
      </c>
      <c r="B457">
        <v>767.04678571428576</v>
      </c>
      <c r="C457">
        <v>767.04678571428576</v>
      </c>
      <c r="D457">
        <v>2</v>
      </c>
      <c r="E457">
        <v>2</v>
      </c>
      <c r="F457">
        <v>303.01000000000005</v>
      </c>
      <c r="G457">
        <v>303.01000000000005</v>
      </c>
      <c r="H457">
        <v>177.81</v>
      </c>
      <c r="I457">
        <v>64.271428571428572</v>
      </c>
      <c r="J457">
        <v>60.714285714285715</v>
      </c>
      <c r="K457">
        <v>12</v>
      </c>
      <c r="L457">
        <v>12</v>
      </c>
      <c r="M457">
        <v>2</v>
      </c>
      <c r="N457">
        <v>6</v>
      </c>
      <c r="O457">
        <v>3</v>
      </c>
    </row>
    <row r="458" spans="1:15">
      <c r="A458">
        <v>1212</v>
      </c>
      <c r="B458">
        <v>4107.1896428571426</v>
      </c>
      <c r="C458">
        <v>4107.1896428571426</v>
      </c>
      <c r="D458">
        <v>3</v>
      </c>
      <c r="E458">
        <v>3</v>
      </c>
      <c r="F458">
        <v>337.71071428571429</v>
      </c>
      <c r="G458">
        <v>337.71071428571429</v>
      </c>
      <c r="H458">
        <v>0</v>
      </c>
      <c r="I458">
        <v>0</v>
      </c>
      <c r="J458">
        <v>0</v>
      </c>
      <c r="K458">
        <v>3</v>
      </c>
      <c r="L458">
        <v>3</v>
      </c>
      <c r="M458">
        <v>0</v>
      </c>
      <c r="N458">
        <v>0</v>
      </c>
      <c r="O458">
        <v>0</v>
      </c>
    </row>
    <row r="459" spans="1:15">
      <c r="A459">
        <v>471</v>
      </c>
      <c r="B459">
        <v>464.29607142857145</v>
      </c>
      <c r="C459">
        <v>464.29607142857145</v>
      </c>
      <c r="D459">
        <v>3</v>
      </c>
      <c r="E459">
        <v>3</v>
      </c>
      <c r="F459">
        <v>315.77071428571429</v>
      </c>
      <c r="G459">
        <v>315.77071428571429</v>
      </c>
      <c r="H459">
        <v>239.28571428571428</v>
      </c>
      <c r="I459">
        <v>76.484999999999999</v>
      </c>
      <c r="J459">
        <v>0</v>
      </c>
      <c r="K459">
        <v>14</v>
      </c>
      <c r="L459">
        <v>14</v>
      </c>
      <c r="M459">
        <v>7</v>
      </c>
      <c r="N459">
        <v>7</v>
      </c>
      <c r="O459">
        <v>0</v>
      </c>
    </row>
    <row r="460" spans="1:15">
      <c r="A460">
        <v>199</v>
      </c>
      <c r="B460">
        <v>1480.5939285714285</v>
      </c>
      <c r="C460">
        <v>1460.4732142857142</v>
      </c>
      <c r="D460">
        <v>4</v>
      </c>
      <c r="E460">
        <v>3</v>
      </c>
      <c r="F460">
        <v>1171.2635714285714</v>
      </c>
      <c r="G460">
        <v>1166.9778571428571</v>
      </c>
      <c r="H460">
        <v>214.28571428571428</v>
      </c>
      <c r="I460">
        <v>130.61357142857142</v>
      </c>
      <c r="J460">
        <v>487.53571428571428</v>
      </c>
      <c r="K460">
        <v>43</v>
      </c>
      <c r="L460">
        <v>41</v>
      </c>
      <c r="M460">
        <v>4</v>
      </c>
      <c r="N460">
        <v>12</v>
      </c>
      <c r="O460">
        <v>3</v>
      </c>
    </row>
    <row r="461" spans="1:15">
      <c r="A461">
        <v>423</v>
      </c>
      <c r="B461">
        <v>298.95464285714286</v>
      </c>
      <c r="C461">
        <v>298.95464285714286</v>
      </c>
      <c r="D461">
        <v>1</v>
      </c>
      <c r="E461">
        <v>1</v>
      </c>
      <c r="F461">
        <v>292.63500000000005</v>
      </c>
      <c r="G461">
        <v>292.63500000000005</v>
      </c>
      <c r="H461">
        <v>0</v>
      </c>
      <c r="I461">
        <v>0</v>
      </c>
      <c r="J461">
        <v>0</v>
      </c>
      <c r="K461">
        <v>3</v>
      </c>
      <c r="L461">
        <v>3</v>
      </c>
      <c r="M461">
        <v>0</v>
      </c>
      <c r="N461">
        <v>0</v>
      </c>
      <c r="O461">
        <v>0</v>
      </c>
    </row>
    <row r="462" spans="1:15">
      <c r="A462">
        <v>1488</v>
      </c>
      <c r="B462">
        <v>896.88035714285718</v>
      </c>
      <c r="C462">
        <v>815.85928571428576</v>
      </c>
      <c r="D462">
        <v>5</v>
      </c>
      <c r="E462">
        <v>4</v>
      </c>
      <c r="F462">
        <v>696.14821428571429</v>
      </c>
      <c r="G462">
        <v>689.36250000000007</v>
      </c>
      <c r="H462">
        <v>303.57142857142856</v>
      </c>
      <c r="I462">
        <v>67.112499999999997</v>
      </c>
      <c r="J462">
        <v>157.10714285714286</v>
      </c>
      <c r="K462">
        <v>24</v>
      </c>
      <c r="L462">
        <v>22</v>
      </c>
      <c r="M462">
        <v>6</v>
      </c>
      <c r="N462">
        <v>8</v>
      </c>
      <c r="O462">
        <v>4</v>
      </c>
    </row>
    <row r="463" spans="1:15">
      <c r="A463">
        <v>320</v>
      </c>
      <c r="B463">
        <v>7.1428571428571435E-3</v>
      </c>
      <c r="C463">
        <v>7.1428571428571435E-3</v>
      </c>
      <c r="D463">
        <v>1</v>
      </c>
      <c r="E463">
        <v>1</v>
      </c>
      <c r="F463">
        <v>0.89392857142857152</v>
      </c>
      <c r="G463">
        <v>0.89392857142857152</v>
      </c>
      <c r="H463">
        <v>0</v>
      </c>
      <c r="I463">
        <v>0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</row>
    <row r="464" spans="1:15">
      <c r="A464">
        <v>742</v>
      </c>
      <c r="B464">
        <v>571.42892857142863</v>
      </c>
      <c r="C464">
        <v>571.42892857142863</v>
      </c>
      <c r="D464">
        <v>2</v>
      </c>
      <c r="E464">
        <v>2</v>
      </c>
      <c r="F464">
        <v>567.41428571428571</v>
      </c>
      <c r="G464">
        <v>567.41428571428571</v>
      </c>
      <c r="H464">
        <v>0</v>
      </c>
      <c r="I464">
        <v>0</v>
      </c>
      <c r="J464">
        <v>142.85714285714286</v>
      </c>
      <c r="K464">
        <v>4</v>
      </c>
      <c r="L464">
        <v>4</v>
      </c>
      <c r="M464">
        <v>0</v>
      </c>
      <c r="N464">
        <v>0</v>
      </c>
      <c r="O464">
        <v>1</v>
      </c>
    </row>
    <row r="465" spans="1:15">
      <c r="A465">
        <v>1591</v>
      </c>
      <c r="B465">
        <v>2064.8407142857145</v>
      </c>
      <c r="C465">
        <v>1524.1675</v>
      </c>
      <c r="D465">
        <v>10</v>
      </c>
      <c r="E465">
        <v>8</v>
      </c>
      <c r="F465">
        <v>2517.0907142857141</v>
      </c>
      <c r="G465">
        <v>1528.6375</v>
      </c>
      <c r="H465">
        <v>0</v>
      </c>
      <c r="I465">
        <v>0</v>
      </c>
      <c r="J465">
        <v>985.35714285714289</v>
      </c>
      <c r="K465">
        <v>15</v>
      </c>
      <c r="L465">
        <v>8</v>
      </c>
      <c r="M465">
        <v>0</v>
      </c>
      <c r="N465">
        <v>0</v>
      </c>
      <c r="O465">
        <v>5</v>
      </c>
    </row>
    <row r="466" spans="1:15">
      <c r="A466">
        <v>137</v>
      </c>
      <c r="B466">
        <v>447.11285714285714</v>
      </c>
      <c r="C466">
        <v>447.11285714285714</v>
      </c>
      <c r="D466">
        <v>2</v>
      </c>
      <c r="E466">
        <v>2</v>
      </c>
      <c r="F466">
        <v>503.98071428571427</v>
      </c>
      <c r="G466">
        <v>503.98071428571427</v>
      </c>
      <c r="H466">
        <v>178.57142857142858</v>
      </c>
      <c r="I466">
        <v>255.90928571428572</v>
      </c>
      <c r="J466">
        <v>67.428571428571431</v>
      </c>
      <c r="K466">
        <v>11</v>
      </c>
      <c r="L466">
        <v>11</v>
      </c>
      <c r="M466">
        <v>1</v>
      </c>
      <c r="N466">
        <v>6</v>
      </c>
      <c r="O466">
        <v>3</v>
      </c>
    </row>
    <row r="467" spans="1:15">
      <c r="A467">
        <v>1297</v>
      </c>
      <c r="B467">
        <v>412.00607142857143</v>
      </c>
      <c r="C467">
        <v>412.00607142857143</v>
      </c>
      <c r="D467">
        <v>2</v>
      </c>
      <c r="E467">
        <v>2</v>
      </c>
      <c r="F467">
        <v>560.26071428571424</v>
      </c>
      <c r="G467">
        <v>560.26071428571424</v>
      </c>
      <c r="H467">
        <v>210.71428571428572</v>
      </c>
      <c r="I467">
        <v>207.90357142857144</v>
      </c>
      <c r="J467">
        <v>140.21428571428572</v>
      </c>
      <c r="K467">
        <v>31</v>
      </c>
      <c r="L467">
        <v>31</v>
      </c>
      <c r="M467">
        <v>7</v>
      </c>
      <c r="N467">
        <v>18</v>
      </c>
      <c r="O467">
        <v>5</v>
      </c>
    </row>
    <row r="468" spans="1:15">
      <c r="A468">
        <v>874</v>
      </c>
      <c r="B468">
        <v>11553.494642857142</v>
      </c>
      <c r="C468">
        <v>11537.646071428573</v>
      </c>
      <c r="D468">
        <v>7</v>
      </c>
      <c r="E468">
        <v>4</v>
      </c>
      <c r="F468">
        <v>11369.861785714285</v>
      </c>
      <c r="G468">
        <v>11356.881785714286</v>
      </c>
      <c r="H468">
        <v>0</v>
      </c>
      <c r="I468">
        <v>16.120357142857141</v>
      </c>
      <c r="J468">
        <v>11324.483928571428</v>
      </c>
      <c r="K468">
        <v>17</v>
      </c>
      <c r="L468">
        <v>16</v>
      </c>
      <c r="M468">
        <v>0</v>
      </c>
      <c r="N468">
        <v>1</v>
      </c>
      <c r="O468">
        <v>12</v>
      </c>
    </row>
    <row r="469" spans="1:15">
      <c r="A469">
        <v>1004</v>
      </c>
      <c r="B469">
        <v>107.14428571428572</v>
      </c>
      <c r="C469">
        <v>107.14428571428572</v>
      </c>
      <c r="D469">
        <v>2</v>
      </c>
      <c r="E469">
        <v>2</v>
      </c>
      <c r="F469">
        <v>304.61785714285713</v>
      </c>
      <c r="G469">
        <v>304.61785714285713</v>
      </c>
      <c r="H469">
        <v>0</v>
      </c>
      <c r="I469">
        <v>0</v>
      </c>
      <c r="J469">
        <v>0</v>
      </c>
      <c r="K469">
        <v>4</v>
      </c>
      <c r="L469">
        <v>4</v>
      </c>
      <c r="M469">
        <v>0</v>
      </c>
      <c r="N469">
        <v>0</v>
      </c>
      <c r="O469">
        <v>0</v>
      </c>
    </row>
    <row r="470" spans="1:15">
      <c r="A470">
        <v>1046</v>
      </c>
      <c r="B470">
        <v>214.28678571428571</v>
      </c>
      <c r="C470">
        <v>214.28678571428571</v>
      </c>
      <c r="D470">
        <v>2</v>
      </c>
      <c r="E470">
        <v>2</v>
      </c>
      <c r="F470">
        <v>156.43714285714285</v>
      </c>
      <c r="G470">
        <v>156.43714285714285</v>
      </c>
      <c r="H470">
        <v>0</v>
      </c>
      <c r="I470">
        <v>0</v>
      </c>
      <c r="J470">
        <v>0</v>
      </c>
      <c r="K470">
        <v>4</v>
      </c>
      <c r="L470">
        <v>4</v>
      </c>
      <c r="M470">
        <v>0</v>
      </c>
      <c r="N470">
        <v>0</v>
      </c>
      <c r="O470">
        <v>0</v>
      </c>
    </row>
    <row r="471" spans="1:15">
      <c r="A471">
        <v>1038</v>
      </c>
      <c r="B471">
        <v>6.0714285714285722E-3</v>
      </c>
      <c r="C471">
        <v>6.0714285714285722E-3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>
      <c r="A472">
        <v>1161</v>
      </c>
      <c r="B472">
        <v>143.5732142857143</v>
      </c>
      <c r="C472">
        <v>143.04071428571427</v>
      </c>
      <c r="D472">
        <v>3</v>
      </c>
      <c r="E472">
        <v>2</v>
      </c>
      <c r="F472">
        <v>53.571428571428569</v>
      </c>
      <c r="G472">
        <v>53.571428571428569</v>
      </c>
      <c r="H472">
        <v>53.571428571428569</v>
      </c>
      <c r="I472">
        <v>0</v>
      </c>
      <c r="J472">
        <v>0</v>
      </c>
      <c r="K472">
        <v>1</v>
      </c>
      <c r="L472">
        <v>1</v>
      </c>
      <c r="M472">
        <v>1</v>
      </c>
      <c r="N472">
        <v>0</v>
      </c>
      <c r="O472">
        <v>0</v>
      </c>
    </row>
    <row r="473" spans="1:15">
      <c r="A473">
        <v>42</v>
      </c>
      <c r="B473">
        <v>643.18785714285707</v>
      </c>
      <c r="C473">
        <v>643.18785714285707</v>
      </c>
      <c r="D473">
        <v>4</v>
      </c>
      <c r="E473">
        <v>4</v>
      </c>
      <c r="F473">
        <v>546.64285714285711</v>
      </c>
      <c r="G473">
        <v>546.64285714285711</v>
      </c>
      <c r="H473">
        <v>178.57142857142858</v>
      </c>
      <c r="I473">
        <v>68.535714285714292</v>
      </c>
      <c r="J473">
        <v>296.07142857142856</v>
      </c>
      <c r="K473">
        <v>9</v>
      </c>
      <c r="L473">
        <v>9</v>
      </c>
      <c r="M473">
        <v>1</v>
      </c>
      <c r="N473">
        <v>1</v>
      </c>
      <c r="O473">
        <v>6</v>
      </c>
    </row>
    <row r="474" spans="1:15">
      <c r="A474">
        <v>12</v>
      </c>
      <c r="B474">
        <v>466.80035714285714</v>
      </c>
      <c r="C474">
        <v>466.80035714285714</v>
      </c>
      <c r="D474">
        <v>3</v>
      </c>
      <c r="E474">
        <v>3</v>
      </c>
      <c r="F474">
        <v>770.25107142857144</v>
      </c>
      <c r="G474">
        <v>770.25107142857144</v>
      </c>
      <c r="H474">
        <v>285.71428571428572</v>
      </c>
      <c r="I474">
        <v>393.60821428571433</v>
      </c>
      <c r="J474">
        <v>87.535714285714292</v>
      </c>
      <c r="K474">
        <v>19</v>
      </c>
      <c r="L474">
        <v>19</v>
      </c>
      <c r="M474">
        <v>1</v>
      </c>
      <c r="N474">
        <v>13</v>
      </c>
      <c r="O474">
        <v>4</v>
      </c>
    </row>
    <row r="475" spans="1:15">
      <c r="A475">
        <v>1252</v>
      </c>
      <c r="B475">
        <v>134.23678571428573</v>
      </c>
      <c r="C475">
        <v>134.15</v>
      </c>
      <c r="D475">
        <v>4</v>
      </c>
      <c r="E475">
        <v>3</v>
      </c>
      <c r="F475">
        <v>534.35714285714289</v>
      </c>
      <c r="G475">
        <v>534.35714285714289</v>
      </c>
      <c r="H475">
        <v>357.14285714285717</v>
      </c>
      <c r="I475">
        <v>0</v>
      </c>
      <c r="J475">
        <v>177</v>
      </c>
      <c r="K475">
        <v>3</v>
      </c>
      <c r="L475">
        <v>3</v>
      </c>
      <c r="M475">
        <v>1</v>
      </c>
      <c r="N475">
        <v>0</v>
      </c>
      <c r="O475">
        <v>1</v>
      </c>
    </row>
    <row r="476" spans="1:15">
      <c r="A476">
        <v>1383</v>
      </c>
      <c r="B476">
        <v>551.68999999999994</v>
      </c>
      <c r="C476">
        <v>548.49035714285708</v>
      </c>
      <c r="D476">
        <v>3</v>
      </c>
      <c r="E476">
        <v>2</v>
      </c>
      <c r="F476">
        <v>753.53571428571433</v>
      </c>
      <c r="G476">
        <v>753.53571428571433</v>
      </c>
      <c r="H476">
        <v>714.28571428571433</v>
      </c>
      <c r="I476">
        <v>0</v>
      </c>
      <c r="J476">
        <v>35.714285714285715</v>
      </c>
      <c r="K476">
        <v>5</v>
      </c>
      <c r="L476">
        <v>5</v>
      </c>
      <c r="M476">
        <v>1</v>
      </c>
      <c r="N476">
        <v>0</v>
      </c>
      <c r="O476">
        <v>2</v>
      </c>
    </row>
    <row r="477" spans="1:15">
      <c r="A477">
        <v>420</v>
      </c>
      <c r="B477">
        <v>5620.5425000000005</v>
      </c>
      <c r="C477">
        <v>3085.5864285714283</v>
      </c>
      <c r="D477">
        <v>5</v>
      </c>
      <c r="E477">
        <v>3</v>
      </c>
      <c r="F477">
        <v>4114.8378571428575</v>
      </c>
      <c r="G477">
        <v>4114.8378571428575</v>
      </c>
      <c r="H477">
        <v>1428.5714285714287</v>
      </c>
      <c r="I477">
        <v>0</v>
      </c>
      <c r="J477">
        <v>2686.0521428571433</v>
      </c>
      <c r="K477">
        <v>6</v>
      </c>
      <c r="L477">
        <v>6</v>
      </c>
      <c r="M477">
        <v>2</v>
      </c>
      <c r="N477">
        <v>0</v>
      </c>
      <c r="O477">
        <v>3</v>
      </c>
    </row>
    <row r="478" spans="1:15">
      <c r="A478">
        <v>694</v>
      </c>
      <c r="B478">
        <v>1028.2649999999999</v>
      </c>
      <c r="C478">
        <v>927.13571428571424</v>
      </c>
      <c r="D478">
        <v>5</v>
      </c>
      <c r="E478">
        <v>3</v>
      </c>
      <c r="F478">
        <v>754.78214285714296</v>
      </c>
      <c r="G478">
        <v>754.78214285714296</v>
      </c>
      <c r="H478">
        <v>232.14285714285714</v>
      </c>
      <c r="I478">
        <v>182</v>
      </c>
      <c r="J478">
        <v>16.964285714285715</v>
      </c>
      <c r="K478">
        <v>12</v>
      </c>
      <c r="L478">
        <v>12</v>
      </c>
      <c r="M478">
        <v>4</v>
      </c>
      <c r="N478">
        <v>3</v>
      </c>
      <c r="O478">
        <v>1</v>
      </c>
    </row>
    <row r="479" spans="1:15">
      <c r="A479">
        <v>785</v>
      </c>
      <c r="B479">
        <v>14587.096428571429</v>
      </c>
      <c r="C479">
        <v>14092.655714285715</v>
      </c>
      <c r="D479">
        <v>24</v>
      </c>
      <c r="E479">
        <v>20</v>
      </c>
      <c r="F479">
        <v>2603.0553571428572</v>
      </c>
      <c r="G479">
        <v>2109.5500000000002</v>
      </c>
      <c r="H479">
        <v>571.42857142857144</v>
      </c>
      <c r="I479">
        <v>330.75214285714281</v>
      </c>
      <c r="J479">
        <v>709</v>
      </c>
      <c r="K479">
        <v>36</v>
      </c>
      <c r="L479">
        <v>29</v>
      </c>
      <c r="M479">
        <v>3</v>
      </c>
      <c r="N479">
        <v>11</v>
      </c>
      <c r="O479">
        <v>8</v>
      </c>
    </row>
    <row r="480" spans="1:15">
      <c r="A480">
        <v>250</v>
      </c>
      <c r="B480">
        <v>3460.5292857142858</v>
      </c>
      <c r="C480">
        <v>3460.5292857142858</v>
      </c>
      <c r="D480">
        <v>5</v>
      </c>
      <c r="E480">
        <v>5</v>
      </c>
      <c r="F480">
        <v>2245.5628571428574</v>
      </c>
      <c r="G480">
        <v>2245.5628571428574</v>
      </c>
      <c r="H480">
        <v>635.1446428571428</v>
      </c>
      <c r="I480">
        <v>1043.1371428571429</v>
      </c>
      <c r="J480">
        <v>0</v>
      </c>
      <c r="K480">
        <v>24</v>
      </c>
      <c r="L480">
        <v>24</v>
      </c>
      <c r="M480">
        <v>2</v>
      </c>
      <c r="N480">
        <v>17</v>
      </c>
      <c r="O480">
        <v>0</v>
      </c>
    </row>
    <row r="481" spans="1:15">
      <c r="A481">
        <v>1566</v>
      </c>
      <c r="B481">
        <v>628.28857142857146</v>
      </c>
      <c r="C481">
        <v>628.28857142857146</v>
      </c>
      <c r="D481">
        <v>3</v>
      </c>
      <c r="E481">
        <v>3</v>
      </c>
      <c r="F481">
        <v>414.07499999999999</v>
      </c>
      <c r="G481">
        <v>414.07499999999999</v>
      </c>
      <c r="H481">
        <v>0</v>
      </c>
      <c r="I481">
        <v>168.96785714285716</v>
      </c>
      <c r="J481">
        <v>241.28571428571428</v>
      </c>
      <c r="K481">
        <v>12</v>
      </c>
      <c r="L481">
        <v>12</v>
      </c>
      <c r="M481">
        <v>0</v>
      </c>
      <c r="N481">
        <v>7</v>
      </c>
      <c r="O481">
        <v>4</v>
      </c>
    </row>
    <row r="482" spans="1:15">
      <c r="A482">
        <v>1234</v>
      </c>
      <c r="B482">
        <v>7.1432142857142855</v>
      </c>
      <c r="C482">
        <v>7.1432142857142855</v>
      </c>
      <c r="D482">
        <v>2</v>
      </c>
      <c r="E482">
        <v>2</v>
      </c>
      <c r="F482">
        <v>21.428571428571427</v>
      </c>
      <c r="G482">
        <v>21.428571428571427</v>
      </c>
      <c r="H482">
        <v>21.428571428571427</v>
      </c>
      <c r="I482">
        <v>0</v>
      </c>
      <c r="J482">
        <v>0</v>
      </c>
      <c r="K482">
        <v>2</v>
      </c>
      <c r="L482">
        <v>2</v>
      </c>
      <c r="M482">
        <v>2</v>
      </c>
      <c r="N482">
        <v>0</v>
      </c>
      <c r="O482">
        <v>0</v>
      </c>
    </row>
    <row r="483" spans="1:15">
      <c r="A483">
        <v>829</v>
      </c>
      <c r="B483">
        <v>1672.2557142857145</v>
      </c>
      <c r="C483">
        <v>1444.895</v>
      </c>
      <c r="D483">
        <v>12</v>
      </c>
      <c r="E483">
        <v>8</v>
      </c>
      <c r="F483">
        <v>1339.8935714285712</v>
      </c>
      <c r="G483">
        <v>1328.0721428571428</v>
      </c>
      <c r="H483">
        <v>178.57142857142858</v>
      </c>
      <c r="I483">
        <v>196.73285714285717</v>
      </c>
      <c r="J483">
        <v>597.14285714285711</v>
      </c>
      <c r="K483">
        <v>34</v>
      </c>
      <c r="L483">
        <v>31</v>
      </c>
      <c r="M483">
        <v>4</v>
      </c>
      <c r="N483">
        <v>9</v>
      </c>
      <c r="O483">
        <v>14</v>
      </c>
    </row>
    <row r="484" spans="1:15">
      <c r="A484">
        <v>619</v>
      </c>
      <c r="B484">
        <v>493.23999999999995</v>
      </c>
      <c r="C484">
        <v>484.59857142857146</v>
      </c>
      <c r="D484">
        <v>4</v>
      </c>
      <c r="E484">
        <v>2</v>
      </c>
      <c r="F484">
        <v>180.7225</v>
      </c>
      <c r="G484">
        <v>180.7225</v>
      </c>
      <c r="H484">
        <v>0</v>
      </c>
      <c r="I484">
        <v>0</v>
      </c>
      <c r="J484">
        <v>180.7225</v>
      </c>
      <c r="K484">
        <v>2</v>
      </c>
      <c r="L484">
        <v>2</v>
      </c>
      <c r="M484">
        <v>0</v>
      </c>
      <c r="N484">
        <v>0</v>
      </c>
      <c r="O484">
        <v>2</v>
      </c>
    </row>
    <row r="485" spans="1:15">
      <c r="A485">
        <v>1154</v>
      </c>
      <c r="B485">
        <v>418.90142857142854</v>
      </c>
      <c r="C485">
        <v>418.90142857142854</v>
      </c>
      <c r="D485">
        <v>2</v>
      </c>
      <c r="E485">
        <v>2</v>
      </c>
      <c r="F485">
        <v>269.6035714285714</v>
      </c>
      <c r="G485">
        <v>269.6035714285714</v>
      </c>
      <c r="H485">
        <v>71.428571428571431</v>
      </c>
      <c r="I485">
        <v>132.92500000000001</v>
      </c>
      <c r="J485">
        <v>62.642857142857146</v>
      </c>
      <c r="K485">
        <v>11</v>
      </c>
      <c r="L485">
        <v>11</v>
      </c>
      <c r="M485">
        <v>1</v>
      </c>
      <c r="N485">
        <v>6</v>
      </c>
      <c r="O485">
        <v>3</v>
      </c>
    </row>
    <row r="486" spans="1:15">
      <c r="A486">
        <v>455</v>
      </c>
      <c r="B486">
        <v>3024.1539285714284</v>
      </c>
      <c r="C486">
        <v>1683.0082142857143</v>
      </c>
      <c r="D486">
        <v>24</v>
      </c>
      <c r="E486">
        <v>10</v>
      </c>
      <c r="F486">
        <v>2577.4185714285713</v>
      </c>
      <c r="G486">
        <v>1682.9971428571428</v>
      </c>
      <c r="H486">
        <v>0</v>
      </c>
      <c r="I486">
        <v>382.43964285714281</v>
      </c>
      <c r="J486">
        <v>374.42857142857144</v>
      </c>
      <c r="K486">
        <v>47</v>
      </c>
      <c r="L486">
        <v>10</v>
      </c>
      <c r="M486">
        <v>0</v>
      </c>
      <c r="N486">
        <v>24</v>
      </c>
      <c r="O486">
        <v>6</v>
      </c>
    </row>
    <row r="487" spans="1:15">
      <c r="A487">
        <v>1577</v>
      </c>
      <c r="B487">
        <v>269.10785714285714</v>
      </c>
      <c r="C487">
        <v>269.10785714285714</v>
      </c>
      <c r="D487">
        <v>3</v>
      </c>
      <c r="E487">
        <v>3</v>
      </c>
      <c r="F487">
        <v>272.60000000000002</v>
      </c>
      <c r="G487">
        <v>272.60000000000002</v>
      </c>
      <c r="H487">
        <v>0</v>
      </c>
      <c r="I487">
        <v>0</v>
      </c>
      <c r="J487">
        <v>0</v>
      </c>
      <c r="K487">
        <v>3</v>
      </c>
      <c r="L487">
        <v>3</v>
      </c>
      <c r="M487">
        <v>0</v>
      </c>
      <c r="N487">
        <v>0</v>
      </c>
      <c r="O487">
        <v>0</v>
      </c>
    </row>
    <row r="488" spans="1:15">
      <c r="A488">
        <v>1304</v>
      </c>
      <c r="B488">
        <v>536.67964285714288</v>
      </c>
      <c r="C488">
        <v>536.67964285714288</v>
      </c>
      <c r="D488">
        <v>2</v>
      </c>
      <c r="E488">
        <v>2</v>
      </c>
      <c r="F488">
        <v>543.24928571428575</v>
      </c>
      <c r="G488">
        <v>543.24928571428575</v>
      </c>
      <c r="H488">
        <v>285.71428571428572</v>
      </c>
      <c r="I488">
        <v>0</v>
      </c>
      <c r="J488">
        <v>254.92785714285714</v>
      </c>
      <c r="K488">
        <v>9</v>
      </c>
      <c r="L488">
        <v>9</v>
      </c>
      <c r="M488">
        <v>1</v>
      </c>
      <c r="N488">
        <v>0</v>
      </c>
      <c r="O488">
        <v>7</v>
      </c>
    </row>
    <row r="489" spans="1:15">
      <c r="A489">
        <v>432</v>
      </c>
      <c r="B489">
        <v>366.41892857142858</v>
      </c>
      <c r="C489">
        <v>357.15428571428572</v>
      </c>
      <c r="D489">
        <v>6</v>
      </c>
      <c r="E489">
        <v>3</v>
      </c>
      <c r="F489">
        <v>383.19571428571425</v>
      </c>
      <c r="G489">
        <v>383.09749999999997</v>
      </c>
      <c r="H489">
        <v>0</v>
      </c>
      <c r="I489">
        <v>228.45464285714283</v>
      </c>
      <c r="J489">
        <v>154.64285714285714</v>
      </c>
      <c r="K489">
        <v>18</v>
      </c>
      <c r="L489">
        <v>17</v>
      </c>
      <c r="M489">
        <v>0</v>
      </c>
      <c r="N489">
        <v>14</v>
      </c>
      <c r="O489">
        <v>3</v>
      </c>
    </row>
    <row r="490" spans="1:15">
      <c r="A490">
        <v>1506</v>
      </c>
      <c r="B490">
        <v>637.93071428571432</v>
      </c>
      <c r="C490">
        <v>417.94750000000005</v>
      </c>
      <c r="D490">
        <v>16</v>
      </c>
      <c r="E490">
        <v>12</v>
      </c>
      <c r="F490">
        <v>626.50214285714287</v>
      </c>
      <c r="G490">
        <v>417.94750000000005</v>
      </c>
      <c r="H490">
        <v>0</v>
      </c>
      <c r="I490">
        <v>0</v>
      </c>
      <c r="J490">
        <v>195.25</v>
      </c>
      <c r="K490">
        <v>21</v>
      </c>
      <c r="L490">
        <v>12</v>
      </c>
      <c r="M490">
        <v>0</v>
      </c>
      <c r="N490">
        <v>0</v>
      </c>
      <c r="O490">
        <v>7</v>
      </c>
    </row>
    <row r="491" spans="1:15">
      <c r="A491">
        <v>1310</v>
      </c>
      <c r="B491">
        <v>510.87035714285719</v>
      </c>
      <c r="C491">
        <v>510.87035714285719</v>
      </c>
      <c r="D491">
        <v>3</v>
      </c>
      <c r="E491">
        <v>3</v>
      </c>
      <c r="F491">
        <v>1002.6714285714286</v>
      </c>
      <c r="G491">
        <v>1002.6714285714286</v>
      </c>
      <c r="H491">
        <v>0</v>
      </c>
      <c r="I491">
        <v>0</v>
      </c>
      <c r="J491">
        <v>991.9571428571428</v>
      </c>
      <c r="K491">
        <v>16</v>
      </c>
      <c r="L491">
        <v>16</v>
      </c>
      <c r="M491">
        <v>0</v>
      </c>
      <c r="N491">
        <v>0</v>
      </c>
      <c r="O491">
        <v>14</v>
      </c>
    </row>
    <row r="492" spans="1:15">
      <c r="A492">
        <v>760</v>
      </c>
      <c r="B492">
        <v>2937.7835714285716</v>
      </c>
      <c r="C492">
        <v>2918.6635714285717</v>
      </c>
      <c r="D492">
        <v>8</v>
      </c>
      <c r="E492">
        <v>7</v>
      </c>
      <c r="F492">
        <v>2046.1592857142857</v>
      </c>
      <c r="G492">
        <v>2046.1592857142857</v>
      </c>
      <c r="H492">
        <v>1285.7142857142858</v>
      </c>
      <c r="I492">
        <v>541.33785714285716</v>
      </c>
      <c r="J492">
        <v>218.46428571428572</v>
      </c>
      <c r="K492">
        <v>25</v>
      </c>
      <c r="L492">
        <v>25</v>
      </c>
      <c r="M492">
        <v>4</v>
      </c>
      <c r="N492">
        <v>12</v>
      </c>
      <c r="O492">
        <v>8</v>
      </c>
    </row>
    <row r="493" spans="1:15">
      <c r="A493">
        <v>1523</v>
      </c>
      <c r="B493">
        <v>1555.075</v>
      </c>
      <c r="C493">
        <v>1555.075</v>
      </c>
      <c r="D493">
        <v>6</v>
      </c>
      <c r="E493">
        <v>6</v>
      </c>
      <c r="F493">
        <v>1554.3964285714285</v>
      </c>
      <c r="G493">
        <v>1554.3964285714285</v>
      </c>
      <c r="H493">
        <v>0</v>
      </c>
      <c r="I493">
        <v>0</v>
      </c>
      <c r="J493">
        <v>1086.6071428571429</v>
      </c>
      <c r="K493">
        <v>11</v>
      </c>
      <c r="L493">
        <v>11</v>
      </c>
      <c r="M493">
        <v>0</v>
      </c>
      <c r="N493">
        <v>0</v>
      </c>
      <c r="O493">
        <v>8</v>
      </c>
    </row>
    <row r="494" spans="1:15">
      <c r="A494">
        <v>708</v>
      </c>
      <c r="B494">
        <v>2.1785714285714284</v>
      </c>
      <c r="C494">
        <v>2.1785714285714284</v>
      </c>
      <c r="D494">
        <v>1</v>
      </c>
      <c r="E494">
        <v>1</v>
      </c>
      <c r="F494">
        <v>22.085714285714285</v>
      </c>
      <c r="G494">
        <v>22.085714285714285</v>
      </c>
      <c r="H494">
        <v>14.285714285714286</v>
      </c>
      <c r="I494">
        <v>7.8</v>
      </c>
      <c r="J494">
        <v>0</v>
      </c>
      <c r="K494">
        <v>3</v>
      </c>
      <c r="L494">
        <v>3</v>
      </c>
      <c r="M494">
        <v>1</v>
      </c>
      <c r="N494">
        <v>2</v>
      </c>
      <c r="O494">
        <v>0</v>
      </c>
    </row>
    <row r="495" spans="1:15">
      <c r="A495">
        <v>1148</v>
      </c>
      <c r="B495">
        <v>7451.7946428571431</v>
      </c>
      <c r="C495">
        <v>7436.7346428571427</v>
      </c>
      <c r="D495">
        <v>4</v>
      </c>
      <c r="E495">
        <v>3</v>
      </c>
      <c r="F495">
        <v>1346.4285714285713</v>
      </c>
      <c r="G495">
        <v>1346.4285714285713</v>
      </c>
      <c r="H495">
        <v>0</v>
      </c>
      <c r="I495">
        <v>0</v>
      </c>
      <c r="J495">
        <v>1328.5714285714287</v>
      </c>
      <c r="K495">
        <v>4</v>
      </c>
      <c r="L495">
        <v>4</v>
      </c>
      <c r="M495">
        <v>0</v>
      </c>
      <c r="N495">
        <v>0</v>
      </c>
      <c r="O495">
        <v>3</v>
      </c>
    </row>
    <row r="496" spans="1:15">
      <c r="A496">
        <v>1372</v>
      </c>
      <c r="B496">
        <v>21.731785714285714</v>
      </c>
      <c r="C496">
        <v>2.8571428571428571E-3</v>
      </c>
      <c r="D496">
        <v>2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>
      <c r="A497">
        <v>732</v>
      </c>
      <c r="B497">
        <v>329.63892857142855</v>
      </c>
      <c r="C497">
        <v>328.89714285714291</v>
      </c>
      <c r="D497">
        <v>3</v>
      </c>
      <c r="E497">
        <v>2</v>
      </c>
      <c r="F497">
        <v>450.15714285714284</v>
      </c>
      <c r="G497">
        <v>450.15714285714284</v>
      </c>
      <c r="H497">
        <v>0</v>
      </c>
      <c r="I497">
        <v>315.90714285714284</v>
      </c>
      <c r="J497">
        <v>129.71428571428572</v>
      </c>
      <c r="K497">
        <v>9</v>
      </c>
      <c r="L497">
        <v>9</v>
      </c>
      <c r="M497">
        <v>0</v>
      </c>
      <c r="N497">
        <v>4</v>
      </c>
      <c r="O497">
        <v>4</v>
      </c>
    </row>
    <row r="498" spans="1:15">
      <c r="A498">
        <v>1173</v>
      </c>
      <c r="B498">
        <v>557.92892857142863</v>
      </c>
      <c r="C498">
        <v>557.92892857142863</v>
      </c>
      <c r="D498">
        <v>4</v>
      </c>
      <c r="E498">
        <v>4</v>
      </c>
      <c r="F498">
        <v>562.10714285714289</v>
      </c>
      <c r="G498">
        <v>562.10714285714289</v>
      </c>
      <c r="H498">
        <v>557.14285714285711</v>
      </c>
      <c r="I498">
        <v>0</v>
      </c>
      <c r="J498">
        <v>0</v>
      </c>
      <c r="K498">
        <v>6</v>
      </c>
      <c r="L498">
        <v>6</v>
      </c>
      <c r="M498">
        <v>3</v>
      </c>
      <c r="N498">
        <v>0</v>
      </c>
      <c r="O498">
        <v>0</v>
      </c>
    </row>
    <row r="499" spans="1:15">
      <c r="A499">
        <v>29</v>
      </c>
      <c r="B499">
        <v>199.49357142857141</v>
      </c>
      <c r="C499">
        <v>192.62178571428572</v>
      </c>
      <c r="D499">
        <v>5</v>
      </c>
      <c r="E499">
        <v>4</v>
      </c>
      <c r="F499">
        <v>385.24357142857144</v>
      </c>
      <c r="G499">
        <v>192.62178571428572</v>
      </c>
      <c r="H499">
        <v>92.857142857142861</v>
      </c>
      <c r="I499">
        <v>0</v>
      </c>
      <c r="J499">
        <v>89.285714285714292</v>
      </c>
      <c r="K499">
        <v>8</v>
      </c>
      <c r="L499">
        <v>4</v>
      </c>
      <c r="M499">
        <v>1</v>
      </c>
      <c r="N499">
        <v>0</v>
      </c>
      <c r="O499">
        <v>1</v>
      </c>
    </row>
    <row r="500" spans="1:15">
      <c r="A500">
        <v>446</v>
      </c>
      <c r="B500">
        <v>800.92964285714277</v>
      </c>
      <c r="C500">
        <v>800.92964285714277</v>
      </c>
      <c r="D500">
        <v>2</v>
      </c>
      <c r="E500">
        <v>2</v>
      </c>
      <c r="F500">
        <v>377</v>
      </c>
      <c r="G500">
        <v>377</v>
      </c>
      <c r="H500">
        <v>357.14285714285717</v>
      </c>
      <c r="I500">
        <v>0</v>
      </c>
      <c r="J500">
        <v>17.678571428571427</v>
      </c>
      <c r="K500">
        <v>4</v>
      </c>
      <c r="L500">
        <v>4</v>
      </c>
      <c r="M500">
        <v>1</v>
      </c>
      <c r="N500">
        <v>0</v>
      </c>
      <c r="O500">
        <v>2</v>
      </c>
    </row>
    <row r="501" spans="1:15">
      <c r="A501">
        <v>1592</v>
      </c>
      <c r="B501">
        <v>0</v>
      </c>
      <c r="C501">
        <v>0</v>
      </c>
      <c r="D501">
        <v>0</v>
      </c>
      <c r="E501">
        <v>0</v>
      </c>
      <c r="F501">
        <v>4.1071428571428568</v>
      </c>
      <c r="G501">
        <v>4.1071428571428568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0</v>
      </c>
      <c r="N501">
        <v>0</v>
      </c>
      <c r="O501">
        <v>0</v>
      </c>
    </row>
    <row r="502" spans="1:15">
      <c r="A502">
        <v>1384</v>
      </c>
      <c r="B502">
        <v>847.47821428571422</v>
      </c>
      <c r="C502">
        <v>845.97</v>
      </c>
      <c r="D502">
        <v>6</v>
      </c>
      <c r="E502">
        <v>2</v>
      </c>
      <c r="F502">
        <v>652.96214285714279</v>
      </c>
      <c r="G502">
        <v>651.53357142857135</v>
      </c>
      <c r="H502">
        <v>178.57142857142858</v>
      </c>
      <c r="I502">
        <v>146.82642857142858</v>
      </c>
      <c r="J502">
        <v>325.20714285714286</v>
      </c>
      <c r="K502">
        <v>14</v>
      </c>
      <c r="L502">
        <v>12</v>
      </c>
      <c r="M502">
        <v>1</v>
      </c>
      <c r="N502">
        <v>5</v>
      </c>
      <c r="O502">
        <v>4</v>
      </c>
    </row>
    <row r="503" spans="1:15">
      <c r="A503">
        <v>642</v>
      </c>
      <c r="B503">
        <v>5.112857142857143</v>
      </c>
      <c r="C503">
        <v>4.6746428571428567</v>
      </c>
      <c r="D503">
        <v>3</v>
      </c>
      <c r="E503">
        <v>2</v>
      </c>
      <c r="F503">
        <v>6576.5071428571437</v>
      </c>
      <c r="G503">
        <v>6576.5071428571437</v>
      </c>
      <c r="H503">
        <v>6428.5714285714284</v>
      </c>
      <c r="I503">
        <v>147.93571428571428</v>
      </c>
      <c r="J503">
        <v>0</v>
      </c>
      <c r="K503">
        <v>15</v>
      </c>
      <c r="L503">
        <v>15</v>
      </c>
      <c r="M503">
        <v>9</v>
      </c>
      <c r="N503">
        <v>6</v>
      </c>
      <c r="O503">
        <v>0</v>
      </c>
    </row>
    <row r="504" spans="1:15">
      <c r="A504">
        <v>1150</v>
      </c>
      <c r="B504">
        <v>373.49642857142857</v>
      </c>
      <c r="C504">
        <v>243.2607142857143</v>
      </c>
      <c r="D504">
        <v>7</v>
      </c>
      <c r="E504">
        <v>5</v>
      </c>
      <c r="F504">
        <v>361.5214285714286</v>
      </c>
      <c r="G504">
        <v>243.2607142857143</v>
      </c>
      <c r="H504">
        <v>0</v>
      </c>
      <c r="I504">
        <v>0</v>
      </c>
      <c r="J504">
        <v>0</v>
      </c>
      <c r="K504">
        <v>9</v>
      </c>
      <c r="L504">
        <v>5</v>
      </c>
      <c r="M504">
        <v>0</v>
      </c>
      <c r="N504">
        <v>0</v>
      </c>
      <c r="O504">
        <v>0</v>
      </c>
    </row>
    <row r="505" spans="1:15">
      <c r="A505">
        <v>718</v>
      </c>
      <c r="B505">
        <v>1075.4146428571428</v>
      </c>
      <c r="C505">
        <v>826.05214285714283</v>
      </c>
      <c r="D505">
        <v>13</v>
      </c>
      <c r="E505">
        <v>10</v>
      </c>
      <c r="F505">
        <v>873.96035714285711</v>
      </c>
      <c r="G505">
        <v>826.05214285714283</v>
      </c>
      <c r="H505">
        <v>382.14285714285717</v>
      </c>
      <c r="I505">
        <v>0</v>
      </c>
      <c r="J505">
        <v>35.714285714285715</v>
      </c>
      <c r="K505">
        <v>24</v>
      </c>
      <c r="L505">
        <v>15</v>
      </c>
      <c r="M505">
        <v>3</v>
      </c>
      <c r="N505">
        <v>0</v>
      </c>
      <c r="O505">
        <v>1</v>
      </c>
    </row>
    <row r="506" spans="1:15">
      <c r="A506">
        <v>378</v>
      </c>
      <c r="B506">
        <v>2567.2960714285714</v>
      </c>
      <c r="C506">
        <v>2567.187857142857</v>
      </c>
      <c r="D506">
        <v>3</v>
      </c>
      <c r="E506">
        <v>2</v>
      </c>
      <c r="F506">
        <v>1556.8857142857144</v>
      </c>
      <c r="G506">
        <v>1556.8857142857144</v>
      </c>
      <c r="H506">
        <v>0</v>
      </c>
      <c r="I506">
        <v>62.778571428571425</v>
      </c>
      <c r="J506">
        <v>1490.3928571428571</v>
      </c>
      <c r="K506">
        <v>8</v>
      </c>
      <c r="L506">
        <v>8</v>
      </c>
      <c r="M506">
        <v>0</v>
      </c>
      <c r="N506">
        <v>1</v>
      </c>
      <c r="O506">
        <v>5</v>
      </c>
    </row>
    <row r="507" spans="1:15">
      <c r="A507">
        <v>1108</v>
      </c>
      <c r="B507">
        <v>17.857499999999998</v>
      </c>
      <c r="C507">
        <v>17.857499999999998</v>
      </c>
      <c r="D507">
        <v>2</v>
      </c>
      <c r="E507">
        <v>2</v>
      </c>
      <c r="F507">
        <v>6.4285714285714288</v>
      </c>
      <c r="G507">
        <v>6.4285714285714288</v>
      </c>
      <c r="H507">
        <v>0</v>
      </c>
      <c r="I507">
        <v>5.9642857142857144</v>
      </c>
      <c r="J507">
        <v>0</v>
      </c>
      <c r="K507">
        <v>2</v>
      </c>
      <c r="L507">
        <v>2</v>
      </c>
      <c r="M507">
        <v>0</v>
      </c>
      <c r="N507">
        <v>1</v>
      </c>
      <c r="O507">
        <v>0</v>
      </c>
    </row>
    <row r="508" spans="1:15">
      <c r="A508">
        <v>1098</v>
      </c>
      <c r="B508">
        <v>10117.815714285714</v>
      </c>
      <c r="C508">
        <v>6732.9342857142856</v>
      </c>
      <c r="D508">
        <v>19</v>
      </c>
      <c r="E508">
        <v>12</v>
      </c>
      <c r="F508">
        <v>8662.187857142857</v>
      </c>
      <c r="G508">
        <v>7661.5142857142855</v>
      </c>
      <c r="H508">
        <v>767.85714285714289</v>
      </c>
      <c r="I508">
        <v>255.09857142857143</v>
      </c>
      <c r="J508">
        <v>4195.6785714285716</v>
      </c>
      <c r="K508">
        <v>47</v>
      </c>
      <c r="L508">
        <v>29</v>
      </c>
      <c r="M508">
        <v>2</v>
      </c>
      <c r="N508">
        <v>12</v>
      </c>
      <c r="O508">
        <v>24</v>
      </c>
    </row>
    <row r="509" spans="1:15">
      <c r="A509">
        <v>1414</v>
      </c>
      <c r="B509">
        <v>2695.957142857143</v>
      </c>
      <c r="C509">
        <v>301.37285714285719</v>
      </c>
      <c r="D509">
        <v>5</v>
      </c>
      <c r="E509">
        <v>3</v>
      </c>
      <c r="F509">
        <v>2498.6071428571427</v>
      </c>
      <c r="G509">
        <v>2498.6071428571427</v>
      </c>
      <c r="H509">
        <v>103.57142857142857</v>
      </c>
      <c r="I509">
        <v>0</v>
      </c>
      <c r="J509">
        <v>2392.8571428571427</v>
      </c>
      <c r="K509">
        <v>4</v>
      </c>
      <c r="L509">
        <v>4</v>
      </c>
      <c r="M509">
        <v>1</v>
      </c>
      <c r="N509">
        <v>0</v>
      </c>
      <c r="O509">
        <v>1</v>
      </c>
    </row>
    <row r="510" spans="1:15">
      <c r="A510">
        <v>1096</v>
      </c>
      <c r="B510">
        <v>714.2928571428572</v>
      </c>
      <c r="C510">
        <v>714.2928571428572</v>
      </c>
      <c r="D510">
        <v>2</v>
      </c>
      <c r="E510">
        <v>2</v>
      </c>
      <c r="F510">
        <v>505.48571428571432</v>
      </c>
      <c r="G510">
        <v>505.48571428571432</v>
      </c>
      <c r="H510">
        <v>0</v>
      </c>
      <c r="I510">
        <v>0</v>
      </c>
      <c r="J510">
        <v>0</v>
      </c>
      <c r="K510">
        <v>3</v>
      </c>
      <c r="L510">
        <v>3</v>
      </c>
      <c r="M510">
        <v>0</v>
      </c>
      <c r="N510">
        <v>0</v>
      </c>
      <c r="O510">
        <v>0</v>
      </c>
    </row>
    <row r="511" spans="1:15">
      <c r="A511">
        <v>617</v>
      </c>
      <c r="B511">
        <v>1.3928571428571429E-2</v>
      </c>
      <c r="C511">
        <v>1.3928571428571429E-2</v>
      </c>
      <c r="D511">
        <v>1</v>
      </c>
      <c r="E511">
        <v>1</v>
      </c>
      <c r="F511">
        <v>1.9642857142857142</v>
      </c>
      <c r="G511">
        <v>1.9642857142857142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0</v>
      </c>
      <c r="N511">
        <v>0</v>
      </c>
      <c r="O511">
        <v>0</v>
      </c>
    </row>
    <row r="512" spans="1:15">
      <c r="A512">
        <v>882</v>
      </c>
      <c r="B512">
        <v>418.05071428571426</v>
      </c>
      <c r="C512">
        <v>416.86285714285714</v>
      </c>
      <c r="D512">
        <v>3</v>
      </c>
      <c r="E512">
        <v>2</v>
      </c>
      <c r="F512">
        <v>1020.282142857143</v>
      </c>
      <c r="G512">
        <v>1020.282142857143</v>
      </c>
      <c r="H512">
        <v>0</v>
      </c>
      <c r="I512">
        <v>281.03214285714284</v>
      </c>
      <c r="J512">
        <v>736.75</v>
      </c>
      <c r="K512">
        <v>14</v>
      </c>
      <c r="L512">
        <v>14</v>
      </c>
      <c r="M512">
        <v>0</v>
      </c>
      <c r="N512">
        <v>8</v>
      </c>
      <c r="O512">
        <v>5</v>
      </c>
    </row>
    <row r="513" spans="1:15">
      <c r="A513">
        <v>728</v>
      </c>
      <c r="B513">
        <v>443.09785714285715</v>
      </c>
      <c r="C513">
        <v>443.09785714285715</v>
      </c>
      <c r="D513">
        <v>2</v>
      </c>
      <c r="E513">
        <v>2</v>
      </c>
      <c r="F513">
        <v>27.392857142857142</v>
      </c>
      <c r="G513">
        <v>27.392857142857142</v>
      </c>
      <c r="H513">
        <v>0</v>
      </c>
      <c r="I513">
        <v>0</v>
      </c>
      <c r="J513">
        <v>25</v>
      </c>
      <c r="K513">
        <v>3</v>
      </c>
      <c r="L513">
        <v>3</v>
      </c>
      <c r="M513">
        <v>0</v>
      </c>
      <c r="N513">
        <v>0</v>
      </c>
      <c r="O513">
        <v>2</v>
      </c>
    </row>
    <row r="514" spans="1:15">
      <c r="A514">
        <v>1453</v>
      </c>
      <c r="B514">
        <v>1633.8364285714285</v>
      </c>
      <c r="C514">
        <v>1109.7682142857143</v>
      </c>
      <c r="D514">
        <v>21</v>
      </c>
      <c r="E514">
        <v>19</v>
      </c>
      <c r="F514">
        <v>1616.6075000000001</v>
      </c>
      <c r="G514">
        <v>1109.7682142857143</v>
      </c>
      <c r="H514">
        <v>71.428571428571431</v>
      </c>
      <c r="I514">
        <v>123.84285714285714</v>
      </c>
      <c r="J514">
        <v>387.17857142857144</v>
      </c>
      <c r="K514">
        <v>36</v>
      </c>
      <c r="L514">
        <v>19</v>
      </c>
      <c r="M514">
        <v>2</v>
      </c>
      <c r="N514">
        <v>3</v>
      </c>
      <c r="O514">
        <v>11</v>
      </c>
    </row>
    <row r="515" spans="1:15">
      <c r="A515">
        <v>151</v>
      </c>
      <c r="B515">
        <v>1688.0925</v>
      </c>
      <c r="C515">
        <v>1683.5849999999998</v>
      </c>
      <c r="D515">
        <v>6</v>
      </c>
      <c r="E515">
        <v>5</v>
      </c>
      <c r="F515">
        <v>1985.6028571428571</v>
      </c>
      <c r="G515">
        <v>1985.6028571428571</v>
      </c>
      <c r="H515">
        <v>321.42857142857144</v>
      </c>
      <c r="I515">
        <v>294.9242857142857</v>
      </c>
      <c r="J515">
        <v>1364.6071428571429</v>
      </c>
      <c r="K515">
        <v>18</v>
      </c>
      <c r="L515">
        <v>18</v>
      </c>
      <c r="M515">
        <v>2</v>
      </c>
      <c r="N515">
        <v>6</v>
      </c>
      <c r="O515">
        <v>8</v>
      </c>
    </row>
    <row r="516" spans="1:15">
      <c r="A516">
        <v>864</v>
      </c>
      <c r="B516">
        <v>1095.3032142857144</v>
      </c>
      <c r="C516">
        <v>1095.3032142857144</v>
      </c>
      <c r="D516">
        <v>2</v>
      </c>
      <c r="E516">
        <v>2</v>
      </c>
      <c r="F516">
        <v>787.89285714285711</v>
      </c>
      <c r="G516">
        <v>787.89285714285711</v>
      </c>
      <c r="H516">
        <v>785.71428571428567</v>
      </c>
      <c r="I516">
        <v>0</v>
      </c>
      <c r="J516">
        <v>0</v>
      </c>
      <c r="K516">
        <v>5</v>
      </c>
      <c r="L516">
        <v>5</v>
      </c>
      <c r="M516">
        <v>3</v>
      </c>
      <c r="N516">
        <v>0</v>
      </c>
      <c r="O516">
        <v>0</v>
      </c>
    </row>
    <row r="517" spans="1:15">
      <c r="A517">
        <v>623</v>
      </c>
      <c r="B517">
        <v>5226.2578571428576</v>
      </c>
      <c r="C517">
        <v>5226.2578571428576</v>
      </c>
      <c r="D517">
        <v>5</v>
      </c>
      <c r="E517">
        <v>5</v>
      </c>
      <c r="F517">
        <v>4476.5278571428571</v>
      </c>
      <c r="G517">
        <v>4476.5278571428571</v>
      </c>
      <c r="H517">
        <v>0</v>
      </c>
      <c r="I517">
        <v>343.92071428571433</v>
      </c>
      <c r="J517">
        <v>4129.7857142857147</v>
      </c>
      <c r="K517">
        <v>26</v>
      </c>
      <c r="L517">
        <v>26</v>
      </c>
      <c r="M517">
        <v>0</v>
      </c>
      <c r="N517">
        <v>16</v>
      </c>
      <c r="O517">
        <v>9</v>
      </c>
    </row>
    <row r="518" spans="1:15">
      <c r="A518">
        <v>872</v>
      </c>
      <c r="B518">
        <v>1967.9007142857142</v>
      </c>
      <c r="C518">
        <v>1967.9007142857142</v>
      </c>
      <c r="D518">
        <v>2</v>
      </c>
      <c r="E518">
        <v>2</v>
      </c>
      <c r="F518">
        <v>1650.6210714285714</v>
      </c>
      <c r="G518">
        <v>1650.6210714285714</v>
      </c>
      <c r="H518">
        <v>332.14285714285717</v>
      </c>
      <c r="I518">
        <v>174.37107142857144</v>
      </c>
      <c r="J518">
        <v>1123.3214285714287</v>
      </c>
      <c r="K518">
        <v>29</v>
      </c>
      <c r="L518">
        <v>29</v>
      </c>
      <c r="M518">
        <v>3</v>
      </c>
      <c r="N518">
        <v>11</v>
      </c>
      <c r="O518">
        <v>10</v>
      </c>
    </row>
    <row r="519" spans="1:15">
      <c r="A519">
        <v>1054</v>
      </c>
      <c r="B519">
        <v>1616.3060714285714</v>
      </c>
      <c r="C519">
        <v>1616.3060714285714</v>
      </c>
      <c r="D519">
        <v>2</v>
      </c>
      <c r="E519">
        <v>2</v>
      </c>
      <c r="F519">
        <v>1893.5653571428572</v>
      </c>
      <c r="G519">
        <v>1893.5653571428572</v>
      </c>
      <c r="H519">
        <v>178.57142857142858</v>
      </c>
      <c r="I519">
        <v>150.27964285714285</v>
      </c>
      <c r="J519">
        <v>1550.4285714285713</v>
      </c>
      <c r="K519">
        <v>21</v>
      </c>
      <c r="L519">
        <v>21</v>
      </c>
      <c r="M519">
        <v>1</v>
      </c>
      <c r="N519">
        <v>10</v>
      </c>
      <c r="O519">
        <v>8</v>
      </c>
    </row>
    <row r="520" spans="1:15">
      <c r="A520">
        <v>201</v>
      </c>
      <c r="B520">
        <v>475.3592857142857</v>
      </c>
      <c r="C520">
        <v>475.3592857142857</v>
      </c>
      <c r="D520">
        <v>2</v>
      </c>
      <c r="E520">
        <v>2</v>
      </c>
      <c r="F520">
        <v>837.00357142857138</v>
      </c>
      <c r="G520">
        <v>837.00357142857138</v>
      </c>
      <c r="H520">
        <v>464.28571428571428</v>
      </c>
      <c r="I520">
        <v>0</v>
      </c>
      <c r="J520">
        <v>0</v>
      </c>
      <c r="K520">
        <v>6</v>
      </c>
      <c r="L520">
        <v>6</v>
      </c>
      <c r="M520">
        <v>3</v>
      </c>
      <c r="N520">
        <v>0</v>
      </c>
      <c r="O520">
        <v>0</v>
      </c>
    </row>
    <row r="521" spans="1:15">
      <c r="A521">
        <v>851</v>
      </c>
      <c r="B521">
        <v>1.1071428571428571E-2</v>
      </c>
      <c r="C521">
        <v>1.1071428571428571E-2</v>
      </c>
      <c r="D521">
        <v>1</v>
      </c>
      <c r="E521">
        <v>1</v>
      </c>
      <c r="F521">
        <v>1312.6532142857143</v>
      </c>
      <c r="G521">
        <v>1312.6532142857143</v>
      </c>
      <c r="H521">
        <v>792.66464285714289</v>
      </c>
      <c r="I521">
        <v>501.20464285714286</v>
      </c>
      <c r="J521">
        <v>0</v>
      </c>
      <c r="K521">
        <v>43</v>
      </c>
      <c r="L521">
        <v>43</v>
      </c>
      <c r="M521">
        <v>4</v>
      </c>
      <c r="N521">
        <v>34</v>
      </c>
      <c r="O521">
        <v>0</v>
      </c>
    </row>
    <row r="522" spans="1:15">
      <c r="A522">
        <v>626</v>
      </c>
      <c r="B522">
        <v>791.25785714285723</v>
      </c>
      <c r="C522">
        <v>791.25785714285723</v>
      </c>
      <c r="D522">
        <v>3</v>
      </c>
      <c r="E522">
        <v>3</v>
      </c>
      <c r="F522">
        <v>427.06071428571431</v>
      </c>
      <c r="G522">
        <v>427.06071428571431</v>
      </c>
      <c r="H522">
        <v>78.571428571428569</v>
      </c>
      <c r="I522">
        <v>164.20357142857142</v>
      </c>
      <c r="J522">
        <v>173.35714285714286</v>
      </c>
      <c r="K522">
        <v>13</v>
      </c>
      <c r="L522">
        <v>13</v>
      </c>
      <c r="M522">
        <v>2</v>
      </c>
      <c r="N522">
        <v>7</v>
      </c>
      <c r="O522">
        <v>2</v>
      </c>
    </row>
    <row r="523" spans="1:15">
      <c r="A523">
        <v>1247</v>
      </c>
      <c r="B523">
        <v>628.28821428571428</v>
      </c>
      <c r="C523">
        <v>627.06357142857144</v>
      </c>
      <c r="D523">
        <v>5</v>
      </c>
      <c r="E523">
        <v>4</v>
      </c>
      <c r="F523">
        <v>1012.8739285714286</v>
      </c>
      <c r="G523">
        <v>1012.8739285714286</v>
      </c>
      <c r="H523">
        <v>357.14285714285717</v>
      </c>
      <c r="I523">
        <v>274.55250000000001</v>
      </c>
      <c r="J523">
        <v>375.92857142857144</v>
      </c>
      <c r="K523">
        <v>26</v>
      </c>
      <c r="L523">
        <v>26</v>
      </c>
      <c r="M523">
        <v>1</v>
      </c>
      <c r="N523">
        <v>4</v>
      </c>
      <c r="O523">
        <v>19</v>
      </c>
    </row>
    <row r="524" spans="1:15">
      <c r="A524">
        <v>721</v>
      </c>
      <c r="B524">
        <v>1197.4842857142855</v>
      </c>
      <c r="C524">
        <v>1190.4464285714287</v>
      </c>
      <c r="D524">
        <v>6</v>
      </c>
      <c r="E524">
        <v>5</v>
      </c>
      <c r="F524">
        <v>1147.9000000000001</v>
      </c>
      <c r="G524">
        <v>1147.9000000000001</v>
      </c>
      <c r="H524">
        <v>178.57142857142858</v>
      </c>
      <c r="I524">
        <v>151.95357142857142</v>
      </c>
      <c r="J524">
        <v>813.875</v>
      </c>
      <c r="K524">
        <v>17</v>
      </c>
      <c r="L524">
        <v>17</v>
      </c>
      <c r="M524">
        <v>1</v>
      </c>
      <c r="N524">
        <v>4</v>
      </c>
      <c r="O524">
        <v>11</v>
      </c>
    </row>
    <row r="525" spans="1:15">
      <c r="A525">
        <v>206</v>
      </c>
      <c r="B525">
        <v>371.43714285714287</v>
      </c>
      <c r="C525">
        <v>0</v>
      </c>
      <c r="D525">
        <v>3</v>
      </c>
      <c r="E525">
        <v>0</v>
      </c>
      <c r="F525">
        <v>755.53571428571433</v>
      </c>
      <c r="G525">
        <v>0</v>
      </c>
      <c r="H525">
        <v>0</v>
      </c>
      <c r="I525">
        <v>0</v>
      </c>
      <c r="J525">
        <v>41.25</v>
      </c>
      <c r="K525">
        <v>3</v>
      </c>
      <c r="L525">
        <v>0</v>
      </c>
      <c r="M525">
        <v>0</v>
      </c>
      <c r="N525">
        <v>0</v>
      </c>
      <c r="O525">
        <v>2</v>
      </c>
    </row>
    <row r="526" spans="1:15">
      <c r="A526">
        <v>1399</v>
      </c>
      <c r="B526">
        <v>1988.6453571428572</v>
      </c>
      <c r="C526">
        <v>1632.6539285714284</v>
      </c>
      <c r="D526">
        <v>14</v>
      </c>
      <c r="E526">
        <v>4</v>
      </c>
      <c r="F526">
        <v>1680.8153571428572</v>
      </c>
      <c r="G526">
        <v>1461.6967857142859</v>
      </c>
      <c r="H526">
        <v>57.142857142857146</v>
      </c>
      <c r="I526">
        <v>136.56392857142856</v>
      </c>
      <c r="J526">
        <v>931.29035714285715</v>
      </c>
      <c r="K526">
        <v>58</v>
      </c>
      <c r="L526">
        <v>21</v>
      </c>
      <c r="M526">
        <v>3</v>
      </c>
      <c r="N526">
        <v>27</v>
      </c>
      <c r="O526">
        <v>8</v>
      </c>
    </row>
    <row r="527" spans="1:15">
      <c r="A527">
        <v>1424</v>
      </c>
      <c r="B527">
        <v>1.0714285714285714E-2</v>
      </c>
      <c r="C527">
        <v>1.0714285714285714E-2</v>
      </c>
      <c r="D527">
        <v>1</v>
      </c>
      <c r="E527">
        <v>1</v>
      </c>
      <c r="F527">
        <v>828.89285714285711</v>
      </c>
      <c r="G527">
        <v>828.89285714285711</v>
      </c>
      <c r="H527">
        <v>0</v>
      </c>
      <c r="I527">
        <v>0</v>
      </c>
      <c r="J527">
        <v>824.21428571428567</v>
      </c>
      <c r="K527">
        <v>4</v>
      </c>
      <c r="L527">
        <v>4</v>
      </c>
      <c r="M527">
        <v>0</v>
      </c>
      <c r="N527">
        <v>0</v>
      </c>
      <c r="O527">
        <v>3</v>
      </c>
    </row>
    <row r="528" spans="1:15">
      <c r="A528">
        <v>1328</v>
      </c>
      <c r="B528">
        <v>1467.7278571428571</v>
      </c>
      <c r="C528">
        <v>1467.7278571428571</v>
      </c>
      <c r="D528">
        <v>3</v>
      </c>
      <c r="E528">
        <v>3</v>
      </c>
      <c r="F528">
        <v>1490.3392857142858</v>
      </c>
      <c r="G528">
        <v>1490.3392857142858</v>
      </c>
      <c r="H528">
        <v>303.57142857142856</v>
      </c>
      <c r="I528">
        <v>275.26785714285717</v>
      </c>
      <c r="J528">
        <v>905.82142857142856</v>
      </c>
      <c r="K528">
        <v>51</v>
      </c>
      <c r="L528">
        <v>51</v>
      </c>
      <c r="M528">
        <v>6</v>
      </c>
      <c r="N528">
        <v>18</v>
      </c>
      <c r="O528">
        <v>21</v>
      </c>
    </row>
    <row r="529" spans="1:15">
      <c r="A529">
        <v>90</v>
      </c>
      <c r="B529">
        <v>107.14321428571429</v>
      </c>
      <c r="C529">
        <v>107.14321428571429</v>
      </c>
      <c r="D529">
        <v>2</v>
      </c>
      <c r="E529">
        <v>2</v>
      </c>
      <c r="F529">
        <v>78.953571428571422</v>
      </c>
      <c r="G529">
        <v>78.953571428571422</v>
      </c>
      <c r="H529">
        <v>35.714285714285715</v>
      </c>
      <c r="I529">
        <v>3.3821428571428571</v>
      </c>
      <c r="J529">
        <v>35.821428571428569</v>
      </c>
      <c r="K529">
        <v>4</v>
      </c>
      <c r="L529">
        <v>4</v>
      </c>
      <c r="M529">
        <v>1</v>
      </c>
      <c r="N529">
        <v>1</v>
      </c>
      <c r="O529">
        <v>1</v>
      </c>
    </row>
    <row r="530" spans="1:15">
      <c r="A530">
        <v>1254</v>
      </c>
      <c r="B530">
        <v>2555.5185714285717</v>
      </c>
      <c r="C530">
        <v>2555.5185714285717</v>
      </c>
      <c r="D530">
        <v>7</v>
      </c>
      <c r="E530">
        <v>7</v>
      </c>
      <c r="F530">
        <v>2398.9792857142857</v>
      </c>
      <c r="G530">
        <v>2398.9792857142857</v>
      </c>
      <c r="H530">
        <v>750</v>
      </c>
      <c r="I530">
        <v>364.97928571428571</v>
      </c>
      <c r="J530">
        <v>1278.5714285714287</v>
      </c>
      <c r="K530">
        <v>36</v>
      </c>
      <c r="L530">
        <v>36</v>
      </c>
      <c r="M530">
        <v>4</v>
      </c>
      <c r="N530">
        <v>17</v>
      </c>
      <c r="O530">
        <v>13</v>
      </c>
    </row>
    <row r="531" spans="1:15">
      <c r="A531">
        <v>1036</v>
      </c>
      <c r="B531">
        <v>483.44857142857143</v>
      </c>
      <c r="C531">
        <v>478.06464285714281</v>
      </c>
      <c r="D531">
        <v>4</v>
      </c>
      <c r="E531">
        <v>2</v>
      </c>
      <c r="F531">
        <v>1.9642857142857142</v>
      </c>
      <c r="G531">
        <v>1.9642857142857142</v>
      </c>
      <c r="H531">
        <v>0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0</v>
      </c>
      <c r="O531">
        <v>0</v>
      </c>
    </row>
    <row r="532" spans="1:15">
      <c r="A532">
        <v>1516</v>
      </c>
      <c r="B532">
        <v>1379.6917857142857</v>
      </c>
      <c r="C532">
        <v>949.74071428571438</v>
      </c>
      <c r="D532">
        <v>11</v>
      </c>
      <c r="E532">
        <v>4</v>
      </c>
      <c r="F532">
        <v>1943.8510714285715</v>
      </c>
      <c r="G532">
        <v>1572.6385714285714</v>
      </c>
      <c r="H532">
        <v>160.71428571428572</v>
      </c>
      <c r="I532">
        <v>364.92678571428576</v>
      </c>
      <c r="J532">
        <v>1408.5314285714285</v>
      </c>
      <c r="K532">
        <v>41</v>
      </c>
      <c r="L532">
        <v>13</v>
      </c>
      <c r="M532">
        <v>2</v>
      </c>
      <c r="N532">
        <v>23</v>
      </c>
      <c r="O532">
        <v>10</v>
      </c>
    </row>
    <row r="533" spans="1:15">
      <c r="A533">
        <v>217</v>
      </c>
      <c r="B533">
        <v>11454.822857142857</v>
      </c>
      <c r="C533">
        <v>4.3571428571428573E-2</v>
      </c>
      <c r="D533">
        <v>3</v>
      </c>
      <c r="E533">
        <v>1</v>
      </c>
      <c r="F533">
        <v>11430.357142857143</v>
      </c>
      <c r="G533">
        <v>11430.357142857143</v>
      </c>
      <c r="H533">
        <v>0</v>
      </c>
      <c r="I533">
        <v>0</v>
      </c>
      <c r="J533">
        <v>11428.571428571429</v>
      </c>
      <c r="K533">
        <v>2</v>
      </c>
      <c r="L533">
        <v>2</v>
      </c>
      <c r="M533">
        <v>0</v>
      </c>
      <c r="N533">
        <v>0</v>
      </c>
      <c r="O533">
        <v>1</v>
      </c>
    </row>
    <row r="534" spans="1:15">
      <c r="A534">
        <v>212</v>
      </c>
      <c r="B534">
        <v>370.5467857142857</v>
      </c>
      <c r="C534">
        <v>370.5467857142857</v>
      </c>
      <c r="D534">
        <v>2</v>
      </c>
      <c r="E534">
        <v>2</v>
      </c>
      <c r="F534">
        <v>260.01249999999999</v>
      </c>
      <c r="G534">
        <v>260.01249999999999</v>
      </c>
      <c r="H534">
        <v>214.28571428571428</v>
      </c>
      <c r="I534">
        <v>25.476785714285715</v>
      </c>
      <c r="J534">
        <v>17.857142857142858</v>
      </c>
      <c r="K534">
        <v>8</v>
      </c>
      <c r="L534">
        <v>8</v>
      </c>
      <c r="M534">
        <v>3</v>
      </c>
      <c r="N534">
        <v>2</v>
      </c>
      <c r="O534">
        <v>1</v>
      </c>
    </row>
    <row r="535" spans="1:15">
      <c r="A535">
        <v>720</v>
      </c>
      <c r="B535">
        <v>406.25107142857144</v>
      </c>
      <c r="C535">
        <v>406.25107142857144</v>
      </c>
      <c r="D535">
        <v>4</v>
      </c>
      <c r="E535">
        <v>4</v>
      </c>
      <c r="F535">
        <v>487.10714285714283</v>
      </c>
      <c r="G535">
        <v>487.10714285714283</v>
      </c>
      <c r="H535">
        <v>482.14285714285717</v>
      </c>
      <c r="I535">
        <v>0</v>
      </c>
      <c r="J535">
        <v>0</v>
      </c>
      <c r="K535">
        <v>7</v>
      </c>
      <c r="L535">
        <v>7</v>
      </c>
      <c r="M535">
        <v>4</v>
      </c>
      <c r="N535">
        <v>0</v>
      </c>
      <c r="O535">
        <v>0</v>
      </c>
    </row>
    <row r="536" spans="1:15">
      <c r="A536">
        <v>1405</v>
      </c>
      <c r="B536">
        <v>270.15107142857141</v>
      </c>
      <c r="C536">
        <v>270.15107142857141</v>
      </c>
      <c r="D536">
        <v>2</v>
      </c>
      <c r="E536">
        <v>2</v>
      </c>
      <c r="F536">
        <v>224.905</v>
      </c>
      <c r="G536">
        <v>224.905</v>
      </c>
      <c r="H536">
        <v>0</v>
      </c>
      <c r="I536">
        <v>0.89035714285714285</v>
      </c>
      <c r="J536">
        <v>220.62178571428572</v>
      </c>
      <c r="K536">
        <v>7</v>
      </c>
      <c r="L536">
        <v>7</v>
      </c>
      <c r="M536">
        <v>0</v>
      </c>
      <c r="N536">
        <v>1</v>
      </c>
      <c r="O536">
        <v>5</v>
      </c>
    </row>
    <row r="537" spans="1:15">
      <c r="A537">
        <v>1111</v>
      </c>
      <c r="B537">
        <v>1423.4599999999998</v>
      </c>
      <c r="C537">
        <v>1420.7310714285716</v>
      </c>
      <c r="D537">
        <v>4</v>
      </c>
      <c r="E537">
        <v>3</v>
      </c>
      <c r="F537">
        <v>817.37357142857138</v>
      </c>
      <c r="G537">
        <v>817.37357142857138</v>
      </c>
      <c r="H537">
        <v>214.28571428571428</v>
      </c>
      <c r="I537">
        <v>470.69499999999999</v>
      </c>
      <c r="J537">
        <v>130.10714285714286</v>
      </c>
      <c r="K537">
        <v>14</v>
      </c>
      <c r="L537">
        <v>14</v>
      </c>
      <c r="M537">
        <v>1</v>
      </c>
      <c r="N537">
        <v>10</v>
      </c>
      <c r="O537">
        <v>2</v>
      </c>
    </row>
    <row r="538" spans="1:15">
      <c r="A538">
        <v>176</v>
      </c>
      <c r="B538">
        <v>310.82428571428574</v>
      </c>
      <c r="C538">
        <v>310.82428571428574</v>
      </c>
      <c r="D538">
        <v>2</v>
      </c>
      <c r="E538">
        <v>2</v>
      </c>
      <c r="F538">
        <v>373.43321428571426</v>
      </c>
      <c r="G538">
        <v>373.43321428571426</v>
      </c>
      <c r="H538">
        <v>125</v>
      </c>
      <c r="I538">
        <v>76.077500000000001</v>
      </c>
      <c r="J538">
        <v>169.74857142857144</v>
      </c>
      <c r="K538">
        <v>18</v>
      </c>
      <c r="L538">
        <v>18</v>
      </c>
      <c r="M538">
        <v>4</v>
      </c>
      <c r="N538">
        <v>8</v>
      </c>
      <c r="O538">
        <v>3</v>
      </c>
    </row>
    <row r="539" spans="1:15">
      <c r="A539">
        <v>577</v>
      </c>
      <c r="B539">
        <v>339.28785714285715</v>
      </c>
      <c r="C539">
        <v>339.28785714285715</v>
      </c>
      <c r="D539">
        <v>2</v>
      </c>
      <c r="E539">
        <v>2</v>
      </c>
      <c r="F539">
        <v>254.00357142857143</v>
      </c>
      <c r="G539">
        <v>254.00357142857143</v>
      </c>
      <c r="H539">
        <v>0</v>
      </c>
      <c r="I539">
        <v>0</v>
      </c>
      <c r="J539">
        <v>0</v>
      </c>
      <c r="K539">
        <v>3</v>
      </c>
      <c r="L539">
        <v>3</v>
      </c>
      <c r="M539">
        <v>0</v>
      </c>
      <c r="N539">
        <v>0</v>
      </c>
      <c r="O539">
        <v>0</v>
      </c>
    </row>
    <row r="540" spans="1:15">
      <c r="A540">
        <v>1146</v>
      </c>
      <c r="B540">
        <v>430.84999999999997</v>
      </c>
      <c r="C540">
        <v>430.84999999999997</v>
      </c>
      <c r="D540">
        <v>2</v>
      </c>
      <c r="E540">
        <v>2</v>
      </c>
      <c r="F540">
        <v>430.75</v>
      </c>
      <c r="G540">
        <v>430.75</v>
      </c>
      <c r="H540">
        <v>428.57142857142856</v>
      </c>
      <c r="I540">
        <v>0</v>
      </c>
      <c r="J540">
        <v>0</v>
      </c>
      <c r="K540">
        <v>2</v>
      </c>
      <c r="L540">
        <v>2</v>
      </c>
      <c r="M540">
        <v>1</v>
      </c>
      <c r="N540">
        <v>0</v>
      </c>
      <c r="O540">
        <v>0</v>
      </c>
    </row>
    <row r="541" spans="1:15">
      <c r="A541">
        <v>659</v>
      </c>
      <c r="B541">
        <v>750.00214285714287</v>
      </c>
      <c r="C541">
        <v>750.00214285714287</v>
      </c>
      <c r="D541">
        <v>2</v>
      </c>
      <c r="E541">
        <v>2</v>
      </c>
      <c r="F541">
        <v>798.30714285714282</v>
      </c>
      <c r="G541">
        <v>798.30714285714282</v>
      </c>
      <c r="H541">
        <v>0</v>
      </c>
      <c r="I541">
        <v>0</v>
      </c>
      <c r="J541">
        <v>189.92857142857142</v>
      </c>
      <c r="K541">
        <v>5</v>
      </c>
      <c r="L541">
        <v>5</v>
      </c>
      <c r="M541">
        <v>0</v>
      </c>
      <c r="N541">
        <v>0</v>
      </c>
      <c r="O541">
        <v>2</v>
      </c>
    </row>
    <row r="542" spans="1:15">
      <c r="A542">
        <v>1287</v>
      </c>
      <c r="B542">
        <v>3261.0707142857141</v>
      </c>
      <c r="C542">
        <v>2422.8371428571431</v>
      </c>
      <c r="D542">
        <v>18</v>
      </c>
      <c r="E542">
        <v>14</v>
      </c>
      <c r="F542">
        <v>3053.1717857142858</v>
      </c>
      <c r="G542">
        <v>2476.4085714285716</v>
      </c>
      <c r="H542">
        <v>678.57142857142856</v>
      </c>
      <c r="I542">
        <v>12.460714285714285</v>
      </c>
      <c r="J542">
        <v>689.53571428571433</v>
      </c>
      <c r="K542">
        <v>42</v>
      </c>
      <c r="L542">
        <v>26</v>
      </c>
      <c r="M542">
        <v>7</v>
      </c>
      <c r="N542">
        <v>1</v>
      </c>
      <c r="O542">
        <v>10</v>
      </c>
    </row>
    <row r="543" spans="1:15">
      <c r="A543">
        <v>452</v>
      </c>
      <c r="B543">
        <v>1.892857142857143E-2</v>
      </c>
      <c r="C543">
        <v>1.892857142857143E-2</v>
      </c>
      <c r="D543">
        <v>1</v>
      </c>
      <c r="E543">
        <v>1</v>
      </c>
      <c r="F543">
        <v>62.892857142857146</v>
      </c>
      <c r="G543">
        <v>62.892857142857146</v>
      </c>
      <c r="H543">
        <v>0</v>
      </c>
      <c r="I543">
        <v>0</v>
      </c>
      <c r="J543">
        <v>58.071428571428569</v>
      </c>
      <c r="K543">
        <v>2</v>
      </c>
      <c r="L543">
        <v>2</v>
      </c>
      <c r="M543">
        <v>0</v>
      </c>
      <c r="N543">
        <v>0</v>
      </c>
      <c r="O543">
        <v>1</v>
      </c>
    </row>
    <row r="544" spans="1:15">
      <c r="A544">
        <v>1505</v>
      </c>
      <c r="B544">
        <v>284.55357142857144</v>
      </c>
      <c r="C544">
        <v>273.70107142857142</v>
      </c>
      <c r="D544">
        <v>7</v>
      </c>
      <c r="E544">
        <v>2</v>
      </c>
      <c r="F544">
        <v>727.46428571428567</v>
      </c>
      <c r="G544">
        <v>725.10714285714289</v>
      </c>
      <c r="H544">
        <v>571.42857142857144</v>
      </c>
      <c r="I544">
        <v>32.035714285714285</v>
      </c>
      <c r="J544">
        <v>116.85714285714286</v>
      </c>
      <c r="K544">
        <v>16</v>
      </c>
      <c r="L544">
        <v>12</v>
      </c>
      <c r="M544">
        <v>3</v>
      </c>
      <c r="N544">
        <v>1</v>
      </c>
      <c r="O544">
        <v>6</v>
      </c>
    </row>
    <row r="545" spans="1:15">
      <c r="A545">
        <v>862</v>
      </c>
      <c r="B545">
        <v>253.57249999999999</v>
      </c>
      <c r="C545">
        <v>253.57249999999999</v>
      </c>
      <c r="D545">
        <v>2</v>
      </c>
      <c r="E545">
        <v>2</v>
      </c>
      <c r="F545">
        <v>232.02142857142857</v>
      </c>
      <c r="G545">
        <v>232.02142857142857</v>
      </c>
      <c r="H545">
        <v>125</v>
      </c>
      <c r="I545">
        <v>104.41428571428571</v>
      </c>
      <c r="J545">
        <v>0</v>
      </c>
      <c r="K545">
        <v>17</v>
      </c>
      <c r="L545">
        <v>17</v>
      </c>
      <c r="M545">
        <v>5</v>
      </c>
      <c r="N545">
        <v>8</v>
      </c>
      <c r="O545">
        <v>0</v>
      </c>
    </row>
    <row r="546" spans="1:15">
      <c r="A546">
        <v>1276</v>
      </c>
      <c r="B546">
        <v>610.89321428571418</v>
      </c>
      <c r="C546">
        <v>514.31321428571425</v>
      </c>
      <c r="D546">
        <v>4</v>
      </c>
      <c r="E546">
        <v>3</v>
      </c>
      <c r="F546">
        <v>165.92857142857142</v>
      </c>
      <c r="G546">
        <v>155.10714285714286</v>
      </c>
      <c r="H546">
        <v>35.714285714285715</v>
      </c>
      <c r="I546">
        <v>0</v>
      </c>
      <c r="J546">
        <v>0</v>
      </c>
      <c r="K546">
        <v>6</v>
      </c>
      <c r="L546">
        <v>4</v>
      </c>
      <c r="M546">
        <v>1</v>
      </c>
      <c r="N546">
        <v>0</v>
      </c>
      <c r="O546">
        <v>0</v>
      </c>
    </row>
    <row r="547" spans="1:15">
      <c r="A547">
        <v>1321</v>
      </c>
      <c r="B547">
        <v>354.57785714285717</v>
      </c>
      <c r="C547">
        <v>354.57785714285717</v>
      </c>
      <c r="D547">
        <v>3</v>
      </c>
      <c r="E547">
        <v>3</v>
      </c>
      <c r="F547">
        <v>560.53571428571433</v>
      </c>
      <c r="G547">
        <v>560.53571428571433</v>
      </c>
      <c r="H547">
        <v>557.14285714285711</v>
      </c>
      <c r="I547">
        <v>0</v>
      </c>
      <c r="J547">
        <v>0</v>
      </c>
      <c r="K547">
        <v>4</v>
      </c>
      <c r="L547">
        <v>4</v>
      </c>
      <c r="M547">
        <v>3</v>
      </c>
      <c r="N547">
        <v>0</v>
      </c>
      <c r="O547">
        <v>0</v>
      </c>
    </row>
    <row r="548" spans="1:15">
      <c r="A548">
        <v>1513</v>
      </c>
      <c r="B548">
        <v>487.64714285714291</v>
      </c>
      <c r="C548">
        <v>478.22928571428571</v>
      </c>
      <c r="D548">
        <v>4</v>
      </c>
      <c r="E548">
        <v>3</v>
      </c>
      <c r="F548">
        <v>26</v>
      </c>
      <c r="G548">
        <v>26</v>
      </c>
      <c r="H548">
        <v>0</v>
      </c>
      <c r="I548">
        <v>26</v>
      </c>
      <c r="J548">
        <v>0</v>
      </c>
      <c r="K548">
        <v>2</v>
      </c>
      <c r="L548">
        <v>2</v>
      </c>
      <c r="M548">
        <v>0</v>
      </c>
      <c r="N548">
        <v>2</v>
      </c>
      <c r="O548">
        <v>0</v>
      </c>
    </row>
    <row r="549" spans="1:15">
      <c r="A549">
        <v>85</v>
      </c>
      <c r="B549">
        <v>196.49642857142857</v>
      </c>
      <c r="C549">
        <v>196.49642857142857</v>
      </c>
      <c r="D549">
        <v>3</v>
      </c>
      <c r="E549">
        <v>3</v>
      </c>
      <c r="F549">
        <v>120.25</v>
      </c>
      <c r="G549">
        <v>120.25</v>
      </c>
      <c r="H549">
        <v>71.428571428571431</v>
      </c>
      <c r="I549">
        <v>8.8928571428571423</v>
      </c>
      <c r="J549">
        <v>29.214285714285715</v>
      </c>
      <c r="K549">
        <v>6</v>
      </c>
      <c r="L549">
        <v>6</v>
      </c>
      <c r="M549">
        <v>2</v>
      </c>
      <c r="N549">
        <v>1</v>
      </c>
      <c r="O549">
        <v>2</v>
      </c>
    </row>
    <row r="550" spans="1:15">
      <c r="A550">
        <v>1394</v>
      </c>
      <c r="B550">
        <v>860.55000000000007</v>
      </c>
      <c r="C550">
        <v>860.55000000000007</v>
      </c>
      <c r="D550">
        <v>3</v>
      </c>
      <c r="E550">
        <v>3</v>
      </c>
      <c r="F550">
        <v>1330.204642857143</v>
      </c>
      <c r="G550">
        <v>1330.204642857143</v>
      </c>
      <c r="H550">
        <v>357.14285714285717</v>
      </c>
      <c r="I550">
        <v>502.16892857142858</v>
      </c>
      <c r="J550">
        <v>464.85714285714283</v>
      </c>
      <c r="K550">
        <v>31</v>
      </c>
      <c r="L550">
        <v>31</v>
      </c>
      <c r="M550">
        <v>1</v>
      </c>
      <c r="N550">
        <v>24</v>
      </c>
      <c r="O550">
        <v>5</v>
      </c>
    </row>
    <row r="551" spans="1:15">
      <c r="A551">
        <v>1005</v>
      </c>
      <c r="B551">
        <v>2507.1132142857141</v>
      </c>
      <c r="C551">
        <v>1611.7942857142857</v>
      </c>
      <c r="D551">
        <v>31</v>
      </c>
      <c r="E551">
        <v>22</v>
      </c>
      <c r="F551">
        <v>2408.7817857142859</v>
      </c>
      <c r="G551">
        <v>1611.7942857142857</v>
      </c>
      <c r="H551">
        <v>117.85714285714286</v>
      </c>
      <c r="I551">
        <v>70.765357142857141</v>
      </c>
      <c r="J551">
        <v>555.93464285714288</v>
      </c>
      <c r="K551">
        <v>52</v>
      </c>
      <c r="L551">
        <v>24</v>
      </c>
      <c r="M551">
        <v>4</v>
      </c>
      <c r="N551">
        <v>4</v>
      </c>
      <c r="O551">
        <v>11</v>
      </c>
    </row>
    <row r="552" spans="1:15">
      <c r="A552">
        <v>1540</v>
      </c>
      <c r="B552">
        <v>357.14357142857142</v>
      </c>
      <c r="C552">
        <v>357.14357142857142</v>
      </c>
      <c r="D552">
        <v>3</v>
      </c>
      <c r="E552">
        <v>3</v>
      </c>
      <c r="F552">
        <v>357.6010714285714</v>
      </c>
      <c r="G552">
        <v>357.6010714285714</v>
      </c>
      <c r="H552">
        <v>0</v>
      </c>
      <c r="I552">
        <v>2.2439285714285715</v>
      </c>
      <c r="J552">
        <v>214.28571428571428</v>
      </c>
      <c r="K552">
        <v>6</v>
      </c>
      <c r="L552">
        <v>6</v>
      </c>
      <c r="M552">
        <v>0</v>
      </c>
      <c r="N552">
        <v>1</v>
      </c>
      <c r="O552">
        <v>1</v>
      </c>
    </row>
    <row r="553" spans="1:15">
      <c r="A553">
        <v>472</v>
      </c>
      <c r="B553">
        <v>32.143214285714286</v>
      </c>
      <c r="C553">
        <v>32.143214285714286</v>
      </c>
      <c r="D553">
        <v>2</v>
      </c>
      <c r="E553">
        <v>2</v>
      </c>
      <c r="F553">
        <v>21.428571428571427</v>
      </c>
      <c r="G553">
        <v>21.428571428571427</v>
      </c>
      <c r="H553">
        <v>21.428571428571427</v>
      </c>
      <c r="I553">
        <v>0</v>
      </c>
      <c r="J553">
        <v>0</v>
      </c>
      <c r="K553">
        <v>2</v>
      </c>
      <c r="L553">
        <v>2</v>
      </c>
      <c r="M553">
        <v>2</v>
      </c>
      <c r="N553">
        <v>0</v>
      </c>
      <c r="O553">
        <v>0</v>
      </c>
    </row>
    <row r="554" spans="1:15">
      <c r="A554">
        <v>1429</v>
      </c>
      <c r="B554">
        <v>2063.3407142857145</v>
      </c>
      <c r="C554">
        <v>1619.2589285714287</v>
      </c>
      <c r="D554">
        <v>23</v>
      </c>
      <c r="E554">
        <v>17</v>
      </c>
      <c r="F554">
        <v>2475.1496428571431</v>
      </c>
      <c r="G554">
        <v>1619.2589285714287</v>
      </c>
      <c r="H554">
        <v>142.85714285714286</v>
      </c>
      <c r="I554">
        <v>36.103571428571428</v>
      </c>
      <c r="J554">
        <v>978.3257142857143</v>
      </c>
      <c r="K554">
        <v>40</v>
      </c>
      <c r="L554">
        <v>20</v>
      </c>
      <c r="M554">
        <v>1</v>
      </c>
      <c r="N554">
        <v>1</v>
      </c>
      <c r="O554">
        <v>10</v>
      </c>
    </row>
    <row r="555" spans="1:15">
      <c r="A555">
        <v>1333</v>
      </c>
      <c r="B555">
        <v>1813.0032142857142</v>
      </c>
      <c r="C555">
        <v>1636.8978571428572</v>
      </c>
      <c r="D555">
        <v>6</v>
      </c>
      <c r="E555">
        <v>5</v>
      </c>
      <c r="F555">
        <v>1468.6275000000001</v>
      </c>
      <c r="G555">
        <v>1454.9132142857143</v>
      </c>
      <c r="H555">
        <v>589.28571428571433</v>
      </c>
      <c r="I555">
        <v>226.52035714285714</v>
      </c>
      <c r="J555">
        <v>363.71428571428572</v>
      </c>
      <c r="K555">
        <v>38</v>
      </c>
      <c r="L555">
        <v>36</v>
      </c>
      <c r="M555">
        <v>6</v>
      </c>
      <c r="N555">
        <v>11</v>
      </c>
      <c r="O555">
        <v>13</v>
      </c>
    </row>
    <row r="556" spans="1:15">
      <c r="A556">
        <v>666</v>
      </c>
      <c r="B556">
        <v>545.71607142857135</v>
      </c>
      <c r="C556">
        <v>545.71607142857135</v>
      </c>
      <c r="D556">
        <v>4</v>
      </c>
      <c r="E556">
        <v>4</v>
      </c>
      <c r="F556">
        <v>734.35714285714289</v>
      </c>
      <c r="G556">
        <v>734.35714285714289</v>
      </c>
      <c r="H556">
        <v>0</v>
      </c>
      <c r="I556">
        <v>0</v>
      </c>
      <c r="J556">
        <v>729.71428571428567</v>
      </c>
      <c r="K556">
        <v>26</v>
      </c>
      <c r="L556">
        <v>26</v>
      </c>
      <c r="M556">
        <v>0</v>
      </c>
      <c r="N556">
        <v>0</v>
      </c>
      <c r="O556">
        <v>25</v>
      </c>
    </row>
    <row r="557" spans="1:15">
      <c r="A557">
        <v>1133</v>
      </c>
      <c r="B557">
        <v>3015.0382142857147</v>
      </c>
      <c r="C557">
        <v>3.2142857142857142E-3</v>
      </c>
      <c r="D557">
        <v>5</v>
      </c>
      <c r="E557">
        <v>1</v>
      </c>
      <c r="F557">
        <v>129.9</v>
      </c>
      <c r="G557">
        <v>129.9</v>
      </c>
      <c r="H557">
        <v>0</v>
      </c>
      <c r="I557">
        <v>129.9</v>
      </c>
      <c r="J557">
        <v>0</v>
      </c>
      <c r="K557">
        <v>3</v>
      </c>
      <c r="L557">
        <v>3</v>
      </c>
      <c r="M557">
        <v>0</v>
      </c>
      <c r="N557">
        <v>3</v>
      </c>
      <c r="O557">
        <v>0</v>
      </c>
    </row>
    <row r="558" spans="1:15">
      <c r="A558">
        <v>1074</v>
      </c>
      <c r="B558">
        <v>21.428571428571427</v>
      </c>
      <c r="C558">
        <v>21.428571428571427</v>
      </c>
      <c r="D558">
        <v>1</v>
      </c>
      <c r="E558">
        <v>1</v>
      </c>
      <c r="F558">
        <v>21.285714285714285</v>
      </c>
      <c r="G558">
        <v>21.285714285714285</v>
      </c>
      <c r="H558">
        <v>0</v>
      </c>
      <c r="I558">
        <v>0</v>
      </c>
      <c r="J558">
        <v>17.892857142857142</v>
      </c>
      <c r="K558">
        <v>2</v>
      </c>
      <c r="L558">
        <v>2</v>
      </c>
      <c r="M558">
        <v>0</v>
      </c>
      <c r="N558">
        <v>0</v>
      </c>
      <c r="O558">
        <v>1</v>
      </c>
    </row>
    <row r="559" spans="1:15">
      <c r="A559">
        <v>1378</v>
      </c>
      <c r="B559">
        <v>53.578214285714289</v>
      </c>
      <c r="C559">
        <v>53.578214285714289</v>
      </c>
      <c r="D559">
        <v>2</v>
      </c>
      <c r="E559">
        <v>2</v>
      </c>
      <c r="F559">
        <v>1344.7692857142858</v>
      </c>
      <c r="G559">
        <v>1344.7692857142858</v>
      </c>
      <c r="H559">
        <v>214.28571428571428</v>
      </c>
      <c r="I559">
        <v>1128.5192857142858</v>
      </c>
      <c r="J559">
        <v>0</v>
      </c>
      <c r="K559">
        <v>29</v>
      </c>
      <c r="L559">
        <v>29</v>
      </c>
      <c r="M559">
        <v>2</v>
      </c>
      <c r="N559">
        <v>26</v>
      </c>
      <c r="O559">
        <v>0</v>
      </c>
    </row>
    <row r="560" spans="1:15">
      <c r="A560">
        <v>338</v>
      </c>
      <c r="B560">
        <v>608.70249999999999</v>
      </c>
      <c r="C560">
        <v>608.70249999999999</v>
      </c>
      <c r="D560">
        <v>4</v>
      </c>
      <c r="E560">
        <v>4</v>
      </c>
      <c r="F560">
        <v>870.17857142857144</v>
      </c>
      <c r="G560">
        <v>870.17857142857144</v>
      </c>
      <c r="H560">
        <v>0</v>
      </c>
      <c r="I560">
        <v>411.14285714285717</v>
      </c>
      <c r="J560">
        <v>452.57142857142856</v>
      </c>
      <c r="K560">
        <v>11</v>
      </c>
      <c r="L560">
        <v>11</v>
      </c>
      <c r="M560">
        <v>0</v>
      </c>
      <c r="N560">
        <v>2</v>
      </c>
      <c r="O560">
        <v>6</v>
      </c>
    </row>
    <row r="561" spans="1:15">
      <c r="A561">
        <v>3</v>
      </c>
      <c r="B561">
        <v>1607.1496428571429</v>
      </c>
      <c r="C561">
        <v>1607.1496428571429</v>
      </c>
      <c r="D561">
        <v>4</v>
      </c>
      <c r="E561">
        <v>4</v>
      </c>
      <c r="F561">
        <v>123.75</v>
      </c>
      <c r="G561">
        <v>123.75</v>
      </c>
      <c r="H561">
        <v>0</v>
      </c>
      <c r="I561">
        <v>112.85714285714286</v>
      </c>
      <c r="J561">
        <v>10.678571428571429</v>
      </c>
      <c r="K561">
        <v>3</v>
      </c>
      <c r="L561">
        <v>3</v>
      </c>
      <c r="M561">
        <v>0</v>
      </c>
      <c r="N561">
        <v>1</v>
      </c>
      <c r="O561">
        <v>1</v>
      </c>
    </row>
    <row r="562" spans="1:15">
      <c r="A562">
        <v>1472</v>
      </c>
      <c r="B562">
        <v>4305.011428571429</v>
      </c>
      <c r="C562">
        <v>4305.011428571429</v>
      </c>
      <c r="D562">
        <v>3</v>
      </c>
      <c r="E562">
        <v>3</v>
      </c>
      <c r="F562">
        <v>1116.1857142857143</v>
      </c>
      <c r="G562">
        <v>1116.1857142857143</v>
      </c>
      <c r="H562">
        <v>357.14285714285717</v>
      </c>
      <c r="I562">
        <v>157.31428571428572</v>
      </c>
      <c r="J562">
        <v>360.42857142857144</v>
      </c>
      <c r="K562">
        <v>29</v>
      </c>
      <c r="L562">
        <v>29</v>
      </c>
      <c r="M562">
        <v>5</v>
      </c>
      <c r="N562">
        <v>8</v>
      </c>
      <c r="O562">
        <v>9</v>
      </c>
    </row>
    <row r="563" spans="1:15">
      <c r="A563">
        <v>1196</v>
      </c>
      <c r="B563">
        <v>5.2142857142857144E-2</v>
      </c>
      <c r="C563">
        <v>5.2142857142857144E-2</v>
      </c>
      <c r="D563">
        <v>1</v>
      </c>
      <c r="E563">
        <v>1</v>
      </c>
      <c r="F563">
        <v>0.8928571428571429</v>
      </c>
      <c r="G563">
        <v>0.8928571428571429</v>
      </c>
      <c r="H563">
        <v>0</v>
      </c>
      <c r="I563">
        <v>0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</row>
    <row r="564" spans="1:15">
      <c r="A564">
        <v>1167</v>
      </c>
      <c r="B564">
        <v>1161.5360714285714</v>
      </c>
      <c r="C564">
        <v>1160.8703571428571</v>
      </c>
      <c r="D564">
        <v>4</v>
      </c>
      <c r="E564">
        <v>3</v>
      </c>
      <c r="F564">
        <v>699.57821428571424</v>
      </c>
      <c r="G564">
        <v>699.57821428571424</v>
      </c>
      <c r="H564">
        <v>178.57142857142858</v>
      </c>
      <c r="I564">
        <v>65.649642857142865</v>
      </c>
      <c r="J564">
        <v>455.25</v>
      </c>
      <c r="K564">
        <v>14</v>
      </c>
      <c r="L564">
        <v>14</v>
      </c>
      <c r="M564">
        <v>1</v>
      </c>
      <c r="N564">
        <v>1</v>
      </c>
      <c r="O564">
        <v>11</v>
      </c>
    </row>
    <row r="565" spans="1:15">
      <c r="A565">
        <v>493</v>
      </c>
      <c r="B565">
        <v>2201.5771428571429</v>
      </c>
      <c r="C565">
        <v>2148.8985714285714</v>
      </c>
      <c r="D565">
        <v>12</v>
      </c>
      <c r="E565">
        <v>11</v>
      </c>
      <c r="F565">
        <v>2213.7735714285714</v>
      </c>
      <c r="G565">
        <v>2161.0950000000003</v>
      </c>
      <c r="H565">
        <v>800</v>
      </c>
      <c r="I565">
        <v>412.77357142857142</v>
      </c>
      <c r="J565">
        <v>887.60714285714289</v>
      </c>
      <c r="K565">
        <v>52</v>
      </c>
      <c r="L565">
        <v>51</v>
      </c>
      <c r="M565">
        <v>8</v>
      </c>
      <c r="N565">
        <v>18</v>
      </c>
      <c r="O565">
        <v>18</v>
      </c>
    </row>
    <row r="566" spans="1:15">
      <c r="A566">
        <v>1010</v>
      </c>
      <c r="B566">
        <v>1371.4492857142857</v>
      </c>
      <c r="C566">
        <v>1371.4492857142857</v>
      </c>
      <c r="D566">
        <v>3</v>
      </c>
      <c r="E566">
        <v>3</v>
      </c>
      <c r="F566">
        <v>1316.2625</v>
      </c>
      <c r="G566">
        <v>1316.2625</v>
      </c>
      <c r="H566">
        <v>785.71428571428567</v>
      </c>
      <c r="I566">
        <v>356.3339285714286</v>
      </c>
      <c r="J566">
        <v>167.64285714285714</v>
      </c>
      <c r="K566">
        <v>24</v>
      </c>
      <c r="L566">
        <v>24</v>
      </c>
      <c r="M566">
        <v>8</v>
      </c>
      <c r="N566">
        <v>9</v>
      </c>
      <c r="O566">
        <v>3</v>
      </c>
    </row>
    <row r="567" spans="1:15">
      <c r="A567">
        <v>26</v>
      </c>
      <c r="B567">
        <v>480.7871428571429</v>
      </c>
      <c r="C567">
        <v>480.7871428571429</v>
      </c>
      <c r="D567">
        <v>3</v>
      </c>
      <c r="E567">
        <v>3</v>
      </c>
      <c r="F567">
        <v>476.71428571428572</v>
      </c>
      <c r="G567">
        <v>476.71428571428572</v>
      </c>
      <c r="H567">
        <v>457.14285714285717</v>
      </c>
      <c r="I567">
        <v>0</v>
      </c>
      <c r="J567">
        <v>16.178571428571427</v>
      </c>
      <c r="K567">
        <v>7</v>
      </c>
      <c r="L567">
        <v>7</v>
      </c>
      <c r="M567">
        <v>4</v>
      </c>
      <c r="N567">
        <v>0</v>
      </c>
      <c r="O567">
        <v>2</v>
      </c>
    </row>
    <row r="568" spans="1:15">
      <c r="A568">
        <v>425</v>
      </c>
      <c r="B568">
        <v>465.02071428571429</v>
      </c>
      <c r="C568">
        <v>465.02071428571429</v>
      </c>
      <c r="D568">
        <v>3</v>
      </c>
      <c r="E568">
        <v>3</v>
      </c>
      <c r="F568">
        <v>436.14321428571429</v>
      </c>
      <c r="G568">
        <v>436.14321428571429</v>
      </c>
      <c r="H568">
        <v>250</v>
      </c>
      <c r="I568">
        <v>0</v>
      </c>
      <c r="J568">
        <v>185.71464285714288</v>
      </c>
      <c r="K568">
        <v>6</v>
      </c>
      <c r="L568">
        <v>6</v>
      </c>
      <c r="M568">
        <v>1</v>
      </c>
      <c r="N568">
        <v>0</v>
      </c>
      <c r="O568">
        <v>4</v>
      </c>
    </row>
    <row r="569" spans="1:15">
      <c r="A569">
        <v>1255</v>
      </c>
      <c r="B569">
        <v>107.14392857142857</v>
      </c>
      <c r="C569">
        <v>107.14392857142857</v>
      </c>
      <c r="D569">
        <v>2</v>
      </c>
      <c r="E569">
        <v>2</v>
      </c>
      <c r="F569">
        <v>112.55678571428572</v>
      </c>
      <c r="G569">
        <v>112.55678571428572</v>
      </c>
      <c r="H569">
        <v>0</v>
      </c>
      <c r="I569">
        <v>0</v>
      </c>
      <c r="J569">
        <v>0</v>
      </c>
      <c r="K569">
        <v>5</v>
      </c>
      <c r="L569">
        <v>5</v>
      </c>
      <c r="M569">
        <v>0</v>
      </c>
      <c r="N569">
        <v>0</v>
      </c>
      <c r="O569">
        <v>0</v>
      </c>
    </row>
    <row r="570" spans="1:15">
      <c r="A570">
        <v>243</v>
      </c>
      <c r="B570">
        <v>9618.2150000000001</v>
      </c>
      <c r="C570">
        <v>9605.2810714285715</v>
      </c>
      <c r="D570">
        <v>11</v>
      </c>
      <c r="E570">
        <v>8</v>
      </c>
      <c r="F570">
        <v>16060.417142857143</v>
      </c>
      <c r="G570">
        <v>10703.274285714286</v>
      </c>
      <c r="H570">
        <v>9714.2857142857138</v>
      </c>
      <c r="I570">
        <v>640.54214285714284</v>
      </c>
      <c r="J570">
        <v>344.83928571428572</v>
      </c>
      <c r="K570">
        <v>32</v>
      </c>
      <c r="L570">
        <v>31</v>
      </c>
      <c r="M570">
        <v>6</v>
      </c>
      <c r="N570">
        <v>16</v>
      </c>
      <c r="O570">
        <v>7</v>
      </c>
    </row>
    <row r="571" spans="1:15">
      <c r="A571">
        <v>844</v>
      </c>
      <c r="B571">
        <v>428.57250000000005</v>
      </c>
      <c r="C571">
        <v>428.57250000000005</v>
      </c>
      <c r="D571">
        <v>3</v>
      </c>
      <c r="E571">
        <v>3</v>
      </c>
      <c r="F571">
        <v>927.53571428571433</v>
      </c>
      <c r="G571">
        <v>927.53571428571433</v>
      </c>
      <c r="H571">
        <v>525</v>
      </c>
      <c r="I571">
        <v>10.714285714285714</v>
      </c>
      <c r="J571">
        <v>207.71428571428572</v>
      </c>
      <c r="K571">
        <v>10</v>
      </c>
      <c r="L571">
        <v>10</v>
      </c>
      <c r="M571">
        <v>3</v>
      </c>
      <c r="N571">
        <v>1</v>
      </c>
      <c r="O571">
        <v>4</v>
      </c>
    </row>
    <row r="572" spans="1:15">
      <c r="A572">
        <v>1615</v>
      </c>
      <c r="B572">
        <v>1497.3500000000001</v>
      </c>
      <c r="C572">
        <v>1497.3332142857143</v>
      </c>
      <c r="D572">
        <v>5</v>
      </c>
      <c r="E572">
        <v>4</v>
      </c>
      <c r="F572">
        <v>1877.4560714285712</v>
      </c>
      <c r="G572">
        <v>1877.4560714285712</v>
      </c>
      <c r="H572">
        <v>178.57142857142858</v>
      </c>
      <c r="I572">
        <v>3.8846428571428571</v>
      </c>
      <c r="J572">
        <v>1694.7857142857142</v>
      </c>
      <c r="K572">
        <v>16</v>
      </c>
      <c r="L572">
        <v>16</v>
      </c>
      <c r="M572">
        <v>1</v>
      </c>
      <c r="N572">
        <v>1</v>
      </c>
      <c r="O572">
        <v>13</v>
      </c>
    </row>
    <row r="573" spans="1:15">
      <c r="A573">
        <v>1418</v>
      </c>
      <c r="B573">
        <v>2013.5864285714285</v>
      </c>
      <c r="C573">
        <v>2013.5864285714285</v>
      </c>
      <c r="D573">
        <v>2</v>
      </c>
      <c r="E573">
        <v>2</v>
      </c>
      <c r="F573">
        <v>1044.7675000000002</v>
      </c>
      <c r="G573">
        <v>1044.7675000000002</v>
      </c>
      <c r="H573">
        <v>178.57142857142858</v>
      </c>
      <c r="I573">
        <v>475.62535714285713</v>
      </c>
      <c r="J573">
        <v>388.39214285714286</v>
      </c>
      <c r="K573">
        <v>23</v>
      </c>
      <c r="L573">
        <v>23</v>
      </c>
      <c r="M573">
        <v>2</v>
      </c>
      <c r="N573">
        <v>16</v>
      </c>
      <c r="O573">
        <v>4</v>
      </c>
    </row>
    <row r="574" spans="1:15">
      <c r="A574">
        <v>1275</v>
      </c>
      <c r="B574">
        <v>9.642857142857144E-3</v>
      </c>
      <c r="C574">
        <v>9.642857142857144E-3</v>
      </c>
      <c r="D574">
        <v>1</v>
      </c>
      <c r="E574">
        <v>1</v>
      </c>
      <c r="F574">
        <v>2.5310714285714289</v>
      </c>
      <c r="G574">
        <v>2.5310714285714289</v>
      </c>
      <c r="H574">
        <v>0</v>
      </c>
      <c r="I574">
        <v>0</v>
      </c>
      <c r="J574">
        <v>0</v>
      </c>
      <c r="K574">
        <v>2</v>
      </c>
      <c r="L574">
        <v>2</v>
      </c>
      <c r="M574">
        <v>0</v>
      </c>
      <c r="N574">
        <v>0</v>
      </c>
      <c r="O574">
        <v>0</v>
      </c>
    </row>
    <row r="575" spans="1:15">
      <c r="A575">
        <v>1208</v>
      </c>
      <c r="B575">
        <v>844.85428571428565</v>
      </c>
      <c r="C575">
        <v>844.85428571428565</v>
      </c>
      <c r="D575">
        <v>3</v>
      </c>
      <c r="E575">
        <v>3</v>
      </c>
      <c r="F575">
        <v>376.25</v>
      </c>
      <c r="G575">
        <v>376.25</v>
      </c>
      <c r="H575">
        <v>178.57142857142858</v>
      </c>
      <c r="I575">
        <v>0</v>
      </c>
      <c r="J575">
        <v>194.64285714285714</v>
      </c>
      <c r="K575">
        <v>7</v>
      </c>
      <c r="L575">
        <v>7</v>
      </c>
      <c r="M575">
        <v>1</v>
      </c>
      <c r="N575">
        <v>0</v>
      </c>
      <c r="O575">
        <v>5</v>
      </c>
    </row>
    <row r="576" spans="1:15">
      <c r="A576">
        <v>1112</v>
      </c>
      <c r="B576">
        <v>779.81428571428569</v>
      </c>
      <c r="C576">
        <v>779.81428571428569</v>
      </c>
      <c r="D576">
        <v>2</v>
      </c>
      <c r="E576">
        <v>2</v>
      </c>
      <c r="F576">
        <v>394.27857142857141</v>
      </c>
      <c r="G576">
        <v>394.27857142857141</v>
      </c>
      <c r="H576">
        <v>0</v>
      </c>
      <c r="I576">
        <v>0</v>
      </c>
      <c r="J576">
        <v>0</v>
      </c>
      <c r="K576">
        <v>3</v>
      </c>
      <c r="L576">
        <v>3</v>
      </c>
      <c r="M576">
        <v>0</v>
      </c>
      <c r="N576">
        <v>0</v>
      </c>
      <c r="O576">
        <v>0</v>
      </c>
    </row>
    <row r="577" spans="1:15">
      <c r="A577">
        <v>931</v>
      </c>
      <c r="B577">
        <v>361.60821428571433</v>
      </c>
      <c r="C577">
        <v>361.60821428571433</v>
      </c>
      <c r="D577">
        <v>4</v>
      </c>
      <c r="E577">
        <v>4</v>
      </c>
      <c r="F577">
        <v>357.21428571428572</v>
      </c>
      <c r="G577">
        <v>357.21428571428572</v>
      </c>
      <c r="H577">
        <v>260.71428571428572</v>
      </c>
      <c r="I577">
        <v>67.25</v>
      </c>
      <c r="J577">
        <v>29.25</v>
      </c>
      <c r="K577">
        <v>22</v>
      </c>
      <c r="L577">
        <v>22</v>
      </c>
      <c r="M577">
        <v>12</v>
      </c>
      <c r="N577">
        <v>9</v>
      </c>
      <c r="O577">
        <v>1</v>
      </c>
    </row>
    <row r="578" spans="1:15">
      <c r="A578">
        <v>907</v>
      </c>
      <c r="B578">
        <v>196.43178571428572</v>
      </c>
      <c r="C578">
        <v>196.43178571428572</v>
      </c>
      <c r="D578">
        <v>3</v>
      </c>
      <c r="E578">
        <v>3</v>
      </c>
      <c r="F578">
        <v>97.5</v>
      </c>
      <c r="G578">
        <v>97.5</v>
      </c>
      <c r="H578">
        <v>0</v>
      </c>
      <c r="I578">
        <v>0</v>
      </c>
      <c r="J578">
        <v>97.5</v>
      </c>
      <c r="K578">
        <v>5</v>
      </c>
      <c r="L578">
        <v>5</v>
      </c>
      <c r="M578">
        <v>0</v>
      </c>
      <c r="N578">
        <v>0</v>
      </c>
      <c r="O578">
        <v>5</v>
      </c>
    </row>
    <row r="579" spans="1:15">
      <c r="A579">
        <v>1261</v>
      </c>
      <c r="B579">
        <v>1696.0903571428571</v>
      </c>
      <c r="C579">
        <v>1159.6821428571427</v>
      </c>
      <c r="D579">
        <v>26</v>
      </c>
      <c r="E579">
        <v>23</v>
      </c>
      <c r="F579">
        <v>1700.4360714285715</v>
      </c>
      <c r="G579">
        <v>1144.2185714285713</v>
      </c>
      <c r="H579">
        <v>185.71428571428572</v>
      </c>
      <c r="I579">
        <v>55.628214285714286</v>
      </c>
      <c r="J579">
        <v>199.5</v>
      </c>
      <c r="K579">
        <v>42</v>
      </c>
      <c r="L579">
        <v>22</v>
      </c>
      <c r="M579">
        <v>4</v>
      </c>
      <c r="N579">
        <v>6</v>
      </c>
      <c r="O579">
        <v>6</v>
      </c>
    </row>
    <row r="580" spans="1:15">
      <c r="A580">
        <v>1477</v>
      </c>
      <c r="B580">
        <v>335.09642857142859</v>
      </c>
      <c r="C580">
        <v>333.50535714285712</v>
      </c>
      <c r="D580">
        <v>3</v>
      </c>
      <c r="E580">
        <v>2</v>
      </c>
      <c r="F580">
        <v>400.26428571428568</v>
      </c>
      <c r="G580">
        <v>400.26428571428568</v>
      </c>
      <c r="H580">
        <v>142.85714285714286</v>
      </c>
      <c r="I580">
        <v>74.657142857142858</v>
      </c>
      <c r="J580">
        <v>179.92857142857142</v>
      </c>
      <c r="K580">
        <v>19</v>
      </c>
      <c r="L580">
        <v>19</v>
      </c>
      <c r="M580">
        <v>3</v>
      </c>
      <c r="N580">
        <v>8</v>
      </c>
      <c r="O580">
        <v>6</v>
      </c>
    </row>
    <row r="581" spans="1:15">
      <c r="A581">
        <v>376</v>
      </c>
      <c r="B581">
        <v>751.45571428571418</v>
      </c>
      <c r="C581">
        <v>750.005</v>
      </c>
      <c r="D581">
        <v>9</v>
      </c>
      <c r="E581">
        <v>6</v>
      </c>
      <c r="F581">
        <v>483.35714285714283</v>
      </c>
      <c r="G581">
        <v>481.92857142857144</v>
      </c>
      <c r="H581">
        <v>0</v>
      </c>
      <c r="I581">
        <v>0</v>
      </c>
      <c r="J581">
        <v>470.46428571428572</v>
      </c>
      <c r="K581">
        <v>12</v>
      </c>
      <c r="L581">
        <v>10</v>
      </c>
      <c r="M581">
        <v>0</v>
      </c>
      <c r="N581">
        <v>0</v>
      </c>
      <c r="O581">
        <v>7</v>
      </c>
    </row>
    <row r="582" spans="1:15">
      <c r="A582">
        <v>879</v>
      </c>
      <c r="B582">
        <v>473.5410714285714</v>
      </c>
      <c r="C582">
        <v>473.5410714285714</v>
      </c>
      <c r="D582">
        <v>2</v>
      </c>
      <c r="E582">
        <v>2</v>
      </c>
      <c r="F582">
        <v>1007.1392857142857</v>
      </c>
      <c r="G582">
        <v>1007.1392857142857</v>
      </c>
      <c r="H582">
        <v>535.71428571428567</v>
      </c>
      <c r="I582">
        <v>178.10357142857143</v>
      </c>
      <c r="J582">
        <v>290.82142857142856</v>
      </c>
      <c r="K582">
        <v>17</v>
      </c>
      <c r="L582">
        <v>17</v>
      </c>
      <c r="M582">
        <v>2</v>
      </c>
      <c r="N582">
        <v>9</v>
      </c>
      <c r="O582">
        <v>5</v>
      </c>
    </row>
    <row r="583" spans="1:15">
      <c r="A583">
        <v>1248</v>
      </c>
      <c r="B583">
        <v>407.20428571428567</v>
      </c>
      <c r="C583">
        <v>407.20428571428567</v>
      </c>
      <c r="D583">
        <v>2</v>
      </c>
      <c r="E583">
        <v>2</v>
      </c>
      <c r="F583">
        <v>31.557142857142857</v>
      </c>
      <c r="G583">
        <v>31.557142857142857</v>
      </c>
      <c r="H583">
        <v>0</v>
      </c>
      <c r="I583">
        <v>31.557142857142857</v>
      </c>
      <c r="J583">
        <v>0</v>
      </c>
      <c r="K583">
        <v>2</v>
      </c>
      <c r="L583">
        <v>2</v>
      </c>
      <c r="M583">
        <v>0</v>
      </c>
      <c r="N583">
        <v>2</v>
      </c>
      <c r="O583">
        <v>0</v>
      </c>
    </row>
    <row r="584" spans="1:15">
      <c r="A584">
        <v>1460</v>
      </c>
      <c r="B584">
        <v>886.4507142857143</v>
      </c>
      <c r="C584">
        <v>866.46571428571428</v>
      </c>
      <c r="D584">
        <v>11</v>
      </c>
      <c r="E584">
        <v>10</v>
      </c>
      <c r="F584">
        <v>969.67857142857144</v>
      </c>
      <c r="G584">
        <v>967.53571428571433</v>
      </c>
      <c r="H584">
        <v>0</v>
      </c>
      <c r="I584">
        <v>0</v>
      </c>
      <c r="J584">
        <v>910.71428571428567</v>
      </c>
      <c r="K584">
        <v>23</v>
      </c>
      <c r="L584">
        <v>22</v>
      </c>
      <c r="M584">
        <v>0</v>
      </c>
      <c r="N584">
        <v>0</v>
      </c>
      <c r="O584">
        <v>18</v>
      </c>
    </row>
    <row r="585" spans="1:15">
      <c r="A585">
        <v>664</v>
      </c>
      <c r="B585">
        <v>892.54107142857151</v>
      </c>
      <c r="C585">
        <v>892.54107142857151</v>
      </c>
      <c r="D585">
        <v>3</v>
      </c>
      <c r="E585">
        <v>3</v>
      </c>
      <c r="F585">
        <v>591.42857142857144</v>
      </c>
      <c r="G585">
        <v>591.42857142857144</v>
      </c>
      <c r="H585">
        <v>0</v>
      </c>
      <c r="I585">
        <v>0</v>
      </c>
      <c r="J585">
        <v>588.92857142857144</v>
      </c>
      <c r="K585">
        <v>7</v>
      </c>
      <c r="L585">
        <v>7</v>
      </c>
      <c r="M585">
        <v>0</v>
      </c>
      <c r="N585">
        <v>0</v>
      </c>
      <c r="O585">
        <v>6</v>
      </c>
    </row>
    <row r="586" spans="1:15">
      <c r="A586">
        <v>1536</v>
      </c>
      <c r="B586">
        <v>2011.0849999999998</v>
      </c>
      <c r="C586">
        <v>1494.2214285714285</v>
      </c>
      <c r="D586">
        <v>7</v>
      </c>
      <c r="E586">
        <v>4</v>
      </c>
      <c r="F586">
        <v>2824.1785714285716</v>
      </c>
      <c r="G586">
        <v>2822.75</v>
      </c>
      <c r="H586">
        <v>1946.4285714285713</v>
      </c>
      <c r="I586">
        <v>17.035714285714285</v>
      </c>
      <c r="J586">
        <v>460.35714285714283</v>
      </c>
      <c r="K586">
        <v>25</v>
      </c>
      <c r="L586">
        <v>23</v>
      </c>
      <c r="M586">
        <v>7</v>
      </c>
      <c r="N586">
        <v>1</v>
      </c>
      <c r="O586">
        <v>11</v>
      </c>
    </row>
    <row r="587" spans="1:15">
      <c r="A587">
        <v>536</v>
      </c>
      <c r="B587">
        <v>167.78821428571428</v>
      </c>
      <c r="C587">
        <v>167.78821428571428</v>
      </c>
      <c r="D587">
        <v>3</v>
      </c>
      <c r="E587">
        <v>3</v>
      </c>
      <c r="F587">
        <v>185.64285714285714</v>
      </c>
      <c r="G587">
        <v>185.64285714285714</v>
      </c>
      <c r="H587">
        <v>0</v>
      </c>
      <c r="I587">
        <v>0</v>
      </c>
      <c r="J587">
        <v>183.46428571428572</v>
      </c>
      <c r="K587">
        <v>2</v>
      </c>
      <c r="L587">
        <v>2</v>
      </c>
      <c r="M587">
        <v>0</v>
      </c>
      <c r="N587">
        <v>0</v>
      </c>
      <c r="O587">
        <v>1</v>
      </c>
    </row>
    <row r="588" spans="1:15">
      <c r="A588">
        <v>1507</v>
      </c>
      <c r="B588">
        <v>462.56571428571431</v>
      </c>
      <c r="C588">
        <v>444.23321428571433</v>
      </c>
      <c r="D588">
        <v>3</v>
      </c>
      <c r="E588">
        <v>2</v>
      </c>
      <c r="F588">
        <v>245.03571428571428</v>
      </c>
      <c r="G588">
        <v>245.03571428571428</v>
      </c>
      <c r="H588">
        <v>0</v>
      </c>
      <c r="I588">
        <v>0</v>
      </c>
      <c r="J588">
        <v>245.03571428571428</v>
      </c>
      <c r="K588">
        <v>5</v>
      </c>
      <c r="L588">
        <v>5</v>
      </c>
      <c r="M588">
        <v>0</v>
      </c>
      <c r="N588">
        <v>0</v>
      </c>
      <c r="O588">
        <v>5</v>
      </c>
    </row>
    <row r="589" spans="1:15">
      <c r="A589">
        <v>1059</v>
      </c>
      <c r="B589">
        <v>1234.1964285714287</v>
      </c>
      <c r="C589">
        <v>876.25321428571431</v>
      </c>
      <c r="D589">
        <v>6</v>
      </c>
      <c r="E589">
        <v>3</v>
      </c>
      <c r="F589">
        <v>925.32499999999993</v>
      </c>
      <c r="G589">
        <v>925.32499999999993</v>
      </c>
      <c r="H589">
        <v>328.57142857142856</v>
      </c>
      <c r="I589">
        <v>94.217857142857142</v>
      </c>
      <c r="J589">
        <v>502.53571428571428</v>
      </c>
      <c r="K589">
        <v>14</v>
      </c>
      <c r="L589">
        <v>14</v>
      </c>
      <c r="M589">
        <v>3</v>
      </c>
      <c r="N589">
        <v>2</v>
      </c>
      <c r="O589">
        <v>9</v>
      </c>
    </row>
    <row r="590" spans="1:15">
      <c r="A590">
        <v>245</v>
      </c>
      <c r="B590">
        <v>519.71571428571428</v>
      </c>
      <c r="C590">
        <v>519.71571428571428</v>
      </c>
      <c r="D590">
        <v>3</v>
      </c>
      <c r="E590">
        <v>3</v>
      </c>
      <c r="F590">
        <v>963.23928571428576</v>
      </c>
      <c r="G590">
        <v>963.23928571428576</v>
      </c>
      <c r="H590">
        <v>857.14285714285711</v>
      </c>
      <c r="I590">
        <v>103.91785714285713</v>
      </c>
      <c r="J590">
        <v>0</v>
      </c>
      <c r="K590">
        <v>14</v>
      </c>
      <c r="L590">
        <v>14</v>
      </c>
      <c r="M590">
        <v>3</v>
      </c>
      <c r="N590">
        <v>9</v>
      </c>
      <c r="O590">
        <v>0</v>
      </c>
    </row>
    <row r="591" spans="1:15">
      <c r="A591">
        <v>970</v>
      </c>
      <c r="B591">
        <v>701.17</v>
      </c>
      <c r="C591">
        <v>695.57321428571424</v>
      </c>
      <c r="D591">
        <v>4</v>
      </c>
      <c r="E591">
        <v>3</v>
      </c>
      <c r="F591">
        <v>328.57142857142856</v>
      </c>
      <c r="G591">
        <v>328.57142857142856</v>
      </c>
      <c r="H591">
        <v>328.57142857142856</v>
      </c>
      <c r="I591">
        <v>0</v>
      </c>
      <c r="J591">
        <v>0</v>
      </c>
      <c r="K591">
        <v>1</v>
      </c>
      <c r="L591">
        <v>1</v>
      </c>
      <c r="M591">
        <v>1</v>
      </c>
      <c r="N591">
        <v>0</v>
      </c>
      <c r="O591">
        <v>0</v>
      </c>
    </row>
    <row r="592" spans="1:15">
      <c r="A592">
        <v>1492</v>
      </c>
      <c r="B592">
        <v>482.64464285714286</v>
      </c>
      <c r="C592">
        <v>482.64464285714286</v>
      </c>
      <c r="D592">
        <v>2</v>
      </c>
      <c r="E592">
        <v>2</v>
      </c>
      <c r="F592">
        <v>552.32142857142856</v>
      </c>
      <c r="G592">
        <v>552.32142857142856</v>
      </c>
      <c r="H592">
        <v>410.71428571428572</v>
      </c>
      <c r="I592">
        <v>0</v>
      </c>
      <c r="J592">
        <v>138.57142857142858</v>
      </c>
      <c r="K592">
        <v>8</v>
      </c>
      <c r="L592">
        <v>8</v>
      </c>
      <c r="M592">
        <v>2</v>
      </c>
      <c r="N592">
        <v>0</v>
      </c>
      <c r="O592">
        <v>5</v>
      </c>
    </row>
    <row r="593" spans="1:15">
      <c r="A593">
        <v>218</v>
      </c>
      <c r="B593">
        <v>1950.9017857142858</v>
      </c>
      <c r="C593">
        <v>1373.1585714285716</v>
      </c>
      <c r="D593">
        <v>17</v>
      </c>
      <c r="E593">
        <v>14</v>
      </c>
      <c r="F593">
        <v>2083.9275000000002</v>
      </c>
      <c r="G593">
        <v>1363.6978571428572</v>
      </c>
      <c r="H593">
        <v>485.71428571428572</v>
      </c>
      <c r="I593">
        <v>39</v>
      </c>
      <c r="J593">
        <v>216.85714285714286</v>
      </c>
      <c r="K593">
        <v>27</v>
      </c>
      <c r="L593">
        <v>14</v>
      </c>
      <c r="M593">
        <v>4</v>
      </c>
      <c r="N593">
        <v>2</v>
      </c>
      <c r="O593">
        <v>2</v>
      </c>
    </row>
    <row r="594" spans="1:15">
      <c r="A594">
        <v>520</v>
      </c>
      <c r="B594">
        <v>18518.535714285714</v>
      </c>
      <c r="C594">
        <v>9673.5060714285701</v>
      </c>
      <c r="D594">
        <v>13</v>
      </c>
      <c r="E594">
        <v>4</v>
      </c>
      <c r="F594">
        <v>19754.678571428572</v>
      </c>
      <c r="G594">
        <v>10301.107142857143</v>
      </c>
      <c r="H594">
        <v>1642.8571428571429</v>
      </c>
      <c r="I594">
        <v>97.535714285714292</v>
      </c>
      <c r="J594">
        <v>525</v>
      </c>
      <c r="K594">
        <v>8</v>
      </c>
      <c r="L594">
        <v>6</v>
      </c>
      <c r="M594">
        <v>2</v>
      </c>
      <c r="N594">
        <v>2</v>
      </c>
      <c r="O594">
        <v>1</v>
      </c>
    </row>
    <row r="595" spans="1:15">
      <c r="A595">
        <v>1178</v>
      </c>
      <c r="B595">
        <v>692.89178571428579</v>
      </c>
      <c r="C595">
        <v>632.14428571428573</v>
      </c>
      <c r="D595">
        <v>10</v>
      </c>
      <c r="E595">
        <v>7</v>
      </c>
      <c r="F595">
        <v>391.86892857142857</v>
      </c>
      <c r="G595">
        <v>391.86892857142857</v>
      </c>
      <c r="H595">
        <v>0</v>
      </c>
      <c r="I595">
        <v>0</v>
      </c>
      <c r="J595">
        <v>386.10714285714283</v>
      </c>
      <c r="K595">
        <v>18</v>
      </c>
      <c r="L595">
        <v>18</v>
      </c>
      <c r="M595">
        <v>0</v>
      </c>
      <c r="N595">
        <v>0</v>
      </c>
      <c r="O595">
        <v>15</v>
      </c>
    </row>
    <row r="596" spans="1:15">
      <c r="A596">
        <v>1375</v>
      </c>
      <c r="B596">
        <v>787.15499999999997</v>
      </c>
      <c r="C596">
        <v>787.15499999999997</v>
      </c>
      <c r="D596">
        <v>2</v>
      </c>
      <c r="E596">
        <v>2</v>
      </c>
      <c r="F596">
        <v>616.5</v>
      </c>
      <c r="G596">
        <v>616.5</v>
      </c>
      <c r="H596">
        <v>0</v>
      </c>
      <c r="I596">
        <v>427.39285714285717</v>
      </c>
      <c r="J596">
        <v>185.71428571428572</v>
      </c>
      <c r="K596">
        <v>8</v>
      </c>
      <c r="L596">
        <v>8</v>
      </c>
      <c r="M596">
        <v>0</v>
      </c>
      <c r="N596">
        <v>6</v>
      </c>
      <c r="O596">
        <v>1</v>
      </c>
    </row>
    <row r="597" spans="1:15">
      <c r="A597">
        <v>1308</v>
      </c>
      <c r="B597">
        <v>0</v>
      </c>
      <c r="C597">
        <v>0</v>
      </c>
      <c r="D597">
        <v>0</v>
      </c>
      <c r="E597">
        <v>0</v>
      </c>
      <c r="F597">
        <v>0.89392857142857152</v>
      </c>
      <c r="G597">
        <v>0.89392857142857152</v>
      </c>
      <c r="H597">
        <v>0</v>
      </c>
      <c r="I597">
        <v>0</v>
      </c>
      <c r="J597">
        <v>0</v>
      </c>
      <c r="K597">
        <v>1</v>
      </c>
      <c r="L597">
        <v>1</v>
      </c>
      <c r="M597">
        <v>0</v>
      </c>
      <c r="N597">
        <v>0</v>
      </c>
      <c r="O597">
        <v>0</v>
      </c>
    </row>
    <row r="598" spans="1:15">
      <c r="A598">
        <v>1047</v>
      </c>
      <c r="B598">
        <v>3.9964285714285714</v>
      </c>
      <c r="C598">
        <v>1.2857142857142857E-2</v>
      </c>
      <c r="D598">
        <v>2</v>
      </c>
      <c r="E598">
        <v>1</v>
      </c>
      <c r="F598">
        <v>169.57142857142858</v>
      </c>
      <c r="G598">
        <v>169.57142857142858</v>
      </c>
      <c r="H598">
        <v>0</v>
      </c>
      <c r="I598">
        <v>0</v>
      </c>
      <c r="J598">
        <v>166.96428571428572</v>
      </c>
      <c r="K598">
        <v>4</v>
      </c>
      <c r="L598">
        <v>4</v>
      </c>
      <c r="M598">
        <v>0</v>
      </c>
      <c r="N598">
        <v>0</v>
      </c>
      <c r="O598">
        <v>3</v>
      </c>
    </row>
    <row r="599" spans="1:15">
      <c r="A599">
        <v>594</v>
      </c>
      <c r="B599">
        <v>1014.9300000000001</v>
      </c>
      <c r="C599">
        <v>1014.7339285714286</v>
      </c>
      <c r="D599">
        <v>5</v>
      </c>
      <c r="E599">
        <v>4</v>
      </c>
      <c r="F599">
        <v>717.64285714285711</v>
      </c>
      <c r="G599">
        <v>717.64285714285711</v>
      </c>
      <c r="H599">
        <v>0</v>
      </c>
      <c r="I599">
        <v>0</v>
      </c>
      <c r="J599">
        <v>714.25</v>
      </c>
      <c r="K599">
        <v>10</v>
      </c>
      <c r="L599">
        <v>10</v>
      </c>
      <c r="M599">
        <v>0</v>
      </c>
      <c r="N599">
        <v>0</v>
      </c>
      <c r="O599">
        <v>9</v>
      </c>
    </row>
    <row r="600" spans="1:15">
      <c r="A600">
        <v>757</v>
      </c>
      <c r="B600">
        <v>1183.3957142857143</v>
      </c>
      <c r="C600">
        <v>1183.3957142857143</v>
      </c>
      <c r="D600">
        <v>5</v>
      </c>
      <c r="E600">
        <v>5</v>
      </c>
      <c r="F600">
        <v>1117.882142857143</v>
      </c>
      <c r="G600">
        <v>1117.882142857143</v>
      </c>
      <c r="H600">
        <v>535.71428571428567</v>
      </c>
      <c r="I600">
        <v>0</v>
      </c>
      <c r="J600">
        <v>363.89285714285717</v>
      </c>
      <c r="K600">
        <v>7</v>
      </c>
      <c r="L600">
        <v>7</v>
      </c>
      <c r="M600">
        <v>2</v>
      </c>
      <c r="N600">
        <v>0</v>
      </c>
      <c r="O600">
        <v>2</v>
      </c>
    </row>
    <row r="601" spans="1:15">
      <c r="A601">
        <v>276</v>
      </c>
      <c r="B601">
        <v>390.4842857142857</v>
      </c>
      <c r="C601">
        <v>390.4842857142857</v>
      </c>
      <c r="D601">
        <v>2</v>
      </c>
      <c r="E601">
        <v>2</v>
      </c>
      <c r="F601">
        <v>517.41071428571433</v>
      </c>
      <c r="G601">
        <v>517.41071428571433</v>
      </c>
      <c r="H601">
        <v>0</v>
      </c>
      <c r="I601">
        <v>16.089285714285715</v>
      </c>
      <c r="J601">
        <v>140.53571428571428</v>
      </c>
      <c r="K601">
        <v>5</v>
      </c>
      <c r="L601">
        <v>5</v>
      </c>
      <c r="M601">
        <v>0</v>
      </c>
      <c r="N601">
        <v>1</v>
      </c>
      <c r="O601">
        <v>2</v>
      </c>
    </row>
    <row r="602" spans="1:15">
      <c r="A602">
        <v>809</v>
      </c>
      <c r="B602">
        <v>1156.069642857143</v>
      </c>
      <c r="C602">
        <v>1053.5378571428571</v>
      </c>
      <c r="D602">
        <v>4</v>
      </c>
      <c r="E602">
        <v>3</v>
      </c>
      <c r="F602">
        <v>1444.089642857143</v>
      </c>
      <c r="G602">
        <v>1434.589642857143</v>
      </c>
      <c r="H602">
        <v>857.14285714285711</v>
      </c>
      <c r="I602">
        <v>372.26821428571429</v>
      </c>
      <c r="J602">
        <v>44.642857142857146</v>
      </c>
      <c r="K602">
        <v>30</v>
      </c>
      <c r="L602">
        <v>28</v>
      </c>
      <c r="M602">
        <v>3</v>
      </c>
      <c r="N602">
        <v>20</v>
      </c>
      <c r="O602">
        <v>2</v>
      </c>
    </row>
    <row r="603" spans="1:15">
      <c r="A603">
        <v>368</v>
      </c>
      <c r="B603">
        <v>5.0000000000000001E-3</v>
      </c>
      <c r="C603">
        <v>5.0000000000000001E-3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>
      <c r="A604">
        <v>507</v>
      </c>
      <c r="B604">
        <v>1372.6646428571428</v>
      </c>
      <c r="C604">
        <v>1370.8414285714284</v>
      </c>
      <c r="D604">
        <v>7</v>
      </c>
      <c r="E604">
        <v>3</v>
      </c>
      <c r="F604">
        <v>1035.6071428571429</v>
      </c>
      <c r="G604">
        <v>1034.1785714285713</v>
      </c>
      <c r="H604">
        <v>103.57142857142857</v>
      </c>
      <c r="I604">
        <v>69.535714285714292</v>
      </c>
      <c r="J604">
        <v>856.75</v>
      </c>
      <c r="K604">
        <v>14</v>
      </c>
      <c r="L604">
        <v>12</v>
      </c>
      <c r="M604">
        <v>1</v>
      </c>
      <c r="N604">
        <v>6</v>
      </c>
      <c r="O604">
        <v>3</v>
      </c>
    </row>
    <row r="605" spans="1:15">
      <c r="A605">
        <v>36</v>
      </c>
      <c r="B605">
        <v>7155.6303571428571</v>
      </c>
      <c r="C605">
        <v>7142.8850000000002</v>
      </c>
      <c r="D605">
        <v>4</v>
      </c>
      <c r="E605">
        <v>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>
      <c r="A606">
        <v>264</v>
      </c>
      <c r="B606">
        <v>1071.5267857142858</v>
      </c>
      <c r="C606">
        <v>1071.5267857142858</v>
      </c>
      <c r="D606">
        <v>2</v>
      </c>
      <c r="E606">
        <v>2</v>
      </c>
      <c r="F606">
        <v>1324.6428571428571</v>
      </c>
      <c r="G606">
        <v>1324.6428571428571</v>
      </c>
      <c r="H606">
        <v>250</v>
      </c>
      <c r="I606">
        <v>0</v>
      </c>
      <c r="J606">
        <v>1071.4285714285713</v>
      </c>
      <c r="K606">
        <v>4</v>
      </c>
      <c r="L606">
        <v>4</v>
      </c>
      <c r="M606">
        <v>1</v>
      </c>
      <c r="N606">
        <v>0</v>
      </c>
      <c r="O606">
        <v>1</v>
      </c>
    </row>
    <row r="607" spans="1:15">
      <c r="A607">
        <v>679</v>
      </c>
      <c r="B607">
        <v>2622.0071428571428</v>
      </c>
      <c r="C607">
        <v>2608.2178571428572</v>
      </c>
      <c r="D607">
        <v>4</v>
      </c>
      <c r="E607">
        <v>3</v>
      </c>
      <c r="F607">
        <v>2848.2178571428572</v>
      </c>
      <c r="G607">
        <v>2848.2178571428572</v>
      </c>
      <c r="H607">
        <v>714.28571428571433</v>
      </c>
      <c r="I607">
        <v>841.07499999999993</v>
      </c>
      <c r="J607">
        <v>1290.3571428571429</v>
      </c>
      <c r="K607">
        <v>16</v>
      </c>
      <c r="L607">
        <v>16</v>
      </c>
      <c r="M607">
        <v>3</v>
      </c>
      <c r="N607">
        <v>3</v>
      </c>
      <c r="O607">
        <v>8</v>
      </c>
    </row>
    <row r="608" spans="1:15">
      <c r="A608">
        <v>631</v>
      </c>
      <c r="B608">
        <v>233.92857142857142</v>
      </c>
      <c r="C608">
        <v>233.92857142857142</v>
      </c>
      <c r="D608">
        <v>2</v>
      </c>
      <c r="E608">
        <v>2</v>
      </c>
      <c r="F608">
        <v>233.53571428571428</v>
      </c>
      <c r="G608">
        <v>233.53571428571428</v>
      </c>
      <c r="H608">
        <v>0</v>
      </c>
      <c r="I608">
        <v>0</v>
      </c>
      <c r="J608">
        <v>231.57142857142858</v>
      </c>
      <c r="K608">
        <v>3</v>
      </c>
      <c r="L608">
        <v>3</v>
      </c>
      <c r="M608">
        <v>0</v>
      </c>
      <c r="N608">
        <v>0</v>
      </c>
      <c r="O608">
        <v>2</v>
      </c>
    </row>
    <row r="609" spans="1:15">
      <c r="A609">
        <v>1441</v>
      </c>
      <c r="B609">
        <v>510.07607142857142</v>
      </c>
      <c r="C609">
        <v>510.07607142857142</v>
      </c>
      <c r="D609">
        <v>2</v>
      </c>
      <c r="E609">
        <v>2</v>
      </c>
      <c r="F609">
        <v>823.60714285714289</v>
      </c>
      <c r="G609">
        <v>823.60714285714289</v>
      </c>
      <c r="H609">
        <v>750</v>
      </c>
      <c r="I609">
        <v>0</v>
      </c>
      <c r="J609">
        <v>71.428571428571431</v>
      </c>
      <c r="K609">
        <v>11</v>
      </c>
      <c r="L609">
        <v>11</v>
      </c>
      <c r="M609">
        <v>4</v>
      </c>
      <c r="N609">
        <v>0</v>
      </c>
      <c r="O609">
        <v>2</v>
      </c>
    </row>
    <row r="610" spans="1:15">
      <c r="A610">
        <v>1442</v>
      </c>
      <c r="B610">
        <v>966.19142857142856</v>
      </c>
      <c r="C610">
        <v>966.19142857142856</v>
      </c>
      <c r="D610">
        <v>2</v>
      </c>
      <c r="E610">
        <v>2</v>
      </c>
      <c r="F610">
        <v>653.53357142857135</v>
      </c>
      <c r="G610">
        <v>653.53357142857135</v>
      </c>
      <c r="H610">
        <v>246.42857142857142</v>
      </c>
      <c r="I610">
        <v>83.819285714285712</v>
      </c>
      <c r="J610">
        <v>320.60714285714283</v>
      </c>
      <c r="K610">
        <v>18</v>
      </c>
      <c r="L610">
        <v>18</v>
      </c>
      <c r="M610">
        <v>5</v>
      </c>
      <c r="N610">
        <v>8</v>
      </c>
      <c r="O610">
        <v>3</v>
      </c>
    </row>
    <row r="611" spans="1:15">
      <c r="A611">
        <v>116</v>
      </c>
      <c r="B611">
        <v>91.080714285714294</v>
      </c>
      <c r="C611">
        <v>91.080714285714294</v>
      </c>
      <c r="D611">
        <v>2</v>
      </c>
      <c r="E611">
        <v>2</v>
      </c>
      <c r="F611">
        <v>126.92857142857143</v>
      </c>
      <c r="G611">
        <v>126.92857142857143</v>
      </c>
      <c r="H611">
        <v>0</v>
      </c>
      <c r="I611">
        <v>124.96428571428571</v>
      </c>
      <c r="J611">
        <v>0</v>
      </c>
      <c r="K611">
        <v>2</v>
      </c>
      <c r="L611">
        <v>2</v>
      </c>
      <c r="M611">
        <v>0</v>
      </c>
      <c r="N611">
        <v>1</v>
      </c>
      <c r="O611">
        <v>0</v>
      </c>
    </row>
    <row r="612" spans="1:15">
      <c r="A612">
        <v>1176</v>
      </c>
      <c r="B612">
        <v>84.107500000000002</v>
      </c>
      <c r="C612">
        <v>84.107500000000002</v>
      </c>
      <c r="D612">
        <v>2</v>
      </c>
      <c r="E612">
        <v>2</v>
      </c>
      <c r="F612">
        <v>133.39285714285714</v>
      </c>
      <c r="G612">
        <v>133.39285714285714</v>
      </c>
      <c r="H612">
        <v>0</v>
      </c>
      <c r="I612">
        <v>0</v>
      </c>
      <c r="J612">
        <v>0</v>
      </c>
      <c r="K612">
        <v>4</v>
      </c>
      <c r="L612">
        <v>4</v>
      </c>
      <c r="M612">
        <v>0</v>
      </c>
      <c r="N612">
        <v>0</v>
      </c>
      <c r="O612">
        <v>0</v>
      </c>
    </row>
    <row r="613" spans="1:15">
      <c r="A613">
        <v>132</v>
      </c>
      <c r="B613">
        <v>68.401428571428568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>
      <c r="A614">
        <v>1140</v>
      </c>
      <c r="B614">
        <v>535.39678571428578</v>
      </c>
      <c r="C614">
        <v>535.39678571428578</v>
      </c>
      <c r="D614">
        <v>5</v>
      </c>
      <c r="E614">
        <v>5</v>
      </c>
      <c r="F614">
        <v>725.49785714285713</v>
      </c>
      <c r="G614">
        <v>725.49785714285713</v>
      </c>
      <c r="H614">
        <v>50</v>
      </c>
      <c r="I614">
        <v>318.35500000000002</v>
      </c>
      <c r="J614">
        <v>357.14285714285717</v>
      </c>
      <c r="K614">
        <v>19</v>
      </c>
      <c r="L614">
        <v>19</v>
      </c>
      <c r="M614">
        <v>5</v>
      </c>
      <c r="N614">
        <v>13</v>
      </c>
      <c r="O614">
        <v>1</v>
      </c>
    </row>
    <row r="615" spans="1:15">
      <c r="A615">
        <v>936</v>
      </c>
      <c r="B615">
        <v>7.1428571428571429E-4</v>
      </c>
      <c r="C615">
        <v>7.1428571428571429E-4</v>
      </c>
      <c r="D615">
        <v>1</v>
      </c>
      <c r="E615">
        <v>1</v>
      </c>
      <c r="F615">
        <v>3.3928571428571428</v>
      </c>
      <c r="G615">
        <v>3.3928571428571428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</row>
    <row r="616" spans="1:15">
      <c r="A616">
        <v>1232</v>
      </c>
      <c r="B616">
        <v>1209.542857142857</v>
      </c>
      <c r="C616">
        <v>1209.542857142857</v>
      </c>
      <c r="D616">
        <v>3</v>
      </c>
      <c r="E616">
        <v>3</v>
      </c>
      <c r="F616">
        <v>1338.365</v>
      </c>
      <c r="G616">
        <v>1338.365</v>
      </c>
      <c r="H616">
        <v>321.42857142857144</v>
      </c>
      <c r="I616">
        <v>184.50785714285715</v>
      </c>
      <c r="J616">
        <v>825.28571428571433</v>
      </c>
      <c r="K616">
        <v>22</v>
      </c>
      <c r="L616">
        <v>22</v>
      </c>
      <c r="M616">
        <v>1</v>
      </c>
      <c r="N616">
        <v>10</v>
      </c>
      <c r="O616">
        <v>10</v>
      </c>
    </row>
    <row r="617" spans="1:15">
      <c r="A617">
        <v>1262</v>
      </c>
      <c r="B617">
        <v>518.0146428571428</v>
      </c>
      <c r="C617">
        <v>518.01392857142855</v>
      </c>
      <c r="D617">
        <v>4</v>
      </c>
      <c r="E617">
        <v>3</v>
      </c>
      <c r="F617">
        <v>1016.8857142857142</v>
      </c>
      <c r="G617">
        <v>1016.8857142857142</v>
      </c>
      <c r="H617">
        <v>178.57142857142858</v>
      </c>
      <c r="I617">
        <v>144.31428571428572</v>
      </c>
      <c r="J617">
        <v>688.25</v>
      </c>
      <c r="K617">
        <v>13</v>
      </c>
      <c r="L617">
        <v>13</v>
      </c>
      <c r="M617">
        <v>1</v>
      </c>
      <c r="N617">
        <v>7</v>
      </c>
      <c r="O617">
        <v>4</v>
      </c>
    </row>
    <row r="618" spans="1:15">
      <c r="A618">
        <v>249</v>
      </c>
      <c r="B618">
        <v>2428.6885714285713</v>
      </c>
      <c r="C618">
        <v>2428.6885714285713</v>
      </c>
      <c r="D618">
        <v>2</v>
      </c>
      <c r="E618">
        <v>2</v>
      </c>
      <c r="F618">
        <v>1797.1553571428572</v>
      </c>
      <c r="G618">
        <v>1797.1553571428572</v>
      </c>
      <c r="H618">
        <v>192.85714285714286</v>
      </c>
      <c r="I618">
        <v>563.24678571428569</v>
      </c>
      <c r="J618">
        <v>1041.0514285714285</v>
      </c>
      <c r="K618">
        <v>22</v>
      </c>
      <c r="L618">
        <v>22</v>
      </c>
      <c r="M618">
        <v>3</v>
      </c>
      <c r="N618">
        <v>10</v>
      </c>
      <c r="O618">
        <v>9</v>
      </c>
    </row>
    <row r="619" spans="1:15">
      <c r="A619">
        <v>831</v>
      </c>
      <c r="B619">
        <v>788.00392857142856</v>
      </c>
      <c r="C619">
        <v>788.00392857142856</v>
      </c>
      <c r="D619">
        <v>3</v>
      </c>
      <c r="E619">
        <v>3</v>
      </c>
      <c r="F619">
        <v>1018.8021428571428</v>
      </c>
      <c r="G619">
        <v>1018.8021428571428</v>
      </c>
      <c r="H619">
        <v>0</v>
      </c>
      <c r="I619">
        <v>0</v>
      </c>
      <c r="J619">
        <v>1016.5164285714285</v>
      </c>
      <c r="K619">
        <v>6</v>
      </c>
      <c r="L619">
        <v>6</v>
      </c>
      <c r="M619">
        <v>0</v>
      </c>
      <c r="N619">
        <v>0</v>
      </c>
      <c r="O619">
        <v>5</v>
      </c>
    </row>
    <row r="620" spans="1:15">
      <c r="A620">
        <v>288</v>
      </c>
      <c r="B620">
        <v>645.25214285714287</v>
      </c>
      <c r="C620">
        <v>645.25214285714287</v>
      </c>
      <c r="D620">
        <v>2</v>
      </c>
      <c r="E620">
        <v>2</v>
      </c>
      <c r="F620">
        <v>729.57499999999993</v>
      </c>
      <c r="G620">
        <v>729.57499999999993</v>
      </c>
      <c r="H620">
        <v>242.85714285714286</v>
      </c>
      <c r="I620">
        <v>135.07499999999999</v>
      </c>
      <c r="J620">
        <v>348.92857142857144</v>
      </c>
      <c r="K620">
        <v>16</v>
      </c>
      <c r="L620">
        <v>16</v>
      </c>
      <c r="M620">
        <v>4</v>
      </c>
      <c r="N620">
        <v>4</v>
      </c>
      <c r="O620">
        <v>5</v>
      </c>
    </row>
    <row r="621" spans="1:15">
      <c r="A621">
        <v>1282</v>
      </c>
      <c r="B621">
        <v>18929.475357142859</v>
      </c>
      <c r="C621">
        <v>18547.135000000002</v>
      </c>
      <c r="D621">
        <v>11</v>
      </c>
      <c r="E621">
        <v>5</v>
      </c>
      <c r="F621">
        <v>13184.933928571429</v>
      </c>
      <c r="G621">
        <v>12776.785714285714</v>
      </c>
      <c r="H621">
        <v>0</v>
      </c>
      <c r="I621">
        <v>402.7910714285714</v>
      </c>
      <c r="J621">
        <v>0</v>
      </c>
      <c r="K621">
        <v>35</v>
      </c>
      <c r="L621">
        <v>4</v>
      </c>
      <c r="M621">
        <v>0</v>
      </c>
      <c r="N621">
        <v>28</v>
      </c>
      <c r="O621">
        <v>0</v>
      </c>
    </row>
    <row r="622" spans="1:15">
      <c r="A622">
        <v>738</v>
      </c>
      <c r="B622">
        <v>2.1071428571428571E-2</v>
      </c>
      <c r="C622">
        <v>2.1071428571428571E-2</v>
      </c>
      <c r="D622">
        <v>1</v>
      </c>
      <c r="E622">
        <v>1</v>
      </c>
      <c r="F622">
        <v>699.92142857142858</v>
      </c>
      <c r="G622">
        <v>699.92142857142858</v>
      </c>
      <c r="H622">
        <v>0</v>
      </c>
      <c r="I622">
        <v>0</v>
      </c>
      <c r="J622">
        <v>0</v>
      </c>
      <c r="K622">
        <v>3</v>
      </c>
      <c r="L622">
        <v>3</v>
      </c>
      <c r="M622">
        <v>0</v>
      </c>
      <c r="N622">
        <v>0</v>
      </c>
      <c r="O622">
        <v>0</v>
      </c>
    </row>
    <row r="623" spans="1:15">
      <c r="A623">
        <v>766</v>
      </c>
      <c r="B623">
        <v>25314.012857142858</v>
      </c>
      <c r="C623">
        <v>25314.012857142858</v>
      </c>
      <c r="D623">
        <v>5</v>
      </c>
      <c r="E623">
        <v>5</v>
      </c>
      <c r="F623">
        <v>398.39285714285717</v>
      </c>
      <c r="G623">
        <v>398.39285714285717</v>
      </c>
      <c r="H623">
        <v>0</v>
      </c>
      <c r="I623">
        <v>0</v>
      </c>
      <c r="J623">
        <v>396</v>
      </c>
      <c r="K623">
        <v>6</v>
      </c>
      <c r="L623">
        <v>6</v>
      </c>
      <c r="M623">
        <v>0</v>
      </c>
      <c r="N623">
        <v>0</v>
      </c>
      <c r="O623">
        <v>5</v>
      </c>
    </row>
    <row r="624" spans="1:15">
      <c r="A624">
        <v>247</v>
      </c>
      <c r="B624">
        <v>4184.0689285714279</v>
      </c>
      <c r="C624">
        <v>2380.5107142857146</v>
      </c>
      <c r="D624">
        <v>11</v>
      </c>
      <c r="E624">
        <v>5</v>
      </c>
      <c r="F624">
        <v>1233.1071428571429</v>
      </c>
      <c r="G624">
        <v>1230.75</v>
      </c>
      <c r="H624">
        <v>571.42857142857144</v>
      </c>
      <c r="I624">
        <v>246.10714285714286</v>
      </c>
      <c r="J624">
        <v>410.57142857142856</v>
      </c>
      <c r="K624">
        <v>22</v>
      </c>
      <c r="L624">
        <v>18</v>
      </c>
      <c r="M624">
        <v>4</v>
      </c>
      <c r="N624">
        <v>3</v>
      </c>
      <c r="O624">
        <v>8</v>
      </c>
    </row>
    <row r="625" spans="1:15">
      <c r="A625">
        <v>283</v>
      </c>
      <c r="B625">
        <v>1.0714285714285715E-3</v>
      </c>
      <c r="C625">
        <v>1.0714285714285715E-3</v>
      </c>
      <c r="D625">
        <v>1</v>
      </c>
      <c r="E625">
        <v>1</v>
      </c>
      <c r="F625">
        <v>16.239285714285714</v>
      </c>
      <c r="G625">
        <v>16.239285714285714</v>
      </c>
      <c r="H625">
        <v>10.714285714285714</v>
      </c>
      <c r="I625">
        <v>4.2750000000000004</v>
      </c>
      <c r="J625">
        <v>0</v>
      </c>
      <c r="K625">
        <v>5</v>
      </c>
      <c r="L625">
        <v>5</v>
      </c>
      <c r="M625">
        <v>2</v>
      </c>
      <c r="N625">
        <v>2</v>
      </c>
      <c r="O625">
        <v>0</v>
      </c>
    </row>
    <row r="626" spans="1:15">
      <c r="A626">
        <v>1576</v>
      </c>
      <c r="B626">
        <v>1580.5314285714285</v>
      </c>
      <c r="C626">
        <v>1256.5639285714285</v>
      </c>
      <c r="D626">
        <v>15</v>
      </c>
      <c r="E626">
        <v>13</v>
      </c>
      <c r="F626">
        <v>1585.6982142857144</v>
      </c>
      <c r="G626">
        <v>1256.5639285714285</v>
      </c>
      <c r="H626">
        <v>214.28571428571428</v>
      </c>
      <c r="I626">
        <v>0</v>
      </c>
      <c r="J626">
        <v>376.8535714285714</v>
      </c>
      <c r="K626">
        <v>28</v>
      </c>
      <c r="L626">
        <v>17</v>
      </c>
      <c r="M626">
        <v>1</v>
      </c>
      <c r="N626">
        <v>0</v>
      </c>
      <c r="O626">
        <v>11</v>
      </c>
    </row>
    <row r="627" spans="1:15">
      <c r="A627">
        <v>986</v>
      </c>
      <c r="B627">
        <v>494.61428571428576</v>
      </c>
      <c r="C627">
        <v>232.75142857142856</v>
      </c>
      <c r="D627">
        <v>14</v>
      </c>
      <c r="E627">
        <v>5</v>
      </c>
      <c r="F627">
        <v>504.00714285714287</v>
      </c>
      <c r="G627">
        <v>232.75142857142856</v>
      </c>
      <c r="H627">
        <v>0</v>
      </c>
      <c r="I627">
        <v>0</v>
      </c>
      <c r="J627">
        <v>0</v>
      </c>
      <c r="K627">
        <v>19</v>
      </c>
      <c r="L627">
        <v>5</v>
      </c>
      <c r="M627">
        <v>0</v>
      </c>
      <c r="N627">
        <v>0</v>
      </c>
      <c r="O627">
        <v>0</v>
      </c>
    </row>
    <row r="628" spans="1:15">
      <c r="A628">
        <v>430</v>
      </c>
      <c r="B628">
        <v>7.1428571428571432</v>
      </c>
      <c r="C628">
        <v>7.1428571428571432</v>
      </c>
      <c r="D628">
        <v>1</v>
      </c>
      <c r="E628">
        <v>1</v>
      </c>
      <c r="F628">
        <v>7.1428571428571432</v>
      </c>
      <c r="G628">
        <v>7.1428571428571432</v>
      </c>
      <c r="H628">
        <v>7.1428571428571432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</row>
    <row r="629" spans="1:15">
      <c r="A629">
        <v>122</v>
      </c>
      <c r="B629">
        <v>857.10785714285714</v>
      </c>
      <c r="C629">
        <v>857.10785714285714</v>
      </c>
      <c r="D629">
        <v>3</v>
      </c>
      <c r="E629">
        <v>3</v>
      </c>
      <c r="F629">
        <v>862.42892857142851</v>
      </c>
      <c r="G629">
        <v>862.42892857142851</v>
      </c>
      <c r="H629">
        <v>0</v>
      </c>
      <c r="I629">
        <v>0</v>
      </c>
      <c r="J629">
        <v>861.7860714285714</v>
      </c>
      <c r="K629">
        <v>5</v>
      </c>
      <c r="L629">
        <v>5</v>
      </c>
      <c r="M629">
        <v>0</v>
      </c>
      <c r="N629">
        <v>0</v>
      </c>
      <c r="O629">
        <v>4</v>
      </c>
    </row>
    <row r="630" spans="1:15">
      <c r="A630">
        <v>1094</v>
      </c>
      <c r="B630">
        <v>1.1785714285714287E-2</v>
      </c>
      <c r="C630">
        <v>1.1785714285714287E-2</v>
      </c>
      <c r="D630">
        <v>1</v>
      </c>
      <c r="E630">
        <v>1</v>
      </c>
      <c r="F630">
        <v>1366.3139285714285</v>
      </c>
      <c r="G630">
        <v>1366.3139285714285</v>
      </c>
      <c r="H630">
        <v>53.571428571428569</v>
      </c>
      <c r="I630">
        <v>351.95035714285717</v>
      </c>
      <c r="J630">
        <v>891.32785714285717</v>
      </c>
      <c r="K630">
        <v>31</v>
      </c>
      <c r="L630">
        <v>31</v>
      </c>
      <c r="M630">
        <v>1</v>
      </c>
      <c r="N630">
        <v>21</v>
      </c>
      <c r="O630">
        <v>4</v>
      </c>
    </row>
    <row r="631" spans="1:15">
      <c r="A631">
        <v>776</v>
      </c>
      <c r="B631">
        <v>393.06785714285712</v>
      </c>
      <c r="C631">
        <v>392.89428571428573</v>
      </c>
      <c r="D631">
        <v>4</v>
      </c>
      <c r="E631">
        <v>3</v>
      </c>
      <c r="F631">
        <v>339.42571428571426</v>
      </c>
      <c r="G631">
        <v>339.42571428571426</v>
      </c>
      <c r="H631">
        <v>0</v>
      </c>
      <c r="I631">
        <v>0</v>
      </c>
      <c r="J631">
        <v>334.74714285714288</v>
      </c>
      <c r="K631">
        <v>9</v>
      </c>
      <c r="L631">
        <v>9</v>
      </c>
      <c r="M631">
        <v>0</v>
      </c>
      <c r="N631">
        <v>0</v>
      </c>
      <c r="O631">
        <v>8</v>
      </c>
    </row>
    <row r="632" spans="1:15">
      <c r="A632">
        <v>1312</v>
      </c>
      <c r="B632">
        <v>956.35821428571421</v>
      </c>
      <c r="C632">
        <v>956.35821428571421</v>
      </c>
      <c r="D632">
        <v>8</v>
      </c>
      <c r="E632">
        <v>8</v>
      </c>
      <c r="F632">
        <v>956.37714285714287</v>
      </c>
      <c r="G632">
        <v>956.37714285714287</v>
      </c>
      <c r="H632">
        <v>171.42857142857142</v>
      </c>
      <c r="I632">
        <v>129.92964285714285</v>
      </c>
      <c r="J632">
        <v>651.62607142857144</v>
      </c>
      <c r="K632">
        <v>21</v>
      </c>
      <c r="L632">
        <v>21</v>
      </c>
      <c r="M632">
        <v>2</v>
      </c>
      <c r="N632">
        <v>8</v>
      </c>
      <c r="O632">
        <v>10</v>
      </c>
    </row>
    <row r="633" spans="1:15">
      <c r="A633">
        <v>422</v>
      </c>
      <c r="B633">
        <v>1235.7682142857143</v>
      </c>
      <c r="C633">
        <v>1232.8057142857142</v>
      </c>
      <c r="D633">
        <v>4</v>
      </c>
      <c r="E633">
        <v>3</v>
      </c>
      <c r="F633">
        <v>1471.8928571428571</v>
      </c>
      <c r="G633">
        <v>1471.8928571428571</v>
      </c>
      <c r="H633">
        <v>535.71428571428567</v>
      </c>
      <c r="I633">
        <v>0</v>
      </c>
      <c r="J633">
        <v>936.17857142857144</v>
      </c>
      <c r="K633">
        <v>8</v>
      </c>
      <c r="L633">
        <v>8</v>
      </c>
      <c r="M633">
        <v>1</v>
      </c>
      <c r="N633">
        <v>0</v>
      </c>
      <c r="O633">
        <v>7</v>
      </c>
    </row>
    <row r="634" spans="1:15">
      <c r="A634">
        <v>492</v>
      </c>
      <c r="B634">
        <v>520.0707142857143</v>
      </c>
      <c r="C634">
        <v>490.2910714285714</v>
      </c>
      <c r="D634">
        <v>8</v>
      </c>
      <c r="E634">
        <v>3</v>
      </c>
      <c r="F634">
        <v>1111.1189285714286</v>
      </c>
      <c r="G634">
        <v>966.06892857142861</v>
      </c>
      <c r="H634">
        <v>278.57142857142856</v>
      </c>
      <c r="I634">
        <v>0</v>
      </c>
      <c r="J634">
        <v>663.92857142857144</v>
      </c>
      <c r="K634">
        <v>34</v>
      </c>
      <c r="L634">
        <v>25</v>
      </c>
      <c r="M634">
        <v>11</v>
      </c>
      <c r="N634">
        <v>0</v>
      </c>
      <c r="O634">
        <v>6</v>
      </c>
    </row>
    <row r="635" spans="1:15">
      <c r="A635">
        <v>1376</v>
      </c>
      <c r="B635">
        <v>162.99428571428572</v>
      </c>
      <c r="C635">
        <v>92.857500000000002</v>
      </c>
      <c r="D635">
        <v>3</v>
      </c>
      <c r="E635">
        <v>2</v>
      </c>
      <c r="F635">
        <v>95.392857142857139</v>
      </c>
      <c r="G635">
        <v>93.607142857142861</v>
      </c>
      <c r="H635">
        <v>0</v>
      </c>
      <c r="I635">
        <v>0</v>
      </c>
      <c r="J635">
        <v>0</v>
      </c>
      <c r="K635">
        <v>3</v>
      </c>
      <c r="L635">
        <v>2</v>
      </c>
      <c r="M635">
        <v>0</v>
      </c>
      <c r="N635">
        <v>0</v>
      </c>
      <c r="O635">
        <v>0</v>
      </c>
    </row>
    <row r="636" spans="1:15">
      <c r="A636">
        <v>1144</v>
      </c>
      <c r="B636">
        <v>954.62178571428569</v>
      </c>
      <c r="C636">
        <v>824.80642857142868</v>
      </c>
      <c r="D636">
        <v>13</v>
      </c>
      <c r="E636">
        <v>10</v>
      </c>
      <c r="F636">
        <v>888.46749999999997</v>
      </c>
      <c r="G636">
        <v>758.87607142857144</v>
      </c>
      <c r="H636">
        <v>178.57142857142858</v>
      </c>
      <c r="I636">
        <v>114.68214285714285</v>
      </c>
      <c r="J636">
        <v>93.857142857142861</v>
      </c>
      <c r="K636">
        <v>22</v>
      </c>
      <c r="L636">
        <v>18</v>
      </c>
      <c r="M636">
        <v>3</v>
      </c>
      <c r="N636">
        <v>6</v>
      </c>
      <c r="O636">
        <v>2</v>
      </c>
    </row>
    <row r="637" spans="1:15">
      <c r="A637">
        <v>1194</v>
      </c>
      <c r="B637">
        <v>160.71535714285713</v>
      </c>
      <c r="C637">
        <v>160.71535714285713</v>
      </c>
      <c r="D637">
        <v>2</v>
      </c>
      <c r="E637">
        <v>2</v>
      </c>
      <c r="F637">
        <v>142.85714285714286</v>
      </c>
      <c r="G637">
        <v>142.85714285714286</v>
      </c>
      <c r="H637">
        <v>142.85714285714286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</row>
    <row r="638" spans="1:15">
      <c r="A638">
        <v>1077</v>
      </c>
      <c r="B638">
        <v>90124.609642857133</v>
      </c>
      <c r="C638">
        <v>68667.552500000005</v>
      </c>
      <c r="D638">
        <v>8</v>
      </c>
      <c r="E638">
        <v>6</v>
      </c>
      <c r="F638">
        <v>119906.50392857143</v>
      </c>
      <c r="G638">
        <v>73477.93250000001</v>
      </c>
      <c r="H638">
        <v>214.28571428571428</v>
      </c>
      <c r="I638">
        <v>654.03964285714289</v>
      </c>
      <c r="J638">
        <v>72278.782142857133</v>
      </c>
      <c r="K638">
        <v>55</v>
      </c>
      <c r="L638">
        <v>54</v>
      </c>
      <c r="M638">
        <v>3</v>
      </c>
      <c r="N638">
        <v>24</v>
      </c>
      <c r="O638">
        <v>21</v>
      </c>
    </row>
    <row r="639" spans="1:15">
      <c r="A639">
        <v>1193</v>
      </c>
      <c r="B639">
        <v>1442.837857142857</v>
      </c>
      <c r="C639">
        <v>1151.6528571428571</v>
      </c>
      <c r="D639">
        <v>23</v>
      </c>
      <c r="E639">
        <v>21</v>
      </c>
      <c r="F639">
        <v>1661.2010714285714</v>
      </c>
      <c r="G639">
        <v>1207.9064285714285</v>
      </c>
      <c r="H639">
        <v>507.14285714285717</v>
      </c>
      <c r="I639">
        <v>331.15000000000003</v>
      </c>
      <c r="J639">
        <v>75.178571428571431</v>
      </c>
      <c r="K639">
        <v>55</v>
      </c>
      <c r="L639">
        <v>36</v>
      </c>
      <c r="M639">
        <v>6</v>
      </c>
      <c r="N639">
        <v>21</v>
      </c>
      <c r="O639">
        <v>2</v>
      </c>
    </row>
    <row r="640" spans="1:15">
      <c r="A640">
        <v>56</v>
      </c>
      <c r="B640">
        <v>977.39785714285711</v>
      </c>
      <c r="C640">
        <v>964.90392857142865</v>
      </c>
      <c r="D640">
        <v>3</v>
      </c>
      <c r="E640">
        <v>2</v>
      </c>
      <c r="F640">
        <v>478.74571428571426</v>
      </c>
      <c r="G640">
        <v>478.74571428571426</v>
      </c>
      <c r="H640">
        <v>314.28571428571428</v>
      </c>
      <c r="I640">
        <v>164.46</v>
      </c>
      <c r="J640">
        <v>0</v>
      </c>
      <c r="K640">
        <v>10</v>
      </c>
      <c r="L640">
        <v>10</v>
      </c>
      <c r="M640">
        <v>3</v>
      </c>
      <c r="N640">
        <v>7</v>
      </c>
      <c r="O640">
        <v>0</v>
      </c>
    </row>
    <row r="641" spans="1:15">
      <c r="A641">
        <v>1555</v>
      </c>
      <c r="B641">
        <v>337.54785714285714</v>
      </c>
      <c r="C641">
        <v>337.54785714285714</v>
      </c>
      <c r="D641">
        <v>2</v>
      </c>
      <c r="E641">
        <v>2</v>
      </c>
      <c r="F641">
        <v>271.66785714285714</v>
      </c>
      <c r="G641">
        <v>271.66785714285714</v>
      </c>
      <c r="H641">
        <v>142.85714285714286</v>
      </c>
      <c r="I641">
        <v>46.846428571428575</v>
      </c>
      <c r="J641">
        <v>17.857142857142858</v>
      </c>
      <c r="K641">
        <v>13</v>
      </c>
      <c r="L641">
        <v>13</v>
      </c>
      <c r="M641">
        <v>2</v>
      </c>
      <c r="N641">
        <v>2</v>
      </c>
      <c r="O641">
        <v>1</v>
      </c>
    </row>
    <row r="642" spans="1:15">
      <c r="A642">
        <v>1142</v>
      </c>
      <c r="B642">
        <v>10.469642857142857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>
      <c r="A643">
        <v>906</v>
      </c>
      <c r="B643">
        <v>162.50071428571431</v>
      </c>
      <c r="C643">
        <v>162.50071428571431</v>
      </c>
      <c r="D643">
        <v>4</v>
      </c>
      <c r="E643">
        <v>4</v>
      </c>
      <c r="F643">
        <v>280.6092857142857</v>
      </c>
      <c r="G643">
        <v>280.6092857142857</v>
      </c>
      <c r="H643">
        <v>208.50607142857143</v>
      </c>
      <c r="I643">
        <v>67.846428571428575</v>
      </c>
      <c r="J643">
        <v>0</v>
      </c>
      <c r="K643">
        <v>18</v>
      </c>
      <c r="L643">
        <v>18</v>
      </c>
      <c r="M643">
        <v>11</v>
      </c>
      <c r="N643">
        <v>5</v>
      </c>
      <c r="O643">
        <v>0</v>
      </c>
    </row>
    <row r="644" spans="1:15">
      <c r="A644">
        <v>974</v>
      </c>
      <c r="B644">
        <v>327.89321428571429</v>
      </c>
      <c r="C644">
        <v>327.89321428571429</v>
      </c>
      <c r="D644">
        <v>2</v>
      </c>
      <c r="E644">
        <v>2</v>
      </c>
      <c r="F644">
        <v>321.89285714285717</v>
      </c>
      <c r="G644">
        <v>321.89285714285717</v>
      </c>
      <c r="H644">
        <v>321.42857142857144</v>
      </c>
      <c r="I644">
        <v>0</v>
      </c>
      <c r="J644">
        <v>0</v>
      </c>
      <c r="K644">
        <v>2</v>
      </c>
      <c r="L644">
        <v>2</v>
      </c>
      <c r="M644">
        <v>1</v>
      </c>
      <c r="N644">
        <v>0</v>
      </c>
      <c r="O644">
        <v>0</v>
      </c>
    </row>
    <row r="645" spans="1:15">
      <c r="A645">
        <v>1366</v>
      </c>
      <c r="B645">
        <v>597.28642857142859</v>
      </c>
      <c r="C645">
        <v>597.28642857142859</v>
      </c>
      <c r="D645">
        <v>3</v>
      </c>
      <c r="E645">
        <v>3</v>
      </c>
      <c r="F645">
        <v>631.89285714285711</v>
      </c>
      <c r="G645">
        <v>631.89285714285711</v>
      </c>
      <c r="H645">
        <v>142.85714285714286</v>
      </c>
      <c r="I645">
        <v>21.178571428571427</v>
      </c>
      <c r="J645">
        <v>457.35714285714283</v>
      </c>
      <c r="K645">
        <v>18</v>
      </c>
      <c r="L645">
        <v>18</v>
      </c>
      <c r="M645">
        <v>1</v>
      </c>
      <c r="N645">
        <v>1</v>
      </c>
      <c r="O645">
        <v>14</v>
      </c>
    </row>
    <row r="646" spans="1:15">
      <c r="A646">
        <v>1102</v>
      </c>
      <c r="B646">
        <v>944.39214285714286</v>
      </c>
      <c r="C646">
        <v>944.39214285714286</v>
      </c>
      <c r="D646">
        <v>2</v>
      </c>
      <c r="E646">
        <v>2</v>
      </c>
      <c r="F646">
        <v>200.66714285714286</v>
      </c>
      <c r="G646">
        <v>200.66714285714286</v>
      </c>
      <c r="H646">
        <v>25</v>
      </c>
      <c r="I646">
        <v>175.66714285714286</v>
      </c>
      <c r="J646">
        <v>0</v>
      </c>
      <c r="K646">
        <v>9</v>
      </c>
      <c r="L646">
        <v>9</v>
      </c>
      <c r="M646">
        <v>1</v>
      </c>
      <c r="N646">
        <v>8</v>
      </c>
      <c r="O646">
        <v>0</v>
      </c>
    </row>
    <row r="647" spans="1:15">
      <c r="A647">
        <v>902</v>
      </c>
      <c r="B647">
        <v>357.1621428571429</v>
      </c>
      <c r="C647">
        <v>357.1621428571429</v>
      </c>
      <c r="D647">
        <v>2</v>
      </c>
      <c r="E647">
        <v>2</v>
      </c>
      <c r="F647">
        <v>95.892857142857139</v>
      </c>
      <c r="G647">
        <v>95.892857142857139</v>
      </c>
      <c r="H647">
        <v>35.714285714285715</v>
      </c>
      <c r="I647">
        <v>58.928571428571431</v>
      </c>
      <c r="J647">
        <v>0</v>
      </c>
      <c r="K647">
        <v>4</v>
      </c>
      <c r="L647">
        <v>4</v>
      </c>
      <c r="M647">
        <v>1</v>
      </c>
      <c r="N647">
        <v>2</v>
      </c>
      <c r="O647">
        <v>0</v>
      </c>
    </row>
    <row r="648" spans="1:15">
      <c r="A648">
        <v>818</v>
      </c>
      <c r="B648">
        <v>528.43464285714288</v>
      </c>
      <c r="C648">
        <v>528.43464285714288</v>
      </c>
      <c r="D648">
        <v>2</v>
      </c>
      <c r="E648">
        <v>2</v>
      </c>
      <c r="F648">
        <v>478.20464285714286</v>
      </c>
      <c r="G648">
        <v>478.20464285714286</v>
      </c>
      <c r="H648">
        <v>0</v>
      </c>
      <c r="I648">
        <v>140.33928571428572</v>
      </c>
      <c r="J648">
        <v>334.47249999999997</v>
      </c>
      <c r="K648">
        <v>14</v>
      </c>
      <c r="L648">
        <v>14</v>
      </c>
      <c r="M648">
        <v>0</v>
      </c>
      <c r="N648">
        <v>6</v>
      </c>
      <c r="O648">
        <v>7</v>
      </c>
    </row>
    <row r="649" spans="1:15">
      <c r="A649">
        <v>215</v>
      </c>
      <c r="B649">
        <v>601.36750000000006</v>
      </c>
      <c r="C649">
        <v>601.36750000000006</v>
      </c>
      <c r="D649">
        <v>3</v>
      </c>
      <c r="E649">
        <v>3</v>
      </c>
      <c r="F649">
        <v>645.67857142857144</v>
      </c>
      <c r="G649">
        <v>645.67857142857144</v>
      </c>
      <c r="H649">
        <v>250</v>
      </c>
      <c r="I649">
        <v>14.25</v>
      </c>
      <c r="J649">
        <v>378.82142857142856</v>
      </c>
      <c r="K649">
        <v>9</v>
      </c>
      <c r="L649">
        <v>9</v>
      </c>
      <c r="M649">
        <v>1</v>
      </c>
      <c r="N649">
        <v>1</v>
      </c>
      <c r="O649">
        <v>6</v>
      </c>
    </row>
    <row r="650" spans="1:15">
      <c r="A650">
        <v>1504</v>
      </c>
      <c r="B650">
        <v>6.7178571428571425</v>
      </c>
      <c r="C650">
        <v>5.1625000000000005</v>
      </c>
      <c r="D650">
        <v>3</v>
      </c>
      <c r="E650">
        <v>2</v>
      </c>
      <c r="F650">
        <v>10.325000000000001</v>
      </c>
      <c r="G650">
        <v>5.1625000000000005</v>
      </c>
      <c r="H650">
        <v>0</v>
      </c>
      <c r="I650">
        <v>0</v>
      </c>
      <c r="J650">
        <v>0</v>
      </c>
      <c r="K650">
        <v>4</v>
      </c>
      <c r="L650">
        <v>2</v>
      </c>
      <c r="M650">
        <v>0</v>
      </c>
      <c r="N650">
        <v>0</v>
      </c>
      <c r="O650">
        <v>0</v>
      </c>
    </row>
    <row r="651" spans="1:15">
      <c r="A651">
        <v>1605</v>
      </c>
      <c r="B651">
        <v>659.25392857142856</v>
      </c>
      <c r="C651">
        <v>659.25392857142856</v>
      </c>
      <c r="D651">
        <v>4</v>
      </c>
      <c r="E651">
        <v>4</v>
      </c>
      <c r="F651">
        <v>680.5478571428572</v>
      </c>
      <c r="G651">
        <v>680.5478571428572</v>
      </c>
      <c r="H651">
        <v>300</v>
      </c>
      <c r="I651">
        <v>148.33357142857145</v>
      </c>
      <c r="J651">
        <v>230.96428571428572</v>
      </c>
      <c r="K651">
        <v>18</v>
      </c>
      <c r="L651">
        <v>18</v>
      </c>
      <c r="M651">
        <v>7</v>
      </c>
      <c r="N651">
        <v>7</v>
      </c>
      <c r="O651">
        <v>3</v>
      </c>
    </row>
    <row r="652" spans="1:15">
      <c r="A652">
        <v>1051</v>
      </c>
      <c r="B652">
        <v>10714.202499999999</v>
      </c>
      <c r="C652">
        <v>1583.329642857143</v>
      </c>
      <c r="D652">
        <v>16</v>
      </c>
      <c r="E652">
        <v>4</v>
      </c>
      <c r="F652">
        <v>10748.339285714286</v>
      </c>
      <c r="G652">
        <v>1220.7335714285714</v>
      </c>
      <c r="H652">
        <v>321.42857142857144</v>
      </c>
      <c r="I652">
        <v>7.1071428571428568</v>
      </c>
      <c r="J652">
        <v>233.14285714285714</v>
      </c>
      <c r="K652">
        <v>29</v>
      </c>
      <c r="L652">
        <v>17</v>
      </c>
      <c r="M652">
        <v>1</v>
      </c>
      <c r="N652">
        <v>1</v>
      </c>
      <c r="O652">
        <v>9</v>
      </c>
    </row>
    <row r="653" spans="1:15">
      <c r="A653">
        <v>1049</v>
      </c>
      <c r="B653">
        <v>7.8571428571428577E-3</v>
      </c>
      <c r="C653">
        <v>7.8571428571428577E-3</v>
      </c>
      <c r="D653">
        <v>1</v>
      </c>
      <c r="E653">
        <v>1</v>
      </c>
      <c r="F653">
        <v>189.71785714285716</v>
      </c>
      <c r="G653">
        <v>189.71785714285716</v>
      </c>
      <c r="H653">
        <v>0</v>
      </c>
      <c r="I653">
        <v>0</v>
      </c>
      <c r="J653">
        <v>0</v>
      </c>
      <c r="K653">
        <v>3</v>
      </c>
      <c r="L653">
        <v>3</v>
      </c>
      <c r="M653">
        <v>0</v>
      </c>
      <c r="N653">
        <v>0</v>
      </c>
      <c r="O653">
        <v>0</v>
      </c>
    </row>
    <row r="654" spans="1:15">
      <c r="A654">
        <v>1313</v>
      </c>
      <c r="B654">
        <v>391.33249999999998</v>
      </c>
      <c r="C654">
        <v>391.33249999999998</v>
      </c>
      <c r="D654">
        <v>2</v>
      </c>
      <c r="E654">
        <v>2</v>
      </c>
      <c r="F654">
        <v>589.85749999999996</v>
      </c>
      <c r="G654">
        <v>589.85749999999996</v>
      </c>
      <c r="H654">
        <v>0</v>
      </c>
      <c r="I654">
        <v>0</v>
      </c>
      <c r="J654">
        <v>587.0360714285714</v>
      </c>
      <c r="K654">
        <v>9</v>
      </c>
      <c r="L654">
        <v>9</v>
      </c>
      <c r="M654">
        <v>0</v>
      </c>
      <c r="N654">
        <v>0</v>
      </c>
      <c r="O654">
        <v>8</v>
      </c>
    </row>
    <row r="655" spans="1:15">
      <c r="A655">
        <v>127</v>
      </c>
      <c r="B655">
        <v>32.15</v>
      </c>
      <c r="C655">
        <v>32.15</v>
      </c>
      <c r="D655">
        <v>3</v>
      </c>
      <c r="E655">
        <v>3</v>
      </c>
      <c r="F655">
        <v>52.142857142857146</v>
      </c>
      <c r="G655">
        <v>52.142857142857146</v>
      </c>
      <c r="H655">
        <v>0</v>
      </c>
      <c r="I655">
        <v>0</v>
      </c>
      <c r="J655">
        <v>52.142857142857146</v>
      </c>
      <c r="K655">
        <v>4</v>
      </c>
      <c r="L655">
        <v>4</v>
      </c>
      <c r="M655">
        <v>0</v>
      </c>
      <c r="N655">
        <v>0</v>
      </c>
      <c r="O655">
        <v>4</v>
      </c>
    </row>
    <row r="656" spans="1:15">
      <c r="A656">
        <v>336</v>
      </c>
      <c r="B656">
        <v>500.20714285714286</v>
      </c>
      <c r="C656">
        <v>446.9746428571429</v>
      </c>
      <c r="D656">
        <v>13</v>
      </c>
      <c r="E656">
        <v>9</v>
      </c>
      <c r="F656">
        <v>556.91285714285709</v>
      </c>
      <c r="G656">
        <v>488.93892857142862</v>
      </c>
      <c r="H656">
        <v>196.42857142857142</v>
      </c>
      <c r="I656">
        <v>130.63357142857143</v>
      </c>
      <c r="J656">
        <v>106.25</v>
      </c>
      <c r="K656">
        <v>27</v>
      </c>
      <c r="L656">
        <v>19</v>
      </c>
      <c r="M656">
        <v>4</v>
      </c>
      <c r="N656">
        <v>5</v>
      </c>
      <c r="O656">
        <v>5</v>
      </c>
    </row>
    <row r="657" spans="1:15">
      <c r="A657">
        <v>1361</v>
      </c>
      <c r="B657">
        <v>4.2857142857142859E-3</v>
      </c>
      <c r="C657">
        <v>4.2857142857142859E-3</v>
      </c>
      <c r="D657">
        <v>1</v>
      </c>
      <c r="E657">
        <v>1</v>
      </c>
      <c r="F657">
        <v>1.9642857142857142</v>
      </c>
      <c r="G657">
        <v>1.9642857142857142</v>
      </c>
      <c r="H657">
        <v>0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</row>
    <row r="658" spans="1:15">
      <c r="A658">
        <v>1344</v>
      </c>
      <c r="B658">
        <v>402.2885714285714</v>
      </c>
      <c r="C658">
        <v>402.2885714285714</v>
      </c>
      <c r="D658">
        <v>5</v>
      </c>
      <c r="E658">
        <v>5</v>
      </c>
      <c r="F658">
        <v>690.32857142857142</v>
      </c>
      <c r="G658">
        <v>690.32857142857142</v>
      </c>
      <c r="H658">
        <v>267.85714285714283</v>
      </c>
      <c r="I658">
        <v>63.38928571428572</v>
      </c>
      <c r="J658">
        <v>355.68928571428569</v>
      </c>
      <c r="K658">
        <v>15</v>
      </c>
      <c r="L658">
        <v>15</v>
      </c>
      <c r="M658">
        <v>2</v>
      </c>
      <c r="N658">
        <v>3</v>
      </c>
      <c r="O658">
        <v>9</v>
      </c>
    </row>
    <row r="659" spans="1:15">
      <c r="A659">
        <v>1246</v>
      </c>
      <c r="B659">
        <v>3.3571428571428572E-2</v>
      </c>
      <c r="C659">
        <v>3.3571428571428572E-2</v>
      </c>
      <c r="D659">
        <v>1</v>
      </c>
      <c r="E659">
        <v>1</v>
      </c>
      <c r="F659">
        <v>500.88785714285717</v>
      </c>
      <c r="G659">
        <v>500.88785714285717</v>
      </c>
      <c r="H659">
        <v>440.4785714285714</v>
      </c>
      <c r="I659">
        <v>19.082142857142856</v>
      </c>
      <c r="J659">
        <v>35.714285714285715</v>
      </c>
      <c r="K659">
        <v>10</v>
      </c>
      <c r="L659">
        <v>10</v>
      </c>
      <c r="M659">
        <v>3</v>
      </c>
      <c r="N659">
        <v>2</v>
      </c>
      <c r="O659">
        <v>1</v>
      </c>
    </row>
    <row r="660" spans="1:15">
      <c r="A660">
        <v>1202</v>
      </c>
      <c r="B660">
        <v>196.44499999999999</v>
      </c>
      <c r="C660">
        <v>196.44499999999999</v>
      </c>
      <c r="D660">
        <v>2</v>
      </c>
      <c r="E660">
        <v>2</v>
      </c>
      <c r="F660">
        <v>53.571428571428569</v>
      </c>
      <c r="G660">
        <v>53.571428571428569</v>
      </c>
      <c r="H660">
        <v>0</v>
      </c>
      <c r="I660">
        <v>44.142857142857146</v>
      </c>
      <c r="J660">
        <v>7.4642857142857144</v>
      </c>
      <c r="K660">
        <v>4</v>
      </c>
      <c r="L660">
        <v>4</v>
      </c>
      <c r="M660">
        <v>0</v>
      </c>
      <c r="N660">
        <v>1</v>
      </c>
      <c r="O660">
        <v>2</v>
      </c>
    </row>
    <row r="661" spans="1:15">
      <c r="A661">
        <v>820</v>
      </c>
      <c r="B661">
        <v>259.82178571428574</v>
      </c>
      <c r="C661">
        <v>259.82178571428574</v>
      </c>
      <c r="D661">
        <v>4</v>
      </c>
      <c r="E661">
        <v>4</v>
      </c>
      <c r="F661">
        <v>158.96428571428572</v>
      </c>
      <c r="G661">
        <v>158.96428571428572</v>
      </c>
      <c r="H661">
        <v>17.857142857142858</v>
      </c>
      <c r="I661">
        <v>0</v>
      </c>
      <c r="J661">
        <v>137.5</v>
      </c>
      <c r="K661">
        <v>4</v>
      </c>
      <c r="L661">
        <v>4</v>
      </c>
      <c r="M661">
        <v>1</v>
      </c>
      <c r="N661">
        <v>0</v>
      </c>
      <c r="O661">
        <v>2</v>
      </c>
    </row>
    <row r="662" spans="1:15">
      <c r="A662">
        <v>1437</v>
      </c>
      <c r="B662">
        <v>485.00357142857143</v>
      </c>
      <c r="C662">
        <v>485.00357142857143</v>
      </c>
      <c r="D662">
        <v>6</v>
      </c>
      <c r="E662">
        <v>6</v>
      </c>
      <c r="F662">
        <v>203.35714285714286</v>
      </c>
      <c r="G662">
        <v>203.35714285714286</v>
      </c>
      <c r="H662">
        <v>0</v>
      </c>
      <c r="I662">
        <v>73.178571428571431</v>
      </c>
      <c r="J662">
        <v>126.78571428571429</v>
      </c>
      <c r="K662">
        <v>5</v>
      </c>
      <c r="L662">
        <v>5</v>
      </c>
      <c r="M662">
        <v>0</v>
      </c>
      <c r="N662">
        <v>2</v>
      </c>
      <c r="O662">
        <v>2</v>
      </c>
    </row>
    <row r="663" spans="1:15">
      <c r="A663">
        <v>172</v>
      </c>
      <c r="B663">
        <v>109.97392857142857</v>
      </c>
      <c r="C663">
        <v>107.14678571428571</v>
      </c>
      <c r="D663">
        <v>6</v>
      </c>
      <c r="E663">
        <v>2</v>
      </c>
      <c r="F663">
        <v>18</v>
      </c>
      <c r="G663">
        <v>16.571428571428573</v>
      </c>
      <c r="H663">
        <v>0</v>
      </c>
      <c r="I663">
        <v>0</v>
      </c>
      <c r="J663">
        <v>15.857142857142858</v>
      </c>
      <c r="K663">
        <v>5</v>
      </c>
      <c r="L663">
        <v>3</v>
      </c>
      <c r="M663">
        <v>0</v>
      </c>
      <c r="N663">
        <v>0</v>
      </c>
      <c r="O663">
        <v>2</v>
      </c>
    </row>
    <row r="664" spans="1:15">
      <c r="A664">
        <v>484</v>
      </c>
      <c r="B664">
        <v>760.61214285714289</v>
      </c>
      <c r="C664">
        <v>760.61214285714289</v>
      </c>
      <c r="D664">
        <v>9</v>
      </c>
      <c r="E664">
        <v>9</v>
      </c>
      <c r="F664">
        <v>578.21428571428567</v>
      </c>
      <c r="G664">
        <v>578.21428571428567</v>
      </c>
      <c r="H664">
        <v>53.571428571428569</v>
      </c>
      <c r="I664">
        <v>139.71428571428572</v>
      </c>
      <c r="J664">
        <v>379.42857142857144</v>
      </c>
      <c r="K664">
        <v>29</v>
      </c>
      <c r="L664">
        <v>29</v>
      </c>
      <c r="M664">
        <v>1</v>
      </c>
      <c r="N664">
        <v>15</v>
      </c>
      <c r="O664">
        <v>11</v>
      </c>
    </row>
    <row r="665" spans="1:15">
      <c r="A665">
        <v>644</v>
      </c>
      <c r="B665">
        <v>0.26500000000000001</v>
      </c>
      <c r="C665">
        <v>1.0714285714285715E-3</v>
      </c>
      <c r="D665">
        <v>2</v>
      </c>
      <c r="E665">
        <v>1</v>
      </c>
      <c r="F665">
        <v>1.9642857142857142</v>
      </c>
      <c r="G665">
        <v>1.9642857142857142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</row>
    <row r="666" spans="1:15">
      <c r="A666">
        <v>5</v>
      </c>
      <c r="B666">
        <v>4372.7739285714288</v>
      </c>
      <c r="C666">
        <v>2964.2903571428574</v>
      </c>
      <c r="D666">
        <v>23</v>
      </c>
      <c r="E666">
        <v>14</v>
      </c>
      <c r="F666">
        <v>5868.4607142857139</v>
      </c>
      <c r="G666">
        <v>4031.9249999999997</v>
      </c>
      <c r="H666">
        <v>157.14285714285714</v>
      </c>
      <c r="I666">
        <v>832.17500000000007</v>
      </c>
      <c r="J666">
        <v>1779.5714285714287</v>
      </c>
      <c r="K666">
        <v>44</v>
      </c>
      <c r="L666">
        <v>41</v>
      </c>
      <c r="M666">
        <v>4</v>
      </c>
      <c r="N666">
        <v>17</v>
      </c>
      <c r="O666">
        <v>13</v>
      </c>
    </row>
    <row r="667" spans="1:15">
      <c r="A667">
        <v>51</v>
      </c>
      <c r="B667">
        <v>34.803928571428571</v>
      </c>
      <c r="C667">
        <v>7.4999999999999997E-3</v>
      </c>
      <c r="D667">
        <v>2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>
      <c r="A668">
        <v>93</v>
      </c>
      <c r="B668">
        <v>2186.5410714285713</v>
      </c>
      <c r="C668">
        <v>1367.8278571428571</v>
      </c>
      <c r="D668">
        <v>25</v>
      </c>
      <c r="E668">
        <v>17</v>
      </c>
      <c r="F668">
        <v>2137.954642857143</v>
      </c>
      <c r="G668">
        <v>1356.1046428571428</v>
      </c>
      <c r="H668">
        <v>32.142857142857146</v>
      </c>
      <c r="I668">
        <v>0</v>
      </c>
      <c r="J668">
        <v>220.32142857142858</v>
      </c>
      <c r="K668">
        <v>36</v>
      </c>
      <c r="L668">
        <v>16</v>
      </c>
      <c r="M668">
        <v>1</v>
      </c>
      <c r="N668">
        <v>0</v>
      </c>
      <c r="O668">
        <v>8</v>
      </c>
    </row>
    <row r="669" spans="1:15">
      <c r="A669">
        <v>1483</v>
      </c>
      <c r="B669">
        <v>522.03678571428577</v>
      </c>
      <c r="C669">
        <v>522.03678571428577</v>
      </c>
      <c r="D669">
        <v>2</v>
      </c>
      <c r="E669">
        <v>2</v>
      </c>
      <c r="F669">
        <v>541.07500000000005</v>
      </c>
      <c r="G669">
        <v>541.07500000000005</v>
      </c>
      <c r="H669">
        <v>339.28571428571428</v>
      </c>
      <c r="I669">
        <v>26.789285714285715</v>
      </c>
      <c r="J669">
        <v>142.85714285714286</v>
      </c>
      <c r="K669">
        <v>11</v>
      </c>
      <c r="L669">
        <v>11</v>
      </c>
      <c r="M669">
        <v>3</v>
      </c>
      <c r="N669">
        <v>2</v>
      </c>
      <c r="O669">
        <v>2</v>
      </c>
    </row>
    <row r="670" spans="1:15">
      <c r="A670">
        <v>1562</v>
      </c>
      <c r="B670">
        <v>461.89321428571429</v>
      </c>
      <c r="C670">
        <v>461.89321428571429</v>
      </c>
      <c r="D670">
        <v>3</v>
      </c>
      <c r="E670">
        <v>3</v>
      </c>
      <c r="F670">
        <v>560.82142857142856</v>
      </c>
      <c r="G670">
        <v>560.82142857142856</v>
      </c>
      <c r="H670">
        <v>435.71428571428572</v>
      </c>
      <c r="I670">
        <v>0</v>
      </c>
      <c r="J670">
        <v>121.71428571428571</v>
      </c>
      <c r="K670">
        <v>6</v>
      </c>
      <c r="L670">
        <v>6</v>
      </c>
      <c r="M670">
        <v>3</v>
      </c>
      <c r="N670">
        <v>0</v>
      </c>
      <c r="O670">
        <v>2</v>
      </c>
    </row>
    <row r="671" spans="1:15">
      <c r="A671">
        <v>407</v>
      </c>
      <c r="B671">
        <v>783.52250000000004</v>
      </c>
      <c r="C671">
        <v>783.52250000000004</v>
      </c>
      <c r="D671">
        <v>3</v>
      </c>
      <c r="E671">
        <v>3</v>
      </c>
      <c r="F671">
        <v>705.96785714285704</v>
      </c>
      <c r="G671">
        <v>705.96785714285704</v>
      </c>
      <c r="H671">
        <v>178.57142857142858</v>
      </c>
      <c r="I671">
        <v>64.503571428571419</v>
      </c>
      <c r="J671">
        <v>459.32142857142856</v>
      </c>
      <c r="K671">
        <v>19</v>
      </c>
      <c r="L671">
        <v>19</v>
      </c>
      <c r="M671">
        <v>1</v>
      </c>
      <c r="N671">
        <v>3</v>
      </c>
      <c r="O671">
        <v>14</v>
      </c>
    </row>
    <row r="672" spans="1:15">
      <c r="A672">
        <v>1340</v>
      </c>
      <c r="B672">
        <v>5823.408928571429</v>
      </c>
      <c r="C672">
        <v>5823.408928571429</v>
      </c>
      <c r="D672">
        <v>3</v>
      </c>
      <c r="E672">
        <v>3</v>
      </c>
      <c r="F672">
        <v>5244.9642857142853</v>
      </c>
      <c r="G672">
        <v>5244.9642857142853</v>
      </c>
      <c r="H672">
        <v>1607.1428571428571</v>
      </c>
      <c r="I672">
        <v>310.6464285714286</v>
      </c>
      <c r="J672">
        <v>3205.5357142857142</v>
      </c>
      <c r="K672">
        <v>21</v>
      </c>
      <c r="L672">
        <v>21</v>
      </c>
      <c r="M672">
        <v>4</v>
      </c>
      <c r="N672">
        <v>6</v>
      </c>
      <c r="O672">
        <v>9</v>
      </c>
    </row>
    <row r="673" spans="1:15">
      <c r="A673">
        <v>854</v>
      </c>
      <c r="B673">
        <v>554.55214285714283</v>
      </c>
      <c r="C673">
        <v>554.04321428571427</v>
      </c>
      <c r="D673">
        <v>3</v>
      </c>
      <c r="E673">
        <v>2</v>
      </c>
      <c r="F673">
        <v>764.5360714285714</v>
      </c>
      <c r="G673">
        <v>764.5360714285714</v>
      </c>
      <c r="H673">
        <v>542.85714285714289</v>
      </c>
      <c r="I673">
        <v>21.357142857142858</v>
      </c>
      <c r="J673">
        <v>195.78607142857143</v>
      </c>
      <c r="K673">
        <v>7</v>
      </c>
      <c r="L673">
        <v>7</v>
      </c>
      <c r="M673">
        <v>2</v>
      </c>
      <c r="N673">
        <v>1</v>
      </c>
      <c r="O673">
        <v>3</v>
      </c>
    </row>
    <row r="674" spans="1:15">
      <c r="A674">
        <v>1351</v>
      </c>
      <c r="B674">
        <v>454.61464285714283</v>
      </c>
      <c r="C674">
        <v>449.30500000000001</v>
      </c>
      <c r="D674">
        <v>3</v>
      </c>
      <c r="E674">
        <v>2</v>
      </c>
      <c r="F674">
        <v>403.66428571428571</v>
      </c>
      <c r="G674">
        <v>403.66428571428571</v>
      </c>
      <c r="H674">
        <v>0</v>
      </c>
      <c r="I674">
        <v>107.73571428571428</v>
      </c>
      <c r="J674">
        <v>293.42857142857144</v>
      </c>
      <c r="K674">
        <v>14</v>
      </c>
      <c r="L674">
        <v>14</v>
      </c>
      <c r="M674">
        <v>0</v>
      </c>
      <c r="N674">
        <v>7</v>
      </c>
      <c r="O674">
        <v>6</v>
      </c>
    </row>
    <row r="675" spans="1:15">
      <c r="A675">
        <v>1367</v>
      </c>
      <c r="B675">
        <v>1946.5960714285716</v>
      </c>
      <c r="C675">
        <v>1946.5753571428572</v>
      </c>
      <c r="D675">
        <v>5</v>
      </c>
      <c r="E675">
        <v>4</v>
      </c>
      <c r="F675">
        <v>1832.1785714285713</v>
      </c>
      <c r="G675">
        <v>1832.1785714285713</v>
      </c>
      <c r="H675">
        <v>1071.4285714285713</v>
      </c>
      <c r="I675">
        <v>35.357142857142854</v>
      </c>
      <c r="J675">
        <v>721.67857142857144</v>
      </c>
      <c r="K675">
        <v>18</v>
      </c>
      <c r="L675">
        <v>18</v>
      </c>
      <c r="M675">
        <v>5</v>
      </c>
      <c r="N675">
        <v>1</v>
      </c>
      <c r="O675">
        <v>11</v>
      </c>
    </row>
    <row r="676" spans="1:15">
      <c r="A676">
        <v>942</v>
      </c>
      <c r="B676">
        <v>226.26107142857146</v>
      </c>
      <c r="C676">
        <v>214.29035714285715</v>
      </c>
      <c r="D676">
        <v>3</v>
      </c>
      <c r="E676">
        <v>2</v>
      </c>
      <c r="F676">
        <v>173.92857142857142</v>
      </c>
      <c r="G676">
        <v>173.92857142857142</v>
      </c>
      <c r="H676">
        <v>0</v>
      </c>
      <c r="I676">
        <v>0</v>
      </c>
      <c r="J676">
        <v>173.5</v>
      </c>
      <c r="K676">
        <v>4</v>
      </c>
      <c r="L676">
        <v>4</v>
      </c>
      <c r="M676">
        <v>0</v>
      </c>
      <c r="N676">
        <v>0</v>
      </c>
      <c r="O676">
        <v>3</v>
      </c>
    </row>
    <row r="677" spans="1:15">
      <c r="A677">
        <v>1354</v>
      </c>
      <c r="B677">
        <v>214.28607142857143</v>
      </c>
      <c r="C677">
        <v>214.28607142857143</v>
      </c>
      <c r="D677">
        <v>2</v>
      </c>
      <c r="E677">
        <v>2</v>
      </c>
      <c r="F677">
        <v>194.79999999999998</v>
      </c>
      <c r="G677">
        <v>194.79999999999998</v>
      </c>
      <c r="H677">
        <v>0</v>
      </c>
      <c r="I677">
        <v>25.442857142857143</v>
      </c>
      <c r="J677">
        <v>0</v>
      </c>
      <c r="K677">
        <v>8</v>
      </c>
      <c r="L677">
        <v>8</v>
      </c>
      <c r="M677">
        <v>0</v>
      </c>
      <c r="N677">
        <v>5</v>
      </c>
      <c r="O677">
        <v>0</v>
      </c>
    </row>
    <row r="678" spans="1:15">
      <c r="A678">
        <v>494</v>
      </c>
      <c r="B678">
        <v>1584.6292857142857</v>
      </c>
      <c r="C678">
        <v>1482.645</v>
      </c>
      <c r="D678">
        <v>4</v>
      </c>
      <c r="E678">
        <v>3</v>
      </c>
      <c r="F678">
        <v>1490.6535714285715</v>
      </c>
      <c r="G678">
        <v>1482.332142857143</v>
      </c>
      <c r="H678">
        <v>564.28571428571433</v>
      </c>
      <c r="I678">
        <v>0</v>
      </c>
      <c r="J678">
        <v>515.03571428571433</v>
      </c>
      <c r="K678">
        <v>19</v>
      </c>
      <c r="L678">
        <v>17</v>
      </c>
      <c r="M678">
        <v>3</v>
      </c>
      <c r="N678">
        <v>0</v>
      </c>
      <c r="O678">
        <v>9</v>
      </c>
    </row>
    <row r="679" spans="1:15">
      <c r="A679">
        <v>1316</v>
      </c>
      <c r="B679">
        <v>2713.4949999999999</v>
      </c>
      <c r="C679">
        <v>2665.0392857142861</v>
      </c>
      <c r="D679">
        <v>4</v>
      </c>
      <c r="E679">
        <v>2</v>
      </c>
      <c r="F679">
        <v>2985.4235714285714</v>
      </c>
      <c r="G679">
        <v>2874.7678571428573</v>
      </c>
      <c r="H679">
        <v>400</v>
      </c>
      <c r="I679">
        <v>507.81642857142862</v>
      </c>
      <c r="J679">
        <v>2029.25</v>
      </c>
      <c r="K679">
        <v>41</v>
      </c>
      <c r="L679">
        <v>39</v>
      </c>
      <c r="M679">
        <v>4</v>
      </c>
      <c r="N679">
        <v>26</v>
      </c>
      <c r="O679">
        <v>10</v>
      </c>
    </row>
    <row r="680" spans="1:15">
      <c r="A680">
        <v>621</v>
      </c>
      <c r="B680">
        <v>7.3978571428571422</v>
      </c>
      <c r="C680">
        <v>2.5000000000000001E-3</v>
      </c>
      <c r="D680">
        <v>3</v>
      </c>
      <c r="E680">
        <v>1</v>
      </c>
      <c r="F680">
        <v>0.28892857142857142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</row>
    <row r="681" spans="1:15">
      <c r="A681">
        <v>562</v>
      </c>
      <c r="B681">
        <v>2130.2185714285715</v>
      </c>
      <c r="C681">
        <v>2130.2185714285715</v>
      </c>
      <c r="D681">
        <v>11</v>
      </c>
      <c r="E681">
        <v>11</v>
      </c>
      <c r="F681">
        <v>1837.9675</v>
      </c>
      <c r="G681">
        <v>1837.9675</v>
      </c>
      <c r="H681">
        <v>0</v>
      </c>
      <c r="I681">
        <v>0</v>
      </c>
      <c r="J681">
        <v>1295.2889285714284</v>
      </c>
      <c r="K681">
        <v>20</v>
      </c>
      <c r="L681">
        <v>20</v>
      </c>
      <c r="M681">
        <v>0</v>
      </c>
      <c r="N681">
        <v>0</v>
      </c>
      <c r="O681">
        <v>18</v>
      </c>
    </row>
    <row r="682" spans="1:15">
      <c r="A682">
        <v>41</v>
      </c>
      <c r="B682">
        <v>1638.6285714285714</v>
      </c>
      <c r="C682">
        <v>1638.6285714285714</v>
      </c>
      <c r="D682">
        <v>4</v>
      </c>
      <c r="E682">
        <v>4</v>
      </c>
      <c r="F682">
        <v>948.91071428571433</v>
      </c>
      <c r="G682">
        <v>948.91071428571433</v>
      </c>
      <c r="H682">
        <v>310.71428571428572</v>
      </c>
      <c r="I682">
        <v>523.91071428571433</v>
      </c>
      <c r="J682">
        <v>107.14285714285714</v>
      </c>
      <c r="K682">
        <v>18</v>
      </c>
      <c r="L682">
        <v>18</v>
      </c>
      <c r="M682">
        <v>6</v>
      </c>
      <c r="N682">
        <v>7</v>
      </c>
      <c r="O682">
        <v>1</v>
      </c>
    </row>
    <row r="683" spans="1:15">
      <c r="A683">
        <v>405</v>
      </c>
      <c r="B683">
        <v>3884.7760714285714</v>
      </c>
      <c r="C683">
        <v>2330.789642857143</v>
      </c>
      <c r="D683">
        <v>21</v>
      </c>
      <c r="E683">
        <v>12</v>
      </c>
      <c r="F683">
        <v>3201.5010714285713</v>
      </c>
      <c r="G683">
        <v>2330.789642857143</v>
      </c>
      <c r="H683">
        <v>357.14285714285717</v>
      </c>
      <c r="I683">
        <v>0</v>
      </c>
      <c r="J683">
        <v>433.15357142857141</v>
      </c>
      <c r="K683">
        <v>25</v>
      </c>
      <c r="L683">
        <v>12</v>
      </c>
      <c r="M683">
        <v>1</v>
      </c>
      <c r="N683">
        <v>0</v>
      </c>
      <c r="O683">
        <v>4</v>
      </c>
    </row>
    <row r="684" spans="1:15">
      <c r="A684">
        <v>1486</v>
      </c>
      <c r="B684">
        <v>7311.4400000000005</v>
      </c>
      <c r="C684">
        <v>7311.4400000000005</v>
      </c>
      <c r="D684">
        <v>10</v>
      </c>
      <c r="E684">
        <v>10</v>
      </c>
      <c r="F684">
        <v>7460.3817857142858</v>
      </c>
      <c r="G684">
        <v>7460.3817857142858</v>
      </c>
      <c r="H684">
        <v>178.57142857142858</v>
      </c>
      <c r="I684">
        <v>0</v>
      </c>
      <c r="J684">
        <v>2357.3078571428568</v>
      </c>
      <c r="K684">
        <v>27</v>
      </c>
      <c r="L684">
        <v>27</v>
      </c>
      <c r="M684">
        <v>1</v>
      </c>
      <c r="N684">
        <v>0</v>
      </c>
      <c r="O684">
        <v>20</v>
      </c>
    </row>
    <row r="685" spans="1:15">
      <c r="A685">
        <v>541</v>
      </c>
      <c r="B685">
        <v>3.5714285714285714E-4</v>
      </c>
      <c r="C685">
        <v>3.5714285714285714E-4</v>
      </c>
      <c r="D685">
        <v>1</v>
      </c>
      <c r="E685">
        <v>1</v>
      </c>
      <c r="F685">
        <v>1.9642857142857142</v>
      </c>
      <c r="G685">
        <v>1.9642857142857142</v>
      </c>
      <c r="H685">
        <v>0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</row>
    <row r="686" spans="1:15">
      <c r="A686">
        <v>123</v>
      </c>
      <c r="B686">
        <v>30.381785714285716</v>
      </c>
      <c r="C686">
        <v>30.381785714285716</v>
      </c>
      <c r="D686">
        <v>2</v>
      </c>
      <c r="E686">
        <v>2</v>
      </c>
      <c r="F686">
        <v>35.892857142857146</v>
      </c>
      <c r="G686">
        <v>35.892857142857146</v>
      </c>
      <c r="H686">
        <v>0</v>
      </c>
      <c r="I686">
        <v>33.928571428571431</v>
      </c>
      <c r="J686">
        <v>0</v>
      </c>
      <c r="K686">
        <v>2</v>
      </c>
      <c r="L686">
        <v>2</v>
      </c>
      <c r="M686">
        <v>0</v>
      </c>
      <c r="N686">
        <v>1</v>
      </c>
      <c r="O686">
        <v>0</v>
      </c>
    </row>
    <row r="687" spans="1:15">
      <c r="A687">
        <v>935</v>
      </c>
      <c r="B687">
        <v>957.41428571428571</v>
      </c>
      <c r="C687">
        <v>643.40357142857135</v>
      </c>
      <c r="D687">
        <v>13</v>
      </c>
      <c r="E687">
        <v>11</v>
      </c>
      <c r="F687">
        <v>977.41428571428571</v>
      </c>
      <c r="G687">
        <v>643.40357142857135</v>
      </c>
      <c r="H687">
        <v>171.42857142857142</v>
      </c>
      <c r="I687">
        <v>0</v>
      </c>
      <c r="J687">
        <v>153.71428571428572</v>
      </c>
      <c r="K687">
        <v>21</v>
      </c>
      <c r="L687">
        <v>11</v>
      </c>
      <c r="M687">
        <v>3</v>
      </c>
      <c r="N687">
        <v>0</v>
      </c>
      <c r="O687">
        <v>5</v>
      </c>
    </row>
    <row r="688" spans="1:15">
      <c r="A688">
        <v>740</v>
      </c>
      <c r="B688">
        <v>420.76357142857142</v>
      </c>
      <c r="C688">
        <v>420.76357142857142</v>
      </c>
      <c r="D688">
        <v>2</v>
      </c>
      <c r="E688">
        <v>2</v>
      </c>
      <c r="F688">
        <v>876.53571428571433</v>
      </c>
      <c r="G688">
        <v>876.53571428571433</v>
      </c>
      <c r="H688">
        <v>857.14285714285711</v>
      </c>
      <c r="I688">
        <v>0</v>
      </c>
      <c r="J688">
        <v>17.857142857142858</v>
      </c>
      <c r="K688">
        <v>6</v>
      </c>
      <c r="L688">
        <v>6</v>
      </c>
      <c r="M688">
        <v>2</v>
      </c>
      <c r="N688">
        <v>0</v>
      </c>
      <c r="O688">
        <v>1</v>
      </c>
    </row>
    <row r="689" spans="1:15">
      <c r="A689">
        <v>1134</v>
      </c>
      <c r="B689">
        <v>2842.7089285714287</v>
      </c>
      <c r="C689">
        <v>2234.1964285714284</v>
      </c>
      <c r="D689">
        <v>31</v>
      </c>
      <c r="E689">
        <v>28</v>
      </c>
      <c r="F689">
        <v>3054.2846428571429</v>
      </c>
      <c r="G689">
        <v>2216.3392857142858</v>
      </c>
      <c r="H689">
        <v>364.28571428571428</v>
      </c>
      <c r="I689">
        <v>191.77857142857144</v>
      </c>
      <c r="J689">
        <v>681.03571428571433</v>
      </c>
      <c r="K689">
        <v>66</v>
      </c>
      <c r="L689">
        <v>40</v>
      </c>
      <c r="M689">
        <v>6</v>
      </c>
      <c r="N689">
        <v>12</v>
      </c>
      <c r="O689">
        <v>11</v>
      </c>
    </row>
    <row r="690" spans="1:15">
      <c r="A690">
        <v>13</v>
      </c>
      <c r="B690">
        <v>1201.1071428571429</v>
      </c>
      <c r="C690">
        <v>1095.6446428571428</v>
      </c>
      <c r="D690">
        <v>6</v>
      </c>
      <c r="E690">
        <v>3</v>
      </c>
      <c r="F690">
        <v>1232.7964285714286</v>
      </c>
      <c r="G690">
        <v>1158.367857142857</v>
      </c>
      <c r="H690">
        <v>339.28571428571428</v>
      </c>
      <c r="I690">
        <v>173.43214285714288</v>
      </c>
      <c r="J690">
        <v>312.53571428571428</v>
      </c>
      <c r="K690">
        <v>41</v>
      </c>
      <c r="L690">
        <v>39</v>
      </c>
      <c r="M690">
        <v>6</v>
      </c>
      <c r="N690">
        <v>17</v>
      </c>
      <c r="O690">
        <v>10</v>
      </c>
    </row>
    <row r="691" spans="1:15">
      <c r="A691">
        <v>301</v>
      </c>
      <c r="B691">
        <v>188.83357142857145</v>
      </c>
      <c r="C691">
        <v>3.5714285714285716</v>
      </c>
      <c r="D691">
        <v>5</v>
      </c>
      <c r="E691">
        <v>1</v>
      </c>
      <c r="F691">
        <v>236.28</v>
      </c>
      <c r="G691">
        <v>3.3928571428571428</v>
      </c>
      <c r="H691">
        <v>196.42857142857142</v>
      </c>
      <c r="I691">
        <v>0</v>
      </c>
      <c r="J691">
        <v>0</v>
      </c>
      <c r="K691">
        <v>12</v>
      </c>
      <c r="L691">
        <v>1</v>
      </c>
      <c r="M691">
        <v>3</v>
      </c>
      <c r="N691">
        <v>0</v>
      </c>
      <c r="O691">
        <v>0</v>
      </c>
    </row>
    <row r="692" spans="1:15">
      <c r="A692">
        <v>1009</v>
      </c>
      <c r="B692">
        <v>272.16785714285714</v>
      </c>
      <c r="C692">
        <v>271.43035714285713</v>
      </c>
      <c r="D692">
        <v>5</v>
      </c>
      <c r="E692">
        <v>4</v>
      </c>
      <c r="F692">
        <v>249.46428571428572</v>
      </c>
      <c r="G692">
        <v>249.46428571428572</v>
      </c>
      <c r="H692">
        <v>71.428571428571431</v>
      </c>
      <c r="I692">
        <v>0</v>
      </c>
      <c r="J692">
        <v>175.42857142857142</v>
      </c>
      <c r="K692">
        <v>7</v>
      </c>
      <c r="L692">
        <v>7</v>
      </c>
      <c r="M692">
        <v>1</v>
      </c>
      <c r="N692">
        <v>0</v>
      </c>
      <c r="O692">
        <v>5</v>
      </c>
    </row>
    <row r="693" spans="1:15">
      <c r="A693">
        <v>460</v>
      </c>
      <c r="B693">
        <v>863.52357142857147</v>
      </c>
      <c r="C693">
        <v>863.52357142857147</v>
      </c>
      <c r="D693">
        <v>2</v>
      </c>
      <c r="E693">
        <v>2</v>
      </c>
      <c r="F693">
        <v>1188.1717857142855</v>
      </c>
      <c r="G693">
        <v>1188.1717857142855</v>
      </c>
      <c r="H693">
        <v>750</v>
      </c>
      <c r="I693">
        <v>117.81464285714286</v>
      </c>
      <c r="J693">
        <v>318.17857142857144</v>
      </c>
      <c r="K693">
        <v>14</v>
      </c>
      <c r="L693">
        <v>14</v>
      </c>
      <c r="M693">
        <v>1</v>
      </c>
      <c r="N693">
        <v>4</v>
      </c>
      <c r="O693">
        <v>7</v>
      </c>
    </row>
    <row r="694" spans="1:15">
      <c r="A694">
        <v>1517</v>
      </c>
      <c r="B694">
        <v>374.39571428571429</v>
      </c>
      <c r="C694">
        <v>374.39571428571429</v>
      </c>
      <c r="D694">
        <v>2</v>
      </c>
      <c r="E694">
        <v>2</v>
      </c>
      <c r="F694">
        <v>337.14285714285717</v>
      </c>
      <c r="G694">
        <v>337.14285714285717</v>
      </c>
      <c r="H694">
        <v>53.571428571428569</v>
      </c>
      <c r="I694">
        <v>10</v>
      </c>
      <c r="J694">
        <v>269.71428571428572</v>
      </c>
      <c r="K694">
        <v>11</v>
      </c>
      <c r="L694">
        <v>11</v>
      </c>
      <c r="M694">
        <v>1</v>
      </c>
      <c r="N694">
        <v>1</v>
      </c>
      <c r="O694">
        <v>7</v>
      </c>
    </row>
    <row r="695" spans="1:15">
      <c r="A695">
        <v>1473</v>
      </c>
      <c r="B695">
        <v>1787.1275000000001</v>
      </c>
      <c r="C695">
        <v>939.12892857142856</v>
      </c>
      <c r="D695">
        <v>14</v>
      </c>
      <c r="E695">
        <v>5</v>
      </c>
      <c r="F695">
        <v>3875.1378571428572</v>
      </c>
      <c r="G695">
        <v>3794.5807142857143</v>
      </c>
      <c r="H695">
        <v>357.14285714285717</v>
      </c>
      <c r="I695">
        <v>444.59749999999997</v>
      </c>
      <c r="J695">
        <v>2076.7857142857142</v>
      </c>
      <c r="K695">
        <v>48</v>
      </c>
      <c r="L695">
        <v>38</v>
      </c>
      <c r="M695">
        <v>1</v>
      </c>
      <c r="N695">
        <v>26</v>
      </c>
      <c r="O695">
        <v>11</v>
      </c>
    </row>
    <row r="696" spans="1:15">
      <c r="A696">
        <v>925</v>
      </c>
      <c r="B696">
        <v>472.50071428571431</v>
      </c>
      <c r="C696">
        <v>472.50071428571431</v>
      </c>
      <c r="D696">
        <v>3</v>
      </c>
      <c r="E696">
        <v>3</v>
      </c>
      <c r="F696">
        <v>470.03571428571428</v>
      </c>
      <c r="G696">
        <v>470.03571428571428</v>
      </c>
      <c r="H696">
        <v>267.85714285714283</v>
      </c>
      <c r="I696">
        <v>0</v>
      </c>
      <c r="J696">
        <v>200</v>
      </c>
      <c r="K696">
        <v>4</v>
      </c>
      <c r="L696">
        <v>4</v>
      </c>
      <c r="M696">
        <v>2</v>
      </c>
      <c r="N696">
        <v>0</v>
      </c>
      <c r="O696">
        <v>1</v>
      </c>
    </row>
    <row r="697" spans="1:15">
      <c r="A697">
        <v>21</v>
      </c>
      <c r="B697">
        <v>409.85071428571428</v>
      </c>
      <c r="C697">
        <v>409.30035714285714</v>
      </c>
      <c r="D697">
        <v>3</v>
      </c>
      <c r="E697">
        <v>2</v>
      </c>
      <c r="F697">
        <v>505.65357142857141</v>
      </c>
      <c r="G697">
        <v>505.65357142857141</v>
      </c>
      <c r="H697">
        <v>178.57142857142858</v>
      </c>
      <c r="I697">
        <v>259.18928571428575</v>
      </c>
      <c r="J697">
        <v>64.285714285714292</v>
      </c>
      <c r="K697">
        <v>22</v>
      </c>
      <c r="L697">
        <v>22</v>
      </c>
      <c r="M697">
        <v>4</v>
      </c>
      <c r="N697">
        <v>14</v>
      </c>
      <c r="O697">
        <v>3</v>
      </c>
    </row>
    <row r="698" spans="1:15">
      <c r="A698">
        <v>1436</v>
      </c>
      <c r="B698">
        <v>14.312857142857142</v>
      </c>
      <c r="C698">
        <v>14.289285714285715</v>
      </c>
      <c r="D698">
        <v>3</v>
      </c>
      <c r="E698">
        <v>2</v>
      </c>
      <c r="F698">
        <v>1.9642857142857142</v>
      </c>
      <c r="G698">
        <v>1.9642857142857142</v>
      </c>
      <c r="H698">
        <v>0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</row>
    <row r="699" spans="1:15">
      <c r="A699">
        <v>886</v>
      </c>
      <c r="B699">
        <v>4881.5839285714292</v>
      </c>
      <c r="C699">
        <v>2899.9917857142859</v>
      </c>
      <c r="D699">
        <v>6</v>
      </c>
      <c r="E699">
        <v>4</v>
      </c>
      <c r="F699">
        <v>2691.6328571428571</v>
      </c>
      <c r="G699">
        <v>2691.6328571428571</v>
      </c>
      <c r="H699">
        <v>232.14285714285714</v>
      </c>
      <c r="I699">
        <v>107.66857142857143</v>
      </c>
      <c r="J699">
        <v>387.10714285714283</v>
      </c>
      <c r="K699">
        <v>25</v>
      </c>
      <c r="L699">
        <v>25</v>
      </c>
      <c r="M699">
        <v>3</v>
      </c>
      <c r="N699">
        <v>9</v>
      </c>
      <c r="O699">
        <v>11</v>
      </c>
    </row>
    <row r="700" spans="1:15">
      <c r="A700">
        <v>1495</v>
      </c>
      <c r="B700">
        <v>555.45107142857137</v>
      </c>
      <c r="C700">
        <v>554.55571428571432</v>
      </c>
      <c r="D700">
        <v>4</v>
      </c>
      <c r="E700">
        <v>3</v>
      </c>
      <c r="F700">
        <v>592.08035714285711</v>
      </c>
      <c r="G700">
        <v>592.08035714285711</v>
      </c>
      <c r="H700">
        <v>250</v>
      </c>
      <c r="I700">
        <v>0</v>
      </c>
      <c r="J700">
        <v>339.6875</v>
      </c>
      <c r="K700">
        <v>5</v>
      </c>
      <c r="L700">
        <v>5</v>
      </c>
      <c r="M700">
        <v>2</v>
      </c>
      <c r="N700">
        <v>0</v>
      </c>
      <c r="O700">
        <v>2</v>
      </c>
    </row>
    <row r="701" spans="1:15">
      <c r="A701">
        <v>1087</v>
      </c>
      <c r="B701">
        <v>1430.5771428571429</v>
      </c>
      <c r="C701">
        <v>1428.5825</v>
      </c>
      <c r="D701">
        <v>3</v>
      </c>
      <c r="E701">
        <v>2</v>
      </c>
      <c r="F701">
        <v>1508.7857142857142</v>
      </c>
      <c r="G701">
        <v>80.214285714285708</v>
      </c>
      <c r="H701">
        <v>0</v>
      </c>
      <c r="I701">
        <v>80.214285714285708</v>
      </c>
      <c r="J701">
        <v>0</v>
      </c>
      <c r="K701">
        <v>2</v>
      </c>
      <c r="L701">
        <v>1</v>
      </c>
      <c r="M701">
        <v>0</v>
      </c>
      <c r="N701">
        <v>1</v>
      </c>
      <c r="O701">
        <v>0</v>
      </c>
    </row>
    <row r="702" spans="1:15">
      <c r="A702">
        <v>1519</v>
      </c>
      <c r="B702">
        <v>582.04428571428571</v>
      </c>
      <c r="C702">
        <v>437.59357142857147</v>
      </c>
      <c r="D702">
        <v>8</v>
      </c>
      <c r="E702">
        <v>6</v>
      </c>
      <c r="F702">
        <v>696.61535714285708</v>
      </c>
      <c r="G702">
        <v>437.59357142857147</v>
      </c>
      <c r="H702">
        <v>178.57142857142858</v>
      </c>
      <c r="I702">
        <v>0</v>
      </c>
      <c r="J702">
        <v>110.75</v>
      </c>
      <c r="K702">
        <v>10</v>
      </c>
      <c r="L702">
        <v>6</v>
      </c>
      <c r="M702">
        <v>1</v>
      </c>
      <c r="N702">
        <v>0</v>
      </c>
      <c r="O702">
        <v>2</v>
      </c>
    </row>
    <row r="703" spans="1:15">
      <c r="A703">
        <v>379</v>
      </c>
      <c r="B703">
        <v>3.7842857142857143</v>
      </c>
      <c r="C703">
        <v>1.6071428571428573E-2</v>
      </c>
      <c r="D703">
        <v>2</v>
      </c>
      <c r="E703">
        <v>1</v>
      </c>
      <c r="F703">
        <v>1.9642857142857142</v>
      </c>
      <c r="G703">
        <v>1.9642857142857142</v>
      </c>
      <c r="H703">
        <v>0</v>
      </c>
      <c r="I703">
        <v>0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</row>
    <row r="704" spans="1:15">
      <c r="A704">
        <v>581</v>
      </c>
      <c r="B704">
        <v>1993.0303571428572</v>
      </c>
      <c r="C704">
        <v>1990.6478571428572</v>
      </c>
      <c r="D704">
        <v>8</v>
      </c>
      <c r="E704">
        <v>3</v>
      </c>
      <c r="F704">
        <v>2176.4542857142856</v>
      </c>
      <c r="G704">
        <v>2174.0971428571429</v>
      </c>
      <c r="H704">
        <v>35.714285714285715</v>
      </c>
      <c r="I704">
        <v>1039.6114285714286</v>
      </c>
      <c r="J704">
        <v>362.92857142857144</v>
      </c>
      <c r="K704">
        <v>43</v>
      </c>
      <c r="L704">
        <v>39</v>
      </c>
      <c r="M704">
        <v>1</v>
      </c>
      <c r="N704">
        <v>24</v>
      </c>
      <c r="O704">
        <v>7</v>
      </c>
    </row>
    <row r="705" spans="1:15">
      <c r="A705">
        <v>1295</v>
      </c>
      <c r="B705">
        <v>890.67321428571427</v>
      </c>
      <c r="C705">
        <v>737.96785714285704</v>
      </c>
      <c r="D705">
        <v>6</v>
      </c>
      <c r="E705">
        <v>2</v>
      </c>
      <c r="F705">
        <v>931.22071428571428</v>
      </c>
      <c r="G705">
        <v>867.39214285714286</v>
      </c>
      <c r="H705">
        <v>178.57142857142858</v>
      </c>
      <c r="I705">
        <v>207.98571428571429</v>
      </c>
      <c r="J705">
        <v>16.517857142857142</v>
      </c>
      <c r="K705">
        <v>21</v>
      </c>
      <c r="L705">
        <v>15</v>
      </c>
      <c r="M705">
        <v>2</v>
      </c>
      <c r="N705">
        <v>8</v>
      </c>
      <c r="O705">
        <v>3</v>
      </c>
    </row>
    <row r="706" spans="1:15">
      <c r="A706">
        <v>72</v>
      </c>
      <c r="B706">
        <v>430.82428571428574</v>
      </c>
      <c r="C706">
        <v>430.82428571428574</v>
      </c>
      <c r="D706">
        <v>4</v>
      </c>
      <c r="E706">
        <v>4</v>
      </c>
      <c r="F706">
        <v>1261.1071428571429</v>
      </c>
      <c r="G706">
        <v>1261.1071428571429</v>
      </c>
      <c r="H706">
        <v>357.14285714285717</v>
      </c>
      <c r="I706">
        <v>0</v>
      </c>
      <c r="J706">
        <v>880.10714285714289</v>
      </c>
      <c r="K706">
        <v>13</v>
      </c>
      <c r="L706">
        <v>13</v>
      </c>
      <c r="M706">
        <v>1</v>
      </c>
      <c r="N706">
        <v>0</v>
      </c>
      <c r="O706">
        <v>10</v>
      </c>
    </row>
    <row r="707" spans="1:15">
      <c r="A707">
        <v>257</v>
      </c>
      <c r="B707">
        <v>1688.7975000000001</v>
      </c>
      <c r="C707">
        <v>1654.1114285714286</v>
      </c>
      <c r="D707">
        <v>7</v>
      </c>
      <c r="E707">
        <v>6</v>
      </c>
      <c r="F707">
        <v>1040.8521428571428</v>
      </c>
      <c r="G707">
        <v>1038.7450000000001</v>
      </c>
      <c r="H707">
        <v>0</v>
      </c>
      <c r="I707">
        <v>0</v>
      </c>
      <c r="J707">
        <v>608.92857142857144</v>
      </c>
      <c r="K707">
        <v>10</v>
      </c>
      <c r="L707">
        <v>9</v>
      </c>
      <c r="M707">
        <v>0</v>
      </c>
      <c r="N707">
        <v>0</v>
      </c>
      <c r="O707">
        <v>4</v>
      </c>
    </row>
    <row r="708" spans="1:15">
      <c r="A708">
        <v>1115</v>
      </c>
      <c r="B708">
        <v>3.5714285714285714E-4</v>
      </c>
      <c r="C708">
        <v>3.5714285714285714E-4</v>
      </c>
      <c r="D708">
        <v>1</v>
      </c>
      <c r="E708">
        <v>1</v>
      </c>
      <c r="F708">
        <v>1.9642857142857142</v>
      </c>
      <c r="G708">
        <v>1.9642857142857142</v>
      </c>
      <c r="H708">
        <v>0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</row>
    <row r="709" spans="1:15">
      <c r="A709">
        <v>10</v>
      </c>
      <c r="B709">
        <v>2.464285714285714E-2</v>
      </c>
      <c r="C709">
        <v>0</v>
      </c>
      <c r="D709">
        <v>1</v>
      </c>
      <c r="E709">
        <v>0</v>
      </c>
      <c r="F709">
        <v>0.8928571428571429</v>
      </c>
      <c r="G709">
        <v>0.8928571428571429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</row>
    <row r="710" spans="1:15">
      <c r="A710">
        <v>834</v>
      </c>
      <c r="B710">
        <v>3488.5882142857145</v>
      </c>
      <c r="C710">
        <v>2380.5760714285716</v>
      </c>
      <c r="D710">
        <v>23</v>
      </c>
      <c r="E710">
        <v>20</v>
      </c>
      <c r="F710">
        <v>3476.8271428571429</v>
      </c>
      <c r="G710">
        <v>2344.8617857142858</v>
      </c>
      <c r="H710">
        <v>267.85714285714283</v>
      </c>
      <c r="I710">
        <v>155.64285714285714</v>
      </c>
      <c r="J710">
        <v>752.77035714285716</v>
      </c>
      <c r="K710">
        <v>42</v>
      </c>
      <c r="L710">
        <v>23</v>
      </c>
      <c r="M710">
        <v>5</v>
      </c>
      <c r="N710">
        <v>6</v>
      </c>
      <c r="O710">
        <v>8</v>
      </c>
    </row>
    <row r="711" spans="1:15">
      <c r="A711">
        <v>155</v>
      </c>
      <c r="B711">
        <v>726.48071428571427</v>
      </c>
      <c r="C711">
        <v>726.48071428571427</v>
      </c>
      <c r="D711">
        <v>2</v>
      </c>
      <c r="E711">
        <v>2</v>
      </c>
      <c r="F711">
        <v>641.86607142857144</v>
      </c>
      <c r="G711">
        <v>641.86607142857144</v>
      </c>
      <c r="H711">
        <v>321.42857142857144</v>
      </c>
      <c r="I711">
        <v>127.79464285714286</v>
      </c>
      <c r="J711">
        <v>191</v>
      </c>
      <c r="K711">
        <v>14</v>
      </c>
      <c r="L711">
        <v>14</v>
      </c>
      <c r="M711">
        <v>3</v>
      </c>
      <c r="N711">
        <v>8</v>
      </c>
      <c r="O711">
        <v>2</v>
      </c>
    </row>
    <row r="712" spans="1:15">
      <c r="A712">
        <v>1541</v>
      </c>
      <c r="B712">
        <v>3.5714285714285714E-4</v>
      </c>
      <c r="C712">
        <v>3.5714285714285714E-4</v>
      </c>
      <c r="D712">
        <v>1</v>
      </c>
      <c r="E712">
        <v>1</v>
      </c>
      <c r="F712">
        <v>65.646428571428572</v>
      </c>
      <c r="G712">
        <v>65.646428571428572</v>
      </c>
      <c r="H712">
        <v>35.714285714285715</v>
      </c>
      <c r="I712">
        <v>29.610714285714288</v>
      </c>
      <c r="J712">
        <v>0</v>
      </c>
      <c r="K712">
        <v>3</v>
      </c>
      <c r="L712">
        <v>3</v>
      </c>
      <c r="M712">
        <v>1</v>
      </c>
      <c r="N712">
        <v>1</v>
      </c>
      <c r="O712">
        <v>0</v>
      </c>
    </row>
    <row r="713" spans="1:15">
      <c r="A713">
        <v>293</v>
      </c>
      <c r="B713">
        <v>537.50035714285718</v>
      </c>
      <c r="C713">
        <v>537.50035714285718</v>
      </c>
      <c r="D713">
        <v>8</v>
      </c>
      <c r="E713">
        <v>8</v>
      </c>
      <c r="F713">
        <v>293.84642857142859</v>
      </c>
      <c r="G713">
        <v>293.84642857142859</v>
      </c>
      <c r="H713">
        <v>267.85714285714283</v>
      </c>
      <c r="I713">
        <v>23.310714285714287</v>
      </c>
      <c r="J713">
        <v>0</v>
      </c>
      <c r="K713">
        <v>11</v>
      </c>
      <c r="L713">
        <v>11</v>
      </c>
      <c r="M713">
        <v>7</v>
      </c>
      <c r="N713">
        <v>2</v>
      </c>
      <c r="O713">
        <v>0</v>
      </c>
    </row>
    <row r="714" spans="1:15">
      <c r="A714">
        <v>312</v>
      </c>
      <c r="B714">
        <v>774.19107142857138</v>
      </c>
      <c r="C714">
        <v>774.19107142857138</v>
      </c>
      <c r="D714">
        <v>2</v>
      </c>
      <c r="E714">
        <v>2</v>
      </c>
      <c r="F714">
        <v>654.61535714285708</v>
      </c>
      <c r="G714">
        <v>654.61535714285708</v>
      </c>
      <c r="H714">
        <v>142.85714285714286</v>
      </c>
      <c r="I714">
        <v>147.36535714285714</v>
      </c>
      <c r="J714">
        <v>361.35714285714283</v>
      </c>
      <c r="K714">
        <v>15</v>
      </c>
      <c r="L714">
        <v>15</v>
      </c>
      <c r="M714">
        <v>1</v>
      </c>
      <c r="N714">
        <v>4</v>
      </c>
      <c r="O714">
        <v>9</v>
      </c>
    </row>
    <row r="715" spans="1:15">
      <c r="A715">
        <v>616</v>
      </c>
      <c r="B715">
        <v>1.0714285714285715E-3</v>
      </c>
      <c r="C715">
        <v>1.0714285714285715E-3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>
      <c r="A716">
        <v>1459</v>
      </c>
      <c r="B716">
        <v>651.39892857142854</v>
      </c>
      <c r="C716">
        <v>651.39892857142854</v>
      </c>
      <c r="D716">
        <v>2</v>
      </c>
      <c r="E716">
        <v>2</v>
      </c>
      <c r="F716">
        <v>381.47928571428571</v>
      </c>
      <c r="G716">
        <v>381.47928571428571</v>
      </c>
      <c r="H716">
        <v>53.571428571428569</v>
      </c>
      <c r="I716">
        <v>0</v>
      </c>
      <c r="J716">
        <v>151.97928571428571</v>
      </c>
      <c r="K716">
        <v>8</v>
      </c>
      <c r="L716">
        <v>8</v>
      </c>
      <c r="M716">
        <v>1</v>
      </c>
      <c r="N716">
        <v>0</v>
      </c>
      <c r="O716">
        <v>4</v>
      </c>
    </row>
    <row r="717" spans="1:15">
      <c r="A717">
        <v>1250</v>
      </c>
      <c r="B717">
        <v>710.43999999999994</v>
      </c>
      <c r="C717">
        <v>458.1717857142857</v>
      </c>
      <c r="D717">
        <v>7</v>
      </c>
      <c r="E717">
        <v>5</v>
      </c>
      <c r="F717">
        <v>666.34357142857141</v>
      </c>
      <c r="G717">
        <v>458.1717857142857</v>
      </c>
      <c r="H717">
        <v>0</v>
      </c>
      <c r="I717">
        <v>0</v>
      </c>
      <c r="J717">
        <v>0</v>
      </c>
      <c r="K717">
        <v>9</v>
      </c>
      <c r="L717">
        <v>5</v>
      </c>
      <c r="M717">
        <v>0</v>
      </c>
      <c r="N717">
        <v>0</v>
      </c>
      <c r="O717">
        <v>0</v>
      </c>
    </row>
    <row r="718" spans="1:15">
      <c r="A718">
        <v>239</v>
      </c>
      <c r="B718">
        <v>11.424642857142857</v>
      </c>
      <c r="C718">
        <v>3.5714285714285714E-4</v>
      </c>
      <c r="D718">
        <v>3</v>
      </c>
      <c r="E718">
        <v>1</v>
      </c>
      <c r="F718">
        <v>12</v>
      </c>
      <c r="G718">
        <v>12</v>
      </c>
      <c r="H718">
        <v>0</v>
      </c>
      <c r="I718">
        <v>0</v>
      </c>
      <c r="J718">
        <v>11.785714285714286</v>
      </c>
      <c r="K718">
        <v>2</v>
      </c>
      <c r="L718">
        <v>2</v>
      </c>
      <c r="M718">
        <v>0</v>
      </c>
      <c r="N718">
        <v>0</v>
      </c>
      <c r="O718">
        <v>1</v>
      </c>
    </row>
    <row r="719" spans="1:15">
      <c r="A719">
        <v>1602</v>
      </c>
      <c r="B719">
        <v>7.1428571428571429E-4</v>
      </c>
      <c r="C719">
        <v>7.1428571428571429E-4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>
      <c r="A720">
        <v>1346</v>
      </c>
      <c r="B720">
        <v>11.250357142857142</v>
      </c>
      <c r="C720">
        <v>11.250357142857142</v>
      </c>
      <c r="D720">
        <v>2</v>
      </c>
      <c r="E720">
        <v>2</v>
      </c>
      <c r="F720">
        <v>14.642857142857142</v>
      </c>
      <c r="G720">
        <v>14.642857142857142</v>
      </c>
      <c r="H720">
        <v>0</v>
      </c>
      <c r="I720">
        <v>0</v>
      </c>
      <c r="J720">
        <v>11.25</v>
      </c>
      <c r="K720">
        <v>2</v>
      </c>
      <c r="L720">
        <v>2</v>
      </c>
      <c r="M720">
        <v>0</v>
      </c>
      <c r="N720">
        <v>0</v>
      </c>
      <c r="O720">
        <v>1</v>
      </c>
    </row>
    <row r="721" spans="1:15">
      <c r="A721">
        <v>546</v>
      </c>
      <c r="B721">
        <v>892.86142857142852</v>
      </c>
      <c r="C721">
        <v>892.86142857142852</v>
      </c>
      <c r="D721">
        <v>3</v>
      </c>
      <c r="E721">
        <v>3</v>
      </c>
      <c r="F721">
        <v>564.76750000000004</v>
      </c>
      <c r="G721">
        <v>564.76750000000004</v>
      </c>
      <c r="H721">
        <v>225</v>
      </c>
      <c r="I721">
        <v>338.51749999999998</v>
      </c>
      <c r="J721">
        <v>0</v>
      </c>
      <c r="K721">
        <v>34</v>
      </c>
      <c r="L721">
        <v>34</v>
      </c>
      <c r="M721">
        <v>6</v>
      </c>
      <c r="N721">
        <v>27</v>
      </c>
      <c r="O721">
        <v>0</v>
      </c>
    </row>
    <row r="722" spans="1:15">
      <c r="A722">
        <v>1391</v>
      </c>
      <c r="B722">
        <v>1002.9814285714285</v>
      </c>
      <c r="C722">
        <v>1002.9814285714285</v>
      </c>
      <c r="D722">
        <v>4</v>
      </c>
      <c r="E722">
        <v>4</v>
      </c>
      <c r="F722">
        <v>584.78785714285709</v>
      </c>
      <c r="G722">
        <v>584.78785714285709</v>
      </c>
      <c r="H722">
        <v>53.571428571428569</v>
      </c>
      <c r="I722">
        <v>170.64500000000001</v>
      </c>
      <c r="J722">
        <v>360.57142857142856</v>
      </c>
      <c r="K722">
        <v>12</v>
      </c>
      <c r="L722">
        <v>12</v>
      </c>
      <c r="M722">
        <v>2</v>
      </c>
      <c r="N722">
        <v>7</v>
      </c>
      <c r="O722">
        <v>3</v>
      </c>
    </row>
    <row r="723" spans="1:15">
      <c r="A723">
        <v>1332</v>
      </c>
      <c r="B723">
        <v>1314.7078571428572</v>
      </c>
      <c r="C723">
        <v>1314.7078571428572</v>
      </c>
      <c r="D723">
        <v>4</v>
      </c>
      <c r="E723">
        <v>4</v>
      </c>
      <c r="F723">
        <v>538.75</v>
      </c>
      <c r="G723">
        <v>538.75</v>
      </c>
      <c r="H723">
        <v>0</v>
      </c>
      <c r="I723">
        <v>136.17857142857142</v>
      </c>
      <c r="J723">
        <v>400.28571428571428</v>
      </c>
      <c r="K723">
        <v>10</v>
      </c>
      <c r="L723">
        <v>10</v>
      </c>
      <c r="M723">
        <v>0</v>
      </c>
      <c r="N723">
        <v>4</v>
      </c>
      <c r="O723">
        <v>5</v>
      </c>
    </row>
    <row r="724" spans="1:15">
      <c r="A724">
        <v>1072</v>
      </c>
      <c r="B724">
        <v>401.91071428571428</v>
      </c>
      <c r="C724">
        <v>401.10964285714283</v>
      </c>
      <c r="D724">
        <v>3</v>
      </c>
      <c r="E724">
        <v>2</v>
      </c>
      <c r="F724">
        <v>307.56535714285712</v>
      </c>
      <c r="G724">
        <v>307.56535714285712</v>
      </c>
      <c r="H724">
        <v>0</v>
      </c>
      <c r="I724">
        <v>110.36464285714285</v>
      </c>
      <c r="J724">
        <v>194.59357142857144</v>
      </c>
      <c r="K724">
        <v>8</v>
      </c>
      <c r="L724">
        <v>8</v>
      </c>
      <c r="M724">
        <v>0</v>
      </c>
      <c r="N724">
        <v>4</v>
      </c>
      <c r="O724">
        <v>3</v>
      </c>
    </row>
    <row r="725" spans="1:15">
      <c r="A725">
        <v>838</v>
      </c>
      <c r="B725">
        <v>414.82499999999999</v>
      </c>
      <c r="C725">
        <v>414.82499999999999</v>
      </c>
      <c r="D725">
        <v>4</v>
      </c>
      <c r="E725">
        <v>4</v>
      </c>
      <c r="F725">
        <v>781.59249999999997</v>
      </c>
      <c r="G725">
        <v>781.59249999999997</v>
      </c>
      <c r="H725">
        <v>107.14285714285714</v>
      </c>
      <c r="I725">
        <v>338.07499999999999</v>
      </c>
      <c r="J725">
        <v>335.62464285714287</v>
      </c>
      <c r="K725">
        <v>20</v>
      </c>
      <c r="L725">
        <v>20</v>
      </c>
      <c r="M725">
        <v>1</v>
      </c>
      <c r="N725">
        <v>13</v>
      </c>
      <c r="O725">
        <v>5</v>
      </c>
    </row>
    <row r="726" spans="1:15">
      <c r="A726">
        <v>529</v>
      </c>
      <c r="B726">
        <v>547.94749999999999</v>
      </c>
      <c r="C726">
        <v>547.19785714285717</v>
      </c>
      <c r="D726">
        <v>4</v>
      </c>
      <c r="E726">
        <v>3</v>
      </c>
      <c r="F726">
        <v>329.28571428571428</v>
      </c>
      <c r="G726">
        <v>329.28571428571428</v>
      </c>
      <c r="H726">
        <v>0</v>
      </c>
      <c r="I726">
        <v>0</v>
      </c>
      <c r="J726">
        <v>329.07142857142856</v>
      </c>
      <c r="K726">
        <v>4</v>
      </c>
      <c r="L726">
        <v>4</v>
      </c>
      <c r="M726">
        <v>0</v>
      </c>
      <c r="N726">
        <v>0</v>
      </c>
      <c r="O726">
        <v>3</v>
      </c>
    </row>
    <row r="727" spans="1:15">
      <c r="A727">
        <v>189</v>
      </c>
      <c r="B727">
        <v>199.84357142857144</v>
      </c>
      <c r="C727">
        <v>110.71464285714286</v>
      </c>
      <c r="D727">
        <v>3</v>
      </c>
      <c r="E727">
        <v>2</v>
      </c>
      <c r="F727">
        <v>113.28571428571429</v>
      </c>
      <c r="G727">
        <v>106.25</v>
      </c>
      <c r="H727">
        <v>0</v>
      </c>
      <c r="I727">
        <v>0</v>
      </c>
      <c r="J727">
        <v>0</v>
      </c>
      <c r="K727">
        <v>4</v>
      </c>
      <c r="L727">
        <v>2</v>
      </c>
      <c r="M727">
        <v>0</v>
      </c>
      <c r="N727">
        <v>0</v>
      </c>
      <c r="O727">
        <v>0</v>
      </c>
    </row>
    <row r="728" spans="1:15">
      <c r="A728">
        <v>557</v>
      </c>
      <c r="B728">
        <v>1101.9939285714286</v>
      </c>
      <c r="C728">
        <v>910.41607142857151</v>
      </c>
      <c r="D728">
        <v>15</v>
      </c>
      <c r="E728">
        <v>13</v>
      </c>
      <c r="F728">
        <v>1190.8760714285713</v>
      </c>
      <c r="G728">
        <v>947.85392857142858</v>
      </c>
      <c r="H728">
        <v>96.428571428571431</v>
      </c>
      <c r="I728">
        <v>308.26107142857143</v>
      </c>
      <c r="J728">
        <v>349.94357142857143</v>
      </c>
      <c r="K728">
        <v>33</v>
      </c>
      <c r="L728">
        <v>23</v>
      </c>
      <c r="M728">
        <v>6</v>
      </c>
      <c r="N728">
        <v>11</v>
      </c>
      <c r="O728">
        <v>3</v>
      </c>
    </row>
    <row r="729" spans="1:15">
      <c r="A729">
        <v>20</v>
      </c>
      <c r="B729">
        <v>452.61750000000001</v>
      </c>
      <c r="C729">
        <v>451.55</v>
      </c>
      <c r="D729">
        <v>4</v>
      </c>
      <c r="E729">
        <v>3</v>
      </c>
      <c r="F729">
        <v>221.42857142857142</v>
      </c>
      <c r="G729">
        <v>221.42857142857142</v>
      </c>
      <c r="H729">
        <v>107.14285714285714</v>
      </c>
      <c r="I729">
        <v>10.714285714285714</v>
      </c>
      <c r="J729">
        <v>103.57142857142857</v>
      </c>
      <c r="K729">
        <v>7</v>
      </c>
      <c r="L729">
        <v>7</v>
      </c>
      <c r="M729">
        <v>3</v>
      </c>
      <c r="N729">
        <v>1</v>
      </c>
      <c r="O729">
        <v>3</v>
      </c>
    </row>
    <row r="730" spans="1:15">
      <c r="A730">
        <v>1099</v>
      </c>
      <c r="B730">
        <v>275.00178571428575</v>
      </c>
      <c r="C730">
        <v>275.00178571428575</v>
      </c>
      <c r="D730">
        <v>3</v>
      </c>
      <c r="E730">
        <v>3</v>
      </c>
      <c r="F730">
        <v>353.53428571428566</v>
      </c>
      <c r="G730">
        <v>353.53428571428566</v>
      </c>
      <c r="H730">
        <v>0</v>
      </c>
      <c r="I730">
        <v>350.14142857142855</v>
      </c>
      <c r="J730">
        <v>0</v>
      </c>
      <c r="K730">
        <v>7</v>
      </c>
      <c r="L730">
        <v>7</v>
      </c>
      <c r="M730">
        <v>0</v>
      </c>
      <c r="N730">
        <v>6</v>
      </c>
      <c r="O730">
        <v>0</v>
      </c>
    </row>
    <row r="731" spans="1:15">
      <c r="A731">
        <v>614</v>
      </c>
      <c r="B731">
        <v>8403.0253571428566</v>
      </c>
      <c r="C731">
        <v>8298.7692857142865</v>
      </c>
      <c r="D731">
        <v>16</v>
      </c>
      <c r="E731">
        <v>9</v>
      </c>
      <c r="F731">
        <v>9704.4707142857133</v>
      </c>
      <c r="G731">
        <v>9485.2274999999991</v>
      </c>
      <c r="H731">
        <v>357.14285714285717</v>
      </c>
      <c r="I731">
        <v>341.82321428571424</v>
      </c>
      <c r="J731">
        <v>5161.4642857142853</v>
      </c>
      <c r="K731">
        <v>46</v>
      </c>
      <c r="L731">
        <v>33</v>
      </c>
      <c r="M731">
        <v>1</v>
      </c>
      <c r="N731">
        <v>13</v>
      </c>
      <c r="O731">
        <v>24</v>
      </c>
    </row>
    <row r="732" spans="1:15">
      <c r="A732">
        <v>114</v>
      </c>
      <c r="B732">
        <v>1406.2557142857145</v>
      </c>
      <c r="C732">
        <v>691.97</v>
      </c>
      <c r="D732">
        <v>7</v>
      </c>
      <c r="E732">
        <v>6</v>
      </c>
      <c r="F732">
        <v>1016.8685714285714</v>
      </c>
      <c r="G732">
        <v>302.58285714285711</v>
      </c>
      <c r="H732">
        <v>107.14285714285714</v>
      </c>
      <c r="I732">
        <v>41.868571428571428</v>
      </c>
      <c r="J732">
        <v>132.14285714285714</v>
      </c>
      <c r="K732">
        <v>17</v>
      </c>
      <c r="L732">
        <v>16</v>
      </c>
      <c r="M732">
        <v>7</v>
      </c>
      <c r="N732">
        <v>6</v>
      </c>
      <c r="O732">
        <v>2</v>
      </c>
    </row>
    <row r="733" spans="1:15">
      <c r="A733">
        <v>1596</v>
      </c>
      <c r="B733">
        <v>539.97</v>
      </c>
      <c r="C733">
        <v>535.75464285714281</v>
      </c>
      <c r="D733">
        <v>3</v>
      </c>
      <c r="E733">
        <v>2</v>
      </c>
      <c r="F733">
        <v>1.9642857142857142</v>
      </c>
      <c r="G733">
        <v>1.9642857142857142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</row>
    <row r="734" spans="1:15">
      <c r="A734">
        <v>1132</v>
      </c>
      <c r="B734">
        <v>1842.3489285714284</v>
      </c>
      <c r="C734">
        <v>1842.3489285714284</v>
      </c>
      <c r="D734">
        <v>3</v>
      </c>
      <c r="E734">
        <v>3</v>
      </c>
      <c r="F734">
        <v>2729.2342857142858</v>
      </c>
      <c r="G734">
        <v>2729.2342857142858</v>
      </c>
      <c r="H734">
        <v>1250</v>
      </c>
      <c r="I734">
        <v>523.80571428571432</v>
      </c>
      <c r="J734">
        <v>953.21428571428567</v>
      </c>
      <c r="K734">
        <v>46</v>
      </c>
      <c r="L734">
        <v>46</v>
      </c>
      <c r="M734">
        <v>8</v>
      </c>
      <c r="N734">
        <v>18</v>
      </c>
      <c r="O734">
        <v>16</v>
      </c>
    </row>
    <row r="735" spans="1:15">
      <c r="A735">
        <v>318</v>
      </c>
      <c r="B735">
        <v>2.8571428571428571E-3</v>
      </c>
      <c r="C735">
        <v>2.8571428571428571E-3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>
      <c r="A736">
        <v>173</v>
      </c>
      <c r="B736">
        <v>2.1071428571428571E-2</v>
      </c>
      <c r="C736">
        <v>2.1071428571428571E-2</v>
      </c>
      <c r="D736">
        <v>1</v>
      </c>
      <c r="E736">
        <v>1</v>
      </c>
      <c r="F736">
        <v>1.9642857142857142</v>
      </c>
      <c r="G736">
        <v>1.9642857142857142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</row>
    <row r="737" spans="1:15">
      <c r="A737">
        <v>444</v>
      </c>
      <c r="B737">
        <v>222.21214285714285</v>
      </c>
      <c r="C737">
        <v>117.8575</v>
      </c>
      <c r="D737">
        <v>3</v>
      </c>
      <c r="E737">
        <v>2</v>
      </c>
      <c r="F737">
        <v>124.32142857142857</v>
      </c>
      <c r="G737">
        <v>117.82142857142857</v>
      </c>
      <c r="H737">
        <v>0</v>
      </c>
      <c r="I737">
        <v>0</v>
      </c>
      <c r="J737">
        <v>0</v>
      </c>
      <c r="K737">
        <v>4</v>
      </c>
      <c r="L737">
        <v>2</v>
      </c>
      <c r="M737">
        <v>0</v>
      </c>
      <c r="N737">
        <v>0</v>
      </c>
      <c r="O737">
        <v>0</v>
      </c>
    </row>
    <row r="738" spans="1:15">
      <c r="A738">
        <v>551</v>
      </c>
      <c r="B738">
        <v>1029.3632142857143</v>
      </c>
      <c r="C738">
        <v>876.21571428571428</v>
      </c>
      <c r="D738">
        <v>10</v>
      </c>
      <c r="E738">
        <v>4</v>
      </c>
      <c r="F738">
        <v>987.66464285714289</v>
      </c>
      <c r="G738">
        <v>874.21821428571434</v>
      </c>
      <c r="H738">
        <v>392.85714285714283</v>
      </c>
      <c r="I738">
        <v>199.84321428571428</v>
      </c>
      <c r="J738">
        <v>175.14285714285714</v>
      </c>
      <c r="K738">
        <v>36</v>
      </c>
      <c r="L738">
        <v>22</v>
      </c>
      <c r="M738">
        <v>1</v>
      </c>
      <c r="N738">
        <v>13</v>
      </c>
      <c r="O738">
        <v>10</v>
      </c>
    </row>
    <row r="739" spans="1:15">
      <c r="A739">
        <v>297</v>
      </c>
      <c r="B739">
        <v>1185.6614285714284</v>
      </c>
      <c r="C739">
        <v>1185.6614285714284</v>
      </c>
      <c r="D739">
        <v>5</v>
      </c>
      <c r="E739">
        <v>5</v>
      </c>
      <c r="F739">
        <v>785.75142857142862</v>
      </c>
      <c r="G739">
        <v>785.75142857142862</v>
      </c>
      <c r="H739">
        <v>0</v>
      </c>
      <c r="I739">
        <v>185.13714285714286</v>
      </c>
      <c r="J739">
        <v>64.964285714285708</v>
      </c>
      <c r="K739">
        <v>12</v>
      </c>
      <c r="L739">
        <v>12</v>
      </c>
      <c r="M739">
        <v>0</v>
      </c>
      <c r="N739">
        <v>7</v>
      </c>
      <c r="O739">
        <v>3</v>
      </c>
    </row>
    <row r="740" spans="1:15">
      <c r="A740">
        <v>537</v>
      </c>
      <c r="B740">
        <v>782.15178571428567</v>
      </c>
      <c r="C740">
        <v>782.15178571428567</v>
      </c>
      <c r="D740">
        <v>5</v>
      </c>
      <c r="E740">
        <v>5</v>
      </c>
      <c r="F740">
        <v>267.0575</v>
      </c>
      <c r="G740">
        <v>267.0575</v>
      </c>
      <c r="H740">
        <v>0</v>
      </c>
      <c r="I740">
        <v>0</v>
      </c>
      <c r="J740">
        <v>264.45035714285711</v>
      </c>
      <c r="K740">
        <v>8</v>
      </c>
      <c r="L740">
        <v>8</v>
      </c>
      <c r="M740">
        <v>0</v>
      </c>
      <c r="N740">
        <v>0</v>
      </c>
      <c r="O740">
        <v>7</v>
      </c>
    </row>
    <row r="741" spans="1:15">
      <c r="A741">
        <v>404</v>
      </c>
      <c r="B741">
        <v>406.68821428571431</v>
      </c>
      <c r="C741">
        <v>406.68821428571431</v>
      </c>
      <c r="D741">
        <v>3</v>
      </c>
      <c r="E741">
        <v>3</v>
      </c>
      <c r="F741">
        <v>1153.3571428571429</v>
      </c>
      <c r="G741">
        <v>1153.3571428571429</v>
      </c>
      <c r="H741">
        <v>1107.1428571428571</v>
      </c>
      <c r="I741">
        <v>0</v>
      </c>
      <c r="J741">
        <v>42.035714285714285</v>
      </c>
      <c r="K741">
        <v>18</v>
      </c>
      <c r="L741">
        <v>18</v>
      </c>
      <c r="M741">
        <v>7</v>
      </c>
      <c r="N741">
        <v>0</v>
      </c>
      <c r="O741">
        <v>2</v>
      </c>
    </row>
    <row r="742" spans="1:15">
      <c r="A742">
        <v>162</v>
      </c>
      <c r="B742">
        <v>500.03785714285715</v>
      </c>
      <c r="C742">
        <v>500.03785714285715</v>
      </c>
      <c r="D742">
        <v>2</v>
      </c>
      <c r="E742">
        <v>2</v>
      </c>
      <c r="F742">
        <v>380.78571428571428</v>
      </c>
      <c r="G742">
        <v>380.78571428571428</v>
      </c>
      <c r="H742">
        <v>178.57142857142858</v>
      </c>
      <c r="I742">
        <v>0</v>
      </c>
      <c r="J742">
        <v>202.21428571428572</v>
      </c>
      <c r="K742">
        <v>6</v>
      </c>
      <c r="L742">
        <v>6</v>
      </c>
      <c r="M742">
        <v>3</v>
      </c>
      <c r="N742">
        <v>0</v>
      </c>
      <c r="O742">
        <v>3</v>
      </c>
    </row>
    <row r="743" spans="1:15">
      <c r="A743">
        <v>860</v>
      </c>
      <c r="B743">
        <v>3.5714285714285714E-4</v>
      </c>
      <c r="C743">
        <v>3.5714285714285714E-4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>
      <c r="A744">
        <v>1207</v>
      </c>
      <c r="B744">
        <v>19807.070357142857</v>
      </c>
      <c r="C744">
        <v>10145.921071428571</v>
      </c>
      <c r="D744">
        <v>12</v>
      </c>
      <c r="E744">
        <v>3</v>
      </c>
      <c r="F744">
        <v>12354.775357142858</v>
      </c>
      <c r="G744">
        <v>11843.873214285715</v>
      </c>
      <c r="H744">
        <v>814.28571428571433</v>
      </c>
      <c r="I744">
        <v>601.29857142857145</v>
      </c>
      <c r="J744">
        <v>1038.1071428571429</v>
      </c>
      <c r="K744">
        <v>52</v>
      </c>
      <c r="L744">
        <v>32</v>
      </c>
      <c r="M744">
        <v>4</v>
      </c>
      <c r="N744">
        <v>19</v>
      </c>
      <c r="O744">
        <v>20</v>
      </c>
    </row>
    <row r="745" spans="1:15">
      <c r="A745">
        <v>277</v>
      </c>
      <c r="B745">
        <v>55.116428571428571</v>
      </c>
      <c r="C745">
        <v>45.415357142857147</v>
      </c>
      <c r="D745">
        <v>5</v>
      </c>
      <c r="E745">
        <v>4</v>
      </c>
      <c r="F745">
        <v>90.830714285714294</v>
      </c>
      <c r="G745">
        <v>45.415357142857147</v>
      </c>
      <c r="H745">
        <v>32.142857142857146</v>
      </c>
      <c r="I745">
        <v>0</v>
      </c>
      <c r="J745">
        <v>3.5714285714285716</v>
      </c>
      <c r="K745">
        <v>8</v>
      </c>
      <c r="L745">
        <v>4</v>
      </c>
      <c r="M745">
        <v>2</v>
      </c>
      <c r="N745">
        <v>0</v>
      </c>
      <c r="O745">
        <v>1</v>
      </c>
    </row>
    <row r="746" spans="1:15">
      <c r="A746">
        <v>751</v>
      </c>
      <c r="B746">
        <v>470.90392857142854</v>
      </c>
      <c r="C746">
        <v>470.90392857142854</v>
      </c>
      <c r="D746">
        <v>3</v>
      </c>
      <c r="E746">
        <v>3</v>
      </c>
      <c r="F746">
        <v>1014.7607142857142</v>
      </c>
      <c r="G746">
        <v>1014.7607142857142</v>
      </c>
      <c r="H746">
        <v>357.14285714285717</v>
      </c>
      <c r="I746">
        <v>490.11785714285713</v>
      </c>
      <c r="J746">
        <v>165.21428571428572</v>
      </c>
      <c r="K746">
        <v>9</v>
      </c>
      <c r="L746">
        <v>9</v>
      </c>
      <c r="M746">
        <v>1</v>
      </c>
      <c r="N746">
        <v>3</v>
      </c>
      <c r="O746">
        <v>4</v>
      </c>
    </row>
    <row r="747" spans="1:15">
      <c r="A747">
        <v>188</v>
      </c>
      <c r="B747">
        <v>2906.7821428571428</v>
      </c>
      <c r="C747">
        <v>1922.457142857143</v>
      </c>
      <c r="D747">
        <v>29</v>
      </c>
      <c r="E747">
        <v>26</v>
      </c>
      <c r="F747">
        <v>2869.128214285714</v>
      </c>
      <c r="G747">
        <v>1922.457142857143</v>
      </c>
      <c r="H747">
        <v>185.71428571428572</v>
      </c>
      <c r="I747">
        <v>238.7392857142857</v>
      </c>
      <c r="J747">
        <v>508.5</v>
      </c>
      <c r="K747">
        <v>56</v>
      </c>
      <c r="L747">
        <v>33</v>
      </c>
      <c r="M747">
        <v>4</v>
      </c>
      <c r="N747">
        <v>14</v>
      </c>
      <c r="O747">
        <v>8</v>
      </c>
    </row>
    <row r="748" spans="1:15">
      <c r="A748">
        <v>302</v>
      </c>
      <c r="B748">
        <v>43319.254642857137</v>
      </c>
      <c r="C748">
        <v>21797.609285714287</v>
      </c>
      <c r="D748">
        <v>6</v>
      </c>
      <c r="E748">
        <v>3</v>
      </c>
      <c r="F748">
        <v>22936.424999999999</v>
      </c>
      <c r="G748">
        <v>22936.424999999999</v>
      </c>
      <c r="H748">
        <v>353.57142857142856</v>
      </c>
      <c r="I748">
        <v>154.28214285714284</v>
      </c>
      <c r="J748">
        <v>1000</v>
      </c>
      <c r="K748">
        <v>12</v>
      </c>
      <c r="L748">
        <v>12</v>
      </c>
      <c r="M748">
        <v>4</v>
      </c>
      <c r="N748">
        <v>5</v>
      </c>
      <c r="O748">
        <v>2</v>
      </c>
    </row>
    <row r="749" spans="1:15">
      <c r="A749">
        <v>1042</v>
      </c>
      <c r="B749">
        <v>1963.2210714285716</v>
      </c>
      <c r="C749">
        <v>1681.1785714285713</v>
      </c>
      <c r="D749">
        <v>35</v>
      </c>
      <c r="E749">
        <v>30</v>
      </c>
      <c r="F749">
        <v>2747.3357142857139</v>
      </c>
      <c r="G749">
        <v>2039.0874999999999</v>
      </c>
      <c r="H749">
        <v>164.28571428571428</v>
      </c>
      <c r="I749">
        <v>883.68785714285707</v>
      </c>
      <c r="J749">
        <v>703.14285714285711</v>
      </c>
      <c r="K749">
        <v>96</v>
      </c>
      <c r="L749">
        <v>74</v>
      </c>
      <c r="M749">
        <v>8</v>
      </c>
      <c r="N749">
        <v>40</v>
      </c>
      <c r="O749">
        <v>17</v>
      </c>
    </row>
    <row r="750" spans="1:15">
      <c r="A750">
        <v>714</v>
      </c>
      <c r="B750">
        <v>23.684642857142855</v>
      </c>
      <c r="C750">
        <v>2.0714285714285713E-2</v>
      </c>
      <c r="D750">
        <v>4</v>
      </c>
      <c r="E750">
        <v>2</v>
      </c>
      <c r="F750">
        <v>111.1417857142857</v>
      </c>
      <c r="G750">
        <v>111.1417857142857</v>
      </c>
      <c r="H750">
        <v>0</v>
      </c>
      <c r="I750">
        <v>0</v>
      </c>
      <c r="J750">
        <v>107.21392857142857</v>
      </c>
      <c r="K750">
        <v>6</v>
      </c>
      <c r="L750">
        <v>6</v>
      </c>
      <c r="M750">
        <v>0</v>
      </c>
      <c r="N750">
        <v>0</v>
      </c>
      <c r="O750">
        <v>4</v>
      </c>
    </row>
    <row r="751" spans="1:15">
      <c r="A751">
        <v>1082</v>
      </c>
      <c r="B751">
        <v>2270.4228571428571</v>
      </c>
      <c r="C751">
        <v>2270.4228571428571</v>
      </c>
      <c r="D751">
        <v>9</v>
      </c>
      <c r="E751">
        <v>9</v>
      </c>
      <c r="F751">
        <v>1944.8682142857142</v>
      </c>
      <c r="G751">
        <v>1944.8682142857142</v>
      </c>
      <c r="H751">
        <v>564.36785714285713</v>
      </c>
      <c r="I751">
        <v>98.071428571428569</v>
      </c>
      <c r="J751">
        <v>1273.6785714285713</v>
      </c>
      <c r="K751">
        <v>30</v>
      </c>
      <c r="L751">
        <v>30</v>
      </c>
      <c r="M751">
        <v>7</v>
      </c>
      <c r="N751">
        <v>6</v>
      </c>
      <c r="O751">
        <v>10</v>
      </c>
    </row>
    <row r="752" spans="1:15">
      <c r="A752">
        <v>1497</v>
      </c>
      <c r="B752">
        <v>2.3928571428571431E-2</v>
      </c>
      <c r="C752">
        <v>2.3928571428571431E-2</v>
      </c>
      <c r="D752">
        <v>1</v>
      </c>
      <c r="E752">
        <v>1</v>
      </c>
      <c r="F752">
        <v>477.48571428571432</v>
      </c>
      <c r="G752">
        <v>477.48571428571432</v>
      </c>
      <c r="H752">
        <v>0</v>
      </c>
      <c r="I752">
        <v>13.132142857142856</v>
      </c>
      <c r="J752">
        <v>0</v>
      </c>
      <c r="K752">
        <v>5</v>
      </c>
      <c r="L752">
        <v>5</v>
      </c>
      <c r="M752">
        <v>0</v>
      </c>
      <c r="N752">
        <v>1</v>
      </c>
      <c r="O752">
        <v>0</v>
      </c>
    </row>
    <row r="753" spans="1:15">
      <c r="A753">
        <v>437</v>
      </c>
      <c r="B753">
        <v>1900.4896428571428</v>
      </c>
      <c r="C753">
        <v>1900.4896428571428</v>
      </c>
      <c r="D753">
        <v>12</v>
      </c>
      <c r="E753">
        <v>12</v>
      </c>
      <c r="F753">
        <v>3.3928571428571428</v>
      </c>
      <c r="G753">
        <v>3.3928571428571428</v>
      </c>
      <c r="H753">
        <v>0</v>
      </c>
      <c r="I753">
        <v>0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</row>
    <row r="754" spans="1:15">
      <c r="A754">
        <v>748</v>
      </c>
      <c r="B754">
        <v>13.119642857142859</v>
      </c>
      <c r="C754">
        <v>13.065357142857142</v>
      </c>
      <c r="D754">
        <v>5</v>
      </c>
      <c r="E754">
        <v>2</v>
      </c>
      <c r="F754">
        <v>62.906071428571423</v>
      </c>
      <c r="G754">
        <v>49.836785714285718</v>
      </c>
      <c r="H754">
        <v>35.714285714285715</v>
      </c>
      <c r="I754">
        <v>10.678571428571429</v>
      </c>
      <c r="J754">
        <v>0</v>
      </c>
      <c r="K754">
        <v>8</v>
      </c>
      <c r="L754">
        <v>5</v>
      </c>
      <c r="M754">
        <v>1</v>
      </c>
      <c r="N754">
        <v>1</v>
      </c>
      <c r="O754">
        <v>0</v>
      </c>
    </row>
    <row r="755" spans="1:15">
      <c r="A755">
        <v>347</v>
      </c>
      <c r="B755">
        <v>19035.638928571429</v>
      </c>
      <c r="C755">
        <v>19035.638928571429</v>
      </c>
      <c r="D755">
        <v>6</v>
      </c>
      <c r="E755">
        <v>6</v>
      </c>
      <c r="F755">
        <v>13870.578571428572</v>
      </c>
      <c r="G755">
        <v>13870.578571428572</v>
      </c>
      <c r="H755">
        <v>1303.5714285714287</v>
      </c>
      <c r="I755">
        <v>97.507142857142853</v>
      </c>
      <c r="J755">
        <v>12469.5</v>
      </c>
      <c r="K755">
        <v>19</v>
      </c>
      <c r="L755">
        <v>19</v>
      </c>
      <c r="M755">
        <v>5</v>
      </c>
      <c r="N755">
        <v>3</v>
      </c>
      <c r="O755">
        <v>11</v>
      </c>
    </row>
    <row r="756" spans="1:15">
      <c r="A756">
        <v>805</v>
      </c>
      <c r="B756">
        <v>1001.2989285714285</v>
      </c>
      <c r="C756">
        <v>1001.2989285714285</v>
      </c>
      <c r="D756">
        <v>16</v>
      </c>
      <c r="E756">
        <v>16</v>
      </c>
      <c r="F756">
        <v>1577.325</v>
      </c>
      <c r="G756">
        <v>1577.325</v>
      </c>
      <c r="H756">
        <v>928.57142857142856</v>
      </c>
      <c r="I756">
        <v>245.64642857142857</v>
      </c>
      <c r="J756">
        <v>399.60714285714283</v>
      </c>
      <c r="K756">
        <v>24</v>
      </c>
      <c r="L756">
        <v>24</v>
      </c>
      <c r="M756">
        <v>4</v>
      </c>
      <c r="N756">
        <v>9</v>
      </c>
      <c r="O756">
        <v>10</v>
      </c>
    </row>
    <row r="757" spans="1:15">
      <c r="A757">
        <v>179</v>
      </c>
      <c r="B757">
        <v>1322.144642857143</v>
      </c>
      <c r="C757">
        <v>1322.144642857143</v>
      </c>
      <c r="D757">
        <v>5</v>
      </c>
      <c r="E757">
        <v>5</v>
      </c>
      <c r="F757">
        <v>642.60714285714289</v>
      </c>
      <c r="G757">
        <v>642.60714285714289</v>
      </c>
      <c r="H757">
        <v>89.285714285714292</v>
      </c>
      <c r="I757">
        <v>10.321428571428571</v>
      </c>
      <c r="J757">
        <v>539.60714285714289</v>
      </c>
      <c r="K757">
        <v>9</v>
      </c>
      <c r="L757">
        <v>9</v>
      </c>
      <c r="M757">
        <v>2</v>
      </c>
      <c r="N757">
        <v>2</v>
      </c>
      <c r="O757">
        <v>4</v>
      </c>
    </row>
    <row r="758" spans="1:15">
      <c r="A758">
        <v>781</v>
      </c>
      <c r="B758">
        <v>1865.6825000000001</v>
      </c>
      <c r="C758">
        <v>1865.6803571428572</v>
      </c>
      <c r="D758">
        <v>6</v>
      </c>
      <c r="E758">
        <v>5</v>
      </c>
      <c r="F758">
        <v>3002.8253571428572</v>
      </c>
      <c r="G758">
        <v>3002.8253571428572</v>
      </c>
      <c r="H758">
        <v>71.428571428571431</v>
      </c>
      <c r="I758">
        <v>69.69285714285715</v>
      </c>
      <c r="J758">
        <v>2860.0075000000002</v>
      </c>
      <c r="K758">
        <v>16</v>
      </c>
      <c r="L758">
        <v>16</v>
      </c>
      <c r="M758">
        <v>2</v>
      </c>
      <c r="N758">
        <v>1</v>
      </c>
      <c r="O758">
        <v>12</v>
      </c>
    </row>
    <row r="759" spans="1:15">
      <c r="A759">
        <v>1322</v>
      </c>
      <c r="B759">
        <v>836.60821428571421</v>
      </c>
      <c r="C759">
        <v>836.60821428571421</v>
      </c>
      <c r="D759">
        <v>2</v>
      </c>
      <c r="E759">
        <v>2</v>
      </c>
      <c r="F759">
        <v>811.82642857142855</v>
      </c>
      <c r="G759">
        <v>811.82642857142855</v>
      </c>
      <c r="H759">
        <v>207.14285714285714</v>
      </c>
      <c r="I759">
        <v>136.70499999999998</v>
      </c>
      <c r="J759">
        <v>338.92857142857144</v>
      </c>
      <c r="K759">
        <v>15</v>
      </c>
      <c r="L759">
        <v>15</v>
      </c>
      <c r="M759">
        <v>1</v>
      </c>
      <c r="N759">
        <v>6</v>
      </c>
      <c r="O759">
        <v>5</v>
      </c>
    </row>
    <row r="760" spans="1:15">
      <c r="A760">
        <v>582</v>
      </c>
      <c r="B760">
        <v>5.3571428571428572E-3</v>
      </c>
      <c r="C760">
        <v>5.3571428571428572E-3</v>
      </c>
      <c r="D760">
        <v>1</v>
      </c>
      <c r="E760">
        <v>1</v>
      </c>
      <c r="F760">
        <v>5.0000000000000001E-3</v>
      </c>
      <c r="G760">
        <v>5.0000000000000001E-3</v>
      </c>
      <c r="H760">
        <v>0</v>
      </c>
      <c r="I760">
        <v>0</v>
      </c>
      <c r="J760">
        <v>5.0000000000000001E-3</v>
      </c>
      <c r="K760">
        <v>1</v>
      </c>
      <c r="L760">
        <v>1</v>
      </c>
      <c r="M760">
        <v>0</v>
      </c>
      <c r="N760">
        <v>0</v>
      </c>
      <c r="O760">
        <v>1</v>
      </c>
    </row>
    <row r="761" spans="1:15">
      <c r="A761">
        <v>356</v>
      </c>
      <c r="B761">
        <v>357.03749999999997</v>
      </c>
      <c r="C761">
        <v>357.03749999999997</v>
      </c>
      <c r="D761">
        <v>3</v>
      </c>
      <c r="E761">
        <v>3</v>
      </c>
      <c r="F761">
        <v>435.30357142857144</v>
      </c>
      <c r="G761">
        <v>435.30357142857144</v>
      </c>
      <c r="H761">
        <v>307.14285714285717</v>
      </c>
      <c r="I761">
        <v>56.982142857142854</v>
      </c>
      <c r="J761">
        <v>71.178571428571431</v>
      </c>
      <c r="K761">
        <v>16</v>
      </c>
      <c r="L761">
        <v>16</v>
      </c>
      <c r="M761">
        <v>10</v>
      </c>
      <c r="N761">
        <v>3</v>
      </c>
      <c r="O761">
        <v>3</v>
      </c>
    </row>
    <row r="762" spans="1:15">
      <c r="A762">
        <v>1211</v>
      </c>
      <c r="B762">
        <v>2171.7257142857143</v>
      </c>
      <c r="C762">
        <v>1416.1964285714287</v>
      </c>
      <c r="D762">
        <v>26</v>
      </c>
      <c r="E762">
        <v>20</v>
      </c>
      <c r="F762">
        <v>2217.144642857143</v>
      </c>
      <c r="G762">
        <v>1401.8142857142859</v>
      </c>
      <c r="H762">
        <v>178.57142857142858</v>
      </c>
      <c r="I762">
        <v>103.27857142857144</v>
      </c>
      <c r="J762">
        <v>442.28357142857146</v>
      </c>
      <c r="K762">
        <v>45</v>
      </c>
      <c r="L762">
        <v>18</v>
      </c>
      <c r="M762">
        <v>5</v>
      </c>
      <c r="N762">
        <v>4</v>
      </c>
      <c r="O762">
        <v>6</v>
      </c>
    </row>
    <row r="763" spans="1:15">
      <c r="A763">
        <v>203</v>
      </c>
      <c r="B763">
        <v>503.57464285714286</v>
      </c>
      <c r="C763">
        <v>503.57464285714286</v>
      </c>
      <c r="D763">
        <v>2</v>
      </c>
      <c r="E763">
        <v>2</v>
      </c>
      <c r="F763">
        <v>556.39285714285711</v>
      </c>
      <c r="G763">
        <v>556.39285714285711</v>
      </c>
      <c r="H763">
        <v>553.57142857142856</v>
      </c>
      <c r="I763">
        <v>0</v>
      </c>
      <c r="J763">
        <v>0</v>
      </c>
      <c r="K763">
        <v>11</v>
      </c>
      <c r="L763">
        <v>11</v>
      </c>
      <c r="M763">
        <v>6</v>
      </c>
      <c r="N763">
        <v>0</v>
      </c>
      <c r="O763">
        <v>0</v>
      </c>
    </row>
    <row r="764" spans="1:15">
      <c r="A764">
        <v>607</v>
      </c>
      <c r="B764">
        <v>1907.4346428571428</v>
      </c>
      <c r="C764">
        <v>1830.4403571428572</v>
      </c>
      <c r="D764">
        <v>6</v>
      </c>
      <c r="E764">
        <v>2</v>
      </c>
      <c r="F764">
        <v>1955.8939285714284</v>
      </c>
      <c r="G764">
        <v>1607.57</v>
      </c>
      <c r="H764">
        <v>357.14285714285717</v>
      </c>
      <c r="I764">
        <v>326.50107142857144</v>
      </c>
      <c r="J764">
        <v>1090.8928571428571</v>
      </c>
      <c r="K764">
        <v>34</v>
      </c>
      <c r="L764">
        <v>15</v>
      </c>
      <c r="M764">
        <v>2</v>
      </c>
      <c r="N764">
        <v>16</v>
      </c>
      <c r="O764">
        <v>9</v>
      </c>
    </row>
    <row r="765" spans="1:15">
      <c r="A765">
        <v>185</v>
      </c>
      <c r="B765">
        <v>620.85821428571421</v>
      </c>
      <c r="C765">
        <v>620.85821428571421</v>
      </c>
      <c r="D765">
        <v>3</v>
      </c>
      <c r="E765">
        <v>3</v>
      </c>
      <c r="F765">
        <v>435.82857142857148</v>
      </c>
      <c r="G765">
        <v>435.82857142857148</v>
      </c>
      <c r="H765">
        <v>0</v>
      </c>
      <c r="I765">
        <v>73.471428571428561</v>
      </c>
      <c r="J765">
        <v>358.96428571428572</v>
      </c>
      <c r="K765">
        <v>9</v>
      </c>
      <c r="L765">
        <v>9</v>
      </c>
      <c r="M765">
        <v>0</v>
      </c>
      <c r="N765">
        <v>3</v>
      </c>
      <c r="O765">
        <v>5</v>
      </c>
    </row>
    <row r="766" spans="1:15">
      <c r="A766">
        <v>490</v>
      </c>
      <c r="B766">
        <v>4.928571428571428E-2</v>
      </c>
      <c r="C766">
        <v>4.928571428571428E-2</v>
      </c>
      <c r="D766">
        <v>1</v>
      </c>
      <c r="E766">
        <v>1</v>
      </c>
      <c r="F766">
        <v>266.58571428571429</v>
      </c>
      <c r="G766">
        <v>266.58571428571429</v>
      </c>
      <c r="H766">
        <v>0</v>
      </c>
      <c r="I766">
        <v>174.04642857142858</v>
      </c>
      <c r="J766">
        <v>89.146428571428572</v>
      </c>
      <c r="K766">
        <v>5</v>
      </c>
      <c r="L766">
        <v>5</v>
      </c>
      <c r="M766">
        <v>0</v>
      </c>
      <c r="N766">
        <v>2</v>
      </c>
      <c r="O766">
        <v>2</v>
      </c>
    </row>
    <row r="767" spans="1:15">
      <c r="A767">
        <v>1508</v>
      </c>
      <c r="B767">
        <v>16098.701071428572</v>
      </c>
      <c r="C767">
        <v>0</v>
      </c>
      <c r="D767">
        <v>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>
      <c r="A768">
        <v>924</v>
      </c>
      <c r="B768">
        <v>68371.542142857143</v>
      </c>
      <c r="C768">
        <v>66908.951071428572</v>
      </c>
      <c r="D768">
        <v>10</v>
      </c>
      <c r="E768">
        <v>3</v>
      </c>
      <c r="F768">
        <v>64608.361428571436</v>
      </c>
      <c r="G768">
        <v>64178.185357142858</v>
      </c>
      <c r="H768">
        <v>0</v>
      </c>
      <c r="I768">
        <v>425.67607142857145</v>
      </c>
      <c r="J768">
        <v>61955.103928571429</v>
      </c>
      <c r="K768">
        <v>45</v>
      </c>
      <c r="L768">
        <v>21</v>
      </c>
      <c r="M768">
        <v>0</v>
      </c>
      <c r="N768">
        <v>20</v>
      </c>
      <c r="O768">
        <v>16</v>
      </c>
    </row>
    <row r="769" spans="1:15">
      <c r="A769">
        <v>648</v>
      </c>
      <c r="B769">
        <v>2443.7828571428572</v>
      </c>
      <c r="C769">
        <v>1799.6996428571426</v>
      </c>
      <c r="D769">
        <v>18</v>
      </c>
      <c r="E769">
        <v>4</v>
      </c>
      <c r="F769">
        <v>2560.1585714285716</v>
      </c>
      <c r="G769">
        <v>1928.3075000000001</v>
      </c>
      <c r="H769">
        <v>0</v>
      </c>
      <c r="I769">
        <v>698.51857142857148</v>
      </c>
      <c r="J769">
        <v>1271.0685714285714</v>
      </c>
      <c r="K769">
        <v>36</v>
      </c>
      <c r="L769">
        <v>15</v>
      </c>
      <c r="M769">
        <v>0</v>
      </c>
      <c r="N769">
        <v>13</v>
      </c>
      <c r="O769">
        <v>9</v>
      </c>
    </row>
    <row r="770" spans="1:15">
      <c r="A770">
        <v>1584</v>
      </c>
      <c r="B770">
        <v>23091.727857142858</v>
      </c>
      <c r="C770">
        <v>23091.727857142858</v>
      </c>
      <c r="D770">
        <v>7</v>
      </c>
      <c r="E770">
        <v>7</v>
      </c>
      <c r="F770">
        <v>27026.035714285714</v>
      </c>
      <c r="G770">
        <v>27026.035714285714</v>
      </c>
      <c r="H770">
        <v>892.85714285714289</v>
      </c>
      <c r="I770">
        <v>0</v>
      </c>
      <c r="J770">
        <v>22554.678571428572</v>
      </c>
      <c r="K770">
        <v>24</v>
      </c>
      <c r="L770">
        <v>24</v>
      </c>
      <c r="M770">
        <v>3</v>
      </c>
      <c r="N770">
        <v>0</v>
      </c>
      <c r="O770">
        <v>17</v>
      </c>
    </row>
    <row r="771" spans="1:15">
      <c r="A771">
        <v>1</v>
      </c>
      <c r="B771">
        <v>1678.9464285714287</v>
      </c>
      <c r="C771">
        <v>1318.6982142857144</v>
      </c>
      <c r="D771">
        <v>25</v>
      </c>
      <c r="E771">
        <v>23</v>
      </c>
      <c r="F771">
        <v>1891.3532142857143</v>
      </c>
      <c r="G771">
        <v>1335.6196428571427</v>
      </c>
      <c r="H771">
        <v>250</v>
      </c>
      <c r="I771">
        <v>283.08928571428572</v>
      </c>
      <c r="J771">
        <v>247.60714285714286</v>
      </c>
      <c r="K771">
        <v>50</v>
      </c>
      <c r="L771">
        <v>30</v>
      </c>
      <c r="M771">
        <v>3</v>
      </c>
      <c r="N771">
        <v>12</v>
      </c>
      <c r="O771">
        <v>9</v>
      </c>
    </row>
    <row r="772" spans="1:15">
      <c r="A772">
        <v>914</v>
      </c>
      <c r="B772">
        <v>18412.146785714285</v>
      </c>
      <c r="C772">
        <v>6387.8282142857142</v>
      </c>
      <c r="D772">
        <v>6</v>
      </c>
      <c r="E772">
        <v>3</v>
      </c>
      <c r="F772">
        <v>20090.50357142857</v>
      </c>
      <c r="G772">
        <v>2230.1464285714287</v>
      </c>
      <c r="H772">
        <v>235.71428571428572</v>
      </c>
      <c r="I772">
        <v>568.30357142857144</v>
      </c>
      <c r="J772">
        <v>425</v>
      </c>
      <c r="K772">
        <v>26</v>
      </c>
      <c r="L772">
        <v>22</v>
      </c>
      <c r="M772">
        <v>3</v>
      </c>
      <c r="N772">
        <v>10</v>
      </c>
      <c r="O772">
        <v>1</v>
      </c>
    </row>
    <row r="773" spans="1:15">
      <c r="A773">
        <v>635</v>
      </c>
      <c r="B773">
        <v>7.1432142857142855</v>
      </c>
      <c r="C773">
        <v>7.1432142857142855</v>
      </c>
      <c r="D773">
        <v>4</v>
      </c>
      <c r="E773">
        <v>4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>
      <c r="A774">
        <v>1553</v>
      </c>
      <c r="B774">
        <v>1569.3653571428572</v>
      </c>
      <c r="C774">
        <v>1569.3653571428572</v>
      </c>
      <c r="D774">
        <v>6</v>
      </c>
      <c r="E774">
        <v>6</v>
      </c>
      <c r="F774">
        <v>2483.6835714285712</v>
      </c>
      <c r="G774">
        <v>2483.6835714285712</v>
      </c>
      <c r="H774">
        <v>599.98214285714289</v>
      </c>
      <c r="I774">
        <v>1091.1742857142858</v>
      </c>
      <c r="J774">
        <v>747.45571428571418</v>
      </c>
      <c r="K774">
        <v>58</v>
      </c>
      <c r="L774">
        <v>58</v>
      </c>
      <c r="M774">
        <v>8</v>
      </c>
      <c r="N774">
        <v>27</v>
      </c>
      <c r="O774">
        <v>16</v>
      </c>
    </row>
    <row r="775" spans="1:15">
      <c r="A775">
        <v>1567</v>
      </c>
      <c r="B775">
        <v>3.5714285714285714E-4</v>
      </c>
      <c r="C775">
        <v>3.5714285714285714E-4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>
      <c r="A776">
        <v>1448</v>
      </c>
      <c r="B776">
        <v>0.01</v>
      </c>
      <c r="C776">
        <v>0.01</v>
      </c>
      <c r="D776">
        <v>1</v>
      </c>
      <c r="E776">
        <v>1</v>
      </c>
      <c r="F776">
        <v>0.8928571428571429</v>
      </c>
      <c r="G776">
        <v>0.8928571428571429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</row>
    <row r="777" spans="1:15">
      <c r="A777">
        <v>1433</v>
      </c>
      <c r="B777">
        <v>498.6717857142857</v>
      </c>
      <c r="C777">
        <v>498.6717857142857</v>
      </c>
      <c r="D777">
        <v>3</v>
      </c>
      <c r="E777">
        <v>3</v>
      </c>
      <c r="F777">
        <v>436.5214285714286</v>
      </c>
      <c r="G777">
        <v>436.5214285714286</v>
      </c>
      <c r="H777">
        <v>285.71428571428572</v>
      </c>
      <c r="I777">
        <v>146.87857142857143</v>
      </c>
      <c r="J777">
        <v>0</v>
      </c>
      <c r="K777">
        <v>12</v>
      </c>
      <c r="L777">
        <v>12</v>
      </c>
      <c r="M777">
        <v>2</v>
      </c>
      <c r="N777">
        <v>7</v>
      </c>
      <c r="O777">
        <v>0</v>
      </c>
    </row>
    <row r="778" spans="1:15">
      <c r="A778">
        <v>1158</v>
      </c>
      <c r="B778">
        <v>4396.2071428571426</v>
      </c>
      <c r="C778">
        <v>4272.8057142857142</v>
      </c>
      <c r="D778">
        <v>7</v>
      </c>
      <c r="E778">
        <v>5</v>
      </c>
      <c r="F778">
        <v>6316.8</v>
      </c>
      <c r="G778">
        <v>4945.8399999999992</v>
      </c>
      <c r="H778">
        <v>1250</v>
      </c>
      <c r="I778">
        <v>0</v>
      </c>
      <c r="J778">
        <v>3468.272857142857</v>
      </c>
      <c r="K778">
        <v>21</v>
      </c>
      <c r="L778">
        <v>19</v>
      </c>
      <c r="M778">
        <v>1</v>
      </c>
      <c r="N778">
        <v>0</v>
      </c>
      <c r="O778">
        <v>15</v>
      </c>
    </row>
    <row r="779" spans="1:15">
      <c r="A779">
        <v>1050</v>
      </c>
      <c r="B779">
        <v>407.14464285714286</v>
      </c>
      <c r="C779">
        <v>407.14464285714286</v>
      </c>
      <c r="D779">
        <v>2</v>
      </c>
      <c r="E779">
        <v>2</v>
      </c>
      <c r="F779">
        <v>490.27821428571434</v>
      </c>
      <c r="G779">
        <v>490.27821428571434</v>
      </c>
      <c r="H779">
        <v>375</v>
      </c>
      <c r="I779">
        <v>0</v>
      </c>
      <c r="J779">
        <v>112.56392857142858</v>
      </c>
      <c r="K779">
        <v>12</v>
      </c>
      <c r="L779">
        <v>12</v>
      </c>
      <c r="M779">
        <v>4</v>
      </c>
      <c r="N779">
        <v>0</v>
      </c>
      <c r="O779">
        <v>5</v>
      </c>
    </row>
    <row r="780" spans="1:15">
      <c r="A780">
        <v>49</v>
      </c>
      <c r="B780">
        <v>415.73821428571426</v>
      </c>
      <c r="C780">
        <v>415.73821428571426</v>
      </c>
      <c r="D780">
        <v>9</v>
      </c>
      <c r="E780">
        <v>9</v>
      </c>
      <c r="F780">
        <v>111.71428571428571</v>
      </c>
      <c r="G780">
        <v>111.71428571428571</v>
      </c>
      <c r="H780">
        <v>0</v>
      </c>
      <c r="I780">
        <v>0</v>
      </c>
      <c r="J780">
        <v>108.67857142857143</v>
      </c>
      <c r="K780">
        <v>3</v>
      </c>
      <c r="L780">
        <v>3</v>
      </c>
      <c r="M780">
        <v>0</v>
      </c>
      <c r="N780">
        <v>0</v>
      </c>
      <c r="O780">
        <v>2</v>
      </c>
    </row>
    <row r="781" spans="1:15">
      <c r="A781">
        <v>649</v>
      </c>
      <c r="B781">
        <v>3536.4764285714286</v>
      </c>
      <c r="C781">
        <v>2726.8682142857142</v>
      </c>
      <c r="D781">
        <v>31</v>
      </c>
      <c r="E781">
        <v>26</v>
      </c>
      <c r="F781">
        <v>3563.4496428571429</v>
      </c>
      <c r="G781">
        <v>2728.2967857142858</v>
      </c>
      <c r="H781">
        <v>321.42857142857144</v>
      </c>
      <c r="I781">
        <v>403.42071428571433</v>
      </c>
      <c r="J781">
        <v>713.18571428571431</v>
      </c>
      <c r="K781">
        <v>60</v>
      </c>
      <c r="L781">
        <v>41</v>
      </c>
      <c r="M781">
        <v>5</v>
      </c>
      <c r="N781">
        <v>16</v>
      </c>
      <c r="O781">
        <v>12</v>
      </c>
    </row>
    <row r="782" spans="1:15">
      <c r="A782">
        <v>1028</v>
      </c>
      <c r="B782">
        <v>392.97392857142859</v>
      </c>
      <c r="C782">
        <v>392.97392857142859</v>
      </c>
      <c r="D782">
        <v>2</v>
      </c>
      <c r="E782">
        <v>2</v>
      </c>
      <c r="F782">
        <v>379.68571428571431</v>
      </c>
      <c r="G782">
        <v>379.68571428571431</v>
      </c>
      <c r="H782">
        <v>285.71428571428572</v>
      </c>
      <c r="I782">
        <v>60.25714285714286</v>
      </c>
      <c r="J782">
        <v>31.75</v>
      </c>
      <c r="K782">
        <v>6</v>
      </c>
      <c r="L782">
        <v>6</v>
      </c>
      <c r="M782">
        <v>1</v>
      </c>
      <c r="N782">
        <v>3</v>
      </c>
      <c r="O782">
        <v>1</v>
      </c>
    </row>
    <row r="783" spans="1:15">
      <c r="A783">
        <v>643</v>
      </c>
      <c r="B783">
        <v>806.50249999999994</v>
      </c>
      <c r="C783">
        <v>806.50249999999994</v>
      </c>
      <c r="D783">
        <v>2</v>
      </c>
      <c r="E783">
        <v>2</v>
      </c>
      <c r="F783">
        <v>790.10714285714289</v>
      </c>
      <c r="G783">
        <v>790.10714285714289</v>
      </c>
      <c r="H783">
        <v>357.14285714285717</v>
      </c>
      <c r="I783">
        <v>132.46428571428572</v>
      </c>
      <c r="J783">
        <v>296.42857142857144</v>
      </c>
      <c r="K783">
        <v>21</v>
      </c>
      <c r="L783">
        <v>21</v>
      </c>
      <c r="M783">
        <v>6</v>
      </c>
      <c r="N783">
        <v>6</v>
      </c>
      <c r="O783">
        <v>4</v>
      </c>
    </row>
    <row r="784" spans="1:15">
      <c r="A784">
        <v>274</v>
      </c>
      <c r="B784">
        <v>3571.500357142857</v>
      </c>
      <c r="C784">
        <v>3571.500357142857</v>
      </c>
      <c r="D784">
        <v>6</v>
      </c>
      <c r="E784">
        <v>6</v>
      </c>
      <c r="F784">
        <v>4066.9635714285714</v>
      </c>
      <c r="G784">
        <v>4066.9635714285714</v>
      </c>
      <c r="H784">
        <v>0</v>
      </c>
      <c r="I784">
        <v>0</v>
      </c>
      <c r="J784">
        <v>4047.5</v>
      </c>
      <c r="K784">
        <v>10</v>
      </c>
      <c r="L784">
        <v>10</v>
      </c>
      <c r="M784">
        <v>0</v>
      </c>
      <c r="N784">
        <v>0</v>
      </c>
      <c r="O784">
        <v>6</v>
      </c>
    </row>
    <row r="785" spans="1:15">
      <c r="A785">
        <v>690</v>
      </c>
      <c r="B785">
        <v>0.18464285714285714</v>
      </c>
      <c r="C785">
        <v>0</v>
      </c>
      <c r="D785">
        <v>1</v>
      </c>
      <c r="E785">
        <v>0</v>
      </c>
      <c r="F785">
        <v>0.89214285714285713</v>
      </c>
      <c r="G785">
        <v>0.89214285714285713</v>
      </c>
      <c r="H785">
        <v>0</v>
      </c>
      <c r="I785">
        <v>0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</row>
    <row r="786" spans="1:15">
      <c r="A786">
        <v>602</v>
      </c>
      <c r="B786">
        <v>1975.9375</v>
      </c>
      <c r="C786">
        <v>1317.1014285714284</v>
      </c>
      <c r="D786">
        <v>23</v>
      </c>
      <c r="E786">
        <v>17</v>
      </c>
      <c r="F786">
        <v>2021.6742857142856</v>
      </c>
      <c r="G786">
        <v>1317.1014285714284</v>
      </c>
      <c r="H786">
        <v>250</v>
      </c>
      <c r="I786">
        <v>287.74178571428575</v>
      </c>
      <c r="J786">
        <v>433.57142857142856</v>
      </c>
      <c r="K786">
        <v>64</v>
      </c>
      <c r="L786">
        <v>27</v>
      </c>
      <c r="M786">
        <v>7</v>
      </c>
      <c r="N786">
        <v>27</v>
      </c>
      <c r="O786">
        <v>6</v>
      </c>
    </row>
    <row r="787" spans="1:15">
      <c r="A787">
        <v>691</v>
      </c>
      <c r="B787">
        <v>1500.0049999999999</v>
      </c>
      <c r="C787">
        <v>1500.0049999999999</v>
      </c>
      <c r="D787">
        <v>3</v>
      </c>
      <c r="E787">
        <v>3</v>
      </c>
      <c r="F787">
        <v>1667.9392857142859</v>
      </c>
      <c r="G787">
        <v>1667.9392857142859</v>
      </c>
      <c r="H787">
        <v>142.85714285714286</v>
      </c>
      <c r="I787">
        <v>252.97499999999999</v>
      </c>
      <c r="J787">
        <v>1264.9285714285713</v>
      </c>
      <c r="K787">
        <v>38</v>
      </c>
      <c r="L787">
        <v>38</v>
      </c>
      <c r="M787">
        <v>2</v>
      </c>
      <c r="N787">
        <v>14</v>
      </c>
      <c r="O787">
        <v>19</v>
      </c>
    </row>
    <row r="788" spans="1:15">
      <c r="A788">
        <v>604</v>
      </c>
      <c r="B788">
        <v>3232.9814285714283</v>
      </c>
      <c r="C788">
        <v>3232.2649999999999</v>
      </c>
      <c r="D788">
        <v>6</v>
      </c>
      <c r="E788">
        <v>4</v>
      </c>
      <c r="F788">
        <v>2387.4</v>
      </c>
      <c r="G788">
        <v>2385.9714285714285</v>
      </c>
      <c r="H788">
        <v>0</v>
      </c>
      <c r="I788">
        <v>0</v>
      </c>
      <c r="J788">
        <v>2132.8214285714284</v>
      </c>
      <c r="K788">
        <v>13</v>
      </c>
      <c r="L788">
        <v>11</v>
      </c>
      <c r="M788">
        <v>0</v>
      </c>
      <c r="N788">
        <v>0</v>
      </c>
      <c r="O788">
        <v>8</v>
      </c>
    </row>
    <row r="789" spans="1:15">
      <c r="A789">
        <v>660</v>
      </c>
      <c r="B789">
        <v>499.3692857142857</v>
      </c>
      <c r="C789">
        <v>483.63107142857143</v>
      </c>
      <c r="D789">
        <v>6</v>
      </c>
      <c r="E789">
        <v>5</v>
      </c>
      <c r="F789">
        <v>967.26178571428579</v>
      </c>
      <c r="G789">
        <v>483.63107142857143</v>
      </c>
      <c r="H789">
        <v>464.28571428571428</v>
      </c>
      <c r="I789">
        <v>0</v>
      </c>
      <c r="J789">
        <v>0</v>
      </c>
      <c r="K789">
        <v>8</v>
      </c>
      <c r="L789">
        <v>4</v>
      </c>
      <c r="M789">
        <v>2</v>
      </c>
      <c r="N789">
        <v>0</v>
      </c>
      <c r="O789">
        <v>0</v>
      </c>
    </row>
    <row r="790" spans="1:15">
      <c r="A790">
        <v>846</v>
      </c>
      <c r="B790">
        <v>17891.394642857143</v>
      </c>
      <c r="C790">
        <v>9564.7142857142862</v>
      </c>
      <c r="D790">
        <v>12</v>
      </c>
      <c r="E790">
        <v>3</v>
      </c>
      <c r="F790">
        <v>16854.963571428572</v>
      </c>
      <c r="G790">
        <v>4686.8503571428573</v>
      </c>
      <c r="H790">
        <v>357.14285714285717</v>
      </c>
      <c r="I790">
        <v>639.73107142857145</v>
      </c>
      <c r="J790">
        <v>1278.8071428571427</v>
      </c>
      <c r="K790">
        <v>61</v>
      </c>
      <c r="L790">
        <v>29</v>
      </c>
      <c r="M790">
        <v>4</v>
      </c>
      <c r="N790">
        <v>23</v>
      </c>
      <c r="O790">
        <v>15</v>
      </c>
    </row>
    <row r="791" spans="1:15">
      <c r="A791">
        <v>1151</v>
      </c>
      <c r="B791">
        <v>3153.4582142857143</v>
      </c>
      <c r="C791">
        <v>1986.2546428571427</v>
      </c>
      <c r="D791">
        <v>42</v>
      </c>
      <c r="E791">
        <v>35</v>
      </c>
      <c r="F791">
        <v>2921.8660714285716</v>
      </c>
      <c r="G791">
        <v>2037.3617857142856</v>
      </c>
      <c r="H791">
        <v>112.13</v>
      </c>
      <c r="I791">
        <v>222.46392857142857</v>
      </c>
      <c r="J791">
        <v>457.35714285714283</v>
      </c>
      <c r="K791">
        <v>66</v>
      </c>
      <c r="L791">
        <v>36</v>
      </c>
      <c r="M791">
        <v>6</v>
      </c>
      <c r="N791">
        <v>11</v>
      </c>
      <c r="O791">
        <v>7</v>
      </c>
    </row>
    <row r="792" spans="1:15">
      <c r="A792">
        <v>1007</v>
      </c>
      <c r="B792">
        <v>6349.9196428571431</v>
      </c>
      <c r="C792">
        <v>6336.0017857142857</v>
      </c>
      <c r="D792">
        <v>6</v>
      </c>
      <c r="E792">
        <v>4</v>
      </c>
      <c r="F792">
        <v>380.25</v>
      </c>
      <c r="G792">
        <v>380.25</v>
      </c>
      <c r="H792">
        <v>178.57142857142858</v>
      </c>
      <c r="I792">
        <v>0</v>
      </c>
      <c r="J792">
        <v>198.28571428571428</v>
      </c>
      <c r="K792">
        <v>6</v>
      </c>
      <c r="L792">
        <v>6</v>
      </c>
      <c r="M792">
        <v>2</v>
      </c>
      <c r="N792">
        <v>0</v>
      </c>
      <c r="O792">
        <v>3</v>
      </c>
    </row>
    <row r="793" spans="1:15">
      <c r="A793">
        <v>1241</v>
      </c>
      <c r="B793">
        <v>186.61999999999998</v>
      </c>
      <c r="C793">
        <v>181.25821428571427</v>
      </c>
      <c r="D793">
        <v>5</v>
      </c>
      <c r="E793">
        <v>3</v>
      </c>
      <c r="F793">
        <v>183.94499999999999</v>
      </c>
      <c r="G793">
        <v>181.25821428571427</v>
      </c>
      <c r="H793">
        <v>0</v>
      </c>
      <c r="I793">
        <v>0</v>
      </c>
      <c r="J793">
        <v>0</v>
      </c>
      <c r="K793">
        <v>7</v>
      </c>
      <c r="L793">
        <v>5</v>
      </c>
      <c r="M793">
        <v>0</v>
      </c>
      <c r="N793">
        <v>0</v>
      </c>
      <c r="O793">
        <v>0</v>
      </c>
    </row>
    <row r="794" spans="1:15">
      <c r="A794">
        <v>1149</v>
      </c>
      <c r="B794">
        <v>1085.5078571428571</v>
      </c>
      <c r="C794">
        <v>952.4571428571428</v>
      </c>
      <c r="D794">
        <v>15</v>
      </c>
      <c r="E794">
        <v>13</v>
      </c>
      <c r="F794">
        <v>1252.2621428571426</v>
      </c>
      <c r="G794">
        <v>998.73428571428576</v>
      </c>
      <c r="H794">
        <v>0</v>
      </c>
      <c r="I794">
        <v>291.49785714285713</v>
      </c>
      <c r="J794">
        <v>258.32142857142856</v>
      </c>
      <c r="K794">
        <v>51</v>
      </c>
      <c r="L794">
        <v>40</v>
      </c>
      <c r="M794">
        <v>0</v>
      </c>
      <c r="N794">
        <v>25</v>
      </c>
      <c r="O794">
        <v>9</v>
      </c>
    </row>
    <row r="795" spans="1:15">
      <c r="A795">
        <v>1575</v>
      </c>
      <c r="B795">
        <v>1289.6832142857143</v>
      </c>
      <c r="C795">
        <v>1289.6832142857143</v>
      </c>
      <c r="D795">
        <v>3</v>
      </c>
      <c r="E795">
        <v>3</v>
      </c>
      <c r="F795">
        <v>1008.6135714285714</v>
      </c>
      <c r="G795">
        <v>1008.6135714285714</v>
      </c>
      <c r="H795">
        <v>639.02857142857135</v>
      </c>
      <c r="I795">
        <v>210.6032142857143</v>
      </c>
      <c r="J795">
        <v>155.16071428571428</v>
      </c>
      <c r="K795">
        <v>26</v>
      </c>
      <c r="L795">
        <v>26</v>
      </c>
      <c r="M795">
        <v>3</v>
      </c>
      <c r="N795">
        <v>15</v>
      </c>
      <c r="O795">
        <v>6</v>
      </c>
    </row>
    <row r="796" spans="1:15">
      <c r="A796">
        <v>638</v>
      </c>
      <c r="B796">
        <v>592.82821428571424</v>
      </c>
      <c r="C796">
        <v>592.82821428571424</v>
      </c>
      <c r="D796">
        <v>2</v>
      </c>
      <c r="E796">
        <v>2</v>
      </c>
      <c r="F796">
        <v>885.97857142857151</v>
      </c>
      <c r="G796">
        <v>885.97857142857151</v>
      </c>
      <c r="H796">
        <v>535.71428571428567</v>
      </c>
      <c r="I796">
        <v>140.72857142857143</v>
      </c>
      <c r="J796">
        <v>23.642857142857142</v>
      </c>
      <c r="K796">
        <v>9</v>
      </c>
      <c r="L796">
        <v>9</v>
      </c>
      <c r="M796">
        <v>1</v>
      </c>
      <c r="N796">
        <v>4</v>
      </c>
      <c r="O796">
        <v>1</v>
      </c>
    </row>
    <row r="797" spans="1:15">
      <c r="A797">
        <v>592</v>
      </c>
      <c r="B797">
        <v>467.06428571428569</v>
      </c>
      <c r="C797">
        <v>464.28928571428571</v>
      </c>
      <c r="D797">
        <v>5</v>
      </c>
      <c r="E797">
        <v>2</v>
      </c>
      <c r="F797">
        <v>840.17857142857144</v>
      </c>
      <c r="G797">
        <v>840.17857142857144</v>
      </c>
      <c r="H797">
        <v>678.57142857142856</v>
      </c>
      <c r="I797">
        <v>0</v>
      </c>
      <c r="J797">
        <v>158</v>
      </c>
      <c r="K797">
        <v>11</v>
      </c>
      <c r="L797">
        <v>11</v>
      </c>
      <c r="M797">
        <v>2</v>
      </c>
      <c r="N797">
        <v>0</v>
      </c>
      <c r="O797">
        <v>8</v>
      </c>
    </row>
    <row r="798" spans="1:15">
      <c r="A798">
        <v>1113</v>
      </c>
      <c r="B798">
        <v>253.5925</v>
      </c>
      <c r="C798">
        <v>253.5925</v>
      </c>
      <c r="D798">
        <v>2</v>
      </c>
      <c r="E798">
        <v>2</v>
      </c>
      <c r="F798">
        <v>712.51928571428573</v>
      </c>
      <c r="G798">
        <v>712.51928571428573</v>
      </c>
      <c r="H798">
        <v>89.285714285714292</v>
      </c>
      <c r="I798">
        <v>199.87642857142856</v>
      </c>
      <c r="J798">
        <v>420.85714285714283</v>
      </c>
      <c r="K798">
        <v>18</v>
      </c>
      <c r="L798">
        <v>18</v>
      </c>
      <c r="M798">
        <v>2</v>
      </c>
      <c r="N798">
        <v>6</v>
      </c>
      <c r="O798">
        <v>8</v>
      </c>
    </row>
    <row r="799" spans="1:15">
      <c r="A799">
        <v>32</v>
      </c>
      <c r="B799">
        <v>2402.4021428571427</v>
      </c>
      <c r="C799">
        <v>1591.587857142857</v>
      </c>
      <c r="D799">
        <v>11</v>
      </c>
      <c r="E799">
        <v>8</v>
      </c>
      <c r="F799">
        <v>2303.747142857143</v>
      </c>
      <c r="G799">
        <v>1591.587857142857</v>
      </c>
      <c r="H799">
        <v>385.71428571428572</v>
      </c>
      <c r="I799">
        <v>0</v>
      </c>
      <c r="J799">
        <v>280.28571428571428</v>
      </c>
      <c r="K799">
        <v>18</v>
      </c>
      <c r="L799">
        <v>10</v>
      </c>
      <c r="M799">
        <v>4</v>
      </c>
      <c r="N799">
        <v>0</v>
      </c>
      <c r="O799">
        <v>2</v>
      </c>
    </row>
    <row r="800" spans="1:15">
      <c r="A800">
        <v>915</v>
      </c>
      <c r="B800">
        <v>558.93142857142857</v>
      </c>
      <c r="C800">
        <v>558.93142857142857</v>
      </c>
      <c r="D800">
        <v>2</v>
      </c>
      <c r="E800">
        <v>2</v>
      </c>
      <c r="F800">
        <v>664.53571428571433</v>
      </c>
      <c r="G800">
        <v>664.53571428571433</v>
      </c>
      <c r="H800">
        <v>178.57142857142858</v>
      </c>
      <c r="I800">
        <v>0</v>
      </c>
      <c r="J800">
        <v>485.10714285714283</v>
      </c>
      <c r="K800">
        <v>10</v>
      </c>
      <c r="L800">
        <v>10</v>
      </c>
      <c r="M800">
        <v>1</v>
      </c>
      <c r="N800">
        <v>0</v>
      </c>
      <c r="O800">
        <v>8</v>
      </c>
    </row>
    <row r="801" spans="1:15">
      <c r="A801">
        <v>1306</v>
      </c>
      <c r="B801">
        <v>979.42964285714277</v>
      </c>
      <c r="C801">
        <v>979.42964285714277</v>
      </c>
      <c r="D801">
        <v>3</v>
      </c>
      <c r="E801">
        <v>3</v>
      </c>
      <c r="F801">
        <v>885.98571428571427</v>
      </c>
      <c r="G801">
        <v>885.98571428571427</v>
      </c>
      <c r="H801">
        <v>661.72428571428566</v>
      </c>
      <c r="I801">
        <v>220.65428571428569</v>
      </c>
      <c r="J801">
        <v>0</v>
      </c>
      <c r="K801">
        <v>11</v>
      </c>
      <c r="L801">
        <v>11</v>
      </c>
      <c r="M801">
        <v>3</v>
      </c>
      <c r="N801">
        <v>6</v>
      </c>
      <c r="O801">
        <v>0</v>
      </c>
    </row>
    <row r="802" spans="1:15">
      <c r="A802">
        <v>662</v>
      </c>
      <c r="B802">
        <v>419.01285714285717</v>
      </c>
      <c r="C802">
        <v>419.01285714285717</v>
      </c>
      <c r="D802">
        <v>3</v>
      </c>
      <c r="E802">
        <v>3</v>
      </c>
      <c r="F802">
        <v>310.85035714285715</v>
      </c>
      <c r="G802">
        <v>310.69499999999999</v>
      </c>
      <c r="H802">
        <v>303.69464285714287</v>
      </c>
      <c r="I802">
        <v>0</v>
      </c>
      <c r="J802">
        <v>0</v>
      </c>
      <c r="K802">
        <v>6</v>
      </c>
      <c r="L802">
        <v>5</v>
      </c>
      <c r="M802">
        <v>3</v>
      </c>
      <c r="N802">
        <v>0</v>
      </c>
      <c r="O802">
        <v>0</v>
      </c>
    </row>
    <row r="803" spans="1:15">
      <c r="A803">
        <v>141</v>
      </c>
      <c r="B803">
        <v>547.0492857142857</v>
      </c>
      <c r="C803">
        <v>547.0492857142857</v>
      </c>
      <c r="D803">
        <v>3</v>
      </c>
      <c r="E803">
        <v>3</v>
      </c>
      <c r="F803">
        <v>1228.7485714285715</v>
      </c>
      <c r="G803">
        <v>1228.7485714285715</v>
      </c>
      <c r="H803">
        <v>160.71428571428572</v>
      </c>
      <c r="I803">
        <v>1002.9628571428572</v>
      </c>
      <c r="J803">
        <v>60.714285714285715</v>
      </c>
      <c r="K803">
        <v>13</v>
      </c>
      <c r="L803">
        <v>13</v>
      </c>
      <c r="M803">
        <v>4</v>
      </c>
      <c r="N803">
        <v>4</v>
      </c>
      <c r="O803">
        <v>1</v>
      </c>
    </row>
    <row r="804" spans="1:15">
      <c r="A804">
        <v>930</v>
      </c>
      <c r="B804">
        <v>1.6575</v>
      </c>
      <c r="C804">
        <v>2.9285714285714283E-2</v>
      </c>
      <c r="D804">
        <v>2</v>
      </c>
      <c r="E804">
        <v>1</v>
      </c>
      <c r="F804">
        <v>1.9642857142857142</v>
      </c>
      <c r="G804">
        <v>1.9642857142857142</v>
      </c>
      <c r="H804">
        <v>0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</row>
    <row r="805" spans="1:15">
      <c r="A805">
        <v>1390</v>
      </c>
      <c r="B805">
        <v>1.0714285714285715E-3</v>
      </c>
      <c r="C805">
        <v>1.0714285714285715E-3</v>
      </c>
      <c r="D805">
        <v>1</v>
      </c>
      <c r="E805">
        <v>1</v>
      </c>
      <c r="F805">
        <v>212.50714285714284</v>
      </c>
      <c r="G805">
        <v>212.50714285714284</v>
      </c>
      <c r="H805">
        <v>178.57142857142858</v>
      </c>
      <c r="I805">
        <v>0</v>
      </c>
      <c r="J805">
        <v>0</v>
      </c>
      <c r="K805">
        <v>5</v>
      </c>
      <c r="L805">
        <v>5</v>
      </c>
      <c r="M805">
        <v>1</v>
      </c>
      <c r="N805">
        <v>0</v>
      </c>
      <c r="O805">
        <v>0</v>
      </c>
    </row>
    <row r="806" spans="1:15">
      <c r="A806">
        <v>976</v>
      </c>
      <c r="B806">
        <v>517.40035714285716</v>
      </c>
      <c r="C806">
        <v>500.57535714285717</v>
      </c>
      <c r="D806">
        <v>3</v>
      </c>
      <c r="E806">
        <v>2</v>
      </c>
      <c r="F806">
        <v>236.5</v>
      </c>
      <c r="G806">
        <v>236.5</v>
      </c>
      <c r="H806">
        <v>0</v>
      </c>
      <c r="I806">
        <v>0</v>
      </c>
      <c r="J806">
        <v>236.5</v>
      </c>
      <c r="K806">
        <v>4</v>
      </c>
      <c r="L806">
        <v>4</v>
      </c>
      <c r="M806">
        <v>0</v>
      </c>
      <c r="N806">
        <v>0</v>
      </c>
      <c r="O806">
        <v>4</v>
      </c>
    </row>
    <row r="807" spans="1:15">
      <c r="A807">
        <v>1534</v>
      </c>
      <c r="B807">
        <v>173.77</v>
      </c>
      <c r="C807">
        <v>164.52642857142857</v>
      </c>
      <c r="D807">
        <v>5</v>
      </c>
      <c r="E807">
        <v>4</v>
      </c>
      <c r="F807">
        <v>158</v>
      </c>
      <c r="G807">
        <v>158</v>
      </c>
      <c r="H807">
        <v>0</v>
      </c>
      <c r="I807">
        <v>0</v>
      </c>
      <c r="J807">
        <v>143.71428571428572</v>
      </c>
      <c r="K807">
        <v>6</v>
      </c>
      <c r="L807">
        <v>6</v>
      </c>
      <c r="M807">
        <v>0</v>
      </c>
      <c r="N807">
        <v>0</v>
      </c>
      <c r="O807">
        <v>5</v>
      </c>
    </row>
    <row r="808" spans="1:15">
      <c r="A808">
        <v>511</v>
      </c>
      <c r="B808">
        <v>1292.1889285714285</v>
      </c>
      <c r="C808">
        <v>1198.4903571428572</v>
      </c>
      <c r="D808">
        <v>4</v>
      </c>
      <c r="E808">
        <v>3</v>
      </c>
      <c r="F808">
        <v>1076.8832142857143</v>
      </c>
      <c r="G808">
        <v>1069.8832142857143</v>
      </c>
      <c r="H808">
        <v>357.14285714285717</v>
      </c>
      <c r="I808">
        <v>130.27607142857144</v>
      </c>
      <c r="J808">
        <v>472.92857142857144</v>
      </c>
      <c r="K808">
        <v>30</v>
      </c>
      <c r="L808">
        <v>28</v>
      </c>
      <c r="M808">
        <v>4</v>
      </c>
      <c r="N808">
        <v>9</v>
      </c>
      <c r="O808">
        <v>12</v>
      </c>
    </row>
    <row r="809" spans="1:15">
      <c r="A809">
        <v>705</v>
      </c>
      <c r="B809">
        <v>992.28714285714284</v>
      </c>
      <c r="C809">
        <v>992.28714285714284</v>
      </c>
      <c r="D809">
        <v>3</v>
      </c>
      <c r="E809">
        <v>3</v>
      </c>
      <c r="F809">
        <v>959.5</v>
      </c>
      <c r="G809">
        <v>959.5</v>
      </c>
      <c r="H809">
        <v>789.28571428571433</v>
      </c>
      <c r="I809">
        <v>23.392857142857142</v>
      </c>
      <c r="J809">
        <v>138.03571428571428</v>
      </c>
      <c r="K809">
        <v>38</v>
      </c>
      <c r="L809">
        <v>38</v>
      </c>
      <c r="M809">
        <v>16</v>
      </c>
      <c r="N809">
        <v>3</v>
      </c>
      <c r="O809">
        <v>4</v>
      </c>
    </row>
    <row r="810" spans="1:15">
      <c r="A810">
        <v>386</v>
      </c>
      <c r="B810">
        <v>664.06214285714293</v>
      </c>
      <c r="C810">
        <v>662.79499999999996</v>
      </c>
      <c r="D810">
        <v>5</v>
      </c>
      <c r="E810">
        <v>4</v>
      </c>
      <c r="F810">
        <v>573.87392857142856</v>
      </c>
      <c r="G810">
        <v>573.87392857142856</v>
      </c>
      <c r="H810">
        <v>142.85714285714286</v>
      </c>
      <c r="I810">
        <v>193.90964285714287</v>
      </c>
      <c r="J810">
        <v>235.64285714285714</v>
      </c>
      <c r="K810">
        <v>21</v>
      </c>
      <c r="L810">
        <v>21</v>
      </c>
      <c r="M810">
        <v>2</v>
      </c>
      <c r="N810">
        <v>13</v>
      </c>
      <c r="O810">
        <v>4</v>
      </c>
    </row>
    <row r="811" spans="1:15">
      <c r="A811">
        <v>308</v>
      </c>
      <c r="B811">
        <v>148.57249999999999</v>
      </c>
      <c r="C811">
        <v>148.57249999999999</v>
      </c>
      <c r="D811">
        <v>3</v>
      </c>
      <c r="E811">
        <v>3</v>
      </c>
      <c r="F811">
        <v>300.32142857142856</v>
      </c>
      <c r="G811">
        <v>300.32142857142856</v>
      </c>
      <c r="H811">
        <v>160.71428571428572</v>
      </c>
      <c r="I811">
        <v>32.857142857142854</v>
      </c>
      <c r="J811">
        <v>103.71428571428571</v>
      </c>
      <c r="K811">
        <v>12</v>
      </c>
      <c r="L811">
        <v>12</v>
      </c>
      <c r="M811">
        <v>6</v>
      </c>
      <c r="N811">
        <v>1</v>
      </c>
      <c r="O811">
        <v>1</v>
      </c>
    </row>
    <row r="812" spans="1:15">
      <c r="A812">
        <v>1397</v>
      </c>
      <c r="B812">
        <v>1.4999999999999999E-2</v>
      </c>
      <c r="C812">
        <v>1.4999999999999999E-2</v>
      </c>
      <c r="D812">
        <v>1</v>
      </c>
      <c r="E812">
        <v>1</v>
      </c>
      <c r="F812">
        <v>276.65821428571428</v>
      </c>
      <c r="G812">
        <v>276.65821428571428</v>
      </c>
      <c r="H812">
        <v>250</v>
      </c>
      <c r="I812">
        <v>0</v>
      </c>
      <c r="J812">
        <v>23.265357142857141</v>
      </c>
      <c r="K812">
        <v>5</v>
      </c>
      <c r="L812">
        <v>5</v>
      </c>
      <c r="M812">
        <v>2</v>
      </c>
      <c r="N812">
        <v>0</v>
      </c>
      <c r="O812">
        <v>2</v>
      </c>
    </row>
    <row r="813" spans="1:15">
      <c r="A813">
        <v>852</v>
      </c>
      <c r="B813">
        <v>694.46142857142854</v>
      </c>
      <c r="C813">
        <v>694.32392857142861</v>
      </c>
      <c r="D813">
        <v>5</v>
      </c>
      <c r="E813">
        <v>4</v>
      </c>
      <c r="F813">
        <v>552.29999999999995</v>
      </c>
      <c r="G813">
        <v>552.14285714285711</v>
      </c>
      <c r="H813">
        <v>0</v>
      </c>
      <c r="I813">
        <v>0</v>
      </c>
      <c r="J813">
        <v>550.60714285714289</v>
      </c>
      <c r="K813">
        <v>7</v>
      </c>
      <c r="L813">
        <v>6</v>
      </c>
      <c r="M813">
        <v>0</v>
      </c>
      <c r="N813">
        <v>0</v>
      </c>
      <c r="O813">
        <v>5</v>
      </c>
    </row>
    <row r="814" spans="1:15">
      <c r="A814">
        <v>765</v>
      </c>
      <c r="B814">
        <v>504.00107142857144</v>
      </c>
      <c r="C814">
        <v>504.00107142857144</v>
      </c>
      <c r="D814">
        <v>4</v>
      </c>
      <c r="E814">
        <v>4</v>
      </c>
      <c r="F814">
        <v>558.9639285714286</v>
      </c>
      <c r="G814">
        <v>558.9639285714286</v>
      </c>
      <c r="H814">
        <v>0</v>
      </c>
      <c r="I814">
        <v>92.499642857142845</v>
      </c>
      <c r="J814">
        <v>463.07142857142856</v>
      </c>
      <c r="K814">
        <v>11</v>
      </c>
      <c r="L814">
        <v>11</v>
      </c>
      <c r="M814">
        <v>0</v>
      </c>
      <c r="N814">
        <v>5</v>
      </c>
      <c r="O814">
        <v>5</v>
      </c>
    </row>
    <row r="815" spans="1:15">
      <c r="A815">
        <v>1548</v>
      </c>
      <c r="B815">
        <v>3359.5478571428571</v>
      </c>
      <c r="C815">
        <v>2027.4596428571429</v>
      </c>
      <c r="D815">
        <v>26</v>
      </c>
      <c r="E815">
        <v>15</v>
      </c>
      <c r="F815">
        <v>3808.0832142857143</v>
      </c>
      <c r="G815">
        <v>2027.4596428571429</v>
      </c>
      <c r="H815">
        <v>210.71428571428572</v>
      </c>
      <c r="I815">
        <v>509.87857142857143</v>
      </c>
      <c r="J815">
        <v>177.96428571428572</v>
      </c>
      <c r="K815">
        <v>62</v>
      </c>
      <c r="L815">
        <v>17</v>
      </c>
      <c r="M815">
        <v>1</v>
      </c>
      <c r="N815">
        <v>27</v>
      </c>
      <c r="O815">
        <v>8</v>
      </c>
    </row>
    <row r="816" spans="1:15">
      <c r="A816">
        <v>1336</v>
      </c>
      <c r="B816">
        <v>360.70428571428567</v>
      </c>
      <c r="C816">
        <v>360.70428571428567</v>
      </c>
      <c r="D816">
        <v>2</v>
      </c>
      <c r="E816">
        <v>2</v>
      </c>
      <c r="F816">
        <v>211.89285714285714</v>
      </c>
      <c r="G816">
        <v>211.89285714285714</v>
      </c>
      <c r="H816">
        <v>178.57142857142858</v>
      </c>
      <c r="I816">
        <v>0</v>
      </c>
      <c r="J816">
        <v>30.714285714285715</v>
      </c>
      <c r="K816">
        <v>5</v>
      </c>
      <c r="L816">
        <v>5</v>
      </c>
      <c r="M816">
        <v>1</v>
      </c>
      <c r="N816">
        <v>0</v>
      </c>
      <c r="O816">
        <v>3</v>
      </c>
    </row>
    <row r="817" spans="1:15">
      <c r="A817">
        <v>1114</v>
      </c>
      <c r="B817">
        <v>668.94892857142861</v>
      </c>
      <c r="C817">
        <v>612.00357142857138</v>
      </c>
      <c r="D817">
        <v>3</v>
      </c>
      <c r="E817">
        <v>2</v>
      </c>
      <c r="F817">
        <v>713.57142857142856</v>
      </c>
      <c r="G817">
        <v>709.21428571428567</v>
      </c>
      <c r="H817">
        <v>428.57142857142856</v>
      </c>
      <c r="I817">
        <v>0</v>
      </c>
      <c r="J817">
        <v>207.89285714285714</v>
      </c>
      <c r="K817">
        <v>8</v>
      </c>
      <c r="L817">
        <v>6</v>
      </c>
      <c r="M817">
        <v>2</v>
      </c>
      <c r="N817">
        <v>0</v>
      </c>
      <c r="O817">
        <v>2</v>
      </c>
    </row>
    <row r="818" spans="1:15">
      <c r="A818">
        <v>397</v>
      </c>
      <c r="B818">
        <v>18.214642857142856</v>
      </c>
      <c r="C818">
        <v>18.214642857142856</v>
      </c>
      <c r="D818">
        <v>2</v>
      </c>
      <c r="E818">
        <v>2</v>
      </c>
      <c r="F818">
        <v>39.714285714285715</v>
      </c>
      <c r="G818">
        <v>39.714285714285715</v>
      </c>
      <c r="H818">
        <v>17.857142857142858</v>
      </c>
      <c r="I818">
        <v>10.714285714285714</v>
      </c>
      <c r="J818">
        <v>11.142857142857142</v>
      </c>
      <c r="K818">
        <v>3</v>
      </c>
      <c r="L818">
        <v>3</v>
      </c>
      <c r="M818">
        <v>1</v>
      </c>
      <c r="N818">
        <v>1</v>
      </c>
      <c r="O818">
        <v>1</v>
      </c>
    </row>
    <row r="819" spans="1:15">
      <c r="A819">
        <v>431</v>
      </c>
      <c r="B819">
        <v>3.5714285714285714E-4</v>
      </c>
      <c r="C819">
        <v>3.5714285714285714E-4</v>
      </c>
      <c r="D819">
        <v>1</v>
      </c>
      <c r="E819">
        <v>1</v>
      </c>
      <c r="F819">
        <v>1.9642857142857142</v>
      </c>
      <c r="G819">
        <v>1.9642857142857142</v>
      </c>
      <c r="H819">
        <v>0</v>
      </c>
      <c r="I819">
        <v>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</row>
    <row r="820" spans="1:15">
      <c r="A820">
        <v>603</v>
      </c>
      <c r="B820">
        <v>12.059285714285716</v>
      </c>
      <c r="C820">
        <v>3.4642857142857142E-2</v>
      </c>
      <c r="D820">
        <v>2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>
      <c r="A821">
        <v>855</v>
      </c>
      <c r="B821">
        <v>800.65071428571434</v>
      </c>
      <c r="C821">
        <v>800.65071428571434</v>
      </c>
      <c r="D821">
        <v>5</v>
      </c>
      <c r="E821">
        <v>5</v>
      </c>
      <c r="F821">
        <v>316.69285714285712</v>
      </c>
      <c r="G821">
        <v>316.69285714285712</v>
      </c>
      <c r="H821">
        <v>250</v>
      </c>
      <c r="I821">
        <v>52.621428571428574</v>
      </c>
      <c r="J821">
        <v>10.678571428571429</v>
      </c>
      <c r="K821">
        <v>5</v>
      </c>
      <c r="L821">
        <v>5</v>
      </c>
      <c r="M821">
        <v>2</v>
      </c>
      <c r="N821">
        <v>1</v>
      </c>
      <c r="O821">
        <v>1</v>
      </c>
    </row>
    <row r="822" spans="1:15">
      <c r="A822">
        <v>367</v>
      </c>
      <c r="B822">
        <v>8.9285714285714281E-3</v>
      </c>
      <c r="C822">
        <v>8.9285714285714281E-3</v>
      </c>
      <c r="D822">
        <v>1</v>
      </c>
      <c r="E822">
        <v>1</v>
      </c>
      <c r="F822">
        <v>12.678571428571429</v>
      </c>
      <c r="G822">
        <v>12.678571428571429</v>
      </c>
      <c r="H822">
        <v>0</v>
      </c>
      <c r="I822">
        <v>0</v>
      </c>
      <c r="J822">
        <v>10.714285714285714</v>
      </c>
      <c r="K822">
        <v>2</v>
      </c>
      <c r="L822">
        <v>2</v>
      </c>
      <c r="M822">
        <v>0</v>
      </c>
      <c r="N822">
        <v>0</v>
      </c>
      <c r="O822">
        <v>1</v>
      </c>
    </row>
    <row r="823" spans="1:15">
      <c r="A823">
        <v>920</v>
      </c>
      <c r="B823">
        <v>1345.5739285714285</v>
      </c>
      <c r="C823">
        <v>1345.5739285714285</v>
      </c>
      <c r="D823">
        <v>4</v>
      </c>
      <c r="E823">
        <v>4</v>
      </c>
      <c r="F823">
        <v>1324.6389285714286</v>
      </c>
      <c r="G823">
        <v>1324.6389285714286</v>
      </c>
      <c r="H823">
        <v>821.42857142857144</v>
      </c>
      <c r="I823">
        <v>214.38892857142858</v>
      </c>
      <c r="J823">
        <v>285.14285714285717</v>
      </c>
      <c r="K823">
        <v>20</v>
      </c>
      <c r="L823">
        <v>20</v>
      </c>
      <c r="M823">
        <v>5</v>
      </c>
      <c r="N823">
        <v>4</v>
      </c>
      <c r="O823">
        <v>7</v>
      </c>
    </row>
    <row r="824" spans="1:15">
      <c r="A824">
        <v>435</v>
      </c>
      <c r="B824">
        <v>569.60714285714289</v>
      </c>
      <c r="C824">
        <v>569.60714285714289</v>
      </c>
      <c r="D824">
        <v>2</v>
      </c>
      <c r="E824">
        <v>2</v>
      </c>
      <c r="F824">
        <v>1200.8767857142859</v>
      </c>
      <c r="G824">
        <v>1200.8767857142859</v>
      </c>
      <c r="H824">
        <v>357.14285714285717</v>
      </c>
      <c r="I824">
        <v>296.16285714285715</v>
      </c>
      <c r="J824">
        <v>543.85678571428571</v>
      </c>
      <c r="K824">
        <v>24</v>
      </c>
      <c r="L824">
        <v>24</v>
      </c>
      <c r="M824">
        <v>4</v>
      </c>
      <c r="N824">
        <v>6</v>
      </c>
      <c r="O824">
        <v>13</v>
      </c>
    </row>
    <row r="825" spans="1:15">
      <c r="A825">
        <v>63</v>
      </c>
      <c r="B825">
        <v>623.86714285714277</v>
      </c>
      <c r="C825">
        <v>353.68071428571426</v>
      </c>
      <c r="D825">
        <v>4</v>
      </c>
      <c r="E825">
        <v>2</v>
      </c>
      <c r="F825">
        <v>362.6092857142857</v>
      </c>
      <c r="G825">
        <v>362.6092857142857</v>
      </c>
      <c r="H825">
        <v>0</v>
      </c>
      <c r="I825">
        <v>0</v>
      </c>
      <c r="J825">
        <v>361.28785714285715</v>
      </c>
      <c r="K825">
        <v>4</v>
      </c>
      <c r="L825">
        <v>4</v>
      </c>
      <c r="M825">
        <v>0</v>
      </c>
      <c r="N825">
        <v>0</v>
      </c>
      <c r="O825">
        <v>3</v>
      </c>
    </row>
    <row r="826" spans="1:15">
      <c r="A826">
        <v>495</v>
      </c>
      <c r="B826">
        <v>3683.2010714285716</v>
      </c>
      <c r="C826">
        <v>3582.39</v>
      </c>
      <c r="D826">
        <v>12</v>
      </c>
      <c r="E826">
        <v>6</v>
      </c>
      <c r="F826">
        <v>8534.4107142857138</v>
      </c>
      <c r="G826">
        <v>5232.7821428571424</v>
      </c>
      <c r="H826">
        <v>1785.7142857142858</v>
      </c>
      <c r="I826">
        <v>699.58928571428567</v>
      </c>
      <c r="J826">
        <v>3045.4642857142858</v>
      </c>
      <c r="K826">
        <v>57</v>
      </c>
      <c r="L826">
        <v>42</v>
      </c>
      <c r="M826">
        <v>10</v>
      </c>
      <c r="N826">
        <v>11</v>
      </c>
      <c r="O826">
        <v>23</v>
      </c>
    </row>
    <row r="827" spans="1:15">
      <c r="A827">
        <v>870</v>
      </c>
      <c r="B827">
        <v>142.31571428571428</v>
      </c>
      <c r="C827">
        <v>72.14</v>
      </c>
      <c r="D827">
        <v>5</v>
      </c>
      <c r="E827">
        <v>3</v>
      </c>
      <c r="F827">
        <v>108.56571428571429</v>
      </c>
      <c r="G827">
        <v>72.14</v>
      </c>
      <c r="H827">
        <v>0</v>
      </c>
      <c r="I827">
        <v>0</v>
      </c>
      <c r="J827">
        <v>0</v>
      </c>
      <c r="K827">
        <v>5</v>
      </c>
      <c r="L827">
        <v>3</v>
      </c>
      <c r="M827">
        <v>0</v>
      </c>
      <c r="N827">
        <v>0</v>
      </c>
      <c r="O827">
        <v>0</v>
      </c>
    </row>
    <row r="828" spans="1:15">
      <c r="A828">
        <v>1512</v>
      </c>
      <c r="B828">
        <v>71.428928571428571</v>
      </c>
      <c r="C828">
        <v>71.428928571428571</v>
      </c>
      <c r="D828">
        <v>2</v>
      </c>
      <c r="E828">
        <v>2</v>
      </c>
      <c r="F828">
        <v>29.285714285714285</v>
      </c>
      <c r="G828">
        <v>29.285714285714285</v>
      </c>
      <c r="H828">
        <v>0</v>
      </c>
      <c r="I828">
        <v>27.321428571428573</v>
      </c>
      <c r="J828">
        <v>0</v>
      </c>
      <c r="K828">
        <v>2</v>
      </c>
      <c r="L828">
        <v>2</v>
      </c>
      <c r="M828">
        <v>0</v>
      </c>
      <c r="N828">
        <v>1</v>
      </c>
      <c r="O828">
        <v>0</v>
      </c>
    </row>
    <row r="829" spans="1:15">
      <c r="A829">
        <v>707</v>
      </c>
      <c r="B829">
        <v>52.443928571428572</v>
      </c>
      <c r="C829">
        <v>52.443928571428572</v>
      </c>
      <c r="D829">
        <v>2</v>
      </c>
      <c r="E829">
        <v>2</v>
      </c>
      <c r="F829">
        <v>1.9642857142857142</v>
      </c>
      <c r="G829">
        <v>1.9642857142857142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</row>
    <row r="830" spans="1:15">
      <c r="A830">
        <v>195</v>
      </c>
      <c r="B830">
        <v>3350.0160714285712</v>
      </c>
      <c r="C830">
        <v>3350.0160714285712</v>
      </c>
      <c r="D830">
        <v>8</v>
      </c>
      <c r="E830">
        <v>8</v>
      </c>
      <c r="F830">
        <v>4292.5714285714284</v>
      </c>
      <c r="G830">
        <v>4292.5714285714284</v>
      </c>
      <c r="H830">
        <v>0</v>
      </c>
      <c r="I830">
        <v>53.5</v>
      </c>
      <c r="J830">
        <v>4232.2857142857147</v>
      </c>
      <c r="K830">
        <v>18</v>
      </c>
      <c r="L830">
        <v>18</v>
      </c>
      <c r="M830">
        <v>0</v>
      </c>
      <c r="N830">
        <v>1</v>
      </c>
      <c r="O830">
        <v>15</v>
      </c>
    </row>
    <row r="831" spans="1:15">
      <c r="A831">
        <v>923</v>
      </c>
      <c r="B831">
        <v>1115.1467857142857</v>
      </c>
      <c r="C831">
        <v>1115.1467857142857</v>
      </c>
      <c r="D831">
        <v>2</v>
      </c>
      <c r="E831">
        <v>2</v>
      </c>
      <c r="F831">
        <v>1101.0178571428571</v>
      </c>
      <c r="G831">
        <v>1101.0178571428571</v>
      </c>
      <c r="H831">
        <v>1098.625</v>
      </c>
      <c r="I831">
        <v>0</v>
      </c>
      <c r="J831">
        <v>0</v>
      </c>
      <c r="K831">
        <v>5</v>
      </c>
      <c r="L831">
        <v>5</v>
      </c>
      <c r="M831">
        <v>2</v>
      </c>
      <c r="N831">
        <v>0</v>
      </c>
      <c r="O831">
        <v>0</v>
      </c>
    </row>
    <row r="832" spans="1:15">
      <c r="A832">
        <v>606</v>
      </c>
      <c r="B832">
        <v>302.15928571428566</v>
      </c>
      <c r="C832">
        <v>301.29785714285714</v>
      </c>
      <c r="D832">
        <v>3</v>
      </c>
      <c r="E832">
        <v>2</v>
      </c>
      <c r="F832">
        <v>282.97071428571428</v>
      </c>
      <c r="G832">
        <v>282.97071428571428</v>
      </c>
      <c r="H832">
        <v>35.714285714285715</v>
      </c>
      <c r="I832">
        <v>30.613571428571426</v>
      </c>
      <c r="J832">
        <v>214.46428571428572</v>
      </c>
      <c r="K832">
        <v>7</v>
      </c>
      <c r="L832">
        <v>7</v>
      </c>
      <c r="M832">
        <v>1</v>
      </c>
      <c r="N832">
        <v>4</v>
      </c>
      <c r="O832">
        <v>1</v>
      </c>
    </row>
    <row r="833" spans="1:15">
      <c r="A833">
        <v>208</v>
      </c>
      <c r="B833">
        <v>0</v>
      </c>
      <c r="C833">
        <v>0</v>
      </c>
      <c r="D833">
        <v>0</v>
      </c>
      <c r="E833">
        <v>0</v>
      </c>
      <c r="F833">
        <v>0.8928571428571429</v>
      </c>
      <c r="G833">
        <v>0.8928571428571429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0</v>
      </c>
    </row>
    <row r="834" spans="1:15">
      <c r="A834">
        <v>842</v>
      </c>
      <c r="B834">
        <v>0</v>
      </c>
      <c r="C834">
        <v>0</v>
      </c>
      <c r="D834">
        <v>0</v>
      </c>
      <c r="E834">
        <v>0</v>
      </c>
      <c r="F834">
        <v>0.89392857142857152</v>
      </c>
      <c r="G834">
        <v>0.89392857142857152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</row>
    <row r="835" spans="1:15">
      <c r="A835">
        <v>136</v>
      </c>
      <c r="B835">
        <v>399.07285714285717</v>
      </c>
      <c r="C835">
        <v>399.07285714285717</v>
      </c>
      <c r="D835">
        <v>2</v>
      </c>
      <c r="E835">
        <v>2</v>
      </c>
      <c r="F835">
        <v>96.642857142857139</v>
      </c>
      <c r="G835">
        <v>96.642857142857139</v>
      </c>
      <c r="H835">
        <v>0</v>
      </c>
      <c r="I835">
        <v>0</v>
      </c>
      <c r="J835">
        <v>95.107142857142861</v>
      </c>
      <c r="K835">
        <v>4</v>
      </c>
      <c r="L835">
        <v>4</v>
      </c>
      <c r="M835">
        <v>0</v>
      </c>
      <c r="N835">
        <v>0</v>
      </c>
      <c r="O835">
        <v>3</v>
      </c>
    </row>
    <row r="836" spans="1:15">
      <c r="A836">
        <v>131</v>
      </c>
      <c r="B836">
        <v>23.214285714285715</v>
      </c>
      <c r="C836">
        <v>23.214285714285715</v>
      </c>
      <c r="D836">
        <v>1</v>
      </c>
      <c r="E836">
        <v>1</v>
      </c>
      <c r="F836">
        <v>24.321428571428573</v>
      </c>
      <c r="G836">
        <v>24.321428571428573</v>
      </c>
      <c r="H836">
        <v>0</v>
      </c>
      <c r="I836">
        <v>0</v>
      </c>
      <c r="J836">
        <v>22.142857142857142</v>
      </c>
      <c r="K836">
        <v>3</v>
      </c>
      <c r="L836">
        <v>3</v>
      </c>
      <c r="M836">
        <v>0</v>
      </c>
      <c r="N836">
        <v>0</v>
      </c>
      <c r="O836">
        <v>2</v>
      </c>
    </row>
    <row r="837" spans="1:15">
      <c r="A837">
        <v>580</v>
      </c>
      <c r="B837">
        <v>330.72357142857146</v>
      </c>
      <c r="C837">
        <v>330.72321428571428</v>
      </c>
      <c r="D837">
        <v>5</v>
      </c>
      <c r="E837">
        <v>4</v>
      </c>
      <c r="F837">
        <v>129.82142857142858</v>
      </c>
      <c r="G837">
        <v>129.82142857142858</v>
      </c>
      <c r="H837">
        <v>0</v>
      </c>
      <c r="I837">
        <v>28.571428571428573</v>
      </c>
      <c r="J837">
        <v>101.03571428571429</v>
      </c>
      <c r="K837">
        <v>4</v>
      </c>
      <c r="L837">
        <v>4</v>
      </c>
      <c r="M837">
        <v>0</v>
      </c>
      <c r="N837">
        <v>2</v>
      </c>
      <c r="O837">
        <v>1</v>
      </c>
    </row>
    <row r="838" spans="1:15">
      <c r="A838">
        <v>883</v>
      </c>
      <c r="B838">
        <v>354.64357142857142</v>
      </c>
      <c r="C838">
        <v>354.64357142857142</v>
      </c>
      <c r="D838">
        <v>4</v>
      </c>
      <c r="E838">
        <v>4</v>
      </c>
      <c r="F838">
        <v>341.83071428571429</v>
      </c>
      <c r="G838">
        <v>341.83071428571429</v>
      </c>
      <c r="H838">
        <v>257.14285714285717</v>
      </c>
      <c r="I838">
        <v>0</v>
      </c>
      <c r="J838">
        <v>82.187857142857155</v>
      </c>
      <c r="K838">
        <v>7</v>
      </c>
      <c r="L838">
        <v>7</v>
      </c>
      <c r="M838">
        <v>2</v>
      </c>
      <c r="N838">
        <v>0</v>
      </c>
      <c r="O838">
        <v>4</v>
      </c>
    </row>
    <row r="839" spans="1:15">
      <c r="A839">
        <v>928</v>
      </c>
      <c r="B839">
        <v>2693.3825000000002</v>
      </c>
      <c r="C839">
        <v>2693.3825000000002</v>
      </c>
      <c r="D839">
        <v>6</v>
      </c>
      <c r="E839">
        <v>6</v>
      </c>
      <c r="F839">
        <v>2457.7782142857141</v>
      </c>
      <c r="G839">
        <v>2457.7782142857141</v>
      </c>
      <c r="H839">
        <v>0</v>
      </c>
      <c r="I839">
        <v>128.81428571428572</v>
      </c>
      <c r="J839">
        <v>2286.4642857142858</v>
      </c>
      <c r="K839">
        <v>14</v>
      </c>
      <c r="L839">
        <v>14</v>
      </c>
      <c r="M839">
        <v>0</v>
      </c>
      <c r="N839">
        <v>4</v>
      </c>
      <c r="O839">
        <v>4</v>
      </c>
    </row>
    <row r="840" spans="1:15">
      <c r="A840">
        <v>401</v>
      </c>
      <c r="B840">
        <v>647.25428571428563</v>
      </c>
      <c r="C840">
        <v>644.86392857142857</v>
      </c>
      <c r="D840">
        <v>6</v>
      </c>
      <c r="E840">
        <v>2</v>
      </c>
      <c r="F840">
        <v>2710.29</v>
      </c>
      <c r="G840">
        <v>2608.0292857142858</v>
      </c>
      <c r="H840">
        <v>1771.4285714285713</v>
      </c>
      <c r="I840">
        <v>144.96071428571429</v>
      </c>
      <c r="J840">
        <v>785.04357142857145</v>
      </c>
      <c r="K840">
        <v>41</v>
      </c>
      <c r="L840">
        <v>35</v>
      </c>
      <c r="M840">
        <v>13</v>
      </c>
      <c r="N840">
        <v>4</v>
      </c>
      <c r="O840">
        <v>10</v>
      </c>
    </row>
    <row r="841" spans="1:15">
      <c r="A841">
        <v>1467</v>
      </c>
      <c r="B841">
        <v>2383.0489285714284</v>
      </c>
      <c r="C841">
        <v>2379.113571428571</v>
      </c>
      <c r="D841">
        <v>7</v>
      </c>
      <c r="E841">
        <v>6</v>
      </c>
      <c r="F841">
        <v>3810.3435714285711</v>
      </c>
      <c r="G841">
        <v>2238.915</v>
      </c>
      <c r="H841">
        <v>464.28571428571428</v>
      </c>
      <c r="I841">
        <v>893.02214285714285</v>
      </c>
      <c r="J841">
        <v>881.60714285714289</v>
      </c>
      <c r="K841">
        <v>33</v>
      </c>
      <c r="L841">
        <v>31</v>
      </c>
      <c r="M841">
        <v>3</v>
      </c>
      <c r="N841">
        <v>19</v>
      </c>
      <c r="O841">
        <v>9</v>
      </c>
    </row>
    <row r="842" spans="1:15">
      <c r="A842">
        <v>1478</v>
      </c>
      <c r="B842">
        <v>298.51499999999999</v>
      </c>
      <c r="C842">
        <v>298.51499999999999</v>
      </c>
      <c r="D842">
        <v>2</v>
      </c>
      <c r="E842">
        <v>2</v>
      </c>
      <c r="F842">
        <v>69.770357142857137</v>
      </c>
      <c r="G842">
        <v>69.770357142857137</v>
      </c>
      <c r="H842">
        <v>10.714285714285714</v>
      </c>
      <c r="I842">
        <v>41.198928571428567</v>
      </c>
      <c r="J842">
        <v>17.857142857142858</v>
      </c>
      <c r="K842">
        <v>5</v>
      </c>
      <c r="L842">
        <v>5</v>
      </c>
      <c r="M842">
        <v>1</v>
      </c>
      <c r="N842">
        <v>3</v>
      </c>
      <c r="O842">
        <v>1</v>
      </c>
    </row>
    <row r="843" spans="1:15">
      <c r="A843">
        <v>1339</v>
      </c>
      <c r="B843">
        <v>327.35892857142852</v>
      </c>
      <c r="C843">
        <v>327.35892857142852</v>
      </c>
      <c r="D843">
        <v>2</v>
      </c>
      <c r="E843">
        <v>2</v>
      </c>
      <c r="F843">
        <v>449.65357142857141</v>
      </c>
      <c r="G843">
        <v>449.65357142857141</v>
      </c>
      <c r="H843">
        <v>53.571428571428569</v>
      </c>
      <c r="I843">
        <v>286.93928571428575</v>
      </c>
      <c r="J843">
        <v>104.78571428571429</v>
      </c>
      <c r="K843">
        <v>22</v>
      </c>
      <c r="L843">
        <v>22</v>
      </c>
      <c r="M843">
        <v>2</v>
      </c>
      <c r="N843">
        <v>12</v>
      </c>
      <c r="O843">
        <v>5</v>
      </c>
    </row>
    <row r="844" spans="1:15">
      <c r="A844">
        <v>1572</v>
      </c>
      <c r="B844">
        <v>2937.9717857142859</v>
      </c>
      <c r="C844">
        <v>2933.8028571428572</v>
      </c>
      <c r="D844">
        <v>3</v>
      </c>
      <c r="E844">
        <v>2</v>
      </c>
      <c r="F844">
        <v>1569.115</v>
      </c>
      <c r="G844">
        <v>1569.115</v>
      </c>
      <c r="H844">
        <v>342.85714285714283</v>
      </c>
      <c r="I844">
        <v>796.61500000000001</v>
      </c>
      <c r="J844">
        <v>418.92857142857144</v>
      </c>
      <c r="K844">
        <v>31</v>
      </c>
      <c r="L844">
        <v>31</v>
      </c>
      <c r="M844">
        <v>3</v>
      </c>
      <c r="N844">
        <v>25</v>
      </c>
      <c r="O844">
        <v>2</v>
      </c>
    </row>
    <row r="845" spans="1:15">
      <c r="A845">
        <v>969</v>
      </c>
      <c r="B845">
        <v>1520.2667857142858</v>
      </c>
      <c r="C845">
        <v>1520.2667857142858</v>
      </c>
      <c r="D845">
        <v>2</v>
      </c>
      <c r="E845">
        <v>2</v>
      </c>
      <c r="F845">
        <v>562.67714285714283</v>
      </c>
      <c r="G845">
        <v>562.67714285714283</v>
      </c>
      <c r="H845">
        <v>0</v>
      </c>
      <c r="I845">
        <v>241.8557142857143</v>
      </c>
      <c r="J845">
        <v>317.89285714285717</v>
      </c>
      <c r="K845">
        <v>32</v>
      </c>
      <c r="L845">
        <v>32</v>
      </c>
      <c r="M845">
        <v>0</v>
      </c>
      <c r="N845">
        <v>21</v>
      </c>
      <c r="O845">
        <v>10</v>
      </c>
    </row>
    <row r="846" spans="1:15">
      <c r="A846">
        <v>841</v>
      </c>
      <c r="B846">
        <v>6.243214285714286</v>
      </c>
      <c r="C846">
        <v>3.5714285714285714E-4</v>
      </c>
      <c r="D846">
        <v>5</v>
      </c>
      <c r="E846">
        <v>1</v>
      </c>
      <c r="F846">
        <v>2.8571428571428574E-2</v>
      </c>
      <c r="G846">
        <v>0</v>
      </c>
      <c r="H846">
        <v>0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0</v>
      </c>
      <c r="O846">
        <v>0</v>
      </c>
    </row>
    <row r="847" spans="1:15">
      <c r="A847">
        <v>1181</v>
      </c>
      <c r="B847">
        <v>59.184285714285714</v>
      </c>
      <c r="C847">
        <v>59.184285714285714</v>
      </c>
      <c r="D847">
        <v>2</v>
      </c>
      <c r="E847">
        <v>2</v>
      </c>
      <c r="F847">
        <v>10.642857142857142</v>
      </c>
      <c r="G847">
        <v>10.642857142857142</v>
      </c>
      <c r="H847">
        <v>0</v>
      </c>
      <c r="I847">
        <v>10.642857142857142</v>
      </c>
      <c r="J847">
        <v>0</v>
      </c>
      <c r="K847">
        <v>1</v>
      </c>
      <c r="L847">
        <v>1</v>
      </c>
      <c r="M847">
        <v>0</v>
      </c>
      <c r="N847">
        <v>1</v>
      </c>
      <c r="O847">
        <v>0</v>
      </c>
    </row>
    <row r="848" spans="1:15">
      <c r="A848">
        <v>1197</v>
      </c>
      <c r="B848">
        <v>1.0714285714285715E-3</v>
      </c>
      <c r="C848">
        <v>1.0714285714285715E-3</v>
      </c>
      <c r="D848">
        <v>1</v>
      </c>
      <c r="E848">
        <v>1</v>
      </c>
      <c r="F848">
        <v>3.3928571428571428</v>
      </c>
      <c r="G848">
        <v>3.3928571428571428</v>
      </c>
      <c r="H848">
        <v>0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</row>
    <row r="849" spans="1:15">
      <c r="A849">
        <v>548</v>
      </c>
      <c r="B849">
        <v>684.03678571428566</v>
      </c>
      <c r="C849">
        <v>684.03678571428566</v>
      </c>
      <c r="D849">
        <v>2</v>
      </c>
      <c r="E849">
        <v>2</v>
      </c>
      <c r="F849">
        <v>674.38214285714287</v>
      </c>
      <c r="G849">
        <v>674.38214285714287</v>
      </c>
      <c r="H849">
        <v>0</v>
      </c>
      <c r="I849">
        <v>0</v>
      </c>
      <c r="J849">
        <v>142.85714285714286</v>
      </c>
      <c r="K849">
        <v>3</v>
      </c>
      <c r="L849">
        <v>3</v>
      </c>
      <c r="M849">
        <v>0</v>
      </c>
      <c r="N849">
        <v>0</v>
      </c>
      <c r="O849">
        <v>1</v>
      </c>
    </row>
    <row r="850" spans="1:15">
      <c r="A850">
        <v>190</v>
      </c>
      <c r="B850">
        <v>357.72892857142858</v>
      </c>
      <c r="C850">
        <v>357.14821428571429</v>
      </c>
      <c r="D850">
        <v>3</v>
      </c>
      <c r="E850">
        <v>2</v>
      </c>
      <c r="F850">
        <v>249.96071428571426</v>
      </c>
      <c r="G850">
        <v>249.96071428571426</v>
      </c>
      <c r="H850">
        <v>0</v>
      </c>
      <c r="I850">
        <v>48.603571428571435</v>
      </c>
      <c r="J850">
        <v>198.96428571428572</v>
      </c>
      <c r="K850">
        <v>5</v>
      </c>
      <c r="L850">
        <v>5</v>
      </c>
      <c r="M850">
        <v>0</v>
      </c>
      <c r="N850">
        <v>2</v>
      </c>
      <c r="O850">
        <v>2</v>
      </c>
    </row>
    <row r="851" spans="1:15">
      <c r="A851">
        <v>6</v>
      </c>
      <c r="B851">
        <v>501.13142857142856</v>
      </c>
      <c r="C851">
        <v>448.42928571428575</v>
      </c>
      <c r="D851">
        <v>3</v>
      </c>
      <c r="E851">
        <v>2</v>
      </c>
      <c r="F851">
        <v>436.28571428571428</v>
      </c>
      <c r="G851">
        <v>429.67857142857144</v>
      </c>
      <c r="H851">
        <v>357.14285714285717</v>
      </c>
      <c r="I851">
        <v>0</v>
      </c>
      <c r="J851">
        <v>0</v>
      </c>
      <c r="K851">
        <v>8</v>
      </c>
      <c r="L851">
        <v>6</v>
      </c>
      <c r="M851">
        <v>1</v>
      </c>
      <c r="N851">
        <v>0</v>
      </c>
      <c r="O851">
        <v>0</v>
      </c>
    </row>
    <row r="852" spans="1:15">
      <c r="A852">
        <v>1231</v>
      </c>
      <c r="B852">
        <v>1.5714285714285715E-2</v>
      </c>
      <c r="C852">
        <v>1.5714285714285715E-2</v>
      </c>
      <c r="D852">
        <v>2</v>
      </c>
      <c r="E852">
        <v>2</v>
      </c>
      <c r="F852">
        <v>2257</v>
      </c>
      <c r="G852">
        <v>2257</v>
      </c>
      <c r="H852">
        <v>2250</v>
      </c>
      <c r="I852">
        <v>0</v>
      </c>
      <c r="J852">
        <v>0</v>
      </c>
      <c r="K852">
        <v>9</v>
      </c>
      <c r="L852">
        <v>9</v>
      </c>
      <c r="M852">
        <v>6</v>
      </c>
      <c r="N852">
        <v>0</v>
      </c>
      <c r="O852">
        <v>0</v>
      </c>
    </row>
    <row r="853" spans="1:15">
      <c r="A853">
        <v>1285</v>
      </c>
      <c r="B853">
        <v>552.21464285714285</v>
      </c>
      <c r="C853">
        <v>552.21464285714285</v>
      </c>
      <c r="D853">
        <v>2</v>
      </c>
      <c r="E853">
        <v>2</v>
      </c>
      <c r="F853">
        <v>570.41571428571422</v>
      </c>
      <c r="G853">
        <v>570.41571428571422</v>
      </c>
      <c r="H853">
        <v>25</v>
      </c>
      <c r="I853">
        <v>69.522857142857148</v>
      </c>
      <c r="J853">
        <v>470.71428571428572</v>
      </c>
      <c r="K853">
        <v>12</v>
      </c>
      <c r="L853">
        <v>12</v>
      </c>
      <c r="M853">
        <v>1</v>
      </c>
      <c r="N853">
        <v>8</v>
      </c>
      <c r="O853">
        <v>2</v>
      </c>
    </row>
    <row r="854" spans="1:15">
      <c r="A854">
        <v>370</v>
      </c>
      <c r="B854">
        <v>1.0714285714285715E-3</v>
      </c>
      <c r="C854">
        <v>1.0714285714285715E-3</v>
      </c>
      <c r="D854">
        <v>1</v>
      </c>
      <c r="E854">
        <v>1</v>
      </c>
      <c r="F854">
        <v>1.9642857142857142</v>
      </c>
      <c r="G854">
        <v>1.9642857142857142</v>
      </c>
      <c r="H854">
        <v>0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</row>
    <row r="855" spans="1:15">
      <c r="A855">
        <v>120</v>
      </c>
      <c r="B855">
        <v>1036.2667857142858</v>
      </c>
      <c r="C855">
        <v>1021.0078571428572</v>
      </c>
      <c r="D855">
        <v>3</v>
      </c>
      <c r="E855">
        <v>2</v>
      </c>
      <c r="F855">
        <v>710.98214285714289</v>
      </c>
      <c r="G855">
        <v>710.98214285714289</v>
      </c>
      <c r="H855">
        <v>114.28571428571429</v>
      </c>
      <c r="I855">
        <v>139.55357142857142</v>
      </c>
      <c r="J855">
        <v>456.92857142857144</v>
      </c>
      <c r="K855">
        <v>19</v>
      </c>
      <c r="L855">
        <v>19</v>
      </c>
      <c r="M855">
        <v>1</v>
      </c>
      <c r="N855">
        <v>9</v>
      </c>
      <c r="O855">
        <v>8</v>
      </c>
    </row>
    <row r="856" spans="1:15">
      <c r="A856">
        <v>1065</v>
      </c>
      <c r="B856">
        <v>1157.1389285714286</v>
      </c>
      <c r="C856">
        <v>1064.6528571428571</v>
      </c>
      <c r="D856">
        <v>7</v>
      </c>
      <c r="E856">
        <v>4</v>
      </c>
      <c r="F856">
        <v>747.05821428571437</v>
      </c>
      <c r="G856">
        <v>724.87964285714293</v>
      </c>
      <c r="H856">
        <v>303.57142857142856</v>
      </c>
      <c r="I856">
        <v>0</v>
      </c>
      <c r="J856">
        <v>281.14285714285717</v>
      </c>
      <c r="K856">
        <v>13</v>
      </c>
      <c r="L856">
        <v>11</v>
      </c>
      <c r="M856">
        <v>2</v>
      </c>
      <c r="N856">
        <v>0</v>
      </c>
      <c r="O856">
        <v>5</v>
      </c>
    </row>
    <row r="857" spans="1:15">
      <c r="A857">
        <v>565</v>
      </c>
      <c r="B857">
        <v>618.01142857142861</v>
      </c>
      <c r="C857">
        <v>617.97678571428571</v>
      </c>
      <c r="D857">
        <v>9</v>
      </c>
      <c r="E857">
        <v>8</v>
      </c>
      <c r="F857">
        <v>439.6875</v>
      </c>
      <c r="G857">
        <v>371.92749999999995</v>
      </c>
      <c r="H857">
        <v>107.14285714285714</v>
      </c>
      <c r="I857">
        <v>155.64285714285714</v>
      </c>
      <c r="J857">
        <v>107.14285714285714</v>
      </c>
      <c r="K857">
        <v>13</v>
      </c>
      <c r="L857">
        <v>10</v>
      </c>
      <c r="M857">
        <v>1</v>
      </c>
      <c r="N857">
        <v>6</v>
      </c>
      <c r="O857">
        <v>1</v>
      </c>
    </row>
    <row r="858" spans="1:15">
      <c r="A858">
        <v>272</v>
      </c>
      <c r="B858">
        <v>316.46535714285716</v>
      </c>
      <c r="C858">
        <v>316.46535714285716</v>
      </c>
      <c r="D858">
        <v>2</v>
      </c>
      <c r="E858">
        <v>2</v>
      </c>
      <c r="F858">
        <v>322.5</v>
      </c>
      <c r="G858">
        <v>322.5</v>
      </c>
      <c r="H858">
        <v>178.57142857142858</v>
      </c>
      <c r="I858">
        <v>0</v>
      </c>
      <c r="J858">
        <v>141.53571428571428</v>
      </c>
      <c r="K858">
        <v>5</v>
      </c>
      <c r="L858">
        <v>5</v>
      </c>
      <c r="M858">
        <v>2</v>
      </c>
      <c r="N858">
        <v>0</v>
      </c>
      <c r="O858">
        <v>2</v>
      </c>
    </row>
    <row r="859" spans="1:15">
      <c r="A859">
        <v>532</v>
      </c>
      <c r="B859">
        <v>10716.400357142858</v>
      </c>
      <c r="C859">
        <v>10714.287142857142</v>
      </c>
      <c r="D859">
        <v>3</v>
      </c>
      <c r="E859">
        <v>2</v>
      </c>
      <c r="F859">
        <v>21457.964285714286</v>
      </c>
      <c r="G859">
        <v>10743.678571428571</v>
      </c>
      <c r="H859">
        <v>0</v>
      </c>
      <c r="I859">
        <v>0</v>
      </c>
      <c r="J859">
        <v>10742.25</v>
      </c>
      <c r="K859">
        <v>6</v>
      </c>
      <c r="L859">
        <v>5</v>
      </c>
      <c r="M859">
        <v>0</v>
      </c>
      <c r="N859">
        <v>0</v>
      </c>
      <c r="O859">
        <v>4</v>
      </c>
    </row>
    <row r="860" spans="1:15">
      <c r="A860">
        <v>1501</v>
      </c>
      <c r="B860">
        <v>298.7557142857143</v>
      </c>
      <c r="C860">
        <v>221.43142857142857</v>
      </c>
      <c r="D860">
        <v>7</v>
      </c>
      <c r="E860">
        <v>5</v>
      </c>
      <c r="F860">
        <v>371.43428571428569</v>
      </c>
      <c r="G860">
        <v>221.43142857142857</v>
      </c>
      <c r="H860">
        <v>32.142857142857146</v>
      </c>
      <c r="I860">
        <v>0</v>
      </c>
      <c r="J860">
        <v>111.96428571428571</v>
      </c>
      <c r="K860">
        <v>9</v>
      </c>
      <c r="L860">
        <v>5</v>
      </c>
      <c r="M860">
        <v>2</v>
      </c>
      <c r="N860">
        <v>0</v>
      </c>
      <c r="O860">
        <v>1</v>
      </c>
    </row>
    <row r="861" spans="1:15">
      <c r="A861">
        <v>811</v>
      </c>
      <c r="B861">
        <v>1185.6196428571427</v>
      </c>
      <c r="C861">
        <v>1185.6196428571427</v>
      </c>
      <c r="D861">
        <v>3</v>
      </c>
      <c r="E861">
        <v>3</v>
      </c>
      <c r="F861">
        <v>1360.8928571428571</v>
      </c>
      <c r="G861">
        <v>1360.8928571428571</v>
      </c>
      <c r="H861">
        <v>0</v>
      </c>
      <c r="I861">
        <v>0</v>
      </c>
      <c r="J861">
        <v>285.35714285714283</v>
      </c>
      <c r="K861">
        <v>7</v>
      </c>
      <c r="L861">
        <v>7</v>
      </c>
      <c r="M861">
        <v>0</v>
      </c>
      <c r="N861">
        <v>0</v>
      </c>
      <c r="O861">
        <v>5</v>
      </c>
    </row>
    <row r="862" spans="1:15">
      <c r="A862">
        <v>296</v>
      </c>
      <c r="B862">
        <v>1.4285714285714286E-3</v>
      </c>
      <c r="C862">
        <v>1.4285714285714286E-3</v>
      </c>
      <c r="D862">
        <v>1</v>
      </c>
      <c r="E862">
        <v>1</v>
      </c>
      <c r="F862">
        <v>3.3928571428571428</v>
      </c>
      <c r="G862">
        <v>3.3928571428571428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0</v>
      </c>
      <c r="N862">
        <v>0</v>
      </c>
      <c r="O862">
        <v>0</v>
      </c>
    </row>
    <row r="863" spans="1:15">
      <c r="A863">
        <v>627</v>
      </c>
      <c r="B863">
        <v>2108.4353571428574</v>
      </c>
      <c r="C863">
        <v>2108.4353571428574</v>
      </c>
      <c r="D863">
        <v>2</v>
      </c>
      <c r="E863">
        <v>2</v>
      </c>
      <c r="F863">
        <v>2152.1428571428573</v>
      </c>
      <c r="G863">
        <v>2152.1428571428573</v>
      </c>
      <c r="H863">
        <v>0</v>
      </c>
      <c r="I863">
        <v>0</v>
      </c>
      <c r="J863">
        <v>2148.75</v>
      </c>
      <c r="K863">
        <v>4</v>
      </c>
      <c r="L863">
        <v>4</v>
      </c>
      <c r="M863">
        <v>0</v>
      </c>
      <c r="N863">
        <v>0</v>
      </c>
      <c r="O863">
        <v>3</v>
      </c>
    </row>
    <row r="864" spans="1:15">
      <c r="A864">
        <v>87</v>
      </c>
      <c r="B864">
        <v>3.5714285714285714E-4</v>
      </c>
      <c r="C864">
        <v>3.5714285714285714E-4</v>
      </c>
      <c r="D864">
        <v>1</v>
      </c>
      <c r="E864">
        <v>1</v>
      </c>
      <c r="F864">
        <v>3.3928571428571428</v>
      </c>
      <c r="G864">
        <v>3.3928571428571428</v>
      </c>
      <c r="H864">
        <v>0</v>
      </c>
      <c r="I864">
        <v>0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0</v>
      </c>
    </row>
    <row r="865" spans="1:15">
      <c r="A865">
        <v>1103</v>
      </c>
      <c r="B865">
        <v>925.19821428571424</v>
      </c>
      <c r="C865">
        <v>788.29392857142852</v>
      </c>
      <c r="D865">
        <v>8</v>
      </c>
      <c r="E865">
        <v>4</v>
      </c>
      <c r="F865">
        <v>1251.5864285714285</v>
      </c>
      <c r="G865">
        <v>1226.0432142857142</v>
      </c>
      <c r="H865">
        <v>571.42857142857144</v>
      </c>
      <c r="I865">
        <v>350.91535714285709</v>
      </c>
      <c r="J865">
        <v>148.03571428571428</v>
      </c>
      <c r="K865">
        <v>26</v>
      </c>
      <c r="L865">
        <v>21</v>
      </c>
      <c r="M865">
        <v>2</v>
      </c>
      <c r="N865">
        <v>10</v>
      </c>
      <c r="O865">
        <v>4</v>
      </c>
    </row>
    <row r="866" spans="1:15">
      <c r="A866">
        <v>1593</v>
      </c>
      <c r="B866">
        <v>444.02642857142854</v>
      </c>
      <c r="C866">
        <v>442.61499999999995</v>
      </c>
      <c r="D866">
        <v>3</v>
      </c>
      <c r="E866">
        <v>2</v>
      </c>
      <c r="F866">
        <v>339.66678571428571</v>
      </c>
      <c r="G866">
        <v>339.66678571428571</v>
      </c>
      <c r="H866">
        <v>0</v>
      </c>
      <c r="I866">
        <v>62.578571428571429</v>
      </c>
      <c r="J866">
        <v>274.69535714285718</v>
      </c>
      <c r="K866">
        <v>11</v>
      </c>
      <c r="L866">
        <v>11</v>
      </c>
      <c r="M866">
        <v>0</v>
      </c>
      <c r="N866">
        <v>6</v>
      </c>
      <c r="O866">
        <v>4</v>
      </c>
    </row>
    <row r="867" spans="1:15">
      <c r="A867">
        <v>1329</v>
      </c>
      <c r="B867">
        <v>3261.1528571428571</v>
      </c>
      <c r="C867">
        <v>3261.1528571428571</v>
      </c>
      <c r="D867">
        <v>6</v>
      </c>
      <c r="E867">
        <v>6</v>
      </c>
      <c r="F867">
        <v>2479.6849999999999</v>
      </c>
      <c r="G867">
        <v>2479.6849999999999</v>
      </c>
      <c r="H867">
        <v>714.28571428571433</v>
      </c>
      <c r="I867">
        <v>131.8642857142857</v>
      </c>
      <c r="J867">
        <v>1628.7492857142859</v>
      </c>
      <c r="K867">
        <v>32</v>
      </c>
      <c r="L867">
        <v>32</v>
      </c>
      <c r="M867">
        <v>3</v>
      </c>
      <c r="N867">
        <v>8</v>
      </c>
      <c r="O867">
        <v>20</v>
      </c>
    </row>
    <row r="868" spans="1:15">
      <c r="A868">
        <v>1526</v>
      </c>
      <c r="B868">
        <v>7.1428571428571435E-3</v>
      </c>
      <c r="C868">
        <v>7.1428571428571435E-3</v>
      </c>
      <c r="D868">
        <v>1</v>
      </c>
      <c r="E868">
        <v>1</v>
      </c>
      <c r="F868">
        <v>32.142857142857146</v>
      </c>
      <c r="G868">
        <v>32.142857142857146</v>
      </c>
      <c r="H868">
        <v>0</v>
      </c>
      <c r="I868">
        <v>32.142857142857146</v>
      </c>
      <c r="J868">
        <v>0</v>
      </c>
      <c r="K868">
        <v>2</v>
      </c>
      <c r="L868">
        <v>2</v>
      </c>
      <c r="M868">
        <v>0</v>
      </c>
      <c r="N868">
        <v>2</v>
      </c>
      <c r="O868">
        <v>0</v>
      </c>
    </row>
    <row r="869" spans="1:15">
      <c r="A869">
        <v>1260</v>
      </c>
      <c r="B869">
        <v>339.12392857142856</v>
      </c>
      <c r="C869">
        <v>334.95142857142855</v>
      </c>
      <c r="D869">
        <v>3</v>
      </c>
      <c r="E869">
        <v>2</v>
      </c>
      <c r="F869">
        <v>1038.7228571428573</v>
      </c>
      <c r="G869">
        <v>1038.7228571428573</v>
      </c>
      <c r="H869">
        <v>857.14285714285711</v>
      </c>
      <c r="I869">
        <v>29.901428571428571</v>
      </c>
      <c r="J869">
        <v>71.428571428571431</v>
      </c>
      <c r="K869">
        <v>11</v>
      </c>
      <c r="L869">
        <v>11</v>
      </c>
      <c r="M869">
        <v>4</v>
      </c>
      <c r="N869">
        <v>1</v>
      </c>
      <c r="O869">
        <v>1</v>
      </c>
    </row>
    <row r="870" spans="1:15">
      <c r="A870">
        <v>516</v>
      </c>
      <c r="B870">
        <v>296.00107142857144</v>
      </c>
      <c r="C870">
        <v>296.00107142857144</v>
      </c>
      <c r="D870">
        <v>4</v>
      </c>
      <c r="E870">
        <v>4</v>
      </c>
      <c r="F870">
        <v>276.59107142857141</v>
      </c>
      <c r="G870">
        <v>276.59107142857141</v>
      </c>
      <c r="H870">
        <v>217.85714285714286</v>
      </c>
      <c r="I870">
        <v>57.233928571428571</v>
      </c>
      <c r="J870">
        <v>0</v>
      </c>
      <c r="K870">
        <v>29</v>
      </c>
      <c r="L870">
        <v>29</v>
      </c>
      <c r="M870">
        <v>12</v>
      </c>
      <c r="N870">
        <v>10</v>
      </c>
      <c r="O870">
        <v>0</v>
      </c>
    </row>
    <row r="871" spans="1:15">
      <c r="A871">
        <v>999</v>
      </c>
      <c r="B871">
        <v>60.786071428571425</v>
      </c>
      <c r="C871">
        <v>60.786071428571425</v>
      </c>
      <c r="D871">
        <v>2</v>
      </c>
      <c r="E871">
        <v>2</v>
      </c>
      <c r="F871">
        <v>56.871428571428574</v>
      </c>
      <c r="G871">
        <v>56.871428571428574</v>
      </c>
      <c r="H871">
        <v>53.571428571428569</v>
      </c>
      <c r="I871">
        <v>2.0499999999999998</v>
      </c>
      <c r="J871">
        <v>0</v>
      </c>
      <c r="K871">
        <v>5</v>
      </c>
      <c r="L871">
        <v>5</v>
      </c>
      <c r="M871">
        <v>3</v>
      </c>
      <c r="N871">
        <v>1</v>
      </c>
      <c r="O871">
        <v>0</v>
      </c>
    </row>
    <row r="872" spans="1:15">
      <c r="A872">
        <v>1093</v>
      </c>
      <c r="B872">
        <v>6342.7571428571437</v>
      </c>
      <c r="C872">
        <v>6342.7482142857143</v>
      </c>
      <c r="D872">
        <v>5</v>
      </c>
      <c r="E872">
        <v>4</v>
      </c>
      <c r="F872">
        <v>8.9285714285714281E-3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</row>
    <row r="873" spans="1:15">
      <c r="A873">
        <v>485</v>
      </c>
      <c r="B873">
        <v>571.43321428571426</v>
      </c>
      <c r="C873">
        <v>571.43321428571426</v>
      </c>
      <c r="D873">
        <v>2</v>
      </c>
      <c r="E873">
        <v>2</v>
      </c>
      <c r="F873">
        <v>563.69642857142856</v>
      </c>
      <c r="G873">
        <v>563.69642857142856</v>
      </c>
      <c r="H873">
        <v>0</v>
      </c>
      <c r="I873">
        <v>0</v>
      </c>
      <c r="J873">
        <v>0</v>
      </c>
      <c r="K873">
        <v>3</v>
      </c>
      <c r="L873">
        <v>3</v>
      </c>
      <c r="M873">
        <v>0</v>
      </c>
      <c r="N873">
        <v>0</v>
      </c>
      <c r="O873">
        <v>0</v>
      </c>
    </row>
    <row r="874" spans="1:15">
      <c r="A874">
        <v>445</v>
      </c>
      <c r="B874">
        <v>0.15714285714285717</v>
      </c>
      <c r="C874">
        <v>0.15714285714285717</v>
      </c>
      <c r="D874">
        <v>1</v>
      </c>
      <c r="E874">
        <v>1</v>
      </c>
      <c r="F874">
        <v>0.8928571428571429</v>
      </c>
      <c r="G874">
        <v>0.8928571428571429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</row>
    <row r="875" spans="1:15">
      <c r="A875">
        <v>148</v>
      </c>
      <c r="B875">
        <v>6043.8378571428566</v>
      </c>
      <c r="C875">
        <v>6043.8378571428566</v>
      </c>
      <c r="D875">
        <v>6</v>
      </c>
      <c r="E875">
        <v>6</v>
      </c>
      <c r="F875">
        <v>2378.6089285714288</v>
      </c>
      <c r="G875">
        <v>2378.6089285714288</v>
      </c>
      <c r="H875">
        <v>0</v>
      </c>
      <c r="I875">
        <v>0</v>
      </c>
      <c r="J875">
        <v>2366.0374999999999</v>
      </c>
      <c r="K875">
        <v>23</v>
      </c>
      <c r="L875">
        <v>23</v>
      </c>
      <c r="M875">
        <v>0</v>
      </c>
      <c r="N875">
        <v>0</v>
      </c>
      <c r="O875">
        <v>21</v>
      </c>
    </row>
    <row r="876" spans="1:15">
      <c r="A876">
        <v>1423</v>
      </c>
      <c r="B876">
        <v>620.25249999999994</v>
      </c>
      <c r="C876">
        <v>620.25249999999994</v>
      </c>
      <c r="D876">
        <v>2</v>
      </c>
      <c r="E876">
        <v>2</v>
      </c>
      <c r="F876">
        <v>548.14285714285711</v>
      </c>
      <c r="G876">
        <v>548.14285714285711</v>
      </c>
      <c r="H876">
        <v>535.71428571428567</v>
      </c>
      <c r="I876">
        <v>0</v>
      </c>
      <c r="J876">
        <v>10.464285714285714</v>
      </c>
      <c r="K876">
        <v>3</v>
      </c>
      <c r="L876">
        <v>3</v>
      </c>
      <c r="M876">
        <v>1</v>
      </c>
      <c r="N876">
        <v>0</v>
      </c>
      <c r="O876">
        <v>1</v>
      </c>
    </row>
    <row r="877" spans="1:15">
      <c r="A877">
        <v>363</v>
      </c>
      <c r="B877">
        <v>443.05571428571426</v>
      </c>
      <c r="C877">
        <v>443.05571428571426</v>
      </c>
      <c r="D877">
        <v>2</v>
      </c>
      <c r="E877">
        <v>2</v>
      </c>
      <c r="F877">
        <v>468.67857142857144</v>
      </c>
      <c r="G877">
        <v>468.67857142857144</v>
      </c>
      <c r="H877">
        <v>0</v>
      </c>
      <c r="I877">
        <v>447.42857142857144</v>
      </c>
      <c r="J877">
        <v>17.857142857142858</v>
      </c>
      <c r="K877">
        <v>6</v>
      </c>
      <c r="L877">
        <v>6</v>
      </c>
      <c r="M877">
        <v>0</v>
      </c>
      <c r="N877">
        <v>4</v>
      </c>
      <c r="O877">
        <v>1</v>
      </c>
    </row>
    <row r="878" spans="1:15">
      <c r="A878">
        <v>147</v>
      </c>
      <c r="B878">
        <v>542.93785714285718</v>
      </c>
      <c r="C878">
        <v>542.93785714285718</v>
      </c>
      <c r="D878">
        <v>4</v>
      </c>
      <c r="E878">
        <v>4</v>
      </c>
      <c r="F878">
        <v>205.71428571428572</v>
      </c>
      <c r="G878">
        <v>205.71428571428572</v>
      </c>
      <c r="H878">
        <v>17.857142857142858</v>
      </c>
      <c r="I878">
        <v>2.1428571428571428</v>
      </c>
      <c r="J878">
        <v>185.71428571428572</v>
      </c>
      <c r="K878">
        <v>6</v>
      </c>
      <c r="L878">
        <v>6</v>
      </c>
      <c r="M878">
        <v>1</v>
      </c>
      <c r="N878">
        <v>1</v>
      </c>
      <c r="O878">
        <v>4</v>
      </c>
    </row>
    <row r="879" spans="1:15">
      <c r="A879">
        <v>448</v>
      </c>
      <c r="B879">
        <v>1534.4328571428573</v>
      </c>
      <c r="C879">
        <v>1533.7721428571429</v>
      </c>
      <c r="D879">
        <v>6</v>
      </c>
      <c r="E879">
        <v>5</v>
      </c>
      <c r="F879">
        <v>1372.6339285714287</v>
      </c>
      <c r="G879">
        <v>1372.6339285714287</v>
      </c>
      <c r="H879">
        <v>367.85714285714283</v>
      </c>
      <c r="I879">
        <v>0</v>
      </c>
      <c r="J879">
        <v>986.27678571428567</v>
      </c>
      <c r="K879">
        <v>33</v>
      </c>
      <c r="L879">
        <v>33</v>
      </c>
      <c r="M879">
        <v>12</v>
      </c>
      <c r="N879">
        <v>0</v>
      </c>
      <c r="O879">
        <v>9</v>
      </c>
    </row>
    <row r="880" spans="1:15">
      <c r="A880">
        <v>669</v>
      </c>
      <c r="B880">
        <v>615.19392857142861</v>
      </c>
      <c r="C880">
        <v>615.19392857142861</v>
      </c>
      <c r="D880">
        <v>2</v>
      </c>
      <c r="E880">
        <v>2</v>
      </c>
      <c r="F880">
        <v>647.46428571428567</v>
      </c>
      <c r="G880">
        <v>647.46428571428567</v>
      </c>
      <c r="H880">
        <v>321.42857142857144</v>
      </c>
      <c r="I880">
        <v>0</v>
      </c>
      <c r="J880">
        <v>322.39285714285717</v>
      </c>
      <c r="K880">
        <v>8</v>
      </c>
      <c r="L880">
        <v>8</v>
      </c>
      <c r="M880">
        <v>2</v>
      </c>
      <c r="N880">
        <v>0</v>
      </c>
      <c r="O880">
        <v>4</v>
      </c>
    </row>
    <row r="881" spans="1:15">
      <c r="A881">
        <v>955</v>
      </c>
      <c r="B881">
        <v>250.00071428571431</v>
      </c>
      <c r="C881">
        <v>250.00071428571431</v>
      </c>
      <c r="D881">
        <v>2</v>
      </c>
      <c r="E881">
        <v>2</v>
      </c>
      <c r="F881">
        <v>246.52857142857144</v>
      </c>
      <c r="G881">
        <v>246.52857142857144</v>
      </c>
      <c r="H881">
        <v>0</v>
      </c>
      <c r="I881">
        <v>0</v>
      </c>
      <c r="J881">
        <v>129.64285714285714</v>
      </c>
      <c r="K881">
        <v>6</v>
      </c>
      <c r="L881">
        <v>6</v>
      </c>
      <c r="M881">
        <v>0</v>
      </c>
      <c r="N881">
        <v>0</v>
      </c>
      <c r="O881">
        <v>3</v>
      </c>
    </row>
    <row r="882" spans="1:15">
      <c r="A882">
        <v>382</v>
      </c>
      <c r="B882">
        <v>0.20964285714285716</v>
      </c>
      <c r="C882">
        <v>3.5714285714285714E-4</v>
      </c>
      <c r="D882">
        <v>2</v>
      </c>
      <c r="E882">
        <v>1</v>
      </c>
      <c r="F882">
        <v>17.857142857142858</v>
      </c>
      <c r="G882">
        <v>17.857142857142858</v>
      </c>
      <c r="H882">
        <v>17.857142857142858</v>
      </c>
      <c r="I882">
        <v>0</v>
      </c>
      <c r="J882">
        <v>0</v>
      </c>
      <c r="K882">
        <v>1</v>
      </c>
      <c r="L882">
        <v>1</v>
      </c>
      <c r="M882">
        <v>1</v>
      </c>
      <c r="N882">
        <v>0</v>
      </c>
      <c r="O882">
        <v>0</v>
      </c>
    </row>
    <row r="883" spans="1:15">
      <c r="A883">
        <v>175</v>
      </c>
      <c r="B883">
        <v>676.34428571428566</v>
      </c>
      <c r="C883">
        <v>548.96571428571428</v>
      </c>
      <c r="D883">
        <v>5</v>
      </c>
      <c r="E883">
        <v>4</v>
      </c>
      <c r="F883">
        <v>569.62535714285718</v>
      </c>
      <c r="G883">
        <v>566.80392857142863</v>
      </c>
      <c r="H883">
        <v>214.28571428571428</v>
      </c>
      <c r="I883">
        <v>0</v>
      </c>
      <c r="J883">
        <v>193.23250000000002</v>
      </c>
      <c r="K883">
        <v>8</v>
      </c>
      <c r="L883">
        <v>7</v>
      </c>
      <c r="M883">
        <v>2</v>
      </c>
      <c r="N883">
        <v>0</v>
      </c>
      <c r="O883">
        <v>3</v>
      </c>
    </row>
    <row r="884" spans="1:15">
      <c r="A884">
        <v>1445</v>
      </c>
      <c r="B884">
        <v>34.766785714285717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>
      <c r="A885">
        <v>479</v>
      </c>
      <c r="B885">
        <v>887.97249999999997</v>
      </c>
      <c r="C885">
        <v>886.08142857142855</v>
      </c>
      <c r="D885">
        <v>9</v>
      </c>
      <c r="E885">
        <v>5</v>
      </c>
      <c r="F885">
        <v>420.4785714285714</v>
      </c>
      <c r="G885">
        <v>419.05</v>
      </c>
      <c r="H885">
        <v>167.85714285714286</v>
      </c>
      <c r="I885">
        <v>164.12142857142857</v>
      </c>
      <c r="J885">
        <v>82.321428571428569</v>
      </c>
      <c r="K885">
        <v>24</v>
      </c>
      <c r="L885">
        <v>22</v>
      </c>
      <c r="M885">
        <v>2</v>
      </c>
      <c r="N885">
        <v>9</v>
      </c>
      <c r="O885">
        <v>9</v>
      </c>
    </row>
    <row r="886" spans="1:15">
      <c r="A886">
        <v>178</v>
      </c>
      <c r="B886">
        <v>9.4942857142857129</v>
      </c>
      <c r="C886">
        <v>6.5357142857142864E-2</v>
      </c>
      <c r="D886">
        <v>2</v>
      </c>
      <c r="E886">
        <v>1</v>
      </c>
      <c r="F886">
        <v>1414.7142857142858</v>
      </c>
      <c r="G886">
        <v>1414.7142857142858</v>
      </c>
      <c r="H886">
        <v>0</v>
      </c>
      <c r="I886">
        <v>0</v>
      </c>
      <c r="J886">
        <v>1414.7142857142858</v>
      </c>
      <c r="K886">
        <v>4</v>
      </c>
      <c r="L886">
        <v>4</v>
      </c>
      <c r="M886">
        <v>0</v>
      </c>
      <c r="N886">
        <v>0</v>
      </c>
      <c r="O886">
        <v>4</v>
      </c>
    </row>
    <row r="887" spans="1:15">
      <c r="A887">
        <v>891</v>
      </c>
      <c r="B887">
        <v>977.79392857142852</v>
      </c>
      <c r="C887">
        <v>977.79392857142852</v>
      </c>
      <c r="D887">
        <v>7</v>
      </c>
      <c r="E887">
        <v>7</v>
      </c>
      <c r="F887">
        <v>354.92857142857144</v>
      </c>
      <c r="G887">
        <v>354.92857142857144</v>
      </c>
      <c r="H887">
        <v>0</v>
      </c>
      <c r="I887">
        <v>0</v>
      </c>
      <c r="J887">
        <v>351.53571428571428</v>
      </c>
      <c r="K887">
        <v>8</v>
      </c>
      <c r="L887">
        <v>8</v>
      </c>
      <c r="M887">
        <v>0</v>
      </c>
      <c r="N887">
        <v>0</v>
      </c>
      <c r="O887">
        <v>7</v>
      </c>
    </row>
    <row r="888" spans="1:15">
      <c r="A888">
        <v>1589</v>
      </c>
      <c r="B888">
        <v>0.03</v>
      </c>
      <c r="C888">
        <v>0.03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>
      <c r="A889">
        <v>1412</v>
      </c>
      <c r="B889">
        <v>2288.5075000000002</v>
      </c>
      <c r="C889">
        <v>1855.9489285714285</v>
      </c>
      <c r="D889">
        <v>11</v>
      </c>
      <c r="E889">
        <v>5</v>
      </c>
      <c r="F889">
        <v>1559.5935714285715</v>
      </c>
      <c r="G889">
        <v>691.01214285714286</v>
      </c>
      <c r="H889">
        <v>0</v>
      </c>
      <c r="I889">
        <v>863.22428571428566</v>
      </c>
      <c r="J889">
        <v>273.2285714285714</v>
      </c>
      <c r="K889">
        <v>35</v>
      </c>
      <c r="L889">
        <v>9</v>
      </c>
      <c r="M889">
        <v>0</v>
      </c>
      <c r="N889">
        <v>23</v>
      </c>
      <c r="O889">
        <v>7</v>
      </c>
    </row>
    <row r="890" spans="1:15">
      <c r="A890">
        <v>145</v>
      </c>
      <c r="B890">
        <v>1251.0378571428571</v>
      </c>
      <c r="C890">
        <v>1251.0378571428571</v>
      </c>
      <c r="D890">
        <v>4</v>
      </c>
      <c r="E890">
        <v>4</v>
      </c>
      <c r="F890">
        <v>1242.7892857142856</v>
      </c>
      <c r="G890">
        <v>1242.7892857142856</v>
      </c>
      <c r="H890">
        <v>585.71428571428567</v>
      </c>
      <c r="I890">
        <v>116.03928571428571</v>
      </c>
      <c r="J890">
        <v>539.60714285714289</v>
      </c>
      <c r="K890">
        <v>21</v>
      </c>
      <c r="L890">
        <v>21</v>
      </c>
      <c r="M890">
        <v>6</v>
      </c>
      <c r="N890">
        <v>6</v>
      </c>
      <c r="O890">
        <v>8</v>
      </c>
    </row>
    <row r="891" spans="1:15">
      <c r="A891">
        <v>583</v>
      </c>
      <c r="B891">
        <v>3238.0142857142855</v>
      </c>
      <c r="C891">
        <v>3235.7849999999999</v>
      </c>
      <c r="D891">
        <v>31</v>
      </c>
      <c r="E891">
        <v>30</v>
      </c>
      <c r="F891">
        <v>1069.4714285714285</v>
      </c>
      <c r="G891">
        <v>1069.4714285714285</v>
      </c>
      <c r="H891">
        <v>0</v>
      </c>
      <c r="I891">
        <v>268.32857142857142</v>
      </c>
      <c r="J891">
        <v>796.32142857142856</v>
      </c>
      <c r="K891">
        <v>17</v>
      </c>
      <c r="L891">
        <v>17</v>
      </c>
      <c r="M891">
        <v>0</v>
      </c>
      <c r="N891">
        <v>5</v>
      </c>
      <c r="O891">
        <v>11</v>
      </c>
    </row>
    <row r="892" spans="1:15">
      <c r="A892">
        <v>1298</v>
      </c>
      <c r="B892">
        <v>6628.4825000000001</v>
      </c>
      <c r="C892">
        <v>178.57178571428571</v>
      </c>
      <c r="D892">
        <v>4</v>
      </c>
      <c r="E892">
        <v>2</v>
      </c>
      <c r="F892">
        <v>12878.482142857143</v>
      </c>
      <c r="G892">
        <v>21.339285714285715</v>
      </c>
      <c r="H892">
        <v>0</v>
      </c>
      <c r="I892">
        <v>0</v>
      </c>
      <c r="J892">
        <v>0</v>
      </c>
      <c r="K892">
        <v>6</v>
      </c>
      <c r="L892">
        <v>1</v>
      </c>
      <c r="M892">
        <v>0</v>
      </c>
      <c r="N892">
        <v>0</v>
      </c>
      <c r="O892">
        <v>0</v>
      </c>
    </row>
    <row r="893" spans="1:15">
      <c r="A893">
        <v>1198</v>
      </c>
      <c r="B893">
        <v>512.53107142857141</v>
      </c>
      <c r="C893">
        <v>512.53107142857141</v>
      </c>
      <c r="D893">
        <v>5</v>
      </c>
      <c r="E893">
        <v>5</v>
      </c>
      <c r="F893">
        <v>662.75714285714287</v>
      </c>
      <c r="G893">
        <v>662.75714285714287</v>
      </c>
      <c r="H893">
        <v>535.71428571428567</v>
      </c>
      <c r="I893">
        <v>22.328571428571429</v>
      </c>
      <c r="J893">
        <v>100.82142857142857</v>
      </c>
      <c r="K893">
        <v>15</v>
      </c>
      <c r="L893">
        <v>15</v>
      </c>
      <c r="M893">
        <v>5</v>
      </c>
      <c r="N893">
        <v>1</v>
      </c>
      <c r="O893">
        <v>5</v>
      </c>
    </row>
    <row r="894" spans="1:15">
      <c r="A894">
        <v>729</v>
      </c>
      <c r="B894">
        <v>1069.8657142857144</v>
      </c>
      <c r="C894">
        <v>1069.8110714285715</v>
      </c>
      <c r="D894">
        <v>6</v>
      </c>
      <c r="E894">
        <v>5</v>
      </c>
      <c r="F894">
        <v>4748.7142857142853</v>
      </c>
      <c r="G894">
        <v>4748.7142857142853</v>
      </c>
      <c r="H894">
        <v>0</v>
      </c>
      <c r="I894">
        <v>0</v>
      </c>
      <c r="J894">
        <v>462.78571428571428</v>
      </c>
      <c r="K894">
        <v>14</v>
      </c>
      <c r="L894">
        <v>14</v>
      </c>
      <c r="M894">
        <v>0</v>
      </c>
      <c r="N894">
        <v>0</v>
      </c>
      <c r="O894">
        <v>11</v>
      </c>
    </row>
    <row r="895" spans="1:15">
      <c r="A895">
        <v>566</v>
      </c>
      <c r="B895">
        <v>16306.741071428571</v>
      </c>
      <c r="C895">
        <v>11346.910357142857</v>
      </c>
      <c r="D895">
        <v>18</v>
      </c>
      <c r="E895">
        <v>8</v>
      </c>
      <c r="F895">
        <v>14705.971071428572</v>
      </c>
      <c r="G895">
        <v>9774.1892857142848</v>
      </c>
      <c r="H895">
        <v>114.28571428571429</v>
      </c>
      <c r="I895">
        <v>516.45321428571435</v>
      </c>
      <c r="J895">
        <v>5434.4285714285716</v>
      </c>
      <c r="K895">
        <v>47</v>
      </c>
      <c r="L895">
        <v>22</v>
      </c>
      <c r="M895">
        <v>3</v>
      </c>
      <c r="N895">
        <v>18</v>
      </c>
      <c r="O895">
        <v>16</v>
      </c>
    </row>
    <row r="896" spans="1:15">
      <c r="A896">
        <v>230</v>
      </c>
      <c r="B896">
        <v>5155.0432142857144</v>
      </c>
      <c r="C896">
        <v>3491.4614285714283</v>
      </c>
      <c r="D896">
        <v>26</v>
      </c>
      <c r="E896">
        <v>22</v>
      </c>
      <c r="F896">
        <v>5331.3157142857144</v>
      </c>
      <c r="G896">
        <v>3480.247142857143</v>
      </c>
      <c r="H896">
        <v>0</v>
      </c>
      <c r="I896">
        <v>113.1082142857143</v>
      </c>
      <c r="J896">
        <v>1267.0714285714287</v>
      </c>
      <c r="K896">
        <v>41</v>
      </c>
      <c r="L896">
        <v>22</v>
      </c>
      <c r="M896">
        <v>0</v>
      </c>
      <c r="N896">
        <v>2</v>
      </c>
      <c r="O896">
        <v>12</v>
      </c>
    </row>
    <row r="897" spans="1:15">
      <c r="A897">
        <v>722</v>
      </c>
      <c r="B897">
        <v>334.56714285714281</v>
      </c>
      <c r="C897">
        <v>7.4999999999999997E-3</v>
      </c>
      <c r="D897">
        <v>3</v>
      </c>
      <c r="E897">
        <v>1</v>
      </c>
      <c r="F897">
        <v>429.67857142857144</v>
      </c>
      <c r="G897">
        <v>429.67857142857144</v>
      </c>
      <c r="H897">
        <v>428.57142857142856</v>
      </c>
      <c r="I897">
        <v>0</v>
      </c>
      <c r="J897">
        <v>0</v>
      </c>
      <c r="K897">
        <v>3</v>
      </c>
      <c r="L897">
        <v>3</v>
      </c>
      <c r="M897">
        <v>1</v>
      </c>
      <c r="N897">
        <v>0</v>
      </c>
      <c r="O897">
        <v>0</v>
      </c>
    </row>
    <row r="898" spans="1:15">
      <c r="A898">
        <v>1030</v>
      </c>
      <c r="B898">
        <v>583.91035714285715</v>
      </c>
      <c r="C898">
        <v>566.07249999999999</v>
      </c>
      <c r="D898">
        <v>4</v>
      </c>
      <c r="E898">
        <v>2</v>
      </c>
      <c r="F898">
        <v>563.62678571428569</v>
      </c>
      <c r="G898">
        <v>563.62678571428569</v>
      </c>
      <c r="H898">
        <v>0</v>
      </c>
      <c r="I898">
        <v>128.1767857142857</v>
      </c>
      <c r="J898">
        <v>414.25</v>
      </c>
      <c r="K898">
        <v>19</v>
      </c>
      <c r="L898">
        <v>19</v>
      </c>
      <c r="M898">
        <v>0</v>
      </c>
      <c r="N898">
        <v>10</v>
      </c>
      <c r="O898">
        <v>7</v>
      </c>
    </row>
    <row r="899" spans="1:15">
      <c r="A899">
        <v>1331</v>
      </c>
      <c r="B899">
        <v>0.31357142857142856</v>
      </c>
      <c r="C899">
        <v>0.31357142857142856</v>
      </c>
      <c r="D899">
        <v>1</v>
      </c>
      <c r="E899">
        <v>1</v>
      </c>
      <c r="F899">
        <v>61.357142857142854</v>
      </c>
      <c r="G899">
        <v>61.357142857142854</v>
      </c>
      <c r="H899">
        <v>0</v>
      </c>
      <c r="I899">
        <v>0</v>
      </c>
      <c r="J899">
        <v>60.928571428571431</v>
      </c>
      <c r="K899">
        <v>3</v>
      </c>
      <c r="L899">
        <v>3</v>
      </c>
      <c r="M899">
        <v>0</v>
      </c>
      <c r="N899">
        <v>0</v>
      </c>
      <c r="O899">
        <v>2</v>
      </c>
    </row>
    <row r="900" spans="1:15">
      <c r="A900">
        <v>1341</v>
      </c>
      <c r="B900">
        <v>8214.2860714285725</v>
      </c>
      <c r="C900">
        <v>8214.2860714285725</v>
      </c>
      <c r="D900">
        <v>2</v>
      </c>
      <c r="E900">
        <v>2</v>
      </c>
      <c r="F900">
        <v>8224.2857142857138</v>
      </c>
      <c r="G900">
        <v>8224.2857142857138</v>
      </c>
      <c r="H900">
        <v>0</v>
      </c>
      <c r="I900">
        <v>0</v>
      </c>
      <c r="J900">
        <v>8214.2857142857138</v>
      </c>
      <c r="K900">
        <v>4</v>
      </c>
      <c r="L900">
        <v>4</v>
      </c>
      <c r="M900">
        <v>0</v>
      </c>
      <c r="N900">
        <v>0</v>
      </c>
      <c r="O900">
        <v>1</v>
      </c>
    </row>
    <row r="901" spans="1:15">
      <c r="A901">
        <v>994</v>
      </c>
      <c r="B901">
        <v>402.61035714285714</v>
      </c>
      <c r="C901">
        <v>339.28642857142859</v>
      </c>
      <c r="D901">
        <v>4</v>
      </c>
      <c r="E901">
        <v>3</v>
      </c>
      <c r="F901">
        <v>406.69285714285712</v>
      </c>
      <c r="G901">
        <v>402.26428571428568</v>
      </c>
      <c r="H901">
        <v>0</v>
      </c>
      <c r="I901">
        <v>0</v>
      </c>
      <c r="J901">
        <v>0</v>
      </c>
      <c r="K901">
        <v>5</v>
      </c>
      <c r="L901">
        <v>4</v>
      </c>
      <c r="M901">
        <v>0</v>
      </c>
      <c r="N901">
        <v>0</v>
      </c>
      <c r="O901">
        <v>0</v>
      </c>
    </row>
    <row r="902" spans="1:15">
      <c r="A902">
        <v>1068</v>
      </c>
      <c r="B902">
        <v>2312.1521428571427</v>
      </c>
      <c r="C902">
        <v>2234.5089285714284</v>
      </c>
      <c r="D902">
        <v>8</v>
      </c>
      <c r="E902">
        <v>3</v>
      </c>
      <c r="F902">
        <v>1899.0132142857144</v>
      </c>
      <c r="G902">
        <v>1821.4039285714284</v>
      </c>
      <c r="H902">
        <v>766.09571428571428</v>
      </c>
      <c r="I902">
        <v>251.69071428571428</v>
      </c>
      <c r="J902">
        <v>414.60714285714283</v>
      </c>
      <c r="K902">
        <v>25</v>
      </c>
      <c r="L902">
        <v>21</v>
      </c>
      <c r="M902">
        <v>3</v>
      </c>
      <c r="N902">
        <v>6</v>
      </c>
      <c r="O902">
        <v>5</v>
      </c>
    </row>
    <row r="903" spans="1:15">
      <c r="A903">
        <v>37</v>
      </c>
      <c r="B903">
        <v>1205.1785714285713</v>
      </c>
      <c r="C903">
        <v>1188.0828571428572</v>
      </c>
      <c r="D903">
        <v>3</v>
      </c>
      <c r="E903">
        <v>2</v>
      </c>
      <c r="F903">
        <v>889.63035714285718</v>
      </c>
      <c r="G903">
        <v>889.63035714285718</v>
      </c>
      <c r="H903">
        <v>382.14285714285717</v>
      </c>
      <c r="I903">
        <v>265.88035714285712</v>
      </c>
      <c r="J903">
        <v>238.92857142857142</v>
      </c>
      <c r="K903">
        <v>32</v>
      </c>
      <c r="L903">
        <v>32</v>
      </c>
      <c r="M903">
        <v>12</v>
      </c>
      <c r="N903">
        <v>16</v>
      </c>
      <c r="O903">
        <v>2</v>
      </c>
    </row>
    <row r="904" spans="1:15">
      <c r="A904">
        <v>680</v>
      </c>
      <c r="B904">
        <v>607.39321428571418</v>
      </c>
      <c r="C904">
        <v>607.39321428571418</v>
      </c>
      <c r="D904">
        <v>2</v>
      </c>
      <c r="E904">
        <v>2</v>
      </c>
      <c r="F904">
        <v>166.96428571428572</v>
      </c>
      <c r="G904">
        <v>166.96428571428572</v>
      </c>
      <c r="H904">
        <v>142.85714285714286</v>
      </c>
      <c r="I904">
        <v>0</v>
      </c>
      <c r="J904">
        <v>21.428571428571427</v>
      </c>
      <c r="K904">
        <v>5</v>
      </c>
      <c r="L904">
        <v>5</v>
      </c>
      <c r="M904">
        <v>2</v>
      </c>
      <c r="N904">
        <v>0</v>
      </c>
      <c r="O904">
        <v>1</v>
      </c>
    </row>
    <row r="905" spans="1:15">
      <c r="A905">
        <v>1469</v>
      </c>
      <c r="B905">
        <v>560.12785714285712</v>
      </c>
      <c r="C905">
        <v>555.51285714285711</v>
      </c>
      <c r="D905">
        <v>4</v>
      </c>
      <c r="E905">
        <v>2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>
      <c r="A906">
        <v>1280</v>
      </c>
      <c r="B906">
        <v>142.85750000000002</v>
      </c>
      <c r="C906">
        <v>142.85750000000002</v>
      </c>
      <c r="D906">
        <v>3</v>
      </c>
      <c r="E906">
        <v>3</v>
      </c>
      <c r="F906">
        <v>172.95857142857145</v>
      </c>
      <c r="G906">
        <v>172.95857142857145</v>
      </c>
      <c r="H906">
        <v>0</v>
      </c>
      <c r="I906">
        <v>169.56571428571428</v>
      </c>
      <c r="J906">
        <v>0</v>
      </c>
      <c r="K906">
        <v>5</v>
      </c>
      <c r="L906">
        <v>5</v>
      </c>
      <c r="M906">
        <v>0</v>
      </c>
      <c r="N906">
        <v>4</v>
      </c>
      <c r="O906">
        <v>0</v>
      </c>
    </row>
    <row r="907" spans="1:15">
      <c r="A907">
        <v>88</v>
      </c>
      <c r="B907">
        <v>127.57214285714285</v>
      </c>
      <c r="C907">
        <v>127.57214285714285</v>
      </c>
      <c r="D907">
        <v>3</v>
      </c>
      <c r="E907">
        <v>3</v>
      </c>
      <c r="F907">
        <v>110.06428571428572</v>
      </c>
      <c r="G907">
        <v>110.06428571428572</v>
      </c>
      <c r="H907">
        <v>46.428571428571431</v>
      </c>
      <c r="I907">
        <v>62.385714285714286</v>
      </c>
      <c r="J907">
        <v>0</v>
      </c>
      <c r="K907">
        <v>12</v>
      </c>
      <c r="L907">
        <v>12</v>
      </c>
      <c r="M907">
        <v>5</v>
      </c>
      <c r="N907">
        <v>6</v>
      </c>
      <c r="O907">
        <v>0</v>
      </c>
    </row>
    <row r="908" spans="1:15">
      <c r="A908">
        <v>442</v>
      </c>
      <c r="B908">
        <v>625.91928571428582</v>
      </c>
      <c r="C908">
        <v>625.91928571428582</v>
      </c>
      <c r="D908">
        <v>2</v>
      </c>
      <c r="E908">
        <v>2</v>
      </c>
      <c r="F908">
        <v>1739.75</v>
      </c>
      <c r="G908">
        <v>1739.75</v>
      </c>
      <c r="H908">
        <v>1178.5714285714287</v>
      </c>
      <c r="I908">
        <v>243.53571428571428</v>
      </c>
      <c r="J908">
        <v>311.39285714285717</v>
      </c>
      <c r="K908">
        <v>14</v>
      </c>
      <c r="L908">
        <v>14</v>
      </c>
      <c r="M908">
        <v>3</v>
      </c>
      <c r="N908">
        <v>1</v>
      </c>
      <c r="O908">
        <v>6</v>
      </c>
    </row>
    <row r="909" spans="1:15">
      <c r="A909">
        <v>1137</v>
      </c>
      <c r="B909">
        <v>305.39607142857142</v>
      </c>
      <c r="C909">
        <v>305.39607142857142</v>
      </c>
      <c r="D909">
        <v>4</v>
      </c>
      <c r="E909">
        <v>4</v>
      </c>
      <c r="F909">
        <v>25.428571428571427</v>
      </c>
      <c r="G909">
        <v>25.428571428571427</v>
      </c>
      <c r="H909">
        <v>0</v>
      </c>
      <c r="I909">
        <v>0</v>
      </c>
      <c r="J909">
        <v>23.25</v>
      </c>
      <c r="K909">
        <v>2</v>
      </c>
      <c r="L909">
        <v>2</v>
      </c>
      <c r="M909">
        <v>0</v>
      </c>
      <c r="N909">
        <v>0</v>
      </c>
      <c r="O909">
        <v>1</v>
      </c>
    </row>
    <row r="910" spans="1:15">
      <c r="A910">
        <v>998</v>
      </c>
      <c r="B910">
        <v>1604.7024999999999</v>
      </c>
      <c r="C910">
        <v>1158.7603571428572</v>
      </c>
      <c r="D910">
        <v>8</v>
      </c>
      <c r="E910">
        <v>4</v>
      </c>
      <c r="F910">
        <v>1721.3642857142856</v>
      </c>
      <c r="G910">
        <v>1559.1321428571428</v>
      </c>
      <c r="H910">
        <v>392.85714285714283</v>
      </c>
      <c r="I910">
        <v>159.875</v>
      </c>
      <c r="J910">
        <v>1162.6678571428572</v>
      </c>
      <c r="K910">
        <v>28</v>
      </c>
      <c r="L910">
        <v>18</v>
      </c>
      <c r="M910">
        <v>3</v>
      </c>
      <c r="N910">
        <v>6</v>
      </c>
      <c r="O910">
        <v>14</v>
      </c>
    </row>
    <row r="911" spans="1:15">
      <c r="A911">
        <v>235</v>
      </c>
      <c r="B911">
        <v>1037.6596428571429</v>
      </c>
      <c r="C911">
        <v>995.47714285714289</v>
      </c>
      <c r="D911">
        <v>5</v>
      </c>
      <c r="E911">
        <v>4</v>
      </c>
      <c r="F911">
        <v>1122.4178571428572</v>
      </c>
      <c r="G911">
        <v>1116.3107142857143</v>
      </c>
      <c r="H911">
        <v>357.14285714285717</v>
      </c>
      <c r="I911">
        <v>27.589285714285715</v>
      </c>
      <c r="J911">
        <v>506.71428571428572</v>
      </c>
      <c r="K911">
        <v>24</v>
      </c>
      <c r="L911">
        <v>22</v>
      </c>
      <c r="M911">
        <v>1</v>
      </c>
      <c r="N911">
        <v>2</v>
      </c>
      <c r="O911">
        <v>15</v>
      </c>
    </row>
    <row r="912" spans="1:15">
      <c r="A912">
        <v>787</v>
      </c>
      <c r="B912">
        <v>655.86750000000006</v>
      </c>
      <c r="C912">
        <v>652.20857142857142</v>
      </c>
      <c r="D912">
        <v>5</v>
      </c>
      <c r="E912">
        <v>3</v>
      </c>
      <c r="F912">
        <v>1272.6335714285713</v>
      </c>
      <c r="G912">
        <v>1272.6335714285713</v>
      </c>
      <c r="H912">
        <v>0</v>
      </c>
      <c r="I912">
        <v>0</v>
      </c>
      <c r="J912">
        <v>197.63357142857143</v>
      </c>
      <c r="K912">
        <v>7</v>
      </c>
      <c r="L912">
        <v>7</v>
      </c>
      <c r="M912">
        <v>0</v>
      </c>
      <c r="N912">
        <v>0</v>
      </c>
      <c r="O912">
        <v>5</v>
      </c>
    </row>
    <row r="913" spans="1:15">
      <c r="A913">
        <v>52</v>
      </c>
      <c r="B913">
        <v>49.799642857142864</v>
      </c>
      <c r="C913">
        <v>0</v>
      </c>
      <c r="D913">
        <v>4</v>
      </c>
      <c r="E913">
        <v>0</v>
      </c>
      <c r="F913">
        <v>36.603214285714287</v>
      </c>
      <c r="G913">
        <v>1.9642857142857142</v>
      </c>
      <c r="H913">
        <v>17.857142857142858</v>
      </c>
      <c r="I913">
        <v>0</v>
      </c>
      <c r="J913">
        <v>0</v>
      </c>
      <c r="K913">
        <v>8</v>
      </c>
      <c r="L913">
        <v>1</v>
      </c>
      <c r="M913">
        <v>1</v>
      </c>
      <c r="N913">
        <v>0</v>
      </c>
      <c r="O913">
        <v>0</v>
      </c>
    </row>
    <row r="914" spans="1:15">
      <c r="A914">
        <v>1410</v>
      </c>
      <c r="B914">
        <v>1.5789285714285715</v>
      </c>
      <c r="C914">
        <v>1.0714285714285715E-3</v>
      </c>
      <c r="D914">
        <v>2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>
      <c r="A915">
        <v>1604</v>
      </c>
      <c r="B915">
        <v>2902.059642857143</v>
      </c>
      <c r="C915">
        <v>2217.1832142857143</v>
      </c>
      <c r="D915">
        <v>13</v>
      </c>
      <c r="E915">
        <v>7</v>
      </c>
      <c r="F915">
        <v>3098.3739285714287</v>
      </c>
      <c r="G915">
        <v>2501.6132142857141</v>
      </c>
      <c r="H915">
        <v>32.142857142857146</v>
      </c>
      <c r="I915">
        <v>1645.3660714285713</v>
      </c>
      <c r="J915">
        <v>170.75</v>
      </c>
      <c r="K915">
        <v>46</v>
      </c>
      <c r="L915">
        <v>25</v>
      </c>
      <c r="M915">
        <v>1</v>
      </c>
      <c r="N915">
        <v>31</v>
      </c>
      <c r="O915">
        <v>2</v>
      </c>
    </row>
    <row r="916" spans="1:15">
      <c r="A916">
        <v>815</v>
      </c>
      <c r="B916">
        <v>1107.1442857142858</v>
      </c>
      <c r="C916">
        <v>1107.1442857142858</v>
      </c>
      <c r="D916">
        <v>3</v>
      </c>
      <c r="E916">
        <v>3</v>
      </c>
      <c r="F916">
        <v>1210.8103571428571</v>
      </c>
      <c r="G916">
        <v>1210.8103571428571</v>
      </c>
      <c r="H916">
        <v>0</v>
      </c>
      <c r="I916">
        <v>210.74642857142857</v>
      </c>
      <c r="J916">
        <v>217.67857142857142</v>
      </c>
      <c r="K916">
        <v>12</v>
      </c>
      <c r="L916">
        <v>12</v>
      </c>
      <c r="M916">
        <v>0</v>
      </c>
      <c r="N916">
        <v>6</v>
      </c>
      <c r="O916">
        <v>2</v>
      </c>
    </row>
    <row r="917" spans="1:15">
      <c r="A917">
        <v>1272</v>
      </c>
      <c r="B917">
        <v>2108.4017857142858</v>
      </c>
      <c r="C917">
        <v>2108.4017857142858</v>
      </c>
      <c r="D917">
        <v>5</v>
      </c>
      <c r="E917">
        <v>5</v>
      </c>
      <c r="F917">
        <v>1930.1685714285716</v>
      </c>
      <c r="G917">
        <v>1930.1685714285716</v>
      </c>
      <c r="H917">
        <v>714.28571428571433</v>
      </c>
      <c r="I917">
        <v>288.31142857142856</v>
      </c>
      <c r="J917">
        <v>924.32142857142856</v>
      </c>
      <c r="K917">
        <v>18</v>
      </c>
      <c r="L917">
        <v>18</v>
      </c>
      <c r="M917">
        <v>3</v>
      </c>
      <c r="N917">
        <v>4</v>
      </c>
      <c r="O917">
        <v>9</v>
      </c>
    </row>
    <row r="918" spans="1:15">
      <c r="A918">
        <v>1279</v>
      </c>
      <c r="B918">
        <v>6514.8874999999998</v>
      </c>
      <c r="C918">
        <v>6514.8874999999998</v>
      </c>
      <c r="D918">
        <v>4</v>
      </c>
      <c r="E918">
        <v>4</v>
      </c>
      <c r="F918">
        <v>3221.7750000000001</v>
      </c>
      <c r="G918">
        <v>3221.7750000000001</v>
      </c>
      <c r="H918">
        <v>678.57142857142856</v>
      </c>
      <c r="I918">
        <v>21.096428571428572</v>
      </c>
      <c r="J918">
        <v>2519.3928571428573</v>
      </c>
      <c r="K918">
        <v>11</v>
      </c>
      <c r="L918">
        <v>11</v>
      </c>
      <c r="M918">
        <v>1</v>
      </c>
      <c r="N918">
        <v>1</v>
      </c>
      <c r="O918">
        <v>8</v>
      </c>
    </row>
    <row r="919" spans="1:15">
      <c r="A919">
        <v>1318</v>
      </c>
      <c r="B919">
        <v>278.86500000000001</v>
      </c>
      <c r="C919">
        <v>278.86500000000001</v>
      </c>
      <c r="D919">
        <v>4</v>
      </c>
      <c r="E919">
        <v>4</v>
      </c>
      <c r="F919">
        <v>78.5</v>
      </c>
      <c r="G919">
        <v>78.5</v>
      </c>
      <c r="H919">
        <v>0</v>
      </c>
      <c r="I919">
        <v>78.5</v>
      </c>
      <c r="J919">
        <v>0</v>
      </c>
      <c r="K919">
        <v>2</v>
      </c>
      <c r="L919">
        <v>2</v>
      </c>
      <c r="M919">
        <v>0</v>
      </c>
      <c r="N919">
        <v>2</v>
      </c>
      <c r="O919">
        <v>0</v>
      </c>
    </row>
    <row r="920" spans="1:15">
      <c r="A920">
        <v>563</v>
      </c>
      <c r="B920">
        <v>1321.2260714285715</v>
      </c>
      <c r="C920">
        <v>1142.6110714285714</v>
      </c>
      <c r="D920">
        <v>4</v>
      </c>
      <c r="E920">
        <v>2</v>
      </c>
      <c r="F920">
        <v>1054.8571428571429</v>
      </c>
      <c r="G920">
        <v>1054.8571428571429</v>
      </c>
      <c r="H920">
        <v>203.57142857142858</v>
      </c>
      <c r="I920">
        <v>0</v>
      </c>
      <c r="J920">
        <v>846.92857142857144</v>
      </c>
      <c r="K920">
        <v>20</v>
      </c>
      <c r="L920">
        <v>20</v>
      </c>
      <c r="M920">
        <v>3</v>
      </c>
      <c r="N920">
        <v>0</v>
      </c>
      <c r="O920">
        <v>16</v>
      </c>
    </row>
    <row r="921" spans="1:15">
      <c r="A921">
        <v>849</v>
      </c>
      <c r="B921">
        <v>107.14642857142857</v>
      </c>
      <c r="C921">
        <v>107.14642857142857</v>
      </c>
      <c r="D921">
        <v>2</v>
      </c>
      <c r="E921">
        <v>2</v>
      </c>
      <c r="F921">
        <v>205.57964285714283</v>
      </c>
      <c r="G921">
        <v>205.57964285714283</v>
      </c>
      <c r="H921">
        <v>189.80964285714285</v>
      </c>
      <c r="I921">
        <v>0</v>
      </c>
      <c r="J921">
        <v>0</v>
      </c>
      <c r="K921">
        <v>9</v>
      </c>
      <c r="L921">
        <v>9</v>
      </c>
      <c r="M921">
        <v>4</v>
      </c>
      <c r="N921">
        <v>0</v>
      </c>
      <c r="O921">
        <v>0</v>
      </c>
    </row>
    <row r="922" spans="1:15">
      <c r="A922">
        <v>584</v>
      </c>
      <c r="B922">
        <v>1007.1478571428571</v>
      </c>
      <c r="C922">
        <v>1007.1475</v>
      </c>
      <c r="D922">
        <v>6</v>
      </c>
      <c r="E922">
        <v>5</v>
      </c>
      <c r="F922">
        <v>1474.9210714285714</v>
      </c>
      <c r="G922">
        <v>1474.9210714285714</v>
      </c>
      <c r="H922">
        <v>0</v>
      </c>
      <c r="I922">
        <v>428.28892857142858</v>
      </c>
      <c r="J922">
        <v>558.67857142857144</v>
      </c>
      <c r="K922">
        <v>39</v>
      </c>
      <c r="L922">
        <v>39</v>
      </c>
      <c r="M922">
        <v>0</v>
      </c>
      <c r="N922">
        <v>21</v>
      </c>
      <c r="O922">
        <v>15</v>
      </c>
    </row>
    <row r="923" spans="1:15">
      <c r="A923">
        <v>706</v>
      </c>
      <c r="B923">
        <v>17.858214285714286</v>
      </c>
      <c r="C923">
        <v>17.858214285714286</v>
      </c>
      <c r="D923">
        <v>2</v>
      </c>
      <c r="E923">
        <v>2</v>
      </c>
      <c r="F923">
        <v>55.142857142857146</v>
      </c>
      <c r="G923">
        <v>55.142857142857146</v>
      </c>
      <c r="H923">
        <v>53.571428571428569</v>
      </c>
      <c r="I923">
        <v>0</v>
      </c>
      <c r="J923">
        <v>0</v>
      </c>
      <c r="K923">
        <v>4</v>
      </c>
      <c r="L923">
        <v>4</v>
      </c>
      <c r="M923">
        <v>2</v>
      </c>
      <c r="N923">
        <v>0</v>
      </c>
      <c r="O923">
        <v>0</v>
      </c>
    </row>
    <row r="924" spans="1:15">
      <c r="A924">
        <v>221</v>
      </c>
      <c r="B924">
        <v>358.57214285714286</v>
      </c>
      <c r="C924">
        <v>357.14321428571429</v>
      </c>
      <c r="D924">
        <v>8</v>
      </c>
      <c r="E924">
        <v>5</v>
      </c>
      <c r="F924">
        <v>416.1035714285714</v>
      </c>
      <c r="G924">
        <v>414.67500000000001</v>
      </c>
      <c r="H924">
        <v>10.714285714285714</v>
      </c>
      <c r="I924">
        <v>0</v>
      </c>
      <c r="J924">
        <v>252.14285714285714</v>
      </c>
      <c r="K924">
        <v>12</v>
      </c>
      <c r="L924">
        <v>10</v>
      </c>
      <c r="M924">
        <v>1</v>
      </c>
      <c r="N924">
        <v>0</v>
      </c>
      <c r="O924">
        <v>6</v>
      </c>
    </row>
    <row r="925" spans="1:15">
      <c r="A925">
        <v>995</v>
      </c>
      <c r="B925">
        <v>3.5714285714285714E-4</v>
      </c>
      <c r="C925">
        <v>3.5714285714285714E-4</v>
      </c>
      <c r="D925">
        <v>1</v>
      </c>
      <c r="E925">
        <v>1</v>
      </c>
      <c r="F925">
        <v>1.9642857142857142</v>
      </c>
      <c r="G925">
        <v>1.9642857142857142</v>
      </c>
      <c r="H925">
        <v>0</v>
      </c>
      <c r="I925">
        <v>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0</v>
      </c>
    </row>
    <row r="926" spans="1:15">
      <c r="A926">
        <v>1044</v>
      </c>
      <c r="B926">
        <v>1729.079642857143</v>
      </c>
      <c r="C926">
        <v>1726.9660714285715</v>
      </c>
      <c r="D926">
        <v>4</v>
      </c>
      <c r="E926">
        <v>3</v>
      </c>
      <c r="F926">
        <v>1429.5714285714287</v>
      </c>
      <c r="G926">
        <v>1429.5714285714287</v>
      </c>
      <c r="H926">
        <v>732.14285714285711</v>
      </c>
      <c r="I926">
        <v>249.39285714285714</v>
      </c>
      <c r="J926">
        <v>444.64285714285717</v>
      </c>
      <c r="K926">
        <v>18</v>
      </c>
      <c r="L926">
        <v>18</v>
      </c>
      <c r="M926">
        <v>4</v>
      </c>
      <c r="N926">
        <v>10</v>
      </c>
      <c r="O926">
        <v>3</v>
      </c>
    </row>
    <row r="927" spans="1:15">
      <c r="A927">
        <v>789</v>
      </c>
      <c r="B927">
        <v>117.84</v>
      </c>
      <c r="C927">
        <v>117.84</v>
      </c>
      <c r="D927">
        <v>2</v>
      </c>
      <c r="E927">
        <v>2</v>
      </c>
      <c r="F927">
        <v>6.2514285714285709</v>
      </c>
      <c r="G927">
        <v>6.2514285714285709</v>
      </c>
      <c r="H927">
        <v>0</v>
      </c>
      <c r="I927">
        <v>0</v>
      </c>
      <c r="J927">
        <v>0</v>
      </c>
      <c r="K927">
        <v>2</v>
      </c>
      <c r="L927">
        <v>2</v>
      </c>
      <c r="M927">
        <v>0</v>
      </c>
      <c r="N927">
        <v>0</v>
      </c>
      <c r="O927">
        <v>0</v>
      </c>
    </row>
    <row r="928" spans="1:15">
      <c r="A928">
        <v>1608</v>
      </c>
      <c r="B928">
        <v>1369.82</v>
      </c>
      <c r="C928">
        <v>865.25285714285724</v>
      </c>
      <c r="D928">
        <v>12</v>
      </c>
      <c r="E928">
        <v>5</v>
      </c>
      <c r="F928">
        <v>1259.9564285714284</v>
      </c>
      <c r="G928">
        <v>1245.4732142857142</v>
      </c>
      <c r="H928">
        <v>285.71428571428572</v>
      </c>
      <c r="I928">
        <v>205.90964285714287</v>
      </c>
      <c r="J928">
        <v>232.28571428571428</v>
      </c>
      <c r="K928">
        <v>29</v>
      </c>
      <c r="L928">
        <v>23</v>
      </c>
      <c r="M928">
        <v>2</v>
      </c>
      <c r="N928">
        <v>10</v>
      </c>
      <c r="O928">
        <v>4</v>
      </c>
    </row>
    <row r="929" spans="1:15">
      <c r="A929">
        <v>1238</v>
      </c>
      <c r="B929">
        <v>560.7171428571429</v>
      </c>
      <c r="C929">
        <v>560.7171428571429</v>
      </c>
      <c r="D929">
        <v>3</v>
      </c>
      <c r="E929">
        <v>3</v>
      </c>
      <c r="F929">
        <v>1000.5678571428572</v>
      </c>
      <c r="G929">
        <v>1000.5678571428572</v>
      </c>
      <c r="H929">
        <v>678.57142857142856</v>
      </c>
      <c r="I929">
        <v>211.46071428571426</v>
      </c>
      <c r="J929">
        <v>107.14285714285714</v>
      </c>
      <c r="K929">
        <v>21</v>
      </c>
      <c r="L929">
        <v>21</v>
      </c>
      <c r="M929">
        <v>3</v>
      </c>
      <c r="N929">
        <v>16</v>
      </c>
      <c r="O929">
        <v>1</v>
      </c>
    </row>
    <row r="930" spans="1:15">
      <c r="A930">
        <v>1289</v>
      </c>
      <c r="B930">
        <v>3298.1178571428572</v>
      </c>
      <c r="C930">
        <v>2100.940714285714</v>
      </c>
      <c r="D930">
        <v>7</v>
      </c>
      <c r="E930">
        <v>5</v>
      </c>
      <c r="F930">
        <v>38436.781071428573</v>
      </c>
      <c r="G930">
        <v>2454.6382142857142</v>
      </c>
      <c r="H930">
        <v>0</v>
      </c>
      <c r="I930">
        <v>555.78107142857141</v>
      </c>
      <c r="J930">
        <v>1898.8571428571429</v>
      </c>
      <c r="K930">
        <v>24</v>
      </c>
      <c r="L930">
        <v>22</v>
      </c>
      <c r="M930">
        <v>0</v>
      </c>
      <c r="N930">
        <v>14</v>
      </c>
      <c r="O930">
        <v>8</v>
      </c>
    </row>
    <row r="931" spans="1:15">
      <c r="A931">
        <v>361</v>
      </c>
      <c r="B931">
        <v>2776.88</v>
      </c>
      <c r="C931">
        <v>2232.2946428571427</v>
      </c>
      <c r="D931">
        <v>10</v>
      </c>
      <c r="E931">
        <v>8</v>
      </c>
      <c r="F931">
        <v>2117.4035714285715</v>
      </c>
      <c r="G931">
        <v>2117.4035714285715</v>
      </c>
      <c r="H931">
        <v>357.14285714285717</v>
      </c>
      <c r="I931">
        <v>176.11785714285716</v>
      </c>
      <c r="J931">
        <v>864.10714285714289</v>
      </c>
      <c r="K931">
        <v>19</v>
      </c>
      <c r="L931">
        <v>19</v>
      </c>
      <c r="M931">
        <v>1</v>
      </c>
      <c r="N931">
        <v>5</v>
      </c>
      <c r="O931">
        <v>10</v>
      </c>
    </row>
    <row r="932" spans="1:15">
      <c r="A932">
        <v>340</v>
      </c>
      <c r="B932">
        <v>4428.6724999999997</v>
      </c>
      <c r="C932">
        <v>4428.6614285714286</v>
      </c>
      <c r="D932">
        <v>3</v>
      </c>
      <c r="E932">
        <v>2</v>
      </c>
      <c r="F932">
        <v>52.642857142857146</v>
      </c>
      <c r="G932">
        <v>52.642857142857146</v>
      </c>
      <c r="H932">
        <v>0</v>
      </c>
      <c r="I932">
        <v>49.607142857142854</v>
      </c>
      <c r="J932">
        <v>0</v>
      </c>
      <c r="K932">
        <v>3</v>
      </c>
      <c r="L932">
        <v>3</v>
      </c>
      <c r="M932">
        <v>0</v>
      </c>
      <c r="N932">
        <v>2</v>
      </c>
      <c r="O932">
        <v>0</v>
      </c>
    </row>
    <row r="933" spans="1:15">
      <c r="A933">
        <v>112</v>
      </c>
      <c r="B933">
        <v>157.28821428571428</v>
      </c>
      <c r="C933">
        <v>157.28821428571428</v>
      </c>
      <c r="D933">
        <v>4</v>
      </c>
      <c r="E933">
        <v>4</v>
      </c>
      <c r="F933">
        <v>222.57642857142858</v>
      </c>
      <c r="G933">
        <v>222.57642857142858</v>
      </c>
      <c r="H933">
        <v>146.42857142857142</v>
      </c>
      <c r="I933">
        <v>76.147857142857134</v>
      </c>
      <c r="J933">
        <v>0</v>
      </c>
      <c r="K933">
        <v>21</v>
      </c>
      <c r="L933">
        <v>21</v>
      </c>
      <c r="M933">
        <v>8</v>
      </c>
      <c r="N933">
        <v>13</v>
      </c>
      <c r="O933">
        <v>0</v>
      </c>
    </row>
    <row r="934" spans="1:15">
      <c r="A934">
        <v>390</v>
      </c>
      <c r="B934">
        <v>1839.9928571428572</v>
      </c>
      <c r="C934">
        <v>1836.7453571428573</v>
      </c>
      <c r="D934">
        <v>6</v>
      </c>
      <c r="E934">
        <v>4</v>
      </c>
      <c r="F934">
        <v>701.98750000000007</v>
      </c>
      <c r="G934">
        <v>701.98750000000007</v>
      </c>
      <c r="H934">
        <v>89.285714285714292</v>
      </c>
      <c r="I934">
        <v>213.95178571428571</v>
      </c>
      <c r="J934">
        <v>397.14285714285717</v>
      </c>
      <c r="K934">
        <v>38</v>
      </c>
      <c r="L934">
        <v>38</v>
      </c>
      <c r="M934">
        <v>2</v>
      </c>
      <c r="N934">
        <v>29</v>
      </c>
      <c r="O934">
        <v>6</v>
      </c>
    </row>
    <row r="935" spans="1:15">
      <c r="A935">
        <v>685</v>
      </c>
      <c r="B935">
        <v>695.8896428571428</v>
      </c>
      <c r="C935">
        <v>695.86535714285708</v>
      </c>
      <c r="D935">
        <v>7</v>
      </c>
      <c r="E935">
        <v>6</v>
      </c>
      <c r="F935">
        <v>1213.2832142857144</v>
      </c>
      <c r="G935">
        <v>1166.885</v>
      </c>
      <c r="H935">
        <v>428.57142857142856</v>
      </c>
      <c r="I935">
        <v>140.7607142857143</v>
      </c>
      <c r="J935">
        <v>413.67857142857144</v>
      </c>
      <c r="K935">
        <v>23</v>
      </c>
      <c r="L935">
        <v>19</v>
      </c>
      <c r="M935">
        <v>4</v>
      </c>
      <c r="N935">
        <v>3</v>
      </c>
      <c r="O935">
        <v>8</v>
      </c>
    </row>
    <row r="936" spans="1:15">
      <c r="A936">
        <v>1105</v>
      </c>
      <c r="B936">
        <v>468.63464285714286</v>
      </c>
      <c r="C936">
        <v>468.63464285714286</v>
      </c>
      <c r="D936">
        <v>2</v>
      </c>
      <c r="E936">
        <v>2</v>
      </c>
      <c r="F936">
        <v>361.25</v>
      </c>
      <c r="G936">
        <v>361.25</v>
      </c>
      <c r="H936">
        <v>0</v>
      </c>
      <c r="I936">
        <v>0</v>
      </c>
      <c r="J936">
        <v>0</v>
      </c>
      <c r="K936">
        <v>2</v>
      </c>
      <c r="L936">
        <v>2</v>
      </c>
      <c r="M936">
        <v>0</v>
      </c>
      <c r="N936">
        <v>0</v>
      </c>
      <c r="O936">
        <v>0</v>
      </c>
    </row>
    <row r="937" spans="1:15">
      <c r="A937">
        <v>1364</v>
      </c>
      <c r="B937">
        <v>1168.9903571428572</v>
      </c>
      <c r="C937">
        <v>1002.0071428571429</v>
      </c>
      <c r="D937">
        <v>10</v>
      </c>
      <c r="E937">
        <v>7</v>
      </c>
      <c r="F937">
        <v>1517.7471428571428</v>
      </c>
      <c r="G937">
        <v>1517.7471428571428</v>
      </c>
      <c r="H937">
        <v>35.714285714285715</v>
      </c>
      <c r="I937">
        <v>547.0328571428571</v>
      </c>
      <c r="J937">
        <v>931.17857142857144</v>
      </c>
      <c r="K937">
        <v>31</v>
      </c>
      <c r="L937">
        <v>31</v>
      </c>
      <c r="M937">
        <v>1</v>
      </c>
      <c r="N937">
        <v>11</v>
      </c>
      <c r="O937">
        <v>18</v>
      </c>
    </row>
    <row r="938" spans="1:15">
      <c r="A938">
        <v>1480</v>
      </c>
      <c r="B938">
        <v>786.8549999999999</v>
      </c>
      <c r="C938">
        <v>786.8549999999999</v>
      </c>
      <c r="D938">
        <v>9</v>
      </c>
      <c r="E938">
        <v>9</v>
      </c>
      <c r="F938">
        <v>1277.2096428571429</v>
      </c>
      <c r="G938">
        <v>1277.2096428571429</v>
      </c>
      <c r="H938">
        <v>267.85714285714283</v>
      </c>
      <c r="I938">
        <v>331.79714285714283</v>
      </c>
      <c r="J938">
        <v>677.34107142857135</v>
      </c>
      <c r="K938">
        <v>65</v>
      </c>
      <c r="L938">
        <v>65</v>
      </c>
      <c r="M938">
        <v>6</v>
      </c>
      <c r="N938">
        <v>46</v>
      </c>
      <c r="O938">
        <v>12</v>
      </c>
    </row>
    <row r="939" spans="1:15">
      <c r="A939">
        <v>70</v>
      </c>
      <c r="B939">
        <v>1785.7192857142857</v>
      </c>
      <c r="C939">
        <v>1785.7192857142857</v>
      </c>
      <c r="D939">
        <v>3</v>
      </c>
      <c r="E939">
        <v>3</v>
      </c>
      <c r="F939">
        <v>1731.7975000000001</v>
      </c>
      <c r="G939">
        <v>1731.7975000000001</v>
      </c>
      <c r="H939">
        <v>632.14285714285711</v>
      </c>
      <c r="I939">
        <v>130.44285714285715</v>
      </c>
      <c r="J939">
        <v>937.60464285714284</v>
      </c>
      <c r="K939">
        <v>19</v>
      </c>
      <c r="L939">
        <v>19</v>
      </c>
      <c r="M939">
        <v>4</v>
      </c>
      <c r="N939">
        <v>3</v>
      </c>
      <c r="O939">
        <v>10</v>
      </c>
    </row>
    <row r="940" spans="1:15">
      <c r="A940">
        <v>1349</v>
      </c>
      <c r="B940">
        <v>142.8582142857143</v>
      </c>
      <c r="C940">
        <v>142.8582142857143</v>
      </c>
      <c r="D940">
        <v>2</v>
      </c>
      <c r="E940">
        <v>2</v>
      </c>
      <c r="F940">
        <v>196.6</v>
      </c>
      <c r="G940">
        <v>196.6</v>
      </c>
      <c r="H940">
        <v>160.71428571428572</v>
      </c>
      <c r="I940">
        <v>35.885714285714286</v>
      </c>
      <c r="J940">
        <v>0</v>
      </c>
      <c r="K940">
        <v>19</v>
      </c>
      <c r="L940">
        <v>19</v>
      </c>
      <c r="M940">
        <v>11</v>
      </c>
      <c r="N940">
        <v>8</v>
      </c>
      <c r="O940">
        <v>0</v>
      </c>
    </row>
    <row r="941" spans="1:15">
      <c r="A941">
        <v>299</v>
      </c>
      <c r="B941">
        <v>8.9285714285714281E-3</v>
      </c>
      <c r="C941">
        <v>8.9285714285714281E-3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>
      <c r="A942">
        <v>152</v>
      </c>
      <c r="B942">
        <v>192.28928571428574</v>
      </c>
      <c r="C942">
        <v>192.28928571428574</v>
      </c>
      <c r="D942">
        <v>2</v>
      </c>
      <c r="E942">
        <v>2</v>
      </c>
      <c r="F942">
        <v>283.56071428571425</v>
      </c>
      <c r="G942">
        <v>283.56071428571425</v>
      </c>
      <c r="H942">
        <v>125</v>
      </c>
      <c r="I942">
        <v>0</v>
      </c>
      <c r="J942">
        <v>10.714285714285714</v>
      </c>
      <c r="K942">
        <v>6</v>
      </c>
      <c r="L942">
        <v>6</v>
      </c>
      <c r="M942">
        <v>2</v>
      </c>
      <c r="N942">
        <v>0</v>
      </c>
      <c r="O942">
        <v>1</v>
      </c>
    </row>
    <row r="943" spans="1:15">
      <c r="A943">
        <v>371</v>
      </c>
      <c r="B943">
        <v>2222.4078571428572</v>
      </c>
      <c r="C943">
        <v>2222.4078571428572</v>
      </c>
      <c r="D943">
        <v>4</v>
      </c>
      <c r="E943">
        <v>4</v>
      </c>
      <c r="F943">
        <v>1127.2357142857143</v>
      </c>
      <c r="G943">
        <v>1127.2357142857143</v>
      </c>
      <c r="H943">
        <v>107.14285714285714</v>
      </c>
      <c r="I943">
        <v>337.55714285714288</v>
      </c>
      <c r="J943">
        <v>679.03571428571433</v>
      </c>
      <c r="K943">
        <v>21</v>
      </c>
      <c r="L943">
        <v>21</v>
      </c>
      <c r="M943">
        <v>1</v>
      </c>
      <c r="N943">
        <v>9</v>
      </c>
      <c r="O943">
        <v>10</v>
      </c>
    </row>
    <row r="944" spans="1:15">
      <c r="A944">
        <v>1353</v>
      </c>
      <c r="B944">
        <v>298.28035714285716</v>
      </c>
      <c r="C944">
        <v>295.92892857142857</v>
      </c>
      <c r="D944">
        <v>6</v>
      </c>
      <c r="E944">
        <v>2</v>
      </c>
      <c r="F944">
        <v>298.54750000000001</v>
      </c>
      <c r="G944">
        <v>296.19035714285712</v>
      </c>
      <c r="H944">
        <v>0</v>
      </c>
      <c r="I944">
        <v>0</v>
      </c>
      <c r="J944">
        <v>292.85714285714283</v>
      </c>
      <c r="K944">
        <v>7</v>
      </c>
      <c r="L944">
        <v>3</v>
      </c>
      <c r="M944">
        <v>0</v>
      </c>
      <c r="N944">
        <v>0</v>
      </c>
      <c r="O944">
        <v>1</v>
      </c>
    </row>
    <row r="945" spans="1:15">
      <c r="A945">
        <v>180</v>
      </c>
      <c r="B945">
        <v>500.19357142857143</v>
      </c>
      <c r="C945">
        <v>500.19357142857143</v>
      </c>
      <c r="D945">
        <v>2</v>
      </c>
      <c r="E945">
        <v>2</v>
      </c>
      <c r="F945">
        <v>473.82142857142856</v>
      </c>
      <c r="G945">
        <v>473.82142857142856</v>
      </c>
      <c r="H945">
        <v>464.28571428571428</v>
      </c>
      <c r="I945">
        <v>0</v>
      </c>
      <c r="J945">
        <v>7.5714285714285712</v>
      </c>
      <c r="K945">
        <v>10</v>
      </c>
      <c r="L945">
        <v>10</v>
      </c>
      <c r="M945">
        <v>4</v>
      </c>
      <c r="N945">
        <v>0</v>
      </c>
      <c r="O945">
        <v>1</v>
      </c>
    </row>
    <row r="946" spans="1:15">
      <c r="A946">
        <v>1482</v>
      </c>
      <c r="B946">
        <v>783.07357142857143</v>
      </c>
      <c r="C946">
        <v>783.07357142857143</v>
      </c>
      <c r="D946">
        <v>3</v>
      </c>
      <c r="E946">
        <v>3</v>
      </c>
      <c r="F946">
        <v>1024.6460714285715</v>
      </c>
      <c r="G946">
        <v>1024.6460714285715</v>
      </c>
      <c r="H946">
        <v>342.85714285714283</v>
      </c>
      <c r="I946">
        <v>226.64607142857145</v>
      </c>
      <c r="J946">
        <v>452</v>
      </c>
      <c r="K946">
        <v>36</v>
      </c>
      <c r="L946">
        <v>36</v>
      </c>
      <c r="M946">
        <v>6</v>
      </c>
      <c r="N946">
        <v>20</v>
      </c>
      <c r="O946">
        <v>5</v>
      </c>
    </row>
    <row r="947" spans="1:15">
      <c r="A947">
        <v>1554</v>
      </c>
      <c r="B947">
        <v>174.28678571428571</v>
      </c>
      <c r="C947">
        <v>174.28678571428571</v>
      </c>
      <c r="D947">
        <v>3</v>
      </c>
      <c r="E947">
        <v>3</v>
      </c>
      <c r="F947">
        <v>350.81857142857143</v>
      </c>
      <c r="G947">
        <v>350.81857142857143</v>
      </c>
      <c r="H947">
        <v>125</v>
      </c>
      <c r="I947">
        <v>13.782857142857143</v>
      </c>
      <c r="J947">
        <v>204.89285714285714</v>
      </c>
      <c r="K947">
        <v>10</v>
      </c>
      <c r="L947">
        <v>10</v>
      </c>
      <c r="M947">
        <v>3</v>
      </c>
      <c r="N947">
        <v>4</v>
      </c>
      <c r="O947">
        <v>2</v>
      </c>
    </row>
    <row r="948" spans="1:15">
      <c r="A948">
        <v>1190</v>
      </c>
      <c r="B948">
        <v>575.00035714285718</v>
      </c>
      <c r="C948">
        <v>575.00035714285718</v>
      </c>
      <c r="D948">
        <v>9</v>
      </c>
      <c r="E948">
        <v>9</v>
      </c>
      <c r="F948">
        <v>575</v>
      </c>
      <c r="G948">
        <v>575</v>
      </c>
      <c r="H948">
        <v>575</v>
      </c>
      <c r="I948">
        <v>0</v>
      </c>
      <c r="J948">
        <v>0</v>
      </c>
      <c r="K948">
        <v>8</v>
      </c>
      <c r="L948">
        <v>8</v>
      </c>
      <c r="M948">
        <v>8</v>
      </c>
      <c r="N948">
        <v>0</v>
      </c>
      <c r="O948">
        <v>0</v>
      </c>
    </row>
    <row r="949" spans="1:15">
      <c r="A949">
        <v>857</v>
      </c>
      <c r="B949">
        <v>420.75892857142856</v>
      </c>
      <c r="C949">
        <v>420.75892857142856</v>
      </c>
      <c r="D949">
        <v>2</v>
      </c>
      <c r="E949">
        <v>2</v>
      </c>
      <c r="F949">
        <v>367.14285714285717</v>
      </c>
      <c r="G949">
        <v>367.14285714285717</v>
      </c>
      <c r="H949">
        <v>0</v>
      </c>
      <c r="I949">
        <v>0</v>
      </c>
      <c r="J949">
        <v>363.53571428571428</v>
      </c>
      <c r="K949">
        <v>9</v>
      </c>
      <c r="L949">
        <v>9</v>
      </c>
      <c r="M949">
        <v>0</v>
      </c>
      <c r="N949">
        <v>0</v>
      </c>
      <c r="O949">
        <v>8</v>
      </c>
    </row>
    <row r="950" spans="1:15">
      <c r="A950">
        <v>244</v>
      </c>
      <c r="B950">
        <v>270.3592857142857</v>
      </c>
      <c r="C950">
        <v>270.3592857142857</v>
      </c>
      <c r="D950">
        <v>3</v>
      </c>
      <c r="E950">
        <v>3</v>
      </c>
      <c r="F950">
        <v>402.55714285714288</v>
      </c>
      <c r="G950">
        <v>402.55714285714288</v>
      </c>
      <c r="H950">
        <v>0</v>
      </c>
      <c r="I950">
        <v>104.95</v>
      </c>
      <c r="J950">
        <v>292.60714285714283</v>
      </c>
      <c r="K950">
        <v>14</v>
      </c>
      <c r="L950">
        <v>14</v>
      </c>
      <c r="M950">
        <v>0</v>
      </c>
      <c r="N950">
        <v>5</v>
      </c>
      <c r="O950">
        <v>7</v>
      </c>
    </row>
    <row r="951" spans="1:15">
      <c r="A951">
        <v>164</v>
      </c>
      <c r="B951">
        <v>15.630357142857141</v>
      </c>
      <c r="C951">
        <v>8.2500000000000004E-2</v>
      </c>
      <c r="D951">
        <v>2</v>
      </c>
      <c r="E951">
        <v>1</v>
      </c>
      <c r="F951">
        <v>3623.9650000000001</v>
      </c>
      <c r="G951">
        <v>3623.9650000000001</v>
      </c>
      <c r="H951">
        <v>107.14285714285714</v>
      </c>
      <c r="I951">
        <v>595.07214285714292</v>
      </c>
      <c r="J951">
        <v>2920.5</v>
      </c>
      <c r="K951">
        <v>15</v>
      </c>
      <c r="L951">
        <v>15</v>
      </c>
      <c r="M951">
        <v>1</v>
      </c>
      <c r="N951">
        <v>8</v>
      </c>
      <c r="O951">
        <v>5</v>
      </c>
    </row>
    <row r="952" spans="1:15">
      <c r="A952">
        <v>1070</v>
      </c>
      <c r="B952">
        <v>1513.675</v>
      </c>
      <c r="C952">
        <v>1200.9839285714286</v>
      </c>
      <c r="D952">
        <v>13</v>
      </c>
      <c r="E952">
        <v>11</v>
      </c>
      <c r="F952">
        <v>1550.3957142857143</v>
      </c>
      <c r="G952">
        <v>1200.9839285714286</v>
      </c>
      <c r="H952">
        <v>457.14285714285717</v>
      </c>
      <c r="I952">
        <v>21.400000000000002</v>
      </c>
      <c r="J952">
        <v>408.07142857142856</v>
      </c>
      <c r="K952">
        <v>22</v>
      </c>
      <c r="L952">
        <v>13</v>
      </c>
      <c r="M952">
        <v>2</v>
      </c>
      <c r="N952">
        <v>1</v>
      </c>
      <c r="O952">
        <v>6</v>
      </c>
    </row>
    <row r="953" spans="1:15">
      <c r="A953">
        <v>596</v>
      </c>
      <c r="B953">
        <v>10813.936785714284</v>
      </c>
      <c r="C953">
        <v>10813.936785714284</v>
      </c>
      <c r="D953">
        <v>4</v>
      </c>
      <c r="E953">
        <v>4</v>
      </c>
      <c r="F953">
        <v>6814.7060714285708</v>
      </c>
      <c r="G953">
        <v>6814.7060714285708</v>
      </c>
      <c r="H953">
        <v>892.85714285714289</v>
      </c>
      <c r="I953">
        <v>53.281071428571423</v>
      </c>
      <c r="J953">
        <v>561.75</v>
      </c>
      <c r="K953">
        <v>24</v>
      </c>
      <c r="L953">
        <v>24</v>
      </c>
      <c r="M953">
        <v>1</v>
      </c>
      <c r="N953">
        <v>3</v>
      </c>
      <c r="O953">
        <v>13</v>
      </c>
    </row>
    <row r="954" spans="1:15">
      <c r="A954">
        <v>224</v>
      </c>
      <c r="B954">
        <v>1370.0346428571429</v>
      </c>
      <c r="C954">
        <v>1370.0346428571429</v>
      </c>
      <c r="D954">
        <v>2</v>
      </c>
      <c r="E954">
        <v>2</v>
      </c>
      <c r="F954">
        <v>0.8928571428571429</v>
      </c>
      <c r="G954">
        <v>0.8928571428571429</v>
      </c>
      <c r="H954">
        <v>0</v>
      </c>
      <c r="I954">
        <v>0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</row>
    <row r="955" spans="1:15">
      <c r="A955">
        <v>1358</v>
      </c>
      <c r="B955">
        <v>92.989285714285714</v>
      </c>
      <c r="C955">
        <v>71.438928571428576</v>
      </c>
      <c r="D955">
        <v>4</v>
      </c>
      <c r="E955">
        <v>3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>
      <c r="A956">
        <v>254</v>
      </c>
      <c r="B956">
        <v>153.57178571428571</v>
      </c>
      <c r="C956">
        <v>153.57178571428571</v>
      </c>
      <c r="D956">
        <v>2</v>
      </c>
      <c r="E956">
        <v>2</v>
      </c>
      <c r="F956">
        <v>148.73571428571429</v>
      </c>
      <c r="G956">
        <v>148.73571428571429</v>
      </c>
      <c r="H956">
        <v>0</v>
      </c>
      <c r="I956">
        <v>0</v>
      </c>
      <c r="J956">
        <v>0</v>
      </c>
      <c r="K956">
        <v>3</v>
      </c>
      <c r="L956">
        <v>3</v>
      </c>
      <c r="M956">
        <v>0</v>
      </c>
      <c r="N956">
        <v>0</v>
      </c>
      <c r="O956">
        <v>0</v>
      </c>
    </row>
    <row r="957" spans="1:15">
      <c r="A957">
        <v>268</v>
      </c>
      <c r="B957">
        <v>656.43142857142868</v>
      </c>
      <c r="C957">
        <v>656.43142857142868</v>
      </c>
      <c r="D957">
        <v>4</v>
      </c>
      <c r="E957">
        <v>4</v>
      </c>
      <c r="F957">
        <v>661.96428571428567</v>
      </c>
      <c r="G957">
        <v>661.96428571428567</v>
      </c>
      <c r="H957">
        <v>428.57142857142856</v>
      </c>
      <c r="I957">
        <v>0</v>
      </c>
      <c r="J957">
        <v>231</v>
      </c>
      <c r="K957">
        <v>4</v>
      </c>
      <c r="L957">
        <v>4</v>
      </c>
      <c r="M957">
        <v>1</v>
      </c>
      <c r="N957">
        <v>0</v>
      </c>
      <c r="O957">
        <v>2</v>
      </c>
    </row>
    <row r="958" spans="1:15">
      <c r="A958">
        <v>234</v>
      </c>
      <c r="B958">
        <v>1695.4353571428571</v>
      </c>
      <c r="C958">
        <v>1287.6846428571428</v>
      </c>
      <c r="D958">
        <v>6</v>
      </c>
      <c r="E958">
        <v>4</v>
      </c>
      <c r="F958">
        <v>1576.8621428571428</v>
      </c>
      <c r="G958">
        <v>1170.8935714285712</v>
      </c>
      <c r="H958">
        <v>357.14285714285717</v>
      </c>
      <c r="I958">
        <v>0</v>
      </c>
      <c r="J958">
        <v>406</v>
      </c>
      <c r="K958">
        <v>9</v>
      </c>
      <c r="L958">
        <v>7</v>
      </c>
      <c r="M958">
        <v>1</v>
      </c>
      <c r="N958">
        <v>0</v>
      </c>
      <c r="O958">
        <v>4</v>
      </c>
    </row>
    <row r="959" spans="1:15">
      <c r="A959">
        <v>550</v>
      </c>
      <c r="B959">
        <v>886.61214285714289</v>
      </c>
      <c r="C959">
        <v>886.61214285714289</v>
      </c>
      <c r="D959">
        <v>2</v>
      </c>
      <c r="E959">
        <v>2</v>
      </c>
      <c r="F959">
        <v>896.01071428571424</v>
      </c>
      <c r="G959">
        <v>896.01071428571424</v>
      </c>
      <c r="H959">
        <v>0</v>
      </c>
      <c r="I959">
        <v>0</v>
      </c>
      <c r="J959">
        <v>566.67857142857144</v>
      </c>
      <c r="K959">
        <v>9</v>
      </c>
      <c r="L959">
        <v>9</v>
      </c>
      <c r="M959">
        <v>0</v>
      </c>
      <c r="N959">
        <v>0</v>
      </c>
      <c r="O959">
        <v>7</v>
      </c>
    </row>
    <row r="960" spans="1:15">
      <c r="A960">
        <v>858</v>
      </c>
      <c r="B960">
        <v>70.286428571428573</v>
      </c>
      <c r="C960">
        <v>70.286428571428573</v>
      </c>
      <c r="D960">
        <v>3</v>
      </c>
      <c r="E960">
        <v>3</v>
      </c>
      <c r="F960">
        <v>23.214285714285715</v>
      </c>
      <c r="G960">
        <v>23.214285714285715</v>
      </c>
      <c r="H960">
        <v>0</v>
      </c>
      <c r="I960">
        <v>0</v>
      </c>
      <c r="J960">
        <v>16.071428571428573</v>
      </c>
      <c r="K960">
        <v>2</v>
      </c>
      <c r="L960">
        <v>2</v>
      </c>
      <c r="M960">
        <v>0</v>
      </c>
      <c r="N960">
        <v>0</v>
      </c>
      <c r="O960">
        <v>1</v>
      </c>
    </row>
    <row r="961" spans="1:15">
      <c r="A961">
        <v>1121</v>
      </c>
      <c r="B961">
        <v>114.30071428571429</v>
      </c>
      <c r="C961">
        <v>114.30071428571429</v>
      </c>
      <c r="D961">
        <v>2</v>
      </c>
      <c r="E961">
        <v>2</v>
      </c>
      <c r="F961">
        <v>689.18428571428569</v>
      </c>
      <c r="G961">
        <v>689.18428571428569</v>
      </c>
      <c r="H961">
        <v>256.3692857142857</v>
      </c>
      <c r="I961">
        <v>424.92642857142857</v>
      </c>
      <c r="J961">
        <v>0</v>
      </c>
      <c r="K961">
        <v>12</v>
      </c>
      <c r="L961">
        <v>12</v>
      </c>
      <c r="M961">
        <v>2</v>
      </c>
      <c r="N961">
        <v>7</v>
      </c>
      <c r="O961">
        <v>0</v>
      </c>
    </row>
    <row r="962" spans="1:15">
      <c r="A962">
        <v>678</v>
      </c>
      <c r="B962">
        <v>8.3042857142857152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>
      <c r="A963">
        <v>500</v>
      </c>
      <c r="B963">
        <v>911.80892857142862</v>
      </c>
      <c r="C963">
        <v>911.08142857142855</v>
      </c>
      <c r="D963">
        <v>3</v>
      </c>
      <c r="E963">
        <v>2</v>
      </c>
      <c r="F963">
        <v>833.56785714285718</v>
      </c>
      <c r="G963">
        <v>833.56785714285718</v>
      </c>
      <c r="H963">
        <v>357.14285714285717</v>
      </c>
      <c r="I963">
        <v>0</v>
      </c>
      <c r="J963">
        <v>473.49642857142857</v>
      </c>
      <c r="K963">
        <v>11</v>
      </c>
      <c r="L963">
        <v>11</v>
      </c>
      <c r="M963">
        <v>1</v>
      </c>
      <c r="N963">
        <v>0</v>
      </c>
      <c r="O963">
        <v>9</v>
      </c>
    </row>
    <row r="964" spans="1:15">
      <c r="A964">
        <v>113</v>
      </c>
      <c r="B964">
        <v>251.87857142857143</v>
      </c>
      <c r="C964">
        <v>191.80749999999998</v>
      </c>
      <c r="D964">
        <v>7</v>
      </c>
      <c r="E964">
        <v>4</v>
      </c>
      <c r="F964">
        <v>241.99035714285714</v>
      </c>
      <c r="G964">
        <v>226.64750000000001</v>
      </c>
      <c r="H964">
        <v>107.14285714285714</v>
      </c>
      <c r="I964">
        <v>16.482142857142858</v>
      </c>
      <c r="J964">
        <v>0</v>
      </c>
      <c r="K964">
        <v>12</v>
      </c>
      <c r="L964">
        <v>9</v>
      </c>
      <c r="M964">
        <v>2</v>
      </c>
      <c r="N964">
        <v>2</v>
      </c>
      <c r="O964">
        <v>0</v>
      </c>
    </row>
    <row r="965" spans="1:15">
      <c r="A965">
        <v>559</v>
      </c>
      <c r="B965">
        <v>4090.9264285714285</v>
      </c>
      <c r="C965">
        <v>4066.39</v>
      </c>
      <c r="D965">
        <v>6</v>
      </c>
      <c r="E965">
        <v>4</v>
      </c>
      <c r="F965">
        <v>1495.2857142857142</v>
      </c>
      <c r="G965">
        <v>1495.2857142857142</v>
      </c>
      <c r="H965">
        <v>714.28571428571433</v>
      </c>
      <c r="I965">
        <v>231.03571428571428</v>
      </c>
      <c r="J965">
        <v>549.96428571428567</v>
      </c>
      <c r="K965">
        <v>9</v>
      </c>
      <c r="L965">
        <v>9</v>
      </c>
      <c r="M965">
        <v>2</v>
      </c>
      <c r="N965">
        <v>1</v>
      </c>
      <c r="O965">
        <v>6</v>
      </c>
    </row>
    <row r="966" spans="1:15">
      <c r="A966">
        <v>512</v>
      </c>
      <c r="B966">
        <v>449.85821428571433</v>
      </c>
      <c r="C966">
        <v>449.85821428571433</v>
      </c>
      <c r="D966">
        <v>4</v>
      </c>
      <c r="E966">
        <v>4</v>
      </c>
      <c r="F966">
        <v>571.42142857142858</v>
      </c>
      <c r="G966">
        <v>571.42142857142858</v>
      </c>
      <c r="H966">
        <v>207.14285714285714</v>
      </c>
      <c r="I966">
        <v>190.95714285714286</v>
      </c>
      <c r="J966">
        <v>171.42857142857142</v>
      </c>
      <c r="K966">
        <v>25</v>
      </c>
      <c r="L966">
        <v>25</v>
      </c>
      <c r="M966">
        <v>5</v>
      </c>
      <c r="N966">
        <v>15</v>
      </c>
      <c r="O966">
        <v>2</v>
      </c>
    </row>
    <row r="967" spans="1:15">
      <c r="A967">
        <v>1129</v>
      </c>
      <c r="B967">
        <v>206.92892857142857</v>
      </c>
      <c r="C967">
        <v>206.92892857142857</v>
      </c>
      <c r="D967">
        <v>3</v>
      </c>
      <c r="E967">
        <v>3</v>
      </c>
      <c r="F967">
        <v>114.86392857142857</v>
      </c>
      <c r="G967">
        <v>114.86392857142857</v>
      </c>
      <c r="H967">
        <v>0</v>
      </c>
      <c r="I967">
        <v>87.256785714285712</v>
      </c>
      <c r="J967">
        <v>24.214285714285715</v>
      </c>
      <c r="K967">
        <v>24</v>
      </c>
      <c r="L967">
        <v>24</v>
      </c>
      <c r="M967">
        <v>0</v>
      </c>
      <c r="N967">
        <v>22</v>
      </c>
      <c r="O967">
        <v>1</v>
      </c>
    </row>
    <row r="968" spans="1:15">
      <c r="A968">
        <v>222</v>
      </c>
      <c r="B968">
        <v>879.96892857142859</v>
      </c>
      <c r="C968">
        <v>879.96892857142859</v>
      </c>
      <c r="D968">
        <v>3</v>
      </c>
      <c r="E968">
        <v>3</v>
      </c>
      <c r="F968">
        <v>815.07142857142856</v>
      </c>
      <c r="G968">
        <v>815.07142857142856</v>
      </c>
      <c r="H968">
        <v>0</v>
      </c>
      <c r="I968">
        <v>28.392857142857142</v>
      </c>
      <c r="J968">
        <v>757.14285714285711</v>
      </c>
      <c r="K968">
        <v>14</v>
      </c>
      <c r="L968">
        <v>14</v>
      </c>
      <c r="M968">
        <v>0</v>
      </c>
      <c r="N968">
        <v>1</v>
      </c>
      <c r="O968">
        <v>10</v>
      </c>
    </row>
    <row r="969" spans="1:15">
      <c r="A969">
        <v>1184</v>
      </c>
      <c r="B969">
        <v>2921.6928571428571</v>
      </c>
      <c r="C969">
        <v>2042.0078571428571</v>
      </c>
      <c r="D969">
        <v>8</v>
      </c>
      <c r="E969">
        <v>3</v>
      </c>
      <c r="F969">
        <v>3113.4360714285717</v>
      </c>
      <c r="G969">
        <v>2042</v>
      </c>
      <c r="H969">
        <v>0</v>
      </c>
      <c r="I969">
        <v>0</v>
      </c>
      <c r="J969">
        <v>1162.3214285714287</v>
      </c>
      <c r="K969">
        <v>9</v>
      </c>
      <c r="L969">
        <v>4</v>
      </c>
      <c r="M969">
        <v>0</v>
      </c>
      <c r="N969">
        <v>0</v>
      </c>
      <c r="O969">
        <v>3</v>
      </c>
    </row>
    <row r="970" spans="1:15">
      <c r="A970">
        <v>585</v>
      </c>
      <c r="B970">
        <v>842.86285714285714</v>
      </c>
      <c r="C970">
        <v>842.86285714285714</v>
      </c>
      <c r="D970">
        <v>3</v>
      </c>
      <c r="E970">
        <v>3</v>
      </c>
      <c r="F970">
        <v>1720.3764285714285</v>
      </c>
      <c r="G970">
        <v>1720.3764285714285</v>
      </c>
      <c r="H970">
        <v>392.85714285714283</v>
      </c>
      <c r="I970">
        <v>972.44785714285717</v>
      </c>
      <c r="J970">
        <v>293.57142857142856</v>
      </c>
      <c r="K970">
        <v>34</v>
      </c>
      <c r="L970">
        <v>34</v>
      </c>
      <c r="M970">
        <v>1</v>
      </c>
      <c r="N970">
        <v>22</v>
      </c>
      <c r="O970">
        <v>7</v>
      </c>
    </row>
    <row r="971" spans="1:15">
      <c r="A971">
        <v>963</v>
      </c>
      <c r="B971">
        <v>4725.37</v>
      </c>
      <c r="C971">
        <v>4723.0185714285708</v>
      </c>
      <c r="D971">
        <v>5</v>
      </c>
      <c r="E971">
        <v>3</v>
      </c>
      <c r="F971">
        <v>480.35714285714283</v>
      </c>
      <c r="G971">
        <v>480.35714285714283</v>
      </c>
      <c r="H971">
        <v>0</v>
      </c>
      <c r="I971">
        <v>0</v>
      </c>
      <c r="J971">
        <v>438.64285714285717</v>
      </c>
      <c r="K971">
        <v>7</v>
      </c>
      <c r="L971">
        <v>7</v>
      </c>
      <c r="M971">
        <v>0</v>
      </c>
      <c r="N971">
        <v>0</v>
      </c>
      <c r="O971">
        <v>6</v>
      </c>
    </row>
    <row r="972" spans="1:15">
      <c r="A972">
        <v>1565</v>
      </c>
      <c r="B972">
        <v>1094.9014285714286</v>
      </c>
      <c r="C972">
        <v>1023.4946428571428</v>
      </c>
      <c r="D972">
        <v>12</v>
      </c>
      <c r="E972">
        <v>10</v>
      </c>
      <c r="F972">
        <v>1264.4432142857145</v>
      </c>
      <c r="G972">
        <v>1029.6996428571429</v>
      </c>
      <c r="H972">
        <v>625</v>
      </c>
      <c r="I972">
        <v>65.614285714285714</v>
      </c>
      <c r="J972">
        <v>257.14285714285717</v>
      </c>
      <c r="K972">
        <v>26</v>
      </c>
      <c r="L972">
        <v>19</v>
      </c>
      <c r="M972">
        <v>5</v>
      </c>
      <c r="N972">
        <v>6</v>
      </c>
      <c r="O972">
        <v>4</v>
      </c>
    </row>
    <row r="973" spans="1:15">
      <c r="A973">
        <v>887</v>
      </c>
      <c r="B973">
        <v>1746.9314285714286</v>
      </c>
      <c r="C973">
        <v>1746.9314285714286</v>
      </c>
      <c r="D973">
        <v>4</v>
      </c>
      <c r="E973">
        <v>4</v>
      </c>
      <c r="F973">
        <v>1833.9453571428571</v>
      </c>
      <c r="G973">
        <v>1833.9453571428571</v>
      </c>
      <c r="H973">
        <v>910.71428571428567</v>
      </c>
      <c r="I973">
        <v>251.89535714285714</v>
      </c>
      <c r="J973">
        <v>487.21428571428572</v>
      </c>
      <c r="K973">
        <v>39</v>
      </c>
      <c r="L973">
        <v>39</v>
      </c>
      <c r="M973">
        <v>6</v>
      </c>
      <c r="N973">
        <v>16</v>
      </c>
      <c r="O973">
        <v>11</v>
      </c>
    </row>
    <row r="974" spans="1:15">
      <c r="A974">
        <v>327</v>
      </c>
      <c r="B974">
        <v>29709.153214285714</v>
      </c>
      <c r="C974">
        <v>17958.529285714285</v>
      </c>
      <c r="D974">
        <v>8</v>
      </c>
      <c r="E974">
        <v>5</v>
      </c>
      <c r="F974">
        <v>30555.357500000002</v>
      </c>
      <c r="G974">
        <v>16269.643214285714</v>
      </c>
      <c r="H974">
        <v>3457.1428571428573</v>
      </c>
      <c r="I974">
        <v>45.892857142857146</v>
      </c>
      <c r="J974">
        <v>1015.1342857142856</v>
      </c>
      <c r="K974">
        <v>20</v>
      </c>
      <c r="L974">
        <v>18</v>
      </c>
      <c r="M974">
        <v>3</v>
      </c>
      <c r="N974">
        <v>3</v>
      </c>
      <c r="O974">
        <v>7</v>
      </c>
    </row>
    <row r="975" spans="1:15">
      <c r="A975">
        <v>124</v>
      </c>
      <c r="B975">
        <v>637.61892857142868</v>
      </c>
      <c r="C975">
        <v>637.61892857142868</v>
      </c>
      <c r="D975">
        <v>5</v>
      </c>
      <c r="E975">
        <v>5</v>
      </c>
      <c r="F975">
        <v>456.86964285714288</v>
      </c>
      <c r="G975">
        <v>456.86964285714288</v>
      </c>
      <c r="H975">
        <v>0</v>
      </c>
      <c r="I975">
        <v>0</v>
      </c>
      <c r="J975">
        <v>332.71964285714284</v>
      </c>
      <c r="K975">
        <v>8</v>
      </c>
      <c r="L975">
        <v>8</v>
      </c>
      <c r="M975">
        <v>0</v>
      </c>
      <c r="N975">
        <v>0</v>
      </c>
      <c r="O975">
        <v>5</v>
      </c>
    </row>
    <row r="976" spans="1:15">
      <c r="A976">
        <v>1461</v>
      </c>
      <c r="B976">
        <v>1056.6385714285714</v>
      </c>
      <c r="C976">
        <v>749.94428571428568</v>
      </c>
      <c r="D976">
        <v>12</v>
      </c>
      <c r="E976">
        <v>10</v>
      </c>
      <c r="F976">
        <v>1217.6742857142856</v>
      </c>
      <c r="G976">
        <v>749.94428571428568</v>
      </c>
      <c r="H976">
        <v>0</v>
      </c>
      <c r="I976">
        <v>0</v>
      </c>
      <c r="J976">
        <v>434.57142857142856</v>
      </c>
      <c r="K976">
        <v>19</v>
      </c>
      <c r="L976">
        <v>10</v>
      </c>
      <c r="M976">
        <v>0</v>
      </c>
      <c r="N976">
        <v>0</v>
      </c>
      <c r="O976">
        <v>5</v>
      </c>
    </row>
    <row r="977" spans="1:15">
      <c r="A977">
        <v>1251</v>
      </c>
      <c r="B977">
        <v>582.92892857142863</v>
      </c>
      <c r="C977">
        <v>582.92892857142863</v>
      </c>
      <c r="D977">
        <v>2</v>
      </c>
      <c r="E977">
        <v>2</v>
      </c>
      <c r="F977">
        <v>609.10714285714289</v>
      </c>
      <c r="G977">
        <v>609.10714285714289</v>
      </c>
      <c r="H977">
        <v>607.14285714285711</v>
      </c>
      <c r="I977">
        <v>0</v>
      </c>
      <c r="J977">
        <v>0</v>
      </c>
      <c r="K977">
        <v>2</v>
      </c>
      <c r="L977">
        <v>2</v>
      </c>
      <c r="M977">
        <v>1</v>
      </c>
      <c r="N977">
        <v>0</v>
      </c>
      <c r="O977">
        <v>0</v>
      </c>
    </row>
    <row r="978" spans="1:15">
      <c r="A978">
        <v>724</v>
      </c>
      <c r="B978">
        <v>5.0357142857142857E-2</v>
      </c>
      <c r="C978">
        <v>5.0357142857142857E-2</v>
      </c>
      <c r="D978">
        <v>1</v>
      </c>
      <c r="E978">
        <v>1</v>
      </c>
      <c r="F978">
        <v>2.5303571428571425</v>
      </c>
      <c r="G978">
        <v>2.5303571428571425</v>
      </c>
      <c r="H978">
        <v>0</v>
      </c>
      <c r="I978">
        <v>0</v>
      </c>
      <c r="J978">
        <v>0</v>
      </c>
      <c r="K978">
        <v>2</v>
      </c>
      <c r="L978">
        <v>2</v>
      </c>
      <c r="M978">
        <v>0</v>
      </c>
      <c r="N978">
        <v>0</v>
      </c>
      <c r="O978">
        <v>0</v>
      </c>
    </row>
    <row r="979" spans="1:15">
      <c r="A979">
        <v>129</v>
      </c>
      <c r="B979">
        <v>1062.0342857142857</v>
      </c>
      <c r="C979">
        <v>1062.0342857142857</v>
      </c>
      <c r="D979">
        <v>5</v>
      </c>
      <c r="E979">
        <v>5</v>
      </c>
      <c r="F979">
        <v>1021.6071428571429</v>
      </c>
      <c r="G979">
        <v>1021.6071428571429</v>
      </c>
      <c r="H979">
        <v>678.57142857142856</v>
      </c>
      <c r="I979">
        <v>0</v>
      </c>
      <c r="J979">
        <v>343.03571428571428</v>
      </c>
      <c r="K979">
        <v>9</v>
      </c>
      <c r="L979">
        <v>9</v>
      </c>
      <c r="M979">
        <v>2</v>
      </c>
      <c r="N979">
        <v>0</v>
      </c>
      <c r="O979">
        <v>7</v>
      </c>
    </row>
    <row r="980" spans="1:15">
      <c r="A980">
        <v>793</v>
      </c>
      <c r="B980">
        <v>945.44464285714287</v>
      </c>
      <c r="C980">
        <v>944.67892857142851</v>
      </c>
      <c r="D980">
        <v>5</v>
      </c>
      <c r="E980">
        <v>4</v>
      </c>
      <c r="F980">
        <v>1014.4321428571428</v>
      </c>
      <c r="G980">
        <v>1014.4321428571428</v>
      </c>
      <c r="H980">
        <v>0</v>
      </c>
      <c r="I980">
        <v>58.717857142857142</v>
      </c>
      <c r="J980">
        <v>941.60714285714289</v>
      </c>
      <c r="K980">
        <v>8</v>
      </c>
      <c r="L980">
        <v>8</v>
      </c>
      <c r="M980">
        <v>0</v>
      </c>
      <c r="N980">
        <v>1</v>
      </c>
      <c r="O980">
        <v>5</v>
      </c>
    </row>
    <row r="981" spans="1:15">
      <c r="A981">
        <v>527</v>
      </c>
      <c r="B981">
        <v>677.64571428571435</v>
      </c>
      <c r="C981">
        <v>677.64571428571435</v>
      </c>
      <c r="D981">
        <v>2</v>
      </c>
      <c r="E981">
        <v>2</v>
      </c>
      <c r="F981">
        <v>773.12857142857138</v>
      </c>
      <c r="G981">
        <v>773.12857142857138</v>
      </c>
      <c r="H981">
        <v>535.71428571428567</v>
      </c>
      <c r="I981">
        <v>32.15</v>
      </c>
      <c r="J981">
        <v>0</v>
      </c>
      <c r="K981">
        <v>25</v>
      </c>
      <c r="L981">
        <v>25</v>
      </c>
      <c r="M981">
        <v>12</v>
      </c>
      <c r="N981">
        <v>3</v>
      </c>
      <c r="O981">
        <v>0</v>
      </c>
    </row>
    <row r="982" spans="1:15">
      <c r="A982">
        <v>965</v>
      </c>
      <c r="B982">
        <v>507.60678571428571</v>
      </c>
      <c r="C982">
        <v>484.28928571428571</v>
      </c>
      <c r="D982">
        <v>10</v>
      </c>
      <c r="E982">
        <v>7</v>
      </c>
      <c r="F982">
        <v>1174.1317857142858</v>
      </c>
      <c r="G982">
        <v>1167.9571428571428</v>
      </c>
      <c r="H982">
        <v>364.28571428571428</v>
      </c>
      <c r="I982">
        <v>347.92142857142852</v>
      </c>
      <c r="J982">
        <v>433.85714285714283</v>
      </c>
      <c r="K982">
        <v>39</v>
      </c>
      <c r="L982">
        <v>36</v>
      </c>
      <c r="M982">
        <v>7</v>
      </c>
      <c r="N982">
        <v>15</v>
      </c>
      <c r="O982">
        <v>10</v>
      </c>
    </row>
    <row r="983" spans="1:15">
      <c r="A983">
        <v>1204</v>
      </c>
      <c r="B983">
        <v>2364.4335714285712</v>
      </c>
      <c r="C983">
        <v>2364.4335714285712</v>
      </c>
      <c r="D983">
        <v>9</v>
      </c>
      <c r="E983">
        <v>9</v>
      </c>
      <c r="F983">
        <v>2728.2632142857142</v>
      </c>
      <c r="G983">
        <v>2728.2632142857142</v>
      </c>
      <c r="H983">
        <v>592.85714285714289</v>
      </c>
      <c r="I983">
        <v>503.5239285714286</v>
      </c>
      <c r="J983">
        <v>1075.2142857142858</v>
      </c>
      <c r="K983">
        <v>51</v>
      </c>
      <c r="L983">
        <v>51</v>
      </c>
      <c r="M983">
        <v>10</v>
      </c>
      <c r="N983">
        <v>18</v>
      </c>
      <c r="O983">
        <v>15</v>
      </c>
    </row>
    <row r="984" spans="1:15">
      <c r="A984">
        <v>1580</v>
      </c>
      <c r="B984">
        <v>1071.8942857142858</v>
      </c>
      <c r="C984">
        <v>922.21642857142865</v>
      </c>
      <c r="D984">
        <v>10</v>
      </c>
      <c r="E984">
        <v>3</v>
      </c>
      <c r="F984">
        <v>1091.3017857142856</v>
      </c>
      <c r="G984">
        <v>752.60714285714289</v>
      </c>
      <c r="H984">
        <v>553.57142857142856</v>
      </c>
      <c r="I984">
        <v>0</v>
      </c>
      <c r="J984">
        <v>271.14285714285717</v>
      </c>
      <c r="K984">
        <v>26</v>
      </c>
      <c r="L984">
        <v>16</v>
      </c>
      <c r="M984">
        <v>6</v>
      </c>
      <c r="N984">
        <v>0</v>
      </c>
      <c r="O984">
        <v>8</v>
      </c>
    </row>
    <row r="985" spans="1:15">
      <c r="A985">
        <v>553</v>
      </c>
      <c r="B985">
        <v>421.68142857142857</v>
      </c>
      <c r="C985">
        <v>421.68142857142857</v>
      </c>
      <c r="D985">
        <v>2</v>
      </c>
      <c r="E985">
        <v>2</v>
      </c>
      <c r="F985">
        <v>461.92857142857144</v>
      </c>
      <c r="G985">
        <v>461.92857142857144</v>
      </c>
      <c r="H985">
        <v>232.14285714285714</v>
      </c>
      <c r="I985">
        <v>0</v>
      </c>
      <c r="J985">
        <v>226.96428571428572</v>
      </c>
      <c r="K985">
        <v>6</v>
      </c>
      <c r="L985">
        <v>6</v>
      </c>
      <c r="M985">
        <v>1</v>
      </c>
      <c r="N985">
        <v>0</v>
      </c>
      <c r="O985">
        <v>4</v>
      </c>
    </row>
    <row r="986" spans="1:15">
      <c r="A986">
        <v>903</v>
      </c>
      <c r="B986">
        <v>357.14571428571429</v>
      </c>
      <c r="C986">
        <v>357.14571428571429</v>
      </c>
      <c r="D986">
        <v>2</v>
      </c>
      <c r="E986">
        <v>2</v>
      </c>
      <c r="F986">
        <v>132.82142857142858</v>
      </c>
      <c r="G986">
        <v>132.82142857142858</v>
      </c>
      <c r="H986">
        <v>0</v>
      </c>
      <c r="I986">
        <v>132.82142857142858</v>
      </c>
      <c r="J986">
        <v>0</v>
      </c>
      <c r="K986">
        <v>1</v>
      </c>
      <c r="L986">
        <v>1</v>
      </c>
      <c r="M986">
        <v>0</v>
      </c>
      <c r="N986">
        <v>1</v>
      </c>
      <c r="O986">
        <v>0</v>
      </c>
    </row>
    <row r="987" spans="1:15">
      <c r="A987">
        <v>1599</v>
      </c>
      <c r="B987">
        <v>44.642857142857146</v>
      </c>
      <c r="C987">
        <v>44.642857142857146</v>
      </c>
      <c r="D987">
        <v>2</v>
      </c>
      <c r="E987">
        <v>2</v>
      </c>
      <c r="F987">
        <v>67.857142857142861</v>
      </c>
      <c r="G987">
        <v>67.857142857142861</v>
      </c>
      <c r="H987">
        <v>67.857142857142861</v>
      </c>
      <c r="I987">
        <v>0</v>
      </c>
      <c r="J987">
        <v>0</v>
      </c>
      <c r="K987">
        <v>2</v>
      </c>
      <c r="L987">
        <v>2</v>
      </c>
      <c r="M987">
        <v>2</v>
      </c>
      <c r="N987">
        <v>0</v>
      </c>
      <c r="O987">
        <v>0</v>
      </c>
    </row>
    <row r="988" spans="1:15">
      <c r="A988">
        <v>183</v>
      </c>
      <c r="B988">
        <v>378.25071428571431</v>
      </c>
      <c r="C988">
        <v>378.25071428571431</v>
      </c>
      <c r="D988">
        <v>4</v>
      </c>
      <c r="E988">
        <v>4</v>
      </c>
      <c r="F988">
        <v>325.77642857142854</v>
      </c>
      <c r="G988">
        <v>325.77642857142854</v>
      </c>
      <c r="H988">
        <v>85.714285714285708</v>
      </c>
      <c r="I988">
        <v>83.945357142857134</v>
      </c>
      <c r="J988">
        <v>152.36678571428573</v>
      </c>
      <c r="K988">
        <v>22</v>
      </c>
      <c r="L988">
        <v>22</v>
      </c>
      <c r="M988">
        <v>4</v>
      </c>
      <c r="N988">
        <v>8</v>
      </c>
      <c r="O988">
        <v>6</v>
      </c>
    </row>
    <row r="989" spans="1:15">
      <c r="A989">
        <v>538</v>
      </c>
      <c r="B989">
        <v>1731.342142857143</v>
      </c>
      <c r="C989">
        <v>1725.8714285714286</v>
      </c>
      <c r="D989">
        <v>6</v>
      </c>
      <c r="E989">
        <v>5</v>
      </c>
      <c r="F989">
        <v>1339.3857142857144</v>
      </c>
      <c r="G989">
        <v>1339.3857142857144</v>
      </c>
      <c r="H989">
        <v>785.71428571428567</v>
      </c>
      <c r="I989">
        <v>110.84107142857144</v>
      </c>
      <c r="J989">
        <v>279.59464285714284</v>
      </c>
      <c r="K989">
        <v>18</v>
      </c>
      <c r="L989">
        <v>18</v>
      </c>
      <c r="M989">
        <v>3</v>
      </c>
      <c r="N989">
        <v>4</v>
      </c>
      <c r="O989">
        <v>9</v>
      </c>
    </row>
    <row r="990" spans="1:15">
      <c r="A990">
        <v>1217</v>
      </c>
      <c r="B990">
        <v>2.142857142857143E-3</v>
      </c>
      <c r="C990">
        <v>2.142857142857143E-3</v>
      </c>
      <c r="D990">
        <v>1</v>
      </c>
      <c r="E990">
        <v>1</v>
      </c>
      <c r="F990">
        <v>714.28571428571433</v>
      </c>
      <c r="G990">
        <v>714.28571428571433</v>
      </c>
      <c r="H990">
        <v>0</v>
      </c>
      <c r="I990">
        <v>0</v>
      </c>
      <c r="J990">
        <v>714.28571428571433</v>
      </c>
      <c r="K990">
        <v>1</v>
      </c>
      <c r="L990">
        <v>1</v>
      </c>
      <c r="M990">
        <v>0</v>
      </c>
      <c r="N990">
        <v>0</v>
      </c>
      <c r="O990">
        <v>1</v>
      </c>
    </row>
    <row r="991" spans="1:15">
      <c r="A991">
        <v>440</v>
      </c>
      <c r="B991">
        <v>3700.5014285714283</v>
      </c>
      <c r="C991">
        <v>3700.5014285714283</v>
      </c>
      <c r="D991">
        <v>4</v>
      </c>
      <c r="E991">
        <v>4</v>
      </c>
      <c r="F991">
        <v>3191.3928571428573</v>
      </c>
      <c r="G991">
        <v>3191.3928571428573</v>
      </c>
      <c r="H991">
        <v>0</v>
      </c>
      <c r="I991">
        <v>224.5</v>
      </c>
      <c r="J991">
        <v>278.5</v>
      </c>
      <c r="K991">
        <v>8</v>
      </c>
      <c r="L991">
        <v>8</v>
      </c>
      <c r="M991">
        <v>0</v>
      </c>
      <c r="N991">
        <v>2</v>
      </c>
      <c r="O991">
        <v>4</v>
      </c>
    </row>
    <row r="992" spans="1:15">
      <c r="A992">
        <v>1595</v>
      </c>
      <c r="B992">
        <v>3835.5367857142855</v>
      </c>
      <c r="C992">
        <v>2021.4296428571429</v>
      </c>
      <c r="D992">
        <v>7</v>
      </c>
      <c r="E992">
        <v>4</v>
      </c>
      <c r="F992">
        <v>5647.5428571428574</v>
      </c>
      <c r="G992">
        <v>2055.042857142857</v>
      </c>
      <c r="H992">
        <v>0</v>
      </c>
      <c r="I992">
        <v>0</v>
      </c>
      <c r="J992">
        <v>1803.5714285714287</v>
      </c>
      <c r="K992">
        <v>12</v>
      </c>
      <c r="L992">
        <v>5</v>
      </c>
      <c r="M992">
        <v>0</v>
      </c>
      <c r="N992">
        <v>0</v>
      </c>
      <c r="O992">
        <v>2</v>
      </c>
    </row>
    <row r="993" spans="1:15">
      <c r="A993">
        <v>778</v>
      </c>
      <c r="B993">
        <v>661.59142857142865</v>
      </c>
      <c r="C993">
        <v>472.16464285714289</v>
      </c>
      <c r="D993">
        <v>8</v>
      </c>
      <c r="E993">
        <v>6</v>
      </c>
      <c r="F993">
        <v>633.30928571428569</v>
      </c>
      <c r="G993">
        <v>446.8592857142857</v>
      </c>
      <c r="H993">
        <v>71.428571428571431</v>
      </c>
      <c r="I993">
        <v>126.27142857142857</v>
      </c>
      <c r="J993">
        <v>54.875357142857141</v>
      </c>
      <c r="K993">
        <v>14</v>
      </c>
      <c r="L993">
        <v>10</v>
      </c>
      <c r="M993">
        <v>1</v>
      </c>
      <c r="N993">
        <v>2</v>
      </c>
      <c r="O993">
        <v>3</v>
      </c>
    </row>
    <row r="994" spans="1:15">
      <c r="A994">
        <v>954</v>
      </c>
      <c r="B994">
        <v>538.44321428571425</v>
      </c>
      <c r="C994">
        <v>512.83142857142855</v>
      </c>
      <c r="D994">
        <v>4</v>
      </c>
      <c r="E994">
        <v>3</v>
      </c>
      <c r="F994">
        <v>890.57142857142856</v>
      </c>
      <c r="G994">
        <v>890.57142857142856</v>
      </c>
      <c r="H994">
        <v>285.71428571428572</v>
      </c>
      <c r="I994">
        <v>0</v>
      </c>
      <c r="J994">
        <v>583.96428571428567</v>
      </c>
      <c r="K994">
        <v>12</v>
      </c>
      <c r="L994">
        <v>12</v>
      </c>
      <c r="M994">
        <v>1</v>
      </c>
      <c r="N994">
        <v>0</v>
      </c>
      <c r="O994">
        <v>9</v>
      </c>
    </row>
    <row r="995" spans="1:15">
      <c r="A995">
        <v>171</v>
      </c>
      <c r="B995">
        <v>854.57857142857142</v>
      </c>
      <c r="C995">
        <v>854.57857142857142</v>
      </c>
      <c r="D995">
        <v>3</v>
      </c>
      <c r="E995">
        <v>3</v>
      </c>
      <c r="F995">
        <v>967.61464285714283</v>
      </c>
      <c r="G995">
        <v>967.61464285714283</v>
      </c>
      <c r="H995">
        <v>435.71428571428572</v>
      </c>
      <c r="I995">
        <v>347.75749999999999</v>
      </c>
      <c r="J995">
        <v>178.14285714285714</v>
      </c>
      <c r="K995">
        <v>59</v>
      </c>
      <c r="L995">
        <v>59</v>
      </c>
      <c r="M995">
        <v>12</v>
      </c>
      <c r="N995">
        <v>27</v>
      </c>
      <c r="O995">
        <v>9</v>
      </c>
    </row>
    <row r="996" spans="1:15">
      <c r="A996">
        <v>759</v>
      </c>
      <c r="B996">
        <v>624.55357142857144</v>
      </c>
      <c r="C996">
        <v>624.55357142857144</v>
      </c>
      <c r="D996">
        <v>2</v>
      </c>
      <c r="E996">
        <v>2</v>
      </c>
      <c r="F996">
        <v>283</v>
      </c>
      <c r="G996">
        <v>283</v>
      </c>
      <c r="H996">
        <v>53.571428571428569</v>
      </c>
      <c r="I996">
        <v>144.10714285714286</v>
      </c>
      <c r="J996">
        <v>81.928571428571431</v>
      </c>
      <c r="K996">
        <v>21</v>
      </c>
      <c r="L996">
        <v>21</v>
      </c>
      <c r="M996">
        <v>1</v>
      </c>
      <c r="N996">
        <v>14</v>
      </c>
      <c r="O996">
        <v>5</v>
      </c>
    </row>
    <row r="997" spans="1:15">
      <c r="A997">
        <v>590</v>
      </c>
      <c r="B997">
        <v>0.10964285714285714</v>
      </c>
      <c r="C997">
        <v>0.10964285714285714</v>
      </c>
      <c r="D997">
        <v>1</v>
      </c>
      <c r="E997">
        <v>1</v>
      </c>
      <c r="F997">
        <v>1.9642857142857142</v>
      </c>
      <c r="G997">
        <v>1.9642857142857142</v>
      </c>
      <c r="H997">
        <v>0</v>
      </c>
      <c r="I997">
        <v>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</row>
    <row r="998" spans="1:15">
      <c r="A998">
        <v>632</v>
      </c>
      <c r="B998">
        <v>3521.7135714285714</v>
      </c>
      <c r="C998">
        <v>2347.999642857143</v>
      </c>
      <c r="D998">
        <v>21</v>
      </c>
      <c r="E998">
        <v>16</v>
      </c>
      <c r="F998">
        <v>3537.9989285714287</v>
      </c>
      <c r="G998">
        <v>2347.999642857143</v>
      </c>
      <c r="H998">
        <v>142.85714285714286</v>
      </c>
      <c r="I998">
        <v>0</v>
      </c>
      <c r="J998">
        <v>957.14285714285711</v>
      </c>
      <c r="K998">
        <v>26</v>
      </c>
      <c r="L998">
        <v>15</v>
      </c>
      <c r="M998">
        <v>2</v>
      </c>
      <c r="N998">
        <v>0</v>
      </c>
      <c r="O998">
        <v>3</v>
      </c>
    </row>
    <row r="999" spans="1:15">
      <c r="A999">
        <v>836</v>
      </c>
      <c r="B999">
        <v>3.5714285714285714E-4</v>
      </c>
      <c r="C999">
        <v>3.5714285714285714E-4</v>
      </c>
      <c r="D999">
        <v>1</v>
      </c>
      <c r="E999">
        <v>1</v>
      </c>
      <c r="F999">
        <v>1.9642857142857142</v>
      </c>
      <c r="G999">
        <v>1.9642857142857142</v>
      </c>
      <c r="H999">
        <v>0</v>
      </c>
      <c r="I999">
        <v>0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0</v>
      </c>
    </row>
    <row r="1000" spans="1:15">
      <c r="A1000">
        <v>737</v>
      </c>
      <c r="B1000">
        <v>357.1439285714286</v>
      </c>
      <c r="C1000">
        <v>357.1439285714286</v>
      </c>
      <c r="D1000">
        <v>2</v>
      </c>
      <c r="E1000">
        <v>2</v>
      </c>
      <c r="F1000">
        <v>404.00535714285712</v>
      </c>
      <c r="G1000">
        <v>404.00535714285712</v>
      </c>
      <c r="H1000">
        <v>0</v>
      </c>
      <c r="I1000">
        <v>0</v>
      </c>
      <c r="J1000">
        <v>0</v>
      </c>
      <c r="K1000">
        <v>7</v>
      </c>
      <c r="L1000">
        <v>7</v>
      </c>
      <c r="M1000">
        <v>0</v>
      </c>
      <c r="N1000">
        <v>0</v>
      </c>
      <c r="O1000">
        <v>0</v>
      </c>
    </row>
    <row r="1001" spans="1:15">
      <c r="A1001">
        <v>938</v>
      </c>
      <c r="B1001">
        <v>448.46714285714285</v>
      </c>
      <c r="C1001">
        <v>448.46500000000003</v>
      </c>
      <c r="D1001">
        <v>3</v>
      </c>
      <c r="E1001">
        <v>2</v>
      </c>
      <c r="F1001">
        <v>470.52857142857141</v>
      </c>
      <c r="G1001">
        <v>470.52857142857141</v>
      </c>
      <c r="H1001">
        <v>85.714285714285708</v>
      </c>
      <c r="I1001">
        <v>221.52857142857144</v>
      </c>
      <c r="J1001">
        <v>163.28571428571428</v>
      </c>
      <c r="K1001">
        <v>17</v>
      </c>
      <c r="L1001">
        <v>17</v>
      </c>
      <c r="M1001">
        <v>2</v>
      </c>
      <c r="N1001">
        <v>9</v>
      </c>
      <c r="O1001">
        <v>6</v>
      </c>
    </row>
    <row r="1002" spans="1:15">
      <c r="A1002">
        <v>510</v>
      </c>
      <c r="B1002">
        <v>16.684999999999999</v>
      </c>
      <c r="C1002">
        <v>3.5714285714285714E-4</v>
      </c>
      <c r="D1002">
        <v>2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>
      <c r="A1003">
        <v>921</v>
      </c>
      <c r="B1003">
        <v>309.04607142857145</v>
      </c>
      <c r="C1003">
        <v>309.04607142857145</v>
      </c>
      <c r="D1003">
        <v>3</v>
      </c>
      <c r="E1003">
        <v>3</v>
      </c>
      <c r="F1003">
        <v>302.66428571428571</v>
      </c>
      <c r="G1003">
        <v>302.66428571428571</v>
      </c>
      <c r="H1003">
        <v>239.28571428571428</v>
      </c>
      <c r="I1003">
        <v>63.378571428571426</v>
      </c>
      <c r="J1003">
        <v>0</v>
      </c>
      <c r="K1003">
        <v>19</v>
      </c>
      <c r="L1003">
        <v>19</v>
      </c>
      <c r="M1003">
        <v>10</v>
      </c>
      <c r="N1003">
        <v>9</v>
      </c>
      <c r="O1003">
        <v>0</v>
      </c>
    </row>
    <row r="1004" spans="1:15">
      <c r="A1004">
        <v>681</v>
      </c>
      <c r="B1004">
        <v>2242.6414285714286</v>
      </c>
      <c r="C1004">
        <v>1509.5103571428572</v>
      </c>
      <c r="D1004">
        <v>14</v>
      </c>
      <c r="E1004">
        <v>11</v>
      </c>
      <c r="F1004">
        <v>2224.8771428571426</v>
      </c>
      <c r="G1004">
        <v>1693.0817857142858</v>
      </c>
      <c r="H1004">
        <v>71.428571428571431</v>
      </c>
      <c r="I1004">
        <v>215.67857142857142</v>
      </c>
      <c r="J1004">
        <v>203.17857142857142</v>
      </c>
      <c r="K1004">
        <v>23</v>
      </c>
      <c r="L1004">
        <v>13</v>
      </c>
      <c r="M1004">
        <v>1</v>
      </c>
      <c r="N1004">
        <v>2</v>
      </c>
      <c r="O1004">
        <v>4</v>
      </c>
    </row>
    <row r="1005" spans="1:15">
      <c r="A1005">
        <v>307</v>
      </c>
      <c r="B1005">
        <v>11.555000000000001</v>
      </c>
      <c r="C1005">
        <v>3.5714285714285714E-4</v>
      </c>
      <c r="D1005">
        <v>2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>
      <c r="A1006">
        <v>375</v>
      </c>
      <c r="B1006">
        <v>15.125714285714285</v>
      </c>
      <c r="C1006">
        <v>9.3664285714285711</v>
      </c>
      <c r="D1006">
        <v>3</v>
      </c>
      <c r="E1006">
        <v>2</v>
      </c>
      <c r="F1006">
        <v>18.732857142857142</v>
      </c>
      <c r="G1006">
        <v>9.3664285714285711</v>
      </c>
      <c r="H1006">
        <v>0</v>
      </c>
      <c r="I1006">
        <v>0</v>
      </c>
      <c r="J1006">
        <v>0</v>
      </c>
      <c r="K1006">
        <v>4</v>
      </c>
      <c r="L1006">
        <v>2</v>
      </c>
      <c r="M1006">
        <v>0</v>
      </c>
      <c r="N1006">
        <v>0</v>
      </c>
      <c r="O1006">
        <v>0</v>
      </c>
    </row>
    <row r="1007" spans="1:15">
      <c r="A1007">
        <v>1342</v>
      </c>
      <c r="B1007">
        <v>2105.4042857142858</v>
      </c>
      <c r="C1007">
        <v>2105.4042857142858</v>
      </c>
      <c r="D1007">
        <v>6</v>
      </c>
      <c r="E1007">
        <v>6</v>
      </c>
      <c r="F1007">
        <v>2191.4075000000003</v>
      </c>
      <c r="G1007">
        <v>2191.4075000000003</v>
      </c>
      <c r="H1007">
        <v>500</v>
      </c>
      <c r="I1007">
        <v>603.82285714285717</v>
      </c>
      <c r="J1007">
        <v>1080.2275</v>
      </c>
      <c r="K1007">
        <v>40</v>
      </c>
      <c r="L1007">
        <v>40</v>
      </c>
      <c r="M1007">
        <v>4</v>
      </c>
      <c r="N1007">
        <v>18</v>
      </c>
      <c r="O1007">
        <v>14</v>
      </c>
    </row>
    <row r="1008" spans="1:15">
      <c r="A1008">
        <v>1529</v>
      </c>
      <c r="B1008">
        <v>1802.9953571428573</v>
      </c>
      <c r="C1008">
        <v>1786.6224999999999</v>
      </c>
      <c r="D1008">
        <v>6</v>
      </c>
      <c r="E1008">
        <v>4</v>
      </c>
      <c r="F1008">
        <v>3688.5978571428573</v>
      </c>
      <c r="G1008">
        <v>2260.0264285714284</v>
      </c>
      <c r="H1008">
        <v>785.71428571428567</v>
      </c>
      <c r="I1008">
        <v>69.071428571428569</v>
      </c>
      <c r="J1008">
        <v>316.06214285714287</v>
      </c>
      <c r="K1008">
        <v>12</v>
      </c>
      <c r="L1008">
        <v>11</v>
      </c>
      <c r="M1008">
        <v>2</v>
      </c>
      <c r="N1008">
        <v>1</v>
      </c>
      <c r="O1008">
        <v>5</v>
      </c>
    </row>
    <row r="1009" spans="1:15">
      <c r="A1009">
        <v>1188</v>
      </c>
      <c r="B1009">
        <v>1587.7614285714285</v>
      </c>
      <c r="C1009">
        <v>1586.8085714285714</v>
      </c>
      <c r="D1009">
        <v>9</v>
      </c>
      <c r="E1009">
        <v>7</v>
      </c>
      <c r="F1009">
        <v>2606.6360714285715</v>
      </c>
      <c r="G1009">
        <v>2453.3339285714287</v>
      </c>
      <c r="H1009">
        <v>250</v>
      </c>
      <c r="I1009">
        <v>215.875</v>
      </c>
      <c r="J1009">
        <v>1795.3571428571429</v>
      </c>
      <c r="K1009">
        <v>35</v>
      </c>
      <c r="L1009">
        <v>31</v>
      </c>
      <c r="M1009">
        <v>3</v>
      </c>
      <c r="N1009">
        <v>10</v>
      </c>
      <c r="O1009">
        <v>12</v>
      </c>
    </row>
    <row r="1010" spans="1:15">
      <c r="A1010">
        <v>1425</v>
      </c>
      <c r="B1010">
        <v>543.44714285714292</v>
      </c>
      <c r="C1010">
        <v>543.44714285714292</v>
      </c>
      <c r="D1010">
        <v>2</v>
      </c>
      <c r="E1010">
        <v>2</v>
      </c>
      <c r="F1010">
        <v>539.96857142857141</v>
      </c>
      <c r="G1010">
        <v>539.96857142857141</v>
      </c>
      <c r="H1010">
        <v>21.428571428571427</v>
      </c>
      <c r="I1010">
        <v>0</v>
      </c>
      <c r="J1010">
        <v>494.71857142857147</v>
      </c>
      <c r="K1010">
        <v>10</v>
      </c>
      <c r="L1010">
        <v>10</v>
      </c>
      <c r="M1010">
        <v>1</v>
      </c>
      <c r="N1010">
        <v>0</v>
      </c>
      <c r="O1010">
        <v>5</v>
      </c>
    </row>
    <row r="1011" spans="1:15">
      <c r="A1011">
        <v>1220</v>
      </c>
      <c r="B1011">
        <v>1324.3414285714284</v>
      </c>
      <c r="C1011">
        <v>966.5921428571429</v>
      </c>
      <c r="D1011">
        <v>39</v>
      </c>
      <c r="E1011">
        <v>33</v>
      </c>
      <c r="F1011">
        <v>1465.7285714285715</v>
      </c>
      <c r="G1011">
        <v>1001.2439285714287</v>
      </c>
      <c r="H1011">
        <v>371.42857142857144</v>
      </c>
      <c r="I1011">
        <v>122.82857142857142</v>
      </c>
      <c r="J1011">
        <v>141.21428571428572</v>
      </c>
      <c r="K1011">
        <v>73</v>
      </c>
      <c r="L1011">
        <v>40</v>
      </c>
      <c r="M1011">
        <v>12</v>
      </c>
      <c r="N1011">
        <v>12</v>
      </c>
      <c r="O1011">
        <v>4</v>
      </c>
    </row>
    <row r="1012" spans="1:15">
      <c r="A1012">
        <v>1386</v>
      </c>
      <c r="B1012">
        <v>9.7482142857142851</v>
      </c>
      <c r="C1012">
        <v>2.6071428571428572E-2</v>
      </c>
      <c r="D1012">
        <v>2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</row>
    <row r="1013" spans="1:15">
      <c r="A1013">
        <v>697</v>
      </c>
      <c r="B1013">
        <v>6189.9253571428571</v>
      </c>
      <c r="C1013">
        <v>4086.6110714285714</v>
      </c>
      <c r="D1013">
        <v>44</v>
      </c>
      <c r="E1013">
        <v>33</v>
      </c>
      <c r="F1013">
        <v>7339.9839285714279</v>
      </c>
      <c r="G1013">
        <v>4206.2514285714287</v>
      </c>
      <c r="H1013">
        <v>357.14285714285717</v>
      </c>
      <c r="I1013">
        <v>636.55071428571421</v>
      </c>
      <c r="J1013">
        <v>1769.9146428571428</v>
      </c>
      <c r="K1013">
        <v>95</v>
      </c>
      <c r="L1013">
        <v>39</v>
      </c>
      <c r="M1013">
        <v>1</v>
      </c>
      <c r="N1013">
        <v>25</v>
      </c>
      <c r="O1013">
        <v>31</v>
      </c>
    </row>
    <row r="1014" spans="1:15">
      <c r="A1014">
        <v>865</v>
      </c>
      <c r="B1014">
        <v>125.27499999999999</v>
      </c>
      <c r="C1014">
        <v>125.27499999999999</v>
      </c>
      <c r="D1014">
        <v>2</v>
      </c>
      <c r="E1014">
        <v>2</v>
      </c>
      <c r="F1014">
        <v>441.46428571428572</v>
      </c>
      <c r="G1014">
        <v>441.46428571428572</v>
      </c>
      <c r="H1014">
        <v>214.28571428571428</v>
      </c>
      <c r="I1014">
        <v>14.285714285714286</v>
      </c>
      <c r="J1014">
        <v>203.42857142857142</v>
      </c>
      <c r="K1014">
        <v>12</v>
      </c>
      <c r="L1014">
        <v>12</v>
      </c>
      <c r="M1014">
        <v>3</v>
      </c>
      <c r="N1014">
        <v>1</v>
      </c>
      <c r="O1014">
        <v>5</v>
      </c>
    </row>
    <row r="1015" spans="1:15">
      <c r="A1015">
        <v>753</v>
      </c>
      <c r="B1015">
        <v>215.17964285714285</v>
      </c>
      <c r="C1015">
        <v>215.17964285714285</v>
      </c>
      <c r="D1015">
        <v>3</v>
      </c>
      <c r="E1015">
        <v>3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>
      <c r="A1016">
        <v>926</v>
      </c>
      <c r="B1016">
        <v>1300.8382142857142</v>
      </c>
      <c r="C1016">
        <v>1300.8382142857142</v>
      </c>
      <c r="D1016">
        <v>4</v>
      </c>
      <c r="E1016">
        <v>4</v>
      </c>
      <c r="F1016">
        <v>1368.5357142857142</v>
      </c>
      <c r="G1016">
        <v>1368.5357142857142</v>
      </c>
      <c r="H1016">
        <v>1142.8571428571429</v>
      </c>
      <c r="I1016">
        <v>0</v>
      </c>
      <c r="J1016">
        <v>221.64285714285714</v>
      </c>
      <c r="K1016">
        <v>12</v>
      </c>
      <c r="L1016">
        <v>12</v>
      </c>
      <c r="M1016">
        <v>3</v>
      </c>
      <c r="N1016">
        <v>0</v>
      </c>
      <c r="O1016">
        <v>8</v>
      </c>
    </row>
    <row r="1017" spans="1:15">
      <c r="A1017">
        <v>1127</v>
      </c>
      <c r="B1017">
        <v>145.56714285714287</v>
      </c>
      <c r="C1017">
        <v>145.56714285714287</v>
      </c>
      <c r="D1017">
        <v>3</v>
      </c>
      <c r="E1017">
        <v>3</v>
      </c>
      <c r="F1017">
        <v>119.925</v>
      </c>
      <c r="G1017">
        <v>119.925</v>
      </c>
      <c r="H1017">
        <v>10.714285714285714</v>
      </c>
      <c r="I1017">
        <v>13.567857142857141</v>
      </c>
      <c r="J1017">
        <v>95.214285714285708</v>
      </c>
      <c r="K1017">
        <v>6</v>
      </c>
      <c r="L1017">
        <v>6</v>
      </c>
      <c r="M1017">
        <v>1</v>
      </c>
      <c r="N1017">
        <v>2</v>
      </c>
      <c r="O1017">
        <v>1</v>
      </c>
    </row>
    <row r="1018" spans="1:15">
      <c r="A1018">
        <v>1119</v>
      </c>
      <c r="B1018">
        <v>2681.9428571428571</v>
      </c>
      <c r="C1018">
        <v>2106.4100000000003</v>
      </c>
      <c r="D1018">
        <v>21</v>
      </c>
      <c r="E1018">
        <v>18</v>
      </c>
      <c r="F1018">
        <v>2965.7278571428574</v>
      </c>
      <c r="G1018">
        <v>2347.8907142857142</v>
      </c>
      <c r="H1018">
        <v>53.571428571428569</v>
      </c>
      <c r="I1018">
        <v>617.59071428571428</v>
      </c>
      <c r="J1018">
        <v>1097.5885714285714</v>
      </c>
      <c r="K1018">
        <v>66</v>
      </c>
      <c r="L1018">
        <v>52</v>
      </c>
      <c r="M1018">
        <v>1</v>
      </c>
      <c r="N1018">
        <v>32</v>
      </c>
      <c r="O1018">
        <v>15</v>
      </c>
    </row>
    <row r="1019" spans="1:15">
      <c r="A1019">
        <v>332</v>
      </c>
      <c r="B1019">
        <v>94.078214285714282</v>
      </c>
      <c r="C1019">
        <v>94.078214285714282</v>
      </c>
      <c r="D1019">
        <v>2</v>
      </c>
      <c r="E1019">
        <v>2</v>
      </c>
      <c r="F1019">
        <v>295.95142857142855</v>
      </c>
      <c r="G1019">
        <v>295.95142857142855</v>
      </c>
      <c r="H1019">
        <v>0</v>
      </c>
      <c r="I1019">
        <v>115.95142857142856</v>
      </c>
      <c r="J1019">
        <v>178.57142857142858</v>
      </c>
      <c r="K1019">
        <v>4</v>
      </c>
      <c r="L1019">
        <v>4</v>
      </c>
      <c r="M1019">
        <v>0</v>
      </c>
      <c r="N1019">
        <v>2</v>
      </c>
      <c r="O1019">
        <v>1</v>
      </c>
    </row>
    <row r="1020" spans="1:15">
      <c r="A1020">
        <v>372</v>
      </c>
      <c r="B1020">
        <v>178.57249999999999</v>
      </c>
      <c r="C1020">
        <v>178.57249999999999</v>
      </c>
      <c r="D1020">
        <v>2</v>
      </c>
      <c r="E1020">
        <v>2</v>
      </c>
      <c r="F1020">
        <v>119.82142857142857</v>
      </c>
      <c r="G1020">
        <v>119.82142857142857</v>
      </c>
      <c r="H1020">
        <v>117.85714285714286</v>
      </c>
      <c r="I1020">
        <v>0</v>
      </c>
      <c r="J1020">
        <v>0</v>
      </c>
      <c r="K1020">
        <v>4</v>
      </c>
      <c r="L1020">
        <v>4</v>
      </c>
      <c r="M1020">
        <v>3</v>
      </c>
      <c r="N1020">
        <v>0</v>
      </c>
      <c r="O1020">
        <v>0</v>
      </c>
    </row>
    <row r="1021" spans="1:15">
      <c r="A1021">
        <v>875</v>
      </c>
      <c r="B1021">
        <v>362.85821428571433</v>
      </c>
      <c r="C1021">
        <v>362.85821428571433</v>
      </c>
      <c r="D1021">
        <v>3</v>
      </c>
      <c r="E1021">
        <v>3</v>
      </c>
      <c r="F1021">
        <v>362.03642857142859</v>
      </c>
      <c r="G1021">
        <v>362.03642857142859</v>
      </c>
      <c r="H1021">
        <v>217.85714285714286</v>
      </c>
      <c r="I1021">
        <v>50.286428571428573</v>
      </c>
      <c r="J1021">
        <v>92.464285714285708</v>
      </c>
      <c r="K1021">
        <v>19</v>
      </c>
      <c r="L1021">
        <v>19</v>
      </c>
      <c r="M1021">
        <v>7</v>
      </c>
      <c r="N1021">
        <v>7</v>
      </c>
      <c r="O1021">
        <v>4</v>
      </c>
    </row>
    <row r="1022" spans="1:15">
      <c r="A1022">
        <v>1053</v>
      </c>
      <c r="B1022">
        <v>1663.394642857143</v>
      </c>
      <c r="C1022">
        <v>1663.394642857143</v>
      </c>
      <c r="D1022">
        <v>3</v>
      </c>
      <c r="E1022">
        <v>3</v>
      </c>
      <c r="F1022">
        <v>1509.1607142857142</v>
      </c>
      <c r="G1022">
        <v>1509.1607142857142</v>
      </c>
      <c r="H1022">
        <v>392.85714285714283</v>
      </c>
      <c r="I1022">
        <v>0</v>
      </c>
      <c r="J1022">
        <v>572.75</v>
      </c>
      <c r="K1022">
        <v>19</v>
      </c>
      <c r="L1022">
        <v>19</v>
      </c>
      <c r="M1022">
        <v>2</v>
      </c>
      <c r="N1022">
        <v>0</v>
      </c>
      <c r="O1022">
        <v>13</v>
      </c>
    </row>
    <row r="1023" spans="1:15">
      <c r="A1023">
        <v>927</v>
      </c>
      <c r="B1023">
        <v>3469.4521428571429</v>
      </c>
      <c r="C1023">
        <v>3457.1589285714285</v>
      </c>
      <c r="D1023">
        <v>8</v>
      </c>
      <c r="E1023">
        <v>6</v>
      </c>
      <c r="F1023">
        <v>1198.857857142857</v>
      </c>
      <c r="G1023">
        <v>1198.857857142857</v>
      </c>
      <c r="H1023">
        <v>0</v>
      </c>
      <c r="I1023">
        <v>0</v>
      </c>
      <c r="J1023">
        <v>1198.857857142857</v>
      </c>
      <c r="K1023">
        <v>8</v>
      </c>
      <c r="L1023">
        <v>8</v>
      </c>
      <c r="M1023">
        <v>0</v>
      </c>
      <c r="N1023">
        <v>0</v>
      </c>
      <c r="O1023">
        <v>8</v>
      </c>
    </row>
    <row r="1024" spans="1:15">
      <c r="A1024">
        <v>259</v>
      </c>
      <c r="B1024">
        <v>794.54071428571422</v>
      </c>
      <c r="C1024">
        <v>788.60392857142858</v>
      </c>
      <c r="D1024">
        <v>4</v>
      </c>
      <c r="E1024">
        <v>2</v>
      </c>
      <c r="F1024">
        <v>60.571428571428569</v>
      </c>
      <c r="G1024">
        <v>60.571428571428569</v>
      </c>
      <c r="H1024">
        <v>0</v>
      </c>
      <c r="I1024">
        <v>0</v>
      </c>
      <c r="J1024">
        <v>60.571428571428569</v>
      </c>
      <c r="K1024">
        <v>2</v>
      </c>
      <c r="L1024">
        <v>2</v>
      </c>
      <c r="M1024">
        <v>0</v>
      </c>
      <c r="N1024">
        <v>0</v>
      </c>
      <c r="O1024">
        <v>2</v>
      </c>
    </row>
    <row r="1025" spans="1:15">
      <c r="A1025">
        <v>1101</v>
      </c>
      <c r="B1025">
        <v>24.548214285714288</v>
      </c>
      <c r="C1025">
        <v>1.0714285714285715E-3</v>
      </c>
      <c r="D1025">
        <v>3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>
      <c r="A1026">
        <v>533</v>
      </c>
      <c r="B1026">
        <v>7.1439285714285718</v>
      </c>
      <c r="C1026">
        <v>7.1439285714285718</v>
      </c>
      <c r="D1026">
        <v>2</v>
      </c>
      <c r="E1026">
        <v>2</v>
      </c>
      <c r="F1026">
        <v>8.6428571428571423</v>
      </c>
      <c r="G1026">
        <v>8.6428571428571423</v>
      </c>
      <c r="H1026">
        <v>3.5714285714285716</v>
      </c>
      <c r="I1026">
        <v>4.6071428571428568</v>
      </c>
      <c r="J1026">
        <v>0</v>
      </c>
      <c r="K1026">
        <v>3</v>
      </c>
      <c r="L1026">
        <v>3</v>
      </c>
      <c r="M1026">
        <v>1</v>
      </c>
      <c r="N1026">
        <v>1</v>
      </c>
      <c r="O1026">
        <v>0</v>
      </c>
    </row>
    <row r="1027" spans="1:15">
      <c r="A1027">
        <v>1000</v>
      </c>
      <c r="B1027">
        <v>390.27750000000003</v>
      </c>
      <c r="C1027">
        <v>390.27750000000003</v>
      </c>
      <c r="D1027">
        <v>2</v>
      </c>
      <c r="E1027">
        <v>2</v>
      </c>
      <c r="F1027">
        <v>1950.5357142857142</v>
      </c>
      <c r="G1027">
        <v>1950.5357142857142</v>
      </c>
      <c r="H1027">
        <v>160.71428571428572</v>
      </c>
      <c r="I1027">
        <v>0</v>
      </c>
      <c r="J1027">
        <v>0</v>
      </c>
      <c r="K1027">
        <v>4</v>
      </c>
      <c r="L1027">
        <v>4</v>
      </c>
      <c r="M1027">
        <v>2</v>
      </c>
      <c r="N1027">
        <v>0</v>
      </c>
      <c r="O1027">
        <v>0</v>
      </c>
    </row>
    <row r="1028" spans="1:15">
      <c r="A1028">
        <v>1452</v>
      </c>
      <c r="B1028">
        <v>535.71607142857135</v>
      </c>
      <c r="C1028">
        <v>535.71607142857135</v>
      </c>
      <c r="D1028">
        <v>2</v>
      </c>
      <c r="E1028">
        <v>2</v>
      </c>
      <c r="F1028">
        <v>529.68571428571431</v>
      </c>
      <c r="G1028">
        <v>529.68571428571431</v>
      </c>
      <c r="H1028">
        <v>0</v>
      </c>
      <c r="I1028">
        <v>0</v>
      </c>
      <c r="J1028">
        <v>0</v>
      </c>
      <c r="K1028">
        <v>3</v>
      </c>
      <c r="L1028">
        <v>3</v>
      </c>
      <c r="M1028">
        <v>0</v>
      </c>
      <c r="N1028">
        <v>0</v>
      </c>
      <c r="O1028">
        <v>0</v>
      </c>
    </row>
    <row r="1029" spans="1:15">
      <c r="A1029">
        <v>688</v>
      </c>
      <c r="B1029">
        <v>1571.4471428571428</v>
      </c>
      <c r="C1029">
        <v>1571.4471428571428</v>
      </c>
      <c r="D1029">
        <v>2</v>
      </c>
      <c r="E1029">
        <v>2</v>
      </c>
      <c r="F1029">
        <v>1161.0214285714285</v>
      </c>
      <c r="G1029">
        <v>1161.0214285714285</v>
      </c>
      <c r="H1029">
        <v>0</v>
      </c>
      <c r="I1029">
        <v>0</v>
      </c>
      <c r="J1029">
        <v>0</v>
      </c>
      <c r="K1029">
        <v>3</v>
      </c>
      <c r="L1029">
        <v>3</v>
      </c>
      <c r="M1029">
        <v>0</v>
      </c>
      <c r="N1029">
        <v>0</v>
      </c>
      <c r="O1029">
        <v>0</v>
      </c>
    </row>
    <row r="1030" spans="1:15">
      <c r="A1030">
        <v>1263</v>
      </c>
      <c r="B1030">
        <v>1287.4164285714287</v>
      </c>
      <c r="C1030">
        <v>1087.5774999999999</v>
      </c>
      <c r="D1030">
        <v>18</v>
      </c>
      <c r="E1030">
        <v>11</v>
      </c>
      <c r="F1030">
        <v>1188.1714285714286</v>
      </c>
      <c r="G1030">
        <v>1063.8807142857142</v>
      </c>
      <c r="H1030">
        <v>0</v>
      </c>
      <c r="I1030">
        <v>31.754999999999999</v>
      </c>
      <c r="J1030">
        <v>471.5</v>
      </c>
      <c r="K1030">
        <v>30</v>
      </c>
      <c r="L1030">
        <v>21</v>
      </c>
      <c r="M1030">
        <v>0</v>
      </c>
      <c r="N1030">
        <v>2</v>
      </c>
      <c r="O1030">
        <v>10</v>
      </c>
    </row>
    <row r="1031" spans="1:15">
      <c r="A1031">
        <v>146</v>
      </c>
      <c r="B1031">
        <v>446.97892857142858</v>
      </c>
      <c r="C1031">
        <v>446.97892857142858</v>
      </c>
      <c r="D1031">
        <v>3</v>
      </c>
      <c r="E1031">
        <v>3</v>
      </c>
      <c r="F1031">
        <v>345.87142857142857</v>
      </c>
      <c r="G1031">
        <v>345.87142857142857</v>
      </c>
      <c r="H1031">
        <v>35.714285714285715</v>
      </c>
      <c r="I1031">
        <v>310.15714285714284</v>
      </c>
      <c r="J1031">
        <v>0</v>
      </c>
      <c r="K1031">
        <v>15</v>
      </c>
      <c r="L1031">
        <v>15</v>
      </c>
      <c r="M1031">
        <v>1</v>
      </c>
      <c r="N1031">
        <v>14</v>
      </c>
      <c r="O1031">
        <v>0</v>
      </c>
    </row>
    <row r="1032" spans="1:15">
      <c r="A1032">
        <v>1145</v>
      </c>
      <c r="B1032">
        <v>132.15892857142856</v>
      </c>
      <c r="C1032">
        <v>132.15892857142856</v>
      </c>
      <c r="D1032">
        <v>3</v>
      </c>
      <c r="E1032">
        <v>3</v>
      </c>
      <c r="F1032">
        <v>3.3928571428571428</v>
      </c>
      <c r="G1032">
        <v>3.3928571428571428</v>
      </c>
      <c r="H1032">
        <v>0</v>
      </c>
      <c r="I1032">
        <v>0</v>
      </c>
      <c r="J1032">
        <v>0</v>
      </c>
      <c r="K1032">
        <v>1</v>
      </c>
      <c r="L1032">
        <v>1</v>
      </c>
      <c r="M1032">
        <v>0</v>
      </c>
      <c r="N1032">
        <v>0</v>
      </c>
      <c r="O1032">
        <v>0</v>
      </c>
    </row>
    <row r="1033" spans="1:15">
      <c r="A1033">
        <v>321</v>
      </c>
      <c r="B1033">
        <v>2409.9964285714282</v>
      </c>
      <c r="C1033">
        <v>2048.8421428571428</v>
      </c>
      <c r="D1033">
        <v>5</v>
      </c>
      <c r="E1033">
        <v>3</v>
      </c>
      <c r="F1033">
        <v>2017.0892857142858</v>
      </c>
      <c r="G1033">
        <v>2017.0892857142858</v>
      </c>
      <c r="H1033">
        <v>778.57142857142856</v>
      </c>
      <c r="I1033">
        <v>179.94642857142858</v>
      </c>
      <c r="J1033">
        <v>1056.8571428571429</v>
      </c>
      <c r="K1033">
        <v>37</v>
      </c>
      <c r="L1033">
        <v>37</v>
      </c>
      <c r="M1033">
        <v>4</v>
      </c>
      <c r="N1033">
        <v>8</v>
      </c>
      <c r="O1033">
        <v>24</v>
      </c>
    </row>
    <row r="1034" spans="1:15">
      <c r="A1034">
        <v>953</v>
      </c>
      <c r="B1034">
        <v>884.63035714285718</v>
      </c>
      <c r="C1034">
        <v>884.63035714285718</v>
      </c>
      <c r="D1034">
        <v>4</v>
      </c>
      <c r="E1034">
        <v>4</v>
      </c>
      <c r="F1034">
        <v>1387.6125</v>
      </c>
      <c r="G1034">
        <v>1387.6125</v>
      </c>
      <c r="H1034">
        <v>0</v>
      </c>
      <c r="I1034">
        <v>126.35000000000001</v>
      </c>
      <c r="J1034">
        <v>754.125</v>
      </c>
      <c r="K1034">
        <v>18</v>
      </c>
      <c r="L1034">
        <v>18</v>
      </c>
      <c r="M1034">
        <v>0</v>
      </c>
      <c r="N1034">
        <v>3</v>
      </c>
      <c r="O1034">
        <v>7</v>
      </c>
    </row>
    <row r="1035" spans="1:15">
      <c r="A1035">
        <v>1033</v>
      </c>
      <c r="B1035">
        <v>2.5767857142857147</v>
      </c>
      <c r="C1035">
        <v>8.9285714285714281E-3</v>
      </c>
      <c r="D1035">
        <v>4</v>
      </c>
      <c r="E1035">
        <v>1</v>
      </c>
      <c r="F1035">
        <v>1.3225</v>
      </c>
      <c r="G1035">
        <v>0.8928571428571429</v>
      </c>
      <c r="H1035">
        <v>0</v>
      </c>
      <c r="I1035">
        <v>0</v>
      </c>
      <c r="J1035">
        <v>0</v>
      </c>
      <c r="K1035">
        <v>2</v>
      </c>
      <c r="L1035">
        <v>1</v>
      </c>
      <c r="M1035">
        <v>0</v>
      </c>
      <c r="N1035">
        <v>0</v>
      </c>
      <c r="O1035">
        <v>0</v>
      </c>
    </row>
    <row r="1036" spans="1:15">
      <c r="A1036">
        <v>1003</v>
      </c>
      <c r="B1036">
        <v>14.287142857142857</v>
      </c>
      <c r="C1036">
        <v>14.287142857142857</v>
      </c>
      <c r="D1036">
        <v>2</v>
      </c>
      <c r="E1036">
        <v>2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>
      <c r="A1037">
        <v>54</v>
      </c>
      <c r="B1037">
        <v>864.52071428571435</v>
      </c>
      <c r="C1037">
        <v>721.43214285714282</v>
      </c>
      <c r="D1037">
        <v>3</v>
      </c>
      <c r="E1037">
        <v>2</v>
      </c>
      <c r="F1037">
        <v>663.46785714285704</v>
      </c>
      <c r="G1037">
        <v>647.78928571428571</v>
      </c>
      <c r="H1037">
        <v>0</v>
      </c>
      <c r="I1037">
        <v>0</v>
      </c>
      <c r="J1037">
        <v>107.14285714285714</v>
      </c>
      <c r="K1037">
        <v>6</v>
      </c>
      <c r="L1037">
        <v>4</v>
      </c>
      <c r="M1037">
        <v>0</v>
      </c>
      <c r="N1037">
        <v>0</v>
      </c>
      <c r="O1037">
        <v>1</v>
      </c>
    </row>
    <row r="1038" spans="1:15">
      <c r="A1038">
        <v>447</v>
      </c>
      <c r="B1038">
        <v>262.50107142857144</v>
      </c>
      <c r="C1038">
        <v>262.50107142857144</v>
      </c>
      <c r="D1038">
        <v>3</v>
      </c>
      <c r="E1038">
        <v>3</v>
      </c>
      <c r="F1038">
        <v>587.24678571428569</v>
      </c>
      <c r="G1038">
        <v>587.24678571428569</v>
      </c>
      <c r="H1038">
        <v>0</v>
      </c>
      <c r="I1038">
        <v>23.820357142857144</v>
      </c>
      <c r="J1038">
        <v>563.42642857142857</v>
      </c>
      <c r="K1038">
        <v>6</v>
      </c>
      <c r="L1038">
        <v>6</v>
      </c>
      <c r="M1038">
        <v>0</v>
      </c>
      <c r="N1038">
        <v>4</v>
      </c>
      <c r="O1038">
        <v>2</v>
      </c>
    </row>
    <row r="1039" spans="1:15">
      <c r="A1039">
        <v>848</v>
      </c>
      <c r="B1039">
        <v>409.74928571428569</v>
      </c>
      <c r="C1039">
        <v>407.36285714285714</v>
      </c>
      <c r="D1039">
        <v>6</v>
      </c>
      <c r="E1039">
        <v>2</v>
      </c>
      <c r="F1039">
        <v>1960.1428571428571</v>
      </c>
      <c r="G1039">
        <v>1957.7857142857142</v>
      </c>
      <c r="H1039">
        <v>1857.1428571428571</v>
      </c>
      <c r="I1039">
        <v>95.642857142857139</v>
      </c>
      <c r="J1039">
        <v>0</v>
      </c>
      <c r="K1039">
        <v>17</v>
      </c>
      <c r="L1039">
        <v>13</v>
      </c>
      <c r="M1039">
        <v>6</v>
      </c>
      <c r="N1039">
        <v>4</v>
      </c>
      <c r="O1039">
        <v>0</v>
      </c>
    </row>
    <row r="1040" spans="1:15">
      <c r="A1040">
        <v>675</v>
      </c>
      <c r="B1040">
        <v>6104.8553571428574</v>
      </c>
      <c r="C1040">
        <v>6104.8553571428574</v>
      </c>
      <c r="D1040">
        <v>3</v>
      </c>
      <c r="E1040">
        <v>3</v>
      </c>
      <c r="F1040">
        <v>1702.0714285714287</v>
      </c>
      <c r="G1040">
        <v>1702.0714285714287</v>
      </c>
      <c r="H1040">
        <v>267.85714285714283</v>
      </c>
      <c r="I1040">
        <v>0</v>
      </c>
      <c r="J1040">
        <v>1428.5714285714287</v>
      </c>
      <c r="K1040">
        <v>10</v>
      </c>
      <c r="L1040">
        <v>10</v>
      </c>
      <c r="M1040">
        <v>3</v>
      </c>
      <c r="N1040">
        <v>0</v>
      </c>
      <c r="O1040">
        <v>1</v>
      </c>
    </row>
    <row r="1041" spans="1:15">
      <c r="A1041">
        <v>220</v>
      </c>
      <c r="B1041">
        <v>476.47214285714284</v>
      </c>
      <c r="C1041">
        <v>455.43214285714288</v>
      </c>
      <c r="D1041">
        <v>4</v>
      </c>
      <c r="E1041">
        <v>3</v>
      </c>
      <c r="F1041">
        <v>324.25</v>
      </c>
      <c r="G1041">
        <v>319.21428571428572</v>
      </c>
      <c r="H1041">
        <v>0</v>
      </c>
      <c r="I1041">
        <v>0</v>
      </c>
      <c r="J1041">
        <v>275.67857142857144</v>
      </c>
      <c r="K1041">
        <v>9</v>
      </c>
      <c r="L1041">
        <v>7</v>
      </c>
      <c r="M1041">
        <v>0</v>
      </c>
      <c r="N1041">
        <v>0</v>
      </c>
      <c r="O1041">
        <v>5</v>
      </c>
    </row>
    <row r="1042" spans="1:15">
      <c r="A1042">
        <v>571</v>
      </c>
      <c r="B1042">
        <v>634.995</v>
      </c>
      <c r="C1042">
        <v>633.54428571428582</v>
      </c>
      <c r="D1042">
        <v>6</v>
      </c>
      <c r="E1042">
        <v>3</v>
      </c>
      <c r="F1042">
        <v>910.21428571428567</v>
      </c>
      <c r="G1042">
        <v>908.78571428571433</v>
      </c>
      <c r="H1042">
        <v>607.14285714285711</v>
      </c>
      <c r="I1042">
        <v>0</v>
      </c>
      <c r="J1042">
        <v>298</v>
      </c>
      <c r="K1042">
        <v>15</v>
      </c>
      <c r="L1042">
        <v>13</v>
      </c>
      <c r="M1042">
        <v>3</v>
      </c>
      <c r="N1042">
        <v>0</v>
      </c>
      <c r="O1042">
        <v>7</v>
      </c>
    </row>
    <row r="1043" spans="1:15">
      <c r="A1043">
        <v>416</v>
      </c>
      <c r="B1043">
        <v>5704.2317857142853</v>
      </c>
      <c r="C1043">
        <v>5704.2317857142853</v>
      </c>
      <c r="D1043">
        <v>5</v>
      </c>
      <c r="E1043">
        <v>5</v>
      </c>
      <c r="F1043">
        <v>185.39285714285714</v>
      </c>
      <c r="G1043">
        <v>185.39285714285714</v>
      </c>
      <c r="H1043">
        <v>28.571428571428573</v>
      </c>
      <c r="I1043">
        <v>156.82142857142858</v>
      </c>
      <c r="J1043">
        <v>0</v>
      </c>
      <c r="K1043">
        <v>25</v>
      </c>
      <c r="L1043">
        <v>25</v>
      </c>
      <c r="M1043">
        <v>4</v>
      </c>
      <c r="N1043">
        <v>21</v>
      </c>
      <c r="O1043">
        <v>0</v>
      </c>
    </row>
    <row r="1044" spans="1:15">
      <c r="A1044">
        <v>554</v>
      </c>
      <c r="B1044">
        <v>482.14821428571429</v>
      </c>
      <c r="C1044">
        <v>482.14821428571429</v>
      </c>
      <c r="D1044">
        <v>3</v>
      </c>
      <c r="E1044">
        <v>3</v>
      </c>
      <c r="F1044">
        <v>618.46428571428567</v>
      </c>
      <c r="G1044">
        <v>618.46428571428567</v>
      </c>
      <c r="H1044">
        <v>285.71428571428572</v>
      </c>
      <c r="I1044">
        <v>0</v>
      </c>
      <c r="J1044">
        <v>330.46428571428572</v>
      </c>
      <c r="K1044">
        <v>7</v>
      </c>
      <c r="L1044">
        <v>7</v>
      </c>
      <c r="M1044">
        <v>2</v>
      </c>
      <c r="N1044">
        <v>0</v>
      </c>
      <c r="O1044">
        <v>4</v>
      </c>
    </row>
    <row r="1045" spans="1:15">
      <c r="A1045">
        <v>19</v>
      </c>
      <c r="B1045">
        <v>812.49</v>
      </c>
      <c r="C1045">
        <v>812.47142857142865</v>
      </c>
      <c r="D1045">
        <v>3</v>
      </c>
      <c r="E1045">
        <v>2</v>
      </c>
      <c r="F1045">
        <v>148.44678571428571</v>
      </c>
      <c r="G1045">
        <v>148.44678571428571</v>
      </c>
      <c r="H1045">
        <v>0</v>
      </c>
      <c r="I1045">
        <v>0</v>
      </c>
      <c r="J1045">
        <v>144.12535714285715</v>
      </c>
      <c r="K1045">
        <v>5</v>
      </c>
      <c r="L1045">
        <v>5</v>
      </c>
      <c r="M1045">
        <v>0</v>
      </c>
      <c r="N1045">
        <v>0</v>
      </c>
      <c r="O1045">
        <v>4</v>
      </c>
    </row>
    <row r="1046" spans="1:15">
      <c r="A1046">
        <v>1447</v>
      </c>
      <c r="B1046">
        <v>517.43535714285713</v>
      </c>
      <c r="C1046">
        <v>302.03499999999997</v>
      </c>
      <c r="D1046">
        <v>11</v>
      </c>
      <c r="E1046">
        <v>8</v>
      </c>
      <c r="F1046">
        <v>464.03428571428566</v>
      </c>
      <c r="G1046">
        <v>302.03499999999997</v>
      </c>
      <c r="H1046">
        <v>0</v>
      </c>
      <c r="I1046">
        <v>0</v>
      </c>
      <c r="J1046">
        <v>49.392857142857146</v>
      </c>
      <c r="K1046">
        <v>16</v>
      </c>
      <c r="L1046">
        <v>8</v>
      </c>
      <c r="M1046">
        <v>0</v>
      </c>
      <c r="N1046">
        <v>0</v>
      </c>
      <c r="O1046">
        <v>4</v>
      </c>
    </row>
    <row r="1047" spans="1:15">
      <c r="A1047">
        <v>1542</v>
      </c>
      <c r="B1047">
        <v>465.04785714285714</v>
      </c>
      <c r="C1047">
        <v>452.35428571428571</v>
      </c>
      <c r="D1047">
        <v>6</v>
      </c>
      <c r="E1047">
        <v>2</v>
      </c>
      <c r="F1047">
        <v>2.1428571428571428</v>
      </c>
      <c r="G1047">
        <v>0.7142857142857143</v>
      </c>
      <c r="H1047">
        <v>0</v>
      </c>
      <c r="I1047">
        <v>0</v>
      </c>
      <c r="J1047">
        <v>0.7142857142857143</v>
      </c>
      <c r="K1047">
        <v>3</v>
      </c>
      <c r="L1047">
        <v>1</v>
      </c>
      <c r="M1047">
        <v>0</v>
      </c>
      <c r="N1047">
        <v>0</v>
      </c>
      <c r="O1047">
        <v>1</v>
      </c>
    </row>
    <row r="1048" spans="1:15">
      <c r="A1048">
        <v>365</v>
      </c>
      <c r="B1048">
        <v>0</v>
      </c>
      <c r="C1048">
        <v>0</v>
      </c>
      <c r="D1048">
        <v>0</v>
      </c>
      <c r="E1048">
        <v>0</v>
      </c>
      <c r="F1048">
        <v>71.25</v>
      </c>
      <c r="G1048">
        <v>71.25</v>
      </c>
      <c r="H1048">
        <v>67.857142857142861</v>
      </c>
      <c r="I1048">
        <v>0</v>
      </c>
      <c r="J1048">
        <v>0</v>
      </c>
      <c r="K1048">
        <v>3</v>
      </c>
      <c r="L1048">
        <v>3</v>
      </c>
      <c r="M1048">
        <v>2</v>
      </c>
      <c r="N1048">
        <v>0</v>
      </c>
      <c r="O1048">
        <v>0</v>
      </c>
    </row>
    <row r="1049" spans="1:15">
      <c r="A1049">
        <v>1205</v>
      </c>
      <c r="B1049">
        <v>365.08571428571429</v>
      </c>
      <c r="C1049">
        <v>365.08571428571429</v>
      </c>
      <c r="D1049">
        <v>3</v>
      </c>
      <c r="E1049">
        <v>3</v>
      </c>
      <c r="F1049">
        <v>387.43928571428569</v>
      </c>
      <c r="G1049">
        <v>387.43928571428569</v>
      </c>
      <c r="H1049">
        <v>160.71428571428572</v>
      </c>
      <c r="I1049">
        <v>27.832142857142856</v>
      </c>
      <c r="J1049">
        <v>194.07142857142858</v>
      </c>
      <c r="K1049">
        <v>13</v>
      </c>
      <c r="L1049">
        <v>13</v>
      </c>
      <c r="M1049">
        <v>5</v>
      </c>
      <c r="N1049">
        <v>3</v>
      </c>
      <c r="O1049">
        <v>4</v>
      </c>
    </row>
    <row r="1050" spans="1:15">
      <c r="A1050">
        <v>794</v>
      </c>
      <c r="B1050">
        <v>893.21464285714285</v>
      </c>
      <c r="C1050">
        <v>597.82249999999999</v>
      </c>
      <c r="D1050">
        <v>11</v>
      </c>
      <c r="E1050">
        <v>2</v>
      </c>
      <c r="F1050">
        <v>1027.1324999999999</v>
      </c>
      <c r="G1050">
        <v>647.64285714285711</v>
      </c>
      <c r="H1050">
        <v>57.142857142857146</v>
      </c>
      <c r="I1050">
        <v>347.34607142857146</v>
      </c>
      <c r="J1050">
        <v>200.89285714285714</v>
      </c>
      <c r="K1050">
        <v>36</v>
      </c>
      <c r="L1050">
        <v>14</v>
      </c>
      <c r="M1050">
        <v>1</v>
      </c>
      <c r="N1050">
        <v>15</v>
      </c>
      <c r="O1050">
        <v>8</v>
      </c>
    </row>
    <row r="1051" spans="1:15">
      <c r="A1051">
        <v>1369</v>
      </c>
      <c r="B1051">
        <v>6173.7014285714295</v>
      </c>
      <c r="C1051">
        <v>4111.1389285714286</v>
      </c>
      <c r="D1051">
        <v>30</v>
      </c>
      <c r="E1051">
        <v>16</v>
      </c>
      <c r="F1051">
        <v>6410.2149999999992</v>
      </c>
      <c r="G1051">
        <v>4078.9960714285712</v>
      </c>
      <c r="H1051">
        <v>1600</v>
      </c>
      <c r="I1051">
        <v>822.52321428571429</v>
      </c>
      <c r="J1051">
        <v>386.71428571428572</v>
      </c>
      <c r="K1051">
        <v>76</v>
      </c>
      <c r="L1051">
        <v>27</v>
      </c>
      <c r="M1051">
        <v>5</v>
      </c>
      <c r="N1051">
        <v>36</v>
      </c>
      <c r="O1051">
        <v>11</v>
      </c>
    </row>
    <row r="1052" spans="1:15">
      <c r="A1052">
        <v>1185</v>
      </c>
      <c r="B1052">
        <v>714.31214285714293</v>
      </c>
      <c r="C1052">
        <v>714.31214285714293</v>
      </c>
      <c r="D1052">
        <v>2</v>
      </c>
      <c r="E1052">
        <v>2</v>
      </c>
      <c r="F1052">
        <v>482.80714285714288</v>
      </c>
      <c r="G1052">
        <v>482.80714285714288</v>
      </c>
      <c r="H1052">
        <v>178.57142857142858</v>
      </c>
      <c r="I1052">
        <v>28.342857142857145</v>
      </c>
      <c r="J1052">
        <v>273.17857142857144</v>
      </c>
      <c r="K1052">
        <v>8</v>
      </c>
      <c r="L1052">
        <v>8</v>
      </c>
      <c r="M1052">
        <v>1</v>
      </c>
      <c r="N1052">
        <v>1</v>
      </c>
      <c r="O1052">
        <v>5</v>
      </c>
    </row>
    <row r="1053" spans="1:15">
      <c r="A1053">
        <v>238</v>
      </c>
      <c r="B1053">
        <v>412.46857142857147</v>
      </c>
      <c r="C1053">
        <v>412.46857142857147</v>
      </c>
      <c r="D1053">
        <v>3</v>
      </c>
      <c r="E1053">
        <v>3</v>
      </c>
      <c r="F1053">
        <v>491.29642857142852</v>
      </c>
      <c r="G1053">
        <v>491.29642857142852</v>
      </c>
      <c r="H1053">
        <v>214.28571428571428</v>
      </c>
      <c r="I1053">
        <v>26.710714285714285</v>
      </c>
      <c r="J1053">
        <v>68.428571428571431</v>
      </c>
      <c r="K1053">
        <v>12</v>
      </c>
      <c r="L1053">
        <v>12</v>
      </c>
      <c r="M1053">
        <v>2</v>
      </c>
      <c r="N1053">
        <v>2</v>
      </c>
      <c r="O1053">
        <v>5</v>
      </c>
    </row>
    <row r="1054" spans="1:15">
      <c r="A1054">
        <v>1462</v>
      </c>
      <c r="B1054">
        <v>1796.7789285714284</v>
      </c>
      <c r="C1054">
        <v>1796.7789285714284</v>
      </c>
      <c r="D1054">
        <v>3</v>
      </c>
      <c r="E1054">
        <v>3</v>
      </c>
      <c r="F1054">
        <v>2310.2464285714286</v>
      </c>
      <c r="G1054">
        <v>2310.2464285714286</v>
      </c>
      <c r="H1054">
        <v>325</v>
      </c>
      <c r="I1054">
        <v>321.53214285714284</v>
      </c>
      <c r="J1054">
        <v>728.35714285714289</v>
      </c>
      <c r="K1054">
        <v>18</v>
      </c>
      <c r="L1054">
        <v>18</v>
      </c>
      <c r="M1054">
        <v>2</v>
      </c>
      <c r="N1054">
        <v>6</v>
      </c>
      <c r="O1054">
        <v>7</v>
      </c>
    </row>
    <row r="1055" spans="1:15">
      <c r="A1055">
        <v>1588</v>
      </c>
      <c r="B1055">
        <v>532.32249999999999</v>
      </c>
      <c r="C1055">
        <v>532.32249999999999</v>
      </c>
      <c r="D1055">
        <v>2</v>
      </c>
      <c r="E1055">
        <v>2</v>
      </c>
      <c r="F1055">
        <v>488.82142857142856</v>
      </c>
      <c r="G1055">
        <v>488.82142857142856</v>
      </c>
      <c r="H1055">
        <v>357.14285714285717</v>
      </c>
      <c r="I1055">
        <v>67.464285714285708</v>
      </c>
      <c r="J1055">
        <v>60.571428571428569</v>
      </c>
      <c r="K1055">
        <v>7</v>
      </c>
      <c r="L1055">
        <v>7</v>
      </c>
      <c r="M1055">
        <v>1</v>
      </c>
      <c r="N1055">
        <v>1</v>
      </c>
      <c r="O1055">
        <v>3</v>
      </c>
    </row>
    <row r="1056" spans="1:15">
      <c r="A1056">
        <v>1355</v>
      </c>
      <c r="B1056">
        <v>921.11964285714282</v>
      </c>
      <c r="C1056">
        <v>921.11964285714282</v>
      </c>
      <c r="D1056">
        <v>2</v>
      </c>
      <c r="E1056">
        <v>2</v>
      </c>
      <c r="F1056">
        <v>0.8928571428571429</v>
      </c>
      <c r="G1056">
        <v>0.8928571428571429</v>
      </c>
      <c r="H1056">
        <v>0</v>
      </c>
      <c r="I1056">
        <v>0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</row>
    <row r="1057" spans="1:15">
      <c r="A1057">
        <v>768</v>
      </c>
      <c r="B1057">
        <v>2085.42</v>
      </c>
      <c r="C1057">
        <v>2077.2542857142857</v>
      </c>
      <c r="D1057">
        <v>9</v>
      </c>
      <c r="E1057">
        <v>6</v>
      </c>
      <c r="F1057">
        <v>1738.9032142857143</v>
      </c>
      <c r="G1057">
        <v>1737.474642857143</v>
      </c>
      <c r="H1057">
        <v>285.71428571428572</v>
      </c>
      <c r="I1057">
        <v>359.93892857142862</v>
      </c>
      <c r="J1057">
        <v>1087.5</v>
      </c>
      <c r="K1057">
        <v>15</v>
      </c>
      <c r="L1057">
        <v>13</v>
      </c>
      <c r="M1057">
        <v>2</v>
      </c>
      <c r="N1057">
        <v>6</v>
      </c>
      <c r="O1057">
        <v>3</v>
      </c>
    </row>
    <row r="1058" spans="1:15">
      <c r="A1058">
        <v>27</v>
      </c>
      <c r="B1058">
        <v>10491.710714285715</v>
      </c>
      <c r="C1058">
        <v>10134.567857142858</v>
      </c>
      <c r="D1058">
        <v>4</v>
      </c>
      <c r="E1058">
        <v>3</v>
      </c>
      <c r="F1058">
        <v>425</v>
      </c>
      <c r="G1058">
        <v>67.857142857142861</v>
      </c>
      <c r="H1058">
        <v>0</v>
      </c>
      <c r="I1058">
        <v>0</v>
      </c>
      <c r="J1058">
        <v>0</v>
      </c>
      <c r="K1058">
        <v>2</v>
      </c>
      <c r="L1058">
        <v>1</v>
      </c>
      <c r="M1058">
        <v>0</v>
      </c>
      <c r="N1058">
        <v>0</v>
      </c>
      <c r="O1058">
        <v>0</v>
      </c>
    </row>
    <row r="1059" spans="1:15">
      <c r="A1059">
        <v>959</v>
      </c>
      <c r="B1059">
        <v>3.5714285714285714E-4</v>
      </c>
      <c r="C1059">
        <v>3.5714285714285714E-4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>
      <c r="A1060">
        <v>524</v>
      </c>
      <c r="B1060">
        <v>395.30607142857144</v>
      </c>
      <c r="C1060">
        <v>395.30607142857144</v>
      </c>
      <c r="D1060">
        <v>2</v>
      </c>
      <c r="E1060">
        <v>2</v>
      </c>
      <c r="F1060">
        <v>1253.0357142857142</v>
      </c>
      <c r="G1060">
        <v>1253.0357142857142</v>
      </c>
      <c r="H1060">
        <v>0</v>
      </c>
      <c r="I1060">
        <v>0</v>
      </c>
      <c r="J1060">
        <v>0</v>
      </c>
      <c r="K1060">
        <v>2</v>
      </c>
      <c r="L1060">
        <v>2</v>
      </c>
      <c r="M1060">
        <v>0</v>
      </c>
      <c r="N1060">
        <v>0</v>
      </c>
      <c r="O1060">
        <v>0</v>
      </c>
    </row>
    <row r="1061" spans="1:15">
      <c r="A1061">
        <v>1470</v>
      </c>
      <c r="B1061">
        <v>1295.3835714285713</v>
      </c>
      <c r="C1061">
        <v>1295.3314285714284</v>
      </c>
      <c r="D1061">
        <v>8</v>
      </c>
      <c r="E1061">
        <v>7</v>
      </c>
      <c r="F1061">
        <v>1296.675</v>
      </c>
      <c r="G1061">
        <v>1296.675</v>
      </c>
      <c r="H1061">
        <v>0</v>
      </c>
      <c r="I1061">
        <v>155.55214285714285</v>
      </c>
      <c r="J1061">
        <v>1137.3014285714285</v>
      </c>
      <c r="K1061">
        <v>18</v>
      </c>
      <c r="L1061">
        <v>18</v>
      </c>
      <c r="M1061">
        <v>0</v>
      </c>
      <c r="N1061">
        <v>5</v>
      </c>
      <c r="O1061">
        <v>12</v>
      </c>
    </row>
    <row r="1062" spans="1:15">
      <c r="A1062">
        <v>1015</v>
      </c>
      <c r="B1062">
        <v>136.9325</v>
      </c>
      <c r="C1062">
        <v>136.63785714285714</v>
      </c>
      <c r="D1062">
        <v>3</v>
      </c>
      <c r="E1062">
        <v>2</v>
      </c>
      <c r="F1062">
        <v>1938.4553571428571</v>
      </c>
      <c r="G1062">
        <v>1938.4553571428571</v>
      </c>
      <c r="H1062">
        <v>0</v>
      </c>
      <c r="I1062">
        <v>672.68607142857138</v>
      </c>
      <c r="J1062">
        <v>1261.6264285714285</v>
      </c>
      <c r="K1062">
        <v>31</v>
      </c>
      <c r="L1062">
        <v>31</v>
      </c>
      <c r="M1062">
        <v>0</v>
      </c>
      <c r="N1062">
        <v>11</v>
      </c>
      <c r="O1062">
        <v>19</v>
      </c>
    </row>
    <row r="1063" spans="1:15">
      <c r="A1063">
        <v>509</v>
      </c>
      <c r="B1063">
        <v>1235.3260714285714</v>
      </c>
      <c r="C1063">
        <v>1235.3260714285714</v>
      </c>
      <c r="D1063">
        <v>4</v>
      </c>
      <c r="E1063">
        <v>4</v>
      </c>
      <c r="F1063">
        <v>904.52678571428567</v>
      </c>
      <c r="G1063">
        <v>904.52678571428567</v>
      </c>
      <c r="H1063">
        <v>53.571428571428569</v>
      </c>
      <c r="I1063">
        <v>102.09821428571429</v>
      </c>
      <c r="J1063">
        <v>338.71428571428572</v>
      </c>
      <c r="K1063">
        <v>27</v>
      </c>
      <c r="L1063">
        <v>27</v>
      </c>
      <c r="M1063">
        <v>3</v>
      </c>
      <c r="N1063">
        <v>8</v>
      </c>
      <c r="O1063">
        <v>13</v>
      </c>
    </row>
    <row r="1064" spans="1:15">
      <c r="A1064">
        <v>31</v>
      </c>
      <c r="B1064">
        <v>1224.8635714285715</v>
      </c>
      <c r="C1064">
        <v>1056.0942857142857</v>
      </c>
      <c r="D1064">
        <v>6</v>
      </c>
      <c r="E1064">
        <v>2</v>
      </c>
      <c r="F1064">
        <v>2816.6957142857141</v>
      </c>
      <c r="G1064">
        <v>2697.4814285714283</v>
      </c>
      <c r="H1064">
        <v>57.142857142857146</v>
      </c>
      <c r="I1064">
        <v>1320.2964285714286</v>
      </c>
      <c r="J1064">
        <v>843.82785714285717</v>
      </c>
      <c r="K1064">
        <v>46</v>
      </c>
      <c r="L1064">
        <v>41</v>
      </c>
      <c r="M1064">
        <v>1</v>
      </c>
      <c r="N1064">
        <v>22</v>
      </c>
      <c r="O1064">
        <v>13</v>
      </c>
    </row>
    <row r="1065" spans="1:15">
      <c r="A1065">
        <v>1266</v>
      </c>
      <c r="B1065">
        <v>1348.0164285714286</v>
      </c>
      <c r="C1065">
        <v>1348.0164285714286</v>
      </c>
      <c r="D1065">
        <v>4</v>
      </c>
      <c r="E1065">
        <v>4</v>
      </c>
      <c r="F1065">
        <v>1030.3182142857142</v>
      </c>
      <c r="G1065">
        <v>1030.3182142857142</v>
      </c>
      <c r="H1065">
        <v>178.57142857142858</v>
      </c>
      <c r="I1065">
        <v>157.28571428571428</v>
      </c>
      <c r="J1065">
        <v>689.81821428571425</v>
      </c>
      <c r="K1065">
        <v>15</v>
      </c>
      <c r="L1065">
        <v>15</v>
      </c>
      <c r="M1065">
        <v>1</v>
      </c>
      <c r="N1065">
        <v>4</v>
      </c>
      <c r="O1065">
        <v>8</v>
      </c>
    </row>
    <row r="1066" spans="1:15">
      <c r="A1066">
        <v>1257</v>
      </c>
      <c r="B1066">
        <v>867.86</v>
      </c>
      <c r="C1066">
        <v>867.86</v>
      </c>
      <c r="D1066">
        <v>3</v>
      </c>
      <c r="E1066">
        <v>3</v>
      </c>
      <c r="F1066">
        <v>343.34071428571434</v>
      </c>
      <c r="G1066">
        <v>343.34071428571434</v>
      </c>
      <c r="H1066">
        <v>200</v>
      </c>
      <c r="I1066">
        <v>67.617857142857147</v>
      </c>
      <c r="J1066">
        <v>75.722857142857137</v>
      </c>
      <c r="K1066">
        <v>18</v>
      </c>
      <c r="L1066">
        <v>18</v>
      </c>
      <c r="M1066">
        <v>6</v>
      </c>
      <c r="N1066">
        <v>9</v>
      </c>
      <c r="O1066">
        <v>3</v>
      </c>
    </row>
    <row r="1067" spans="1:15">
      <c r="A1067">
        <v>1035</v>
      </c>
      <c r="B1067">
        <v>923.16928571428582</v>
      </c>
      <c r="C1067">
        <v>922.09321428571434</v>
      </c>
      <c r="D1067">
        <v>4</v>
      </c>
      <c r="E1067">
        <v>3</v>
      </c>
      <c r="F1067">
        <v>342.67857142857144</v>
      </c>
      <c r="G1067">
        <v>342.67857142857144</v>
      </c>
      <c r="H1067">
        <v>178.57142857142858</v>
      </c>
      <c r="I1067">
        <v>0</v>
      </c>
      <c r="J1067">
        <v>159.5</v>
      </c>
      <c r="K1067">
        <v>7</v>
      </c>
      <c r="L1067">
        <v>7</v>
      </c>
      <c r="M1067">
        <v>1</v>
      </c>
      <c r="N1067">
        <v>0</v>
      </c>
      <c r="O1067">
        <v>5</v>
      </c>
    </row>
    <row r="1068" spans="1:15">
      <c r="A1068">
        <v>984</v>
      </c>
      <c r="B1068">
        <v>98717.675000000003</v>
      </c>
      <c r="C1068">
        <v>98717.675000000003</v>
      </c>
      <c r="D1068">
        <v>8</v>
      </c>
      <c r="E1068">
        <v>8</v>
      </c>
      <c r="F1068">
        <v>44782.186071428572</v>
      </c>
      <c r="G1068">
        <v>44782.186071428572</v>
      </c>
      <c r="H1068">
        <v>23571.428571428572</v>
      </c>
      <c r="I1068">
        <v>515.43607142857138</v>
      </c>
      <c r="J1068">
        <v>20428.214285714286</v>
      </c>
      <c r="K1068">
        <v>63</v>
      </c>
      <c r="L1068">
        <v>63</v>
      </c>
      <c r="M1068">
        <v>9</v>
      </c>
      <c r="N1068">
        <v>22</v>
      </c>
      <c r="O1068">
        <v>23</v>
      </c>
    </row>
    <row r="1069" spans="1:15">
      <c r="A1069">
        <v>204</v>
      </c>
      <c r="B1069">
        <v>349.27107142857142</v>
      </c>
      <c r="C1069">
        <v>349.27107142857142</v>
      </c>
      <c r="D1069">
        <v>2</v>
      </c>
      <c r="E1069">
        <v>2</v>
      </c>
      <c r="F1069">
        <v>397.25</v>
      </c>
      <c r="G1069">
        <v>397.25</v>
      </c>
      <c r="H1069">
        <v>357.14285714285717</v>
      </c>
      <c r="I1069">
        <v>0</v>
      </c>
      <c r="J1069">
        <v>38.571428571428569</v>
      </c>
      <c r="K1069">
        <v>6</v>
      </c>
      <c r="L1069">
        <v>6</v>
      </c>
      <c r="M1069">
        <v>2</v>
      </c>
      <c r="N1069">
        <v>0</v>
      </c>
      <c r="O1069">
        <v>1</v>
      </c>
    </row>
    <row r="1070" spans="1:15">
      <c r="A1070">
        <v>1223</v>
      </c>
      <c r="B1070">
        <v>858.26035714285717</v>
      </c>
      <c r="C1070">
        <v>858.26035714285717</v>
      </c>
      <c r="D1070">
        <v>4</v>
      </c>
      <c r="E1070">
        <v>4</v>
      </c>
      <c r="F1070">
        <v>760.60357142857151</v>
      </c>
      <c r="G1070">
        <v>760.60357142857151</v>
      </c>
      <c r="H1070">
        <v>478.57142857142856</v>
      </c>
      <c r="I1070">
        <v>241.63928571428571</v>
      </c>
      <c r="J1070">
        <v>36.464285714285715</v>
      </c>
      <c r="K1070">
        <v>19</v>
      </c>
      <c r="L1070">
        <v>19</v>
      </c>
      <c r="M1070">
        <v>4</v>
      </c>
      <c r="N1070">
        <v>11</v>
      </c>
      <c r="O1070">
        <v>2</v>
      </c>
    </row>
    <row r="1071" spans="1:15">
      <c r="A1071">
        <v>403</v>
      </c>
      <c r="B1071">
        <v>681.64392857142855</v>
      </c>
      <c r="C1071">
        <v>681.64392857142855</v>
      </c>
      <c r="D1071">
        <v>8</v>
      </c>
      <c r="E1071">
        <v>8</v>
      </c>
      <c r="F1071">
        <v>686.46607142857135</v>
      </c>
      <c r="G1071">
        <v>686.46607142857135</v>
      </c>
      <c r="H1071">
        <v>250</v>
      </c>
      <c r="I1071">
        <v>114.59035714285714</v>
      </c>
      <c r="J1071">
        <v>321.14285714285717</v>
      </c>
      <c r="K1071">
        <v>22</v>
      </c>
      <c r="L1071">
        <v>22</v>
      </c>
      <c r="M1071">
        <v>8</v>
      </c>
      <c r="N1071">
        <v>9</v>
      </c>
      <c r="O1071">
        <v>4</v>
      </c>
    </row>
    <row r="1072" spans="1:15">
      <c r="A1072">
        <v>496</v>
      </c>
      <c r="B1072">
        <v>7413.8267857142855</v>
      </c>
      <c r="C1072">
        <v>7413.8267857142855</v>
      </c>
      <c r="D1072">
        <v>4</v>
      </c>
      <c r="E1072">
        <v>4</v>
      </c>
      <c r="F1072">
        <v>8994.5989285714277</v>
      </c>
      <c r="G1072">
        <v>8994.5989285714277</v>
      </c>
      <c r="H1072">
        <v>4513.7589285714284</v>
      </c>
      <c r="I1072">
        <v>224.97714285714284</v>
      </c>
      <c r="J1072">
        <v>4243.5771428571434</v>
      </c>
      <c r="K1072">
        <v>63</v>
      </c>
      <c r="L1072">
        <v>63</v>
      </c>
      <c r="M1072">
        <v>17</v>
      </c>
      <c r="N1072">
        <v>15</v>
      </c>
      <c r="O1072">
        <v>13</v>
      </c>
    </row>
    <row r="1073" spans="1:15">
      <c r="A1073">
        <v>1216</v>
      </c>
      <c r="B1073">
        <v>916.46678571428572</v>
      </c>
      <c r="C1073">
        <v>883.46607142857135</v>
      </c>
      <c r="D1073">
        <v>3</v>
      </c>
      <c r="E1073">
        <v>2</v>
      </c>
      <c r="F1073">
        <v>981.42785714285708</v>
      </c>
      <c r="G1073">
        <v>976.74928571428575</v>
      </c>
      <c r="H1073">
        <v>178.57142857142858</v>
      </c>
      <c r="I1073">
        <v>221.49571428571429</v>
      </c>
      <c r="J1073">
        <v>355.32142857142856</v>
      </c>
      <c r="K1073">
        <v>47</v>
      </c>
      <c r="L1073">
        <v>45</v>
      </c>
      <c r="M1073">
        <v>1</v>
      </c>
      <c r="N1073">
        <v>30</v>
      </c>
      <c r="O1073">
        <v>10</v>
      </c>
    </row>
    <row r="1074" spans="1:15">
      <c r="A1074">
        <v>76</v>
      </c>
      <c r="B1074">
        <v>792.67857142857144</v>
      </c>
      <c r="C1074">
        <v>659.2928571428572</v>
      </c>
      <c r="D1074">
        <v>7</v>
      </c>
      <c r="E1074">
        <v>2</v>
      </c>
      <c r="F1074">
        <v>1587.8096428571428</v>
      </c>
      <c r="G1074">
        <v>1559.7360714285714</v>
      </c>
      <c r="H1074">
        <v>285.71428571428572</v>
      </c>
      <c r="I1074">
        <v>39.428571428571431</v>
      </c>
      <c r="J1074">
        <v>0</v>
      </c>
      <c r="K1074">
        <v>16</v>
      </c>
      <c r="L1074">
        <v>9</v>
      </c>
      <c r="M1074">
        <v>2</v>
      </c>
      <c r="N1074">
        <v>1</v>
      </c>
      <c r="O1074">
        <v>0</v>
      </c>
    </row>
    <row r="1075" spans="1:15">
      <c r="A1075">
        <v>884</v>
      </c>
      <c r="B1075">
        <v>203.22071428571431</v>
      </c>
      <c r="C1075">
        <v>202.70107142857142</v>
      </c>
      <c r="D1075">
        <v>8</v>
      </c>
      <c r="E1075">
        <v>7</v>
      </c>
      <c r="F1075">
        <v>1030.3964285714285</v>
      </c>
      <c r="G1075">
        <v>827.69821428571424</v>
      </c>
      <c r="H1075">
        <v>0</v>
      </c>
      <c r="I1075">
        <v>0</v>
      </c>
      <c r="J1075">
        <v>822.92857142857144</v>
      </c>
      <c r="K1075">
        <v>22</v>
      </c>
      <c r="L1075">
        <v>16</v>
      </c>
      <c r="M1075">
        <v>0</v>
      </c>
      <c r="N1075">
        <v>0</v>
      </c>
      <c r="O1075">
        <v>14</v>
      </c>
    </row>
    <row r="1076" spans="1:15">
      <c r="A1076">
        <v>292</v>
      </c>
      <c r="B1076">
        <v>1971.4303571428572</v>
      </c>
      <c r="C1076">
        <v>1971.4303571428572</v>
      </c>
      <c r="D1076">
        <v>3</v>
      </c>
      <c r="E1076">
        <v>3</v>
      </c>
      <c r="F1076">
        <v>2370.0303571428572</v>
      </c>
      <c r="G1076">
        <v>2370.0303571428572</v>
      </c>
      <c r="H1076">
        <v>32.142857142857146</v>
      </c>
      <c r="I1076">
        <v>150.13750000000002</v>
      </c>
      <c r="J1076">
        <v>2187.75</v>
      </c>
      <c r="K1076">
        <v>13</v>
      </c>
      <c r="L1076">
        <v>13</v>
      </c>
      <c r="M1076">
        <v>1</v>
      </c>
      <c r="N1076">
        <v>7</v>
      </c>
      <c r="O1076">
        <v>5</v>
      </c>
    </row>
    <row r="1077" spans="1:15">
      <c r="A1077">
        <v>358</v>
      </c>
      <c r="B1077">
        <v>3.2142857142857142E-3</v>
      </c>
      <c r="C1077">
        <v>3.2142857142857142E-3</v>
      </c>
      <c r="D1077">
        <v>1</v>
      </c>
      <c r="E1077">
        <v>1</v>
      </c>
      <c r="F1077">
        <v>3.3928571428571428</v>
      </c>
      <c r="G1077">
        <v>3.3928571428571428</v>
      </c>
      <c r="H1077">
        <v>0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</v>
      </c>
    </row>
    <row r="1078" spans="1:15">
      <c r="A1078">
        <v>1294</v>
      </c>
      <c r="B1078">
        <v>2710.3742857142856</v>
      </c>
      <c r="C1078">
        <v>2025.5142857142857</v>
      </c>
      <c r="D1078">
        <v>18</v>
      </c>
      <c r="E1078">
        <v>14</v>
      </c>
      <c r="F1078">
        <v>2680.3139285714283</v>
      </c>
      <c r="G1078">
        <v>2096.9428571428571</v>
      </c>
      <c r="H1078">
        <v>1321.4285714285713</v>
      </c>
      <c r="I1078">
        <v>47.511428571428567</v>
      </c>
      <c r="J1078">
        <v>39.285714285714285</v>
      </c>
      <c r="K1078">
        <v>22</v>
      </c>
      <c r="L1078">
        <v>13</v>
      </c>
      <c r="M1078">
        <v>3</v>
      </c>
      <c r="N1078">
        <v>2</v>
      </c>
      <c r="O1078">
        <v>2</v>
      </c>
    </row>
    <row r="1079" spans="1:15">
      <c r="A1079">
        <v>458</v>
      </c>
      <c r="B1079">
        <v>11.786428571428571</v>
      </c>
      <c r="C1079">
        <v>11.786428571428571</v>
      </c>
      <c r="D1079">
        <v>2</v>
      </c>
      <c r="E1079">
        <v>2</v>
      </c>
      <c r="F1079">
        <v>32.142857142857146</v>
      </c>
      <c r="G1079">
        <v>32.142857142857146</v>
      </c>
      <c r="H1079">
        <v>32.142857142857146</v>
      </c>
      <c r="I1079">
        <v>0</v>
      </c>
      <c r="J1079">
        <v>0</v>
      </c>
      <c r="K1079">
        <v>2</v>
      </c>
      <c r="L1079">
        <v>2</v>
      </c>
      <c r="M1079">
        <v>2</v>
      </c>
      <c r="N1079">
        <v>0</v>
      </c>
      <c r="O1079">
        <v>0</v>
      </c>
    </row>
    <row r="1080" spans="1:15">
      <c r="A1080">
        <v>408</v>
      </c>
      <c r="B1080">
        <v>12768.308214285715</v>
      </c>
      <c r="C1080">
        <v>12662.987142857144</v>
      </c>
      <c r="D1080">
        <v>30</v>
      </c>
      <c r="E1080">
        <v>27</v>
      </c>
      <c r="F1080">
        <v>16528.666428571429</v>
      </c>
      <c r="G1080">
        <v>16528.666428571429</v>
      </c>
      <c r="H1080">
        <v>714.28571428571433</v>
      </c>
      <c r="I1080">
        <v>3335.426071428571</v>
      </c>
      <c r="J1080">
        <v>12473.276071428571</v>
      </c>
      <c r="K1080">
        <v>54</v>
      </c>
      <c r="L1080">
        <v>54</v>
      </c>
      <c r="M1080">
        <v>2</v>
      </c>
      <c r="N1080">
        <v>19</v>
      </c>
      <c r="O1080">
        <v>31</v>
      </c>
    </row>
    <row r="1081" spans="1:15">
      <c r="A1081">
        <v>687</v>
      </c>
      <c r="B1081">
        <v>2610.36</v>
      </c>
      <c r="C1081">
        <v>2610.36</v>
      </c>
      <c r="D1081">
        <v>5</v>
      </c>
      <c r="E1081">
        <v>5</v>
      </c>
      <c r="F1081">
        <v>1199.0325</v>
      </c>
      <c r="G1081">
        <v>1199.0325</v>
      </c>
      <c r="H1081">
        <v>22.557142857142857</v>
      </c>
      <c r="I1081">
        <v>180.32714285714286</v>
      </c>
      <c r="J1081">
        <v>988.53571428571433</v>
      </c>
      <c r="K1081">
        <v>20</v>
      </c>
      <c r="L1081">
        <v>20</v>
      </c>
      <c r="M1081">
        <v>1</v>
      </c>
      <c r="N1081">
        <v>8</v>
      </c>
      <c r="O1081">
        <v>9</v>
      </c>
    </row>
    <row r="1082" spans="1:15">
      <c r="A1082">
        <v>624</v>
      </c>
      <c r="B1082">
        <v>46.521428571428565</v>
      </c>
      <c r="C1082">
        <v>0</v>
      </c>
      <c r="D1082">
        <v>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>
      <c r="A1083">
        <v>269</v>
      </c>
      <c r="B1083">
        <v>648.80607142857139</v>
      </c>
      <c r="C1083">
        <v>643.79892857142852</v>
      </c>
      <c r="D1083">
        <v>3</v>
      </c>
      <c r="E1083">
        <v>2</v>
      </c>
      <c r="F1083">
        <v>1450.0714285714287</v>
      </c>
      <c r="G1083">
        <v>1450.0714285714287</v>
      </c>
      <c r="H1083">
        <v>107.14285714285714</v>
      </c>
      <c r="I1083">
        <v>0</v>
      </c>
      <c r="J1083">
        <v>268.71428571428572</v>
      </c>
      <c r="K1083">
        <v>10</v>
      </c>
      <c r="L1083">
        <v>10</v>
      </c>
      <c r="M1083">
        <v>1</v>
      </c>
      <c r="N1083">
        <v>0</v>
      </c>
      <c r="O1083">
        <v>7</v>
      </c>
    </row>
    <row r="1084" spans="1:15">
      <c r="A1084">
        <v>16</v>
      </c>
      <c r="B1084">
        <v>394.71250000000003</v>
      </c>
      <c r="C1084">
        <v>385.755</v>
      </c>
      <c r="D1084">
        <v>3</v>
      </c>
      <c r="E1084">
        <v>2</v>
      </c>
      <c r="F1084">
        <v>538.87142857142851</v>
      </c>
      <c r="G1084">
        <v>538.87142857142851</v>
      </c>
      <c r="H1084">
        <v>0</v>
      </c>
      <c r="I1084">
        <v>59.26428571428572</v>
      </c>
      <c r="J1084">
        <v>479.60714285714283</v>
      </c>
      <c r="K1084">
        <v>11</v>
      </c>
      <c r="L1084">
        <v>11</v>
      </c>
      <c r="M1084">
        <v>0</v>
      </c>
      <c r="N1084">
        <v>1</v>
      </c>
      <c r="O1084">
        <v>10</v>
      </c>
    </row>
    <row r="1085" spans="1:15">
      <c r="A1085">
        <v>944</v>
      </c>
      <c r="B1085">
        <v>3.5714285714285714E-4</v>
      </c>
      <c r="C1085">
        <v>3.5714285714285714E-4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>
      <c r="A1086">
        <v>1350</v>
      </c>
      <c r="B1086">
        <v>806.93964285714287</v>
      </c>
      <c r="C1086">
        <v>806.93964285714287</v>
      </c>
      <c r="D1086">
        <v>2</v>
      </c>
      <c r="E1086">
        <v>2</v>
      </c>
      <c r="F1086">
        <v>1255.8274999999999</v>
      </c>
      <c r="G1086">
        <v>1255.8274999999999</v>
      </c>
      <c r="H1086">
        <v>392.85714285714283</v>
      </c>
      <c r="I1086">
        <v>133.36321428571429</v>
      </c>
      <c r="J1086">
        <v>725.28571428571433</v>
      </c>
      <c r="K1086">
        <v>24</v>
      </c>
      <c r="L1086">
        <v>24</v>
      </c>
      <c r="M1086">
        <v>4</v>
      </c>
      <c r="N1086">
        <v>12</v>
      </c>
      <c r="O1086">
        <v>3</v>
      </c>
    </row>
    <row r="1087" spans="1:15">
      <c r="A1087">
        <v>289</v>
      </c>
      <c r="B1087">
        <v>300.06714285714281</v>
      </c>
      <c r="C1087">
        <v>298.7885714285714</v>
      </c>
      <c r="D1087">
        <v>3</v>
      </c>
      <c r="E1087">
        <v>2</v>
      </c>
      <c r="F1087">
        <v>324.85750000000002</v>
      </c>
      <c r="G1087">
        <v>324.85750000000002</v>
      </c>
      <c r="H1087">
        <v>178.57142857142858</v>
      </c>
      <c r="I1087">
        <v>0</v>
      </c>
      <c r="J1087">
        <v>143.89321428571429</v>
      </c>
      <c r="K1087">
        <v>5</v>
      </c>
      <c r="L1087">
        <v>5</v>
      </c>
      <c r="M1087">
        <v>2</v>
      </c>
      <c r="N1087">
        <v>0</v>
      </c>
      <c r="O1087">
        <v>2</v>
      </c>
    </row>
    <row r="1088" spans="1:15">
      <c r="A1088">
        <v>196</v>
      </c>
      <c r="B1088">
        <v>18350.822142857145</v>
      </c>
      <c r="C1088">
        <v>1353.5742857142857</v>
      </c>
      <c r="D1088">
        <v>10</v>
      </c>
      <c r="E1088">
        <v>4</v>
      </c>
      <c r="F1088">
        <v>1100.1007142857143</v>
      </c>
      <c r="G1088">
        <v>1100.1007142857143</v>
      </c>
      <c r="H1088">
        <v>375</v>
      </c>
      <c r="I1088">
        <v>95.468571428571423</v>
      </c>
      <c r="J1088">
        <v>377.92857142857144</v>
      </c>
      <c r="K1088">
        <v>21</v>
      </c>
      <c r="L1088">
        <v>21</v>
      </c>
      <c r="M1088">
        <v>1</v>
      </c>
      <c r="N1088">
        <v>3</v>
      </c>
      <c r="O1088">
        <v>14</v>
      </c>
    </row>
    <row r="1089" spans="1:15">
      <c r="A1089">
        <v>1191</v>
      </c>
      <c r="B1089">
        <v>797.81678571428563</v>
      </c>
      <c r="C1089">
        <v>729.4671428571429</v>
      </c>
      <c r="D1089">
        <v>7</v>
      </c>
      <c r="E1089">
        <v>2</v>
      </c>
      <c r="F1089">
        <v>409.91321428571428</v>
      </c>
      <c r="G1089">
        <v>389.22642857142858</v>
      </c>
      <c r="H1089">
        <v>300</v>
      </c>
      <c r="I1089">
        <v>0</v>
      </c>
      <c r="J1089">
        <v>39.785714285714285</v>
      </c>
      <c r="K1089">
        <v>19</v>
      </c>
      <c r="L1089">
        <v>14</v>
      </c>
      <c r="M1089">
        <v>7</v>
      </c>
      <c r="N1089">
        <v>0</v>
      </c>
      <c r="O1089">
        <v>3</v>
      </c>
    </row>
    <row r="1090" spans="1:15">
      <c r="A1090">
        <v>654</v>
      </c>
      <c r="B1090">
        <v>3035.7214285714285</v>
      </c>
      <c r="C1090">
        <v>3035.7214285714285</v>
      </c>
      <c r="D1090">
        <v>5</v>
      </c>
      <c r="E1090">
        <v>5</v>
      </c>
      <c r="F1090">
        <v>3102.823928571429</v>
      </c>
      <c r="G1090">
        <v>3102.823928571429</v>
      </c>
      <c r="H1090">
        <v>161.98214285714286</v>
      </c>
      <c r="I1090">
        <v>195.79857142857142</v>
      </c>
      <c r="J1090">
        <v>2370.2871428571425</v>
      </c>
      <c r="K1090">
        <v>26</v>
      </c>
      <c r="L1090">
        <v>26</v>
      </c>
      <c r="M1090">
        <v>1</v>
      </c>
      <c r="N1090">
        <v>9</v>
      </c>
      <c r="O1090">
        <v>12</v>
      </c>
    </row>
    <row r="1091" spans="1:15">
      <c r="A1091">
        <v>560</v>
      </c>
      <c r="B1091">
        <v>26.786071428571429</v>
      </c>
      <c r="C1091">
        <v>26.786071428571429</v>
      </c>
      <c r="D1091">
        <v>2</v>
      </c>
      <c r="E1091">
        <v>2</v>
      </c>
      <c r="F1091">
        <v>42.678571428571431</v>
      </c>
      <c r="G1091">
        <v>42.678571428571431</v>
      </c>
      <c r="H1091">
        <v>35.714285714285715</v>
      </c>
      <c r="I1091">
        <v>6.9642857142857144</v>
      </c>
      <c r="J1091">
        <v>0</v>
      </c>
      <c r="K1091">
        <v>5</v>
      </c>
      <c r="L1091">
        <v>5</v>
      </c>
      <c r="M1091">
        <v>4</v>
      </c>
      <c r="N1091">
        <v>1</v>
      </c>
      <c r="O1091">
        <v>0</v>
      </c>
    </row>
    <row r="1092" spans="1:15">
      <c r="A1092">
        <v>1222</v>
      </c>
      <c r="B1092">
        <v>405.69071428571431</v>
      </c>
      <c r="C1092">
        <v>405.69071428571431</v>
      </c>
      <c r="D1092">
        <v>5</v>
      </c>
      <c r="E1092">
        <v>5</v>
      </c>
      <c r="F1092">
        <v>438.39964285714285</v>
      </c>
      <c r="G1092">
        <v>438.39964285714285</v>
      </c>
      <c r="H1092">
        <v>71.428571428571431</v>
      </c>
      <c r="I1092">
        <v>279.82857142857142</v>
      </c>
      <c r="J1092">
        <v>83.749642857142845</v>
      </c>
      <c r="K1092">
        <v>15</v>
      </c>
      <c r="L1092">
        <v>15</v>
      </c>
      <c r="M1092">
        <v>1</v>
      </c>
      <c r="N1092">
        <v>7</v>
      </c>
      <c r="O1092">
        <v>6</v>
      </c>
    </row>
    <row r="1093" spans="1:15">
      <c r="A1093">
        <v>885</v>
      </c>
      <c r="B1093">
        <v>507.94785714285717</v>
      </c>
      <c r="C1093">
        <v>507.94785714285717</v>
      </c>
      <c r="D1093">
        <v>2</v>
      </c>
      <c r="E1093">
        <v>2</v>
      </c>
      <c r="F1093">
        <v>436.53214285714284</v>
      </c>
      <c r="G1093">
        <v>436.53214285714284</v>
      </c>
      <c r="H1093">
        <v>0</v>
      </c>
      <c r="I1093">
        <v>61.175000000000004</v>
      </c>
      <c r="J1093">
        <v>364.82142857142856</v>
      </c>
      <c r="K1093">
        <v>10</v>
      </c>
      <c r="L1093">
        <v>10</v>
      </c>
      <c r="M1093">
        <v>0</v>
      </c>
      <c r="N1093">
        <v>2</v>
      </c>
      <c r="O1093">
        <v>6</v>
      </c>
    </row>
    <row r="1094" spans="1:15">
      <c r="A1094">
        <v>304</v>
      </c>
      <c r="B1094">
        <v>638.27535714285716</v>
      </c>
      <c r="C1094">
        <v>553.2171428571429</v>
      </c>
      <c r="D1094">
        <v>3</v>
      </c>
      <c r="E1094">
        <v>2</v>
      </c>
      <c r="F1094">
        <v>942.17857142857144</v>
      </c>
      <c r="G1094">
        <v>925.82142857142856</v>
      </c>
      <c r="H1094">
        <v>589.28571428571433</v>
      </c>
      <c r="I1094">
        <v>102.5</v>
      </c>
      <c r="J1094">
        <v>0</v>
      </c>
      <c r="K1094">
        <v>14</v>
      </c>
      <c r="L1094">
        <v>12</v>
      </c>
      <c r="M1094">
        <v>7</v>
      </c>
      <c r="N1094">
        <v>1</v>
      </c>
      <c r="O1094">
        <v>0</v>
      </c>
    </row>
    <row r="1095" spans="1:15">
      <c r="A1095">
        <v>1377</v>
      </c>
      <c r="B1095">
        <v>430.62214285714288</v>
      </c>
      <c r="C1095">
        <v>430.62214285714288</v>
      </c>
      <c r="D1095">
        <v>2</v>
      </c>
      <c r="E1095">
        <v>2</v>
      </c>
      <c r="F1095">
        <v>357.60714285714283</v>
      </c>
      <c r="G1095">
        <v>357.60714285714283</v>
      </c>
      <c r="H1095">
        <v>214.28571428571428</v>
      </c>
      <c r="I1095">
        <v>0</v>
      </c>
      <c r="J1095">
        <v>141.78571428571428</v>
      </c>
      <c r="K1095">
        <v>6</v>
      </c>
      <c r="L1095">
        <v>6</v>
      </c>
      <c r="M1095">
        <v>2</v>
      </c>
      <c r="N1095">
        <v>0</v>
      </c>
      <c r="O1095">
        <v>1</v>
      </c>
    </row>
    <row r="1096" spans="1:15">
      <c r="A1096">
        <v>106</v>
      </c>
      <c r="B1096">
        <v>745.22</v>
      </c>
      <c r="C1096">
        <v>745.22</v>
      </c>
      <c r="D1096">
        <v>2</v>
      </c>
      <c r="E1096">
        <v>2</v>
      </c>
      <c r="F1096">
        <v>319.89285714285717</v>
      </c>
      <c r="G1096">
        <v>319.89285714285717</v>
      </c>
      <c r="H1096">
        <v>0</v>
      </c>
      <c r="I1096">
        <v>0</v>
      </c>
      <c r="J1096">
        <v>316.96428571428572</v>
      </c>
      <c r="K1096">
        <v>7</v>
      </c>
      <c r="L1096">
        <v>7</v>
      </c>
      <c r="M1096">
        <v>0</v>
      </c>
      <c r="N1096">
        <v>0</v>
      </c>
      <c r="O1096">
        <v>6</v>
      </c>
    </row>
    <row r="1097" spans="1:15">
      <c r="A1097">
        <v>346</v>
      </c>
      <c r="B1097">
        <v>800.4735714285714</v>
      </c>
      <c r="C1097">
        <v>800.4735714285714</v>
      </c>
      <c r="D1097">
        <v>5</v>
      </c>
      <c r="E1097">
        <v>5</v>
      </c>
      <c r="F1097">
        <v>1951.5357142857142</v>
      </c>
      <c r="G1097">
        <v>1951.5357142857142</v>
      </c>
      <c r="H1097">
        <v>178.57142857142858</v>
      </c>
      <c r="I1097">
        <v>127.78571428571429</v>
      </c>
      <c r="J1097">
        <v>1641.6785714285713</v>
      </c>
      <c r="K1097">
        <v>20</v>
      </c>
      <c r="L1097">
        <v>20</v>
      </c>
      <c r="M1097">
        <v>1</v>
      </c>
      <c r="N1097">
        <v>6</v>
      </c>
      <c r="O1097">
        <v>12</v>
      </c>
    </row>
    <row r="1098" spans="1:15">
      <c r="A1098">
        <v>121</v>
      </c>
      <c r="B1098">
        <v>2883.9507142857142</v>
      </c>
      <c r="C1098">
        <v>2502.4667857142858</v>
      </c>
      <c r="D1098">
        <v>9</v>
      </c>
      <c r="E1098">
        <v>5</v>
      </c>
      <c r="F1098">
        <v>2519.9064285714289</v>
      </c>
      <c r="G1098">
        <v>1147.4642857142858</v>
      </c>
      <c r="H1098">
        <v>71.428571428571431</v>
      </c>
      <c r="I1098">
        <v>1372.4421428571427</v>
      </c>
      <c r="J1098">
        <v>727.14285714285711</v>
      </c>
      <c r="K1098">
        <v>45</v>
      </c>
      <c r="L1098">
        <v>19</v>
      </c>
      <c r="M1098">
        <v>1</v>
      </c>
      <c r="N1098">
        <v>26</v>
      </c>
      <c r="O1098">
        <v>17</v>
      </c>
    </row>
    <row r="1099" spans="1:15">
      <c r="A1099">
        <v>996</v>
      </c>
      <c r="B1099">
        <v>205.00071428571431</v>
      </c>
      <c r="C1099">
        <v>205.00071428571431</v>
      </c>
      <c r="D1099">
        <v>2</v>
      </c>
      <c r="E1099">
        <v>2</v>
      </c>
      <c r="F1099">
        <v>228.58928571428572</v>
      </c>
      <c r="G1099">
        <v>228.58928571428572</v>
      </c>
      <c r="H1099">
        <v>153.57142857142858</v>
      </c>
      <c r="I1099">
        <v>71.267857142857139</v>
      </c>
      <c r="J1099">
        <v>0</v>
      </c>
      <c r="K1099">
        <v>20</v>
      </c>
      <c r="L1099">
        <v>20</v>
      </c>
      <c r="M1099">
        <v>13</v>
      </c>
      <c r="N1099">
        <v>4</v>
      </c>
      <c r="O1099">
        <v>0</v>
      </c>
    </row>
    <row r="1100" spans="1:15">
      <c r="A1100">
        <v>979</v>
      </c>
      <c r="B1100">
        <v>359.97392857142859</v>
      </c>
      <c r="C1100">
        <v>359.96571428571434</v>
      </c>
      <c r="D1100">
        <v>5</v>
      </c>
      <c r="E1100">
        <v>4</v>
      </c>
      <c r="F1100">
        <v>291.89285714285717</v>
      </c>
      <c r="G1100">
        <v>291.89285714285717</v>
      </c>
      <c r="H1100">
        <v>289.28571428571428</v>
      </c>
      <c r="I1100">
        <v>0</v>
      </c>
      <c r="J1100">
        <v>0</v>
      </c>
      <c r="K1100">
        <v>17</v>
      </c>
      <c r="L1100">
        <v>17</v>
      </c>
      <c r="M1100">
        <v>8</v>
      </c>
      <c r="N1100">
        <v>0</v>
      </c>
      <c r="O1100">
        <v>0</v>
      </c>
    </row>
    <row r="1101" spans="1:15">
      <c r="A1101">
        <v>333</v>
      </c>
      <c r="B1101">
        <v>428.21535714285716</v>
      </c>
      <c r="C1101">
        <v>428.21535714285716</v>
      </c>
      <c r="D1101">
        <v>2</v>
      </c>
      <c r="E1101">
        <v>2</v>
      </c>
      <c r="F1101">
        <v>405.04821428571432</v>
      </c>
      <c r="G1101">
        <v>405.04821428571432</v>
      </c>
      <c r="H1101">
        <v>232.14285714285714</v>
      </c>
      <c r="I1101">
        <v>141.79821428571429</v>
      </c>
      <c r="J1101">
        <v>27.142857142857142</v>
      </c>
      <c r="K1101">
        <v>12</v>
      </c>
      <c r="L1101">
        <v>12</v>
      </c>
      <c r="M1101">
        <v>2</v>
      </c>
      <c r="N1101">
        <v>5</v>
      </c>
      <c r="O1101">
        <v>2</v>
      </c>
    </row>
    <row r="1102" spans="1:15">
      <c r="A1102">
        <v>770</v>
      </c>
      <c r="B1102">
        <v>413.43</v>
      </c>
      <c r="C1102">
        <v>413.43</v>
      </c>
      <c r="D1102">
        <v>3</v>
      </c>
      <c r="E1102">
        <v>3</v>
      </c>
      <c r="F1102">
        <v>408.32142857142856</v>
      </c>
      <c r="G1102">
        <v>408.32142857142856</v>
      </c>
      <c r="H1102">
        <v>196.42857142857142</v>
      </c>
      <c r="I1102">
        <v>0</v>
      </c>
      <c r="J1102">
        <v>209.71428571428572</v>
      </c>
      <c r="K1102">
        <v>3</v>
      </c>
      <c r="L1102">
        <v>3</v>
      </c>
      <c r="M1102">
        <v>1</v>
      </c>
      <c r="N1102">
        <v>0</v>
      </c>
      <c r="O1102">
        <v>1</v>
      </c>
    </row>
    <row r="1103" spans="1:15">
      <c r="A1103">
        <v>709</v>
      </c>
      <c r="B1103">
        <v>5259.26</v>
      </c>
      <c r="C1103">
        <v>5259.26</v>
      </c>
      <c r="D1103">
        <v>2</v>
      </c>
      <c r="E1103">
        <v>2</v>
      </c>
      <c r="F1103">
        <v>8651.0249999999996</v>
      </c>
      <c r="G1103">
        <v>8651.0249999999996</v>
      </c>
      <c r="H1103">
        <v>214.28571428571428</v>
      </c>
      <c r="I1103">
        <v>94.096428571428561</v>
      </c>
      <c r="J1103">
        <v>8337.5357142857138</v>
      </c>
      <c r="K1103">
        <v>16</v>
      </c>
      <c r="L1103">
        <v>16</v>
      </c>
      <c r="M1103">
        <v>2</v>
      </c>
      <c r="N1103">
        <v>3</v>
      </c>
      <c r="O1103">
        <v>8</v>
      </c>
    </row>
    <row r="1104" spans="1:15">
      <c r="A1104">
        <v>1564</v>
      </c>
      <c r="B1104">
        <v>679.60607142857145</v>
      </c>
      <c r="C1104">
        <v>519.11357142857139</v>
      </c>
      <c r="D1104">
        <v>23</v>
      </c>
      <c r="E1104">
        <v>18</v>
      </c>
      <c r="F1104">
        <v>701.6596428571429</v>
      </c>
      <c r="G1104">
        <v>506.00285714285712</v>
      </c>
      <c r="H1104">
        <v>139.28571428571428</v>
      </c>
      <c r="I1104">
        <v>122.08178571428572</v>
      </c>
      <c r="J1104">
        <v>83.928571428571431</v>
      </c>
      <c r="K1104">
        <v>41</v>
      </c>
      <c r="L1104">
        <v>27</v>
      </c>
      <c r="M1104">
        <v>6</v>
      </c>
      <c r="N1104">
        <v>14</v>
      </c>
      <c r="O1104">
        <v>1</v>
      </c>
    </row>
    <row r="1105" spans="1:15">
      <c r="A1105">
        <v>160</v>
      </c>
      <c r="B1105">
        <v>1104.7310714285716</v>
      </c>
      <c r="C1105">
        <v>1104.7310714285716</v>
      </c>
      <c r="D1105">
        <v>3</v>
      </c>
      <c r="E1105">
        <v>3</v>
      </c>
      <c r="F1105">
        <v>708.71107142857147</v>
      </c>
      <c r="G1105">
        <v>708.71107142857147</v>
      </c>
      <c r="H1105">
        <v>0</v>
      </c>
      <c r="I1105">
        <v>50.13964285714286</v>
      </c>
      <c r="J1105">
        <v>657.82142857142856</v>
      </c>
      <c r="K1105">
        <v>23</v>
      </c>
      <c r="L1105">
        <v>23</v>
      </c>
      <c r="M1105">
        <v>0</v>
      </c>
      <c r="N1105">
        <v>7</v>
      </c>
      <c r="O1105">
        <v>15</v>
      </c>
    </row>
    <row r="1106" spans="1:15">
      <c r="A1106">
        <v>187</v>
      </c>
      <c r="B1106">
        <v>1531.1332142857143</v>
      </c>
      <c r="C1106">
        <v>1518.6160714285713</v>
      </c>
      <c r="D1106">
        <v>6</v>
      </c>
      <c r="E1106">
        <v>4</v>
      </c>
      <c r="F1106">
        <v>762.4703571428571</v>
      </c>
      <c r="G1106">
        <v>762.4703571428571</v>
      </c>
      <c r="H1106">
        <v>160.71428571428572</v>
      </c>
      <c r="I1106">
        <v>140.48214285714286</v>
      </c>
      <c r="J1106">
        <v>302.95964285714291</v>
      </c>
      <c r="K1106">
        <v>24</v>
      </c>
      <c r="L1106">
        <v>24</v>
      </c>
      <c r="M1106">
        <v>3</v>
      </c>
      <c r="N1106">
        <v>6</v>
      </c>
      <c r="O1106">
        <v>10</v>
      </c>
    </row>
    <row r="1107" spans="1:15">
      <c r="A1107">
        <v>932</v>
      </c>
      <c r="B1107">
        <v>0.1867857142857143</v>
      </c>
      <c r="C1107">
        <v>1.0714285714285714E-2</v>
      </c>
      <c r="D1107">
        <v>2</v>
      </c>
      <c r="E1107">
        <v>1</v>
      </c>
      <c r="F1107">
        <v>124.38821428571428</v>
      </c>
      <c r="G1107">
        <v>124.38821428571428</v>
      </c>
      <c r="H1107">
        <v>0</v>
      </c>
      <c r="I1107">
        <v>0</v>
      </c>
      <c r="J1107">
        <v>121.85249999999999</v>
      </c>
      <c r="K1107">
        <v>6</v>
      </c>
      <c r="L1107">
        <v>6</v>
      </c>
      <c r="M1107">
        <v>0</v>
      </c>
      <c r="N1107">
        <v>0</v>
      </c>
      <c r="O1107">
        <v>4</v>
      </c>
    </row>
    <row r="1108" spans="1:15">
      <c r="A1108">
        <v>964</v>
      </c>
      <c r="B1108">
        <v>2985.0164285714286</v>
      </c>
      <c r="C1108">
        <v>2234.6867857142856</v>
      </c>
      <c r="D1108">
        <v>19</v>
      </c>
      <c r="E1108">
        <v>17</v>
      </c>
      <c r="F1108">
        <v>3729.8375000000001</v>
      </c>
      <c r="G1108">
        <v>2234.6867857142856</v>
      </c>
      <c r="H1108">
        <v>142.85714285714286</v>
      </c>
      <c r="I1108">
        <v>423.25</v>
      </c>
      <c r="J1108">
        <v>914.53571428571433</v>
      </c>
      <c r="K1108">
        <v>35</v>
      </c>
      <c r="L1108">
        <v>20</v>
      </c>
      <c r="M1108">
        <v>1</v>
      </c>
      <c r="N1108">
        <v>6</v>
      </c>
      <c r="O1108">
        <v>10</v>
      </c>
    </row>
    <row r="1109" spans="1:15">
      <c r="A1109">
        <v>251</v>
      </c>
      <c r="B1109">
        <v>1270.847857142857</v>
      </c>
      <c r="C1109">
        <v>1141.8757142857144</v>
      </c>
      <c r="D1109">
        <v>5</v>
      </c>
      <c r="E1109">
        <v>3</v>
      </c>
      <c r="F1109">
        <v>1410.6821428571427</v>
      </c>
      <c r="G1109">
        <v>1410.6821428571427</v>
      </c>
      <c r="H1109">
        <v>267.85714285714283</v>
      </c>
      <c r="I1109">
        <v>0</v>
      </c>
      <c r="J1109">
        <v>1139.4321428571427</v>
      </c>
      <c r="K1109">
        <v>14</v>
      </c>
      <c r="L1109">
        <v>14</v>
      </c>
      <c r="M1109">
        <v>3</v>
      </c>
      <c r="N1109">
        <v>0</v>
      </c>
      <c r="O1109">
        <v>10</v>
      </c>
    </row>
    <row r="1110" spans="1:15">
      <c r="A1110">
        <v>1233</v>
      </c>
      <c r="B1110">
        <v>928.57285714285717</v>
      </c>
      <c r="C1110">
        <v>928.57285714285717</v>
      </c>
      <c r="D1110">
        <v>2</v>
      </c>
      <c r="E1110">
        <v>2</v>
      </c>
      <c r="F1110">
        <v>839.25</v>
      </c>
      <c r="G1110">
        <v>839.25</v>
      </c>
      <c r="H1110">
        <v>828.57142857142856</v>
      </c>
      <c r="I1110">
        <v>7.1428571428571432</v>
      </c>
      <c r="J1110">
        <v>0</v>
      </c>
      <c r="K1110">
        <v>7</v>
      </c>
      <c r="L1110">
        <v>7</v>
      </c>
      <c r="M1110">
        <v>3</v>
      </c>
      <c r="N1110">
        <v>1</v>
      </c>
      <c r="O1110">
        <v>0</v>
      </c>
    </row>
    <row r="1111" spans="1:15">
      <c r="A1111">
        <v>1076</v>
      </c>
      <c r="B1111">
        <v>506.45392857142855</v>
      </c>
      <c r="C1111">
        <v>504.86678571428575</v>
      </c>
      <c r="D1111">
        <v>6</v>
      </c>
      <c r="E1111">
        <v>5</v>
      </c>
      <c r="F1111">
        <v>679.45892857142849</v>
      </c>
      <c r="G1111">
        <v>679.45892857142849</v>
      </c>
      <c r="H1111">
        <v>571.42857142857144</v>
      </c>
      <c r="I1111">
        <v>0</v>
      </c>
      <c r="J1111">
        <v>107.81607142857142</v>
      </c>
      <c r="K1111">
        <v>5</v>
      </c>
      <c r="L1111">
        <v>5</v>
      </c>
      <c r="M1111">
        <v>1</v>
      </c>
      <c r="N1111">
        <v>0</v>
      </c>
      <c r="O1111">
        <v>3</v>
      </c>
    </row>
    <row r="1112" spans="1:15">
      <c r="A1112">
        <v>69</v>
      </c>
      <c r="B1112">
        <v>3851.0192857142856</v>
      </c>
      <c r="C1112">
        <v>3851.0192857142856</v>
      </c>
      <c r="D1112">
        <v>3</v>
      </c>
      <c r="E1112">
        <v>3</v>
      </c>
      <c r="F1112">
        <v>988.49678571428569</v>
      </c>
      <c r="G1112">
        <v>988.49678571428569</v>
      </c>
      <c r="H1112">
        <v>135.71428571428572</v>
      </c>
      <c r="I1112">
        <v>199.08214285714286</v>
      </c>
      <c r="J1112">
        <v>653.70035714285711</v>
      </c>
      <c r="K1112">
        <v>21</v>
      </c>
      <c r="L1112">
        <v>21</v>
      </c>
      <c r="M1112">
        <v>2</v>
      </c>
      <c r="N1112">
        <v>10</v>
      </c>
      <c r="O1112">
        <v>9</v>
      </c>
    </row>
    <row r="1113" spans="1:15">
      <c r="A1113">
        <v>1454</v>
      </c>
      <c r="B1113">
        <v>3.6071428571428574E-2</v>
      </c>
      <c r="C1113">
        <v>3.6071428571428574E-2</v>
      </c>
      <c r="D1113">
        <v>1</v>
      </c>
      <c r="E1113">
        <v>1</v>
      </c>
      <c r="F1113">
        <v>73.678571428571431</v>
      </c>
      <c r="G1113">
        <v>73.678571428571431</v>
      </c>
      <c r="H1113">
        <v>0</v>
      </c>
      <c r="I1113">
        <v>0</v>
      </c>
      <c r="J1113">
        <v>72.142857142857139</v>
      </c>
      <c r="K1113">
        <v>4</v>
      </c>
      <c r="L1113">
        <v>4</v>
      </c>
      <c r="M1113">
        <v>0</v>
      </c>
      <c r="N1113">
        <v>0</v>
      </c>
      <c r="O1113">
        <v>3</v>
      </c>
    </row>
    <row r="1114" spans="1:15">
      <c r="A1114">
        <v>746</v>
      </c>
      <c r="B1114">
        <v>7.1428571428571435E-3</v>
      </c>
      <c r="C1114">
        <v>7.1428571428571435E-3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>
      <c r="A1115">
        <v>364</v>
      </c>
      <c r="B1115">
        <v>948.47321428571433</v>
      </c>
      <c r="C1115">
        <v>948.47321428571433</v>
      </c>
      <c r="D1115">
        <v>4</v>
      </c>
      <c r="E1115">
        <v>4</v>
      </c>
      <c r="F1115">
        <v>1456.2857142857142</v>
      </c>
      <c r="G1115">
        <v>1456.2857142857142</v>
      </c>
      <c r="H1115">
        <v>707.14285714285711</v>
      </c>
      <c r="I1115">
        <v>318.75</v>
      </c>
      <c r="J1115">
        <v>428.96428571428572</v>
      </c>
      <c r="K1115">
        <v>10</v>
      </c>
      <c r="L1115">
        <v>10</v>
      </c>
      <c r="M1115">
        <v>4</v>
      </c>
      <c r="N1115">
        <v>2</v>
      </c>
      <c r="O1115">
        <v>3</v>
      </c>
    </row>
    <row r="1116" spans="1:15">
      <c r="A1116">
        <v>556</v>
      </c>
      <c r="B1116">
        <v>1500.0057142857145</v>
      </c>
      <c r="C1116">
        <v>1500.0057142857145</v>
      </c>
      <c r="D1116">
        <v>6</v>
      </c>
      <c r="E1116">
        <v>6</v>
      </c>
      <c r="F1116">
        <v>1355.9464285714287</v>
      </c>
      <c r="G1116">
        <v>1355.9464285714287</v>
      </c>
      <c r="H1116">
        <v>35.714285714285715</v>
      </c>
      <c r="I1116">
        <v>584.41071428571433</v>
      </c>
      <c r="J1116">
        <v>732.42857142857144</v>
      </c>
      <c r="K1116">
        <v>38</v>
      </c>
      <c r="L1116">
        <v>38</v>
      </c>
      <c r="M1116">
        <v>1</v>
      </c>
      <c r="N1116">
        <v>29</v>
      </c>
      <c r="O1116">
        <v>7</v>
      </c>
    </row>
    <row r="1117" spans="1:15">
      <c r="A1117">
        <v>980</v>
      </c>
      <c r="B1117">
        <v>307.14321428571429</v>
      </c>
      <c r="C1117">
        <v>307.14321428571429</v>
      </c>
      <c r="D1117">
        <v>3</v>
      </c>
      <c r="E1117">
        <v>3</v>
      </c>
      <c r="F1117">
        <v>414.46428571428572</v>
      </c>
      <c r="G1117">
        <v>414.46428571428572</v>
      </c>
      <c r="H1117">
        <v>7.1428571428571432</v>
      </c>
      <c r="I1117">
        <v>19.642857142857142</v>
      </c>
      <c r="J1117">
        <v>383.82142857142856</v>
      </c>
      <c r="K1117">
        <v>10</v>
      </c>
      <c r="L1117">
        <v>10</v>
      </c>
      <c r="M1117">
        <v>1</v>
      </c>
      <c r="N1117">
        <v>1</v>
      </c>
      <c r="O1117">
        <v>6</v>
      </c>
    </row>
    <row r="1118" spans="1:15">
      <c r="A1118">
        <v>1110</v>
      </c>
      <c r="B1118">
        <v>1274.3160714285714</v>
      </c>
      <c r="C1118">
        <v>1274.3160714285714</v>
      </c>
      <c r="D1118">
        <v>2</v>
      </c>
      <c r="E1118">
        <v>2</v>
      </c>
      <c r="F1118">
        <v>1640.5535714285713</v>
      </c>
      <c r="G1118">
        <v>1640.5535714285713</v>
      </c>
      <c r="H1118">
        <v>464.28571428571428</v>
      </c>
      <c r="I1118">
        <v>286.53499999999997</v>
      </c>
      <c r="J1118">
        <v>523.40428571428572</v>
      </c>
      <c r="K1118">
        <v>27</v>
      </c>
      <c r="L1118">
        <v>27</v>
      </c>
      <c r="M1118">
        <v>4</v>
      </c>
      <c r="N1118">
        <v>8</v>
      </c>
      <c r="O1118">
        <v>12</v>
      </c>
    </row>
    <row r="1119" spans="1:15">
      <c r="A1119">
        <v>1284</v>
      </c>
      <c r="B1119">
        <v>714.28928571428571</v>
      </c>
      <c r="C1119">
        <v>714.28928571428571</v>
      </c>
      <c r="D1119">
        <v>2</v>
      </c>
      <c r="E1119">
        <v>2</v>
      </c>
      <c r="F1119">
        <v>218.80857142857144</v>
      </c>
      <c r="G1119">
        <v>218.80857142857144</v>
      </c>
      <c r="H1119">
        <v>0</v>
      </c>
      <c r="I1119">
        <v>14.805000000000001</v>
      </c>
      <c r="J1119">
        <v>0</v>
      </c>
      <c r="K1119">
        <v>7</v>
      </c>
      <c r="L1119">
        <v>7</v>
      </c>
      <c r="M1119">
        <v>0</v>
      </c>
      <c r="N1119">
        <v>5</v>
      </c>
      <c r="O1119">
        <v>0</v>
      </c>
    </row>
    <row r="1120" spans="1:15">
      <c r="A1120">
        <v>1385</v>
      </c>
      <c r="B1120">
        <v>113.05035714285714</v>
      </c>
      <c r="C1120">
        <v>110.10107142857143</v>
      </c>
      <c r="D1120">
        <v>6</v>
      </c>
      <c r="E1120">
        <v>5</v>
      </c>
      <c r="F1120">
        <v>897.81892857142861</v>
      </c>
      <c r="G1120">
        <v>897.81892857142861</v>
      </c>
      <c r="H1120">
        <v>0</v>
      </c>
      <c r="I1120">
        <v>85.233214285714297</v>
      </c>
      <c r="J1120">
        <v>808.22857142857151</v>
      </c>
      <c r="K1120">
        <v>19</v>
      </c>
      <c r="L1120">
        <v>19</v>
      </c>
      <c r="M1120">
        <v>0</v>
      </c>
      <c r="N1120">
        <v>2</v>
      </c>
      <c r="O1120">
        <v>16</v>
      </c>
    </row>
    <row r="1121" spans="1:15">
      <c r="A1121">
        <v>1387</v>
      </c>
      <c r="B1121">
        <v>362.10250000000002</v>
      </c>
      <c r="C1121">
        <v>211.32071428571427</v>
      </c>
      <c r="D1121">
        <v>7</v>
      </c>
      <c r="E1121">
        <v>5</v>
      </c>
      <c r="F1121">
        <v>433.85571428571427</v>
      </c>
      <c r="G1121">
        <v>211.32071428571427</v>
      </c>
      <c r="H1121">
        <v>0</v>
      </c>
      <c r="I1121">
        <v>0</v>
      </c>
      <c r="J1121">
        <v>17.857142857142858</v>
      </c>
      <c r="K1121">
        <v>12</v>
      </c>
      <c r="L1121">
        <v>5</v>
      </c>
      <c r="M1121">
        <v>0</v>
      </c>
      <c r="N1121">
        <v>0</v>
      </c>
      <c r="O1121">
        <v>2</v>
      </c>
    </row>
    <row r="1122" spans="1:15">
      <c r="A1122">
        <v>463</v>
      </c>
      <c r="B1122">
        <v>3.5714285714285714E-4</v>
      </c>
      <c r="C1122">
        <v>3.5714285714285714E-4</v>
      </c>
      <c r="D1122">
        <v>1</v>
      </c>
      <c r="E1122">
        <v>1</v>
      </c>
      <c r="F1122">
        <v>1.9642857142857142</v>
      </c>
      <c r="G1122">
        <v>1.9642857142857142</v>
      </c>
      <c r="H1122">
        <v>0</v>
      </c>
      <c r="I1122">
        <v>0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0</v>
      </c>
    </row>
    <row r="1123" spans="1:15">
      <c r="A1123">
        <v>1515</v>
      </c>
      <c r="B1123">
        <v>180.3642857142857</v>
      </c>
      <c r="C1123">
        <v>178.57214285714286</v>
      </c>
      <c r="D1123">
        <v>5</v>
      </c>
      <c r="E1123">
        <v>3</v>
      </c>
      <c r="F1123">
        <v>35.714285714285715</v>
      </c>
      <c r="G1123">
        <v>35.714285714285715</v>
      </c>
      <c r="H1123">
        <v>0</v>
      </c>
      <c r="I1123">
        <v>0</v>
      </c>
      <c r="J1123">
        <v>35.714285714285715</v>
      </c>
      <c r="K1123">
        <v>1</v>
      </c>
      <c r="L1123">
        <v>1</v>
      </c>
      <c r="M1123">
        <v>0</v>
      </c>
      <c r="N1123">
        <v>0</v>
      </c>
      <c r="O1123">
        <v>1</v>
      </c>
    </row>
    <row r="1124" spans="1:15">
      <c r="A1124">
        <v>620</v>
      </c>
      <c r="B1124">
        <v>0</v>
      </c>
      <c r="C1124">
        <v>0</v>
      </c>
      <c r="D1124">
        <v>0</v>
      </c>
      <c r="E1124">
        <v>0</v>
      </c>
      <c r="F1124">
        <v>0.89392857142857152</v>
      </c>
      <c r="G1124">
        <v>0.89392857142857152</v>
      </c>
      <c r="H1124">
        <v>0</v>
      </c>
      <c r="I1124">
        <v>0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0</v>
      </c>
    </row>
    <row r="1125" spans="1:15">
      <c r="A1125">
        <v>904</v>
      </c>
      <c r="B1125">
        <v>7.8571428571428577E-3</v>
      </c>
      <c r="C1125">
        <v>7.8571428571428577E-3</v>
      </c>
      <c r="D1125">
        <v>1</v>
      </c>
      <c r="E1125">
        <v>1</v>
      </c>
      <c r="F1125">
        <v>654.5985714285714</v>
      </c>
      <c r="G1125">
        <v>654.5985714285714</v>
      </c>
      <c r="H1125">
        <v>235.71428571428572</v>
      </c>
      <c r="I1125">
        <v>302.95571428571429</v>
      </c>
      <c r="J1125">
        <v>113.75</v>
      </c>
      <c r="K1125">
        <v>14</v>
      </c>
      <c r="L1125">
        <v>14</v>
      </c>
      <c r="M1125">
        <v>1</v>
      </c>
      <c r="N1125">
        <v>9</v>
      </c>
      <c r="O1125">
        <v>3</v>
      </c>
    </row>
    <row r="1126" spans="1:15">
      <c r="A1126">
        <v>1106</v>
      </c>
      <c r="B1126">
        <v>309.28642857142859</v>
      </c>
      <c r="C1126">
        <v>309.28642857142859</v>
      </c>
      <c r="D1126">
        <v>3</v>
      </c>
      <c r="E1126">
        <v>3</v>
      </c>
      <c r="F1126">
        <v>292.53571428571428</v>
      </c>
      <c r="G1126">
        <v>292.53571428571428</v>
      </c>
      <c r="H1126">
        <v>192.85714285714286</v>
      </c>
      <c r="I1126">
        <v>0</v>
      </c>
      <c r="J1126">
        <v>99.464285714285708</v>
      </c>
      <c r="K1126">
        <v>8</v>
      </c>
      <c r="L1126">
        <v>8</v>
      </c>
      <c r="M1126">
        <v>5</v>
      </c>
      <c r="N1126">
        <v>0</v>
      </c>
      <c r="O1126">
        <v>2</v>
      </c>
    </row>
    <row r="1127" spans="1:15">
      <c r="A1127">
        <v>1245</v>
      </c>
      <c r="B1127">
        <v>3398.0385714285717</v>
      </c>
      <c r="C1127">
        <v>3398.0385714285717</v>
      </c>
      <c r="D1127">
        <v>7</v>
      </c>
      <c r="E1127">
        <v>7</v>
      </c>
      <c r="F1127">
        <v>2658.7642857142855</v>
      </c>
      <c r="G1127">
        <v>2658.7642857142855</v>
      </c>
      <c r="H1127">
        <v>1785.7142857142858</v>
      </c>
      <c r="I1127">
        <v>76.69285714285715</v>
      </c>
      <c r="J1127">
        <v>793.64285714285711</v>
      </c>
      <c r="K1127">
        <v>9</v>
      </c>
      <c r="L1127">
        <v>9</v>
      </c>
      <c r="M1127">
        <v>2</v>
      </c>
      <c r="N1127">
        <v>1</v>
      </c>
      <c r="O1127">
        <v>5</v>
      </c>
    </row>
    <row r="1128" spans="1:15">
      <c r="A1128">
        <v>477</v>
      </c>
      <c r="B1128">
        <v>59.036428571428573</v>
      </c>
      <c r="C1128">
        <v>59.036428571428573</v>
      </c>
      <c r="D1128">
        <v>2</v>
      </c>
      <c r="E1128">
        <v>2</v>
      </c>
      <c r="F1128">
        <v>90.25</v>
      </c>
      <c r="G1128">
        <v>90.25</v>
      </c>
      <c r="H1128">
        <v>0</v>
      </c>
      <c r="I1128">
        <v>0</v>
      </c>
      <c r="J1128">
        <v>90.25</v>
      </c>
      <c r="K1128">
        <v>2</v>
      </c>
      <c r="L1128">
        <v>2</v>
      </c>
      <c r="M1128">
        <v>0</v>
      </c>
      <c r="N1128">
        <v>0</v>
      </c>
      <c r="O1128">
        <v>2</v>
      </c>
    </row>
    <row r="1129" spans="1:15">
      <c r="A1129">
        <v>143</v>
      </c>
      <c r="B1129">
        <v>19775.640000000003</v>
      </c>
      <c r="C1129">
        <v>18347.068571428572</v>
      </c>
      <c r="D1129">
        <v>10</v>
      </c>
      <c r="E1129">
        <v>9</v>
      </c>
      <c r="F1129">
        <v>18181.79357142857</v>
      </c>
      <c r="G1129">
        <v>16753.222142857143</v>
      </c>
      <c r="H1129">
        <v>71.428571428571431</v>
      </c>
      <c r="I1129">
        <v>1309.9007142857142</v>
      </c>
      <c r="J1129">
        <v>15311.785714285714</v>
      </c>
      <c r="K1129">
        <v>50</v>
      </c>
      <c r="L1129">
        <v>49</v>
      </c>
      <c r="M1129">
        <v>2</v>
      </c>
      <c r="N1129">
        <v>26</v>
      </c>
      <c r="O1129">
        <v>15</v>
      </c>
    </row>
    <row r="1130" spans="1:15">
      <c r="A1130">
        <v>630</v>
      </c>
      <c r="B1130">
        <v>4.642857142857143E-3</v>
      </c>
      <c r="C1130">
        <v>4.642857142857143E-3</v>
      </c>
      <c r="D1130">
        <v>1</v>
      </c>
      <c r="E1130">
        <v>1</v>
      </c>
      <c r="F1130">
        <v>691.64285714285711</v>
      </c>
      <c r="G1130">
        <v>691.64285714285711</v>
      </c>
      <c r="H1130">
        <v>232.14285714285714</v>
      </c>
      <c r="I1130">
        <v>76.142857142857139</v>
      </c>
      <c r="J1130">
        <v>372.64285714285717</v>
      </c>
      <c r="K1130">
        <v>15</v>
      </c>
      <c r="L1130">
        <v>15</v>
      </c>
      <c r="M1130">
        <v>2</v>
      </c>
      <c r="N1130">
        <v>10</v>
      </c>
      <c r="O1130">
        <v>2</v>
      </c>
    </row>
    <row r="1131" spans="1:15">
      <c r="A1131">
        <v>1274</v>
      </c>
      <c r="B1131">
        <v>993.55714285714282</v>
      </c>
      <c r="C1131">
        <v>993.55714285714282</v>
      </c>
      <c r="D1131">
        <v>5</v>
      </c>
      <c r="E1131">
        <v>5</v>
      </c>
      <c r="F1131">
        <v>2499.6964285714284</v>
      </c>
      <c r="G1131">
        <v>2499.6964285714284</v>
      </c>
      <c r="H1131">
        <v>107.14285714285714</v>
      </c>
      <c r="I1131">
        <v>82.267857142857139</v>
      </c>
      <c r="J1131">
        <v>2310.2857142857142</v>
      </c>
      <c r="K1131">
        <v>11</v>
      </c>
      <c r="L1131">
        <v>11</v>
      </c>
      <c r="M1131">
        <v>1</v>
      </c>
      <c r="N1131">
        <v>2</v>
      </c>
      <c r="O1131">
        <v>8</v>
      </c>
    </row>
    <row r="1132" spans="1:15">
      <c r="A1132">
        <v>163</v>
      </c>
      <c r="B1132">
        <v>25142.540357142858</v>
      </c>
      <c r="C1132">
        <v>10397.091785714287</v>
      </c>
      <c r="D1132">
        <v>6</v>
      </c>
      <c r="E1132">
        <v>4</v>
      </c>
      <c r="F1132">
        <v>15735.746071428572</v>
      </c>
      <c r="G1132">
        <v>15735.746071428572</v>
      </c>
      <c r="H1132">
        <v>535.71428571428567</v>
      </c>
      <c r="I1132">
        <v>672.85678571428582</v>
      </c>
      <c r="J1132">
        <v>205.74642857142857</v>
      </c>
      <c r="K1132">
        <v>9</v>
      </c>
      <c r="L1132">
        <v>9</v>
      </c>
      <c r="M1132">
        <v>1</v>
      </c>
      <c r="N1132">
        <v>2</v>
      </c>
      <c r="O1132">
        <v>4</v>
      </c>
    </row>
    <row r="1133" spans="1:15">
      <c r="A1133">
        <v>1481</v>
      </c>
      <c r="B1133">
        <v>348.11035714285714</v>
      </c>
      <c r="C1133">
        <v>138.31785714285715</v>
      </c>
      <c r="D1133">
        <v>6</v>
      </c>
      <c r="E1133">
        <v>3</v>
      </c>
      <c r="F1133">
        <v>340.96714285714285</v>
      </c>
      <c r="G1133">
        <v>131.22107142857143</v>
      </c>
      <c r="H1133">
        <v>100</v>
      </c>
      <c r="I1133">
        <v>0</v>
      </c>
      <c r="J1133">
        <v>0</v>
      </c>
      <c r="K1133">
        <v>7</v>
      </c>
      <c r="L1133">
        <v>5</v>
      </c>
      <c r="M1133">
        <v>3</v>
      </c>
      <c r="N1133">
        <v>0</v>
      </c>
      <c r="O1133">
        <v>0</v>
      </c>
    </row>
    <row r="1134" spans="1:15">
      <c r="A1134">
        <v>429</v>
      </c>
      <c r="B1134">
        <v>538.39392857142855</v>
      </c>
      <c r="C1134">
        <v>194.64392857142857</v>
      </c>
      <c r="D1134">
        <v>6</v>
      </c>
      <c r="E1134">
        <v>5</v>
      </c>
      <c r="F1134">
        <v>473.75392857142862</v>
      </c>
      <c r="G1134">
        <v>473.75392857142862</v>
      </c>
      <c r="H1134">
        <v>0</v>
      </c>
      <c r="I1134">
        <v>53.571428571428569</v>
      </c>
      <c r="J1134">
        <v>76.432500000000005</v>
      </c>
      <c r="K1134">
        <v>5</v>
      </c>
      <c r="L1134">
        <v>5</v>
      </c>
      <c r="M1134">
        <v>0</v>
      </c>
      <c r="N1134">
        <v>1</v>
      </c>
      <c r="O1134">
        <v>3</v>
      </c>
    </row>
    <row r="1135" spans="1:15">
      <c r="A1135">
        <v>783</v>
      </c>
      <c r="B1135">
        <v>530.9014285714286</v>
      </c>
      <c r="C1135">
        <v>530.9014285714286</v>
      </c>
      <c r="D1135">
        <v>2</v>
      </c>
      <c r="E1135">
        <v>2</v>
      </c>
      <c r="F1135">
        <v>600.96428571428567</v>
      </c>
      <c r="G1135">
        <v>600.96428571428567</v>
      </c>
      <c r="H1135">
        <v>0</v>
      </c>
      <c r="I1135">
        <v>0</v>
      </c>
      <c r="J1135">
        <v>597.57142857142856</v>
      </c>
      <c r="K1135">
        <v>6</v>
      </c>
      <c r="L1135">
        <v>6</v>
      </c>
      <c r="M1135">
        <v>0</v>
      </c>
      <c r="N1135">
        <v>0</v>
      </c>
      <c r="O1135">
        <v>5</v>
      </c>
    </row>
    <row r="1136" spans="1:15">
      <c r="A1136">
        <v>600</v>
      </c>
      <c r="B1136">
        <v>1441.3821428571428</v>
      </c>
      <c r="C1136">
        <v>515.51071428571424</v>
      </c>
      <c r="D1136">
        <v>17</v>
      </c>
      <c r="E1136">
        <v>8</v>
      </c>
      <c r="F1136">
        <v>1421.7021428571429</v>
      </c>
      <c r="G1136">
        <v>1392.5107142857144</v>
      </c>
      <c r="H1136">
        <v>214.28571428571428</v>
      </c>
      <c r="I1136">
        <v>105.925</v>
      </c>
      <c r="J1136">
        <v>35.714285714285715</v>
      </c>
      <c r="K1136">
        <v>21</v>
      </c>
      <c r="L1136">
        <v>12</v>
      </c>
      <c r="M1136">
        <v>2</v>
      </c>
      <c r="N1136">
        <v>4</v>
      </c>
      <c r="O1136">
        <v>1</v>
      </c>
    </row>
    <row r="1137" spans="1:15">
      <c r="A1137">
        <v>181</v>
      </c>
      <c r="B1137">
        <v>377.62357142857138</v>
      </c>
      <c r="C1137">
        <v>377.62035714285719</v>
      </c>
      <c r="D1137">
        <v>7</v>
      </c>
      <c r="E1137">
        <v>6</v>
      </c>
      <c r="F1137">
        <v>13.964285714285714</v>
      </c>
      <c r="G1137">
        <v>13.964285714285714</v>
      </c>
      <c r="H1137">
        <v>0</v>
      </c>
      <c r="I1137">
        <v>0</v>
      </c>
      <c r="J1137">
        <v>11.785714285714286</v>
      </c>
      <c r="K1137">
        <v>2</v>
      </c>
      <c r="L1137">
        <v>2</v>
      </c>
      <c r="M1137">
        <v>0</v>
      </c>
      <c r="N1137">
        <v>0</v>
      </c>
      <c r="O1137">
        <v>1</v>
      </c>
    </row>
    <row r="1138" spans="1:15">
      <c r="A1138">
        <v>1063</v>
      </c>
      <c r="B1138">
        <v>526.72428571428577</v>
      </c>
      <c r="C1138">
        <v>305.85750000000002</v>
      </c>
      <c r="D1138">
        <v>7</v>
      </c>
      <c r="E1138">
        <v>3</v>
      </c>
      <c r="F1138">
        <v>292.73857142857145</v>
      </c>
      <c r="G1138">
        <v>284.95285714285717</v>
      </c>
      <c r="H1138">
        <v>0</v>
      </c>
      <c r="I1138">
        <v>0</v>
      </c>
      <c r="J1138">
        <v>0</v>
      </c>
      <c r="K1138">
        <v>7</v>
      </c>
      <c r="L1138">
        <v>5</v>
      </c>
      <c r="M1138">
        <v>0</v>
      </c>
      <c r="N1138">
        <v>0</v>
      </c>
      <c r="O1138">
        <v>0</v>
      </c>
    </row>
    <row r="1139" spans="1:15">
      <c r="A1139">
        <v>366</v>
      </c>
      <c r="B1139">
        <v>37.321785714285717</v>
      </c>
      <c r="C1139">
        <v>3.5714285714285714E-4</v>
      </c>
      <c r="D1139">
        <v>2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>
      <c r="A1140">
        <v>1095</v>
      </c>
      <c r="B1140">
        <v>6996.08</v>
      </c>
      <c r="C1140">
        <v>6996.08</v>
      </c>
      <c r="D1140">
        <v>6</v>
      </c>
      <c r="E1140">
        <v>6</v>
      </c>
      <c r="F1140">
        <v>1510.0249999999999</v>
      </c>
      <c r="G1140">
        <v>1510.0249999999999</v>
      </c>
      <c r="H1140">
        <v>500</v>
      </c>
      <c r="I1140">
        <v>107.81071428571428</v>
      </c>
      <c r="J1140">
        <v>900.25</v>
      </c>
      <c r="K1140">
        <v>15</v>
      </c>
      <c r="L1140">
        <v>15</v>
      </c>
      <c r="M1140">
        <v>1</v>
      </c>
      <c r="N1140">
        <v>2</v>
      </c>
      <c r="O1140">
        <v>11</v>
      </c>
    </row>
    <row r="1141" spans="1:15">
      <c r="A1141">
        <v>421</v>
      </c>
      <c r="B1141">
        <v>785.40714285714296</v>
      </c>
      <c r="C1141">
        <v>739.36321428571421</v>
      </c>
      <c r="D1141">
        <v>3</v>
      </c>
      <c r="E1141">
        <v>2</v>
      </c>
      <c r="F1141">
        <v>796.18214285714282</v>
      </c>
      <c r="G1141">
        <v>789.96785714285704</v>
      </c>
      <c r="H1141">
        <v>146.42857142857142</v>
      </c>
      <c r="I1141">
        <v>267.96785714285716</v>
      </c>
      <c r="J1141">
        <v>280.5</v>
      </c>
      <c r="K1141">
        <v>37</v>
      </c>
      <c r="L1141">
        <v>35</v>
      </c>
      <c r="M1141">
        <v>5</v>
      </c>
      <c r="N1141">
        <v>17</v>
      </c>
      <c r="O1141">
        <v>7</v>
      </c>
    </row>
    <row r="1142" spans="1:15">
      <c r="A1142">
        <v>1039</v>
      </c>
      <c r="B1142">
        <v>375.17964285714288</v>
      </c>
      <c r="C1142">
        <v>375.17964285714288</v>
      </c>
      <c r="D1142">
        <v>4</v>
      </c>
      <c r="E1142">
        <v>4</v>
      </c>
      <c r="F1142">
        <v>332.46428571428572</v>
      </c>
      <c r="G1142">
        <v>332.46428571428572</v>
      </c>
      <c r="H1142">
        <v>71.428571428571431</v>
      </c>
      <c r="I1142">
        <v>0</v>
      </c>
      <c r="J1142">
        <v>257.64285714285717</v>
      </c>
      <c r="K1142">
        <v>5</v>
      </c>
      <c r="L1142">
        <v>5</v>
      </c>
      <c r="M1142">
        <v>1</v>
      </c>
      <c r="N1142">
        <v>0</v>
      </c>
      <c r="O1142">
        <v>3</v>
      </c>
    </row>
    <row r="1143" spans="1:15">
      <c r="A1143">
        <v>736</v>
      </c>
      <c r="B1143">
        <v>3392.1182142857142</v>
      </c>
      <c r="C1143">
        <v>3392.1182142857142</v>
      </c>
      <c r="D1143">
        <v>4</v>
      </c>
      <c r="E1143">
        <v>4</v>
      </c>
      <c r="F1143">
        <v>4963.6942857142858</v>
      </c>
      <c r="G1143">
        <v>4963.6942857142858</v>
      </c>
      <c r="H1143">
        <v>1607.1428571428571</v>
      </c>
      <c r="I1143">
        <v>1889.9764285714284</v>
      </c>
      <c r="J1143">
        <v>1272.6428571428571</v>
      </c>
      <c r="K1143">
        <v>48</v>
      </c>
      <c r="L1143">
        <v>48</v>
      </c>
      <c r="M1143">
        <v>5</v>
      </c>
      <c r="N1143">
        <v>26</v>
      </c>
      <c r="O1143">
        <v>13</v>
      </c>
    </row>
    <row r="1144" spans="1:15">
      <c r="A1144">
        <v>758</v>
      </c>
      <c r="B1144">
        <v>775.28714285714284</v>
      </c>
      <c r="C1144">
        <v>703.00928571428562</v>
      </c>
      <c r="D1144">
        <v>4</v>
      </c>
      <c r="E1144">
        <v>2</v>
      </c>
      <c r="F1144">
        <v>988.12642857142862</v>
      </c>
      <c r="G1144">
        <v>988.12642857142862</v>
      </c>
      <c r="H1144">
        <v>475</v>
      </c>
      <c r="I1144">
        <v>438.87642857142862</v>
      </c>
      <c r="J1144">
        <v>71.428571428571431</v>
      </c>
      <c r="K1144">
        <v>23</v>
      </c>
      <c r="L1144">
        <v>23</v>
      </c>
      <c r="M1144">
        <v>5</v>
      </c>
      <c r="N1144">
        <v>13</v>
      </c>
      <c r="O1144">
        <v>1</v>
      </c>
    </row>
    <row r="1145" spans="1:15">
      <c r="A1145">
        <v>411</v>
      </c>
      <c r="B1145">
        <v>1164.6060714285716</v>
      </c>
      <c r="C1145">
        <v>1063.3246428571429</v>
      </c>
      <c r="D1145">
        <v>6</v>
      </c>
      <c r="E1145">
        <v>2</v>
      </c>
      <c r="F1145">
        <v>1661.4567857142858</v>
      </c>
      <c r="G1145">
        <v>1639.2017857142857</v>
      </c>
      <c r="H1145">
        <v>232.14285714285714</v>
      </c>
      <c r="I1145">
        <v>304.875</v>
      </c>
      <c r="J1145">
        <v>484.46428571428572</v>
      </c>
      <c r="K1145">
        <v>41</v>
      </c>
      <c r="L1145">
        <v>36</v>
      </c>
      <c r="M1145">
        <v>5</v>
      </c>
      <c r="N1145">
        <v>12</v>
      </c>
      <c r="O1145">
        <v>12</v>
      </c>
    </row>
    <row r="1146" spans="1:15">
      <c r="A1146">
        <v>1292</v>
      </c>
      <c r="B1146">
        <v>25.019642857142856</v>
      </c>
      <c r="C1146">
        <v>25.019642857142856</v>
      </c>
      <c r="D1146">
        <v>2</v>
      </c>
      <c r="E1146">
        <v>2</v>
      </c>
      <c r="F1146">
        <v>2178.3535714285713</v>
      </c>
      <c r="G1146">
        <v>2178.3535714285713</v>
      </c>
      <c r="H1146">
        <v>14.285714285714286</v>
      </c>
      <c r="I1146">
        <v>20.139285714285712</v>
      </c>
      <c r="J1146">
        <v>2142.8571428571427</v>
      </c>
      <c r="K1146">
        <v>6</v>
      </c>
      <c r="L1146">
        <v>6</v>
      </c>
      <c r="M1146">
        <v>2</v>
      </c>
      <c r="N1146">
        <v>2</v>
      </c>
      <c r="O1146">
        <v>1</v>
      </c>
    </row>
    <row r="1147" spans="1:15">
      <c r="A1147">
        <v>381</v>
      </c>
      <c r="B1147">
        <v>8712.4478571428572</v>
      </c>
      <c r="C1147">
        <v>8712.4478571428572</v>
      </c>
      <c r="D1147">
        <v>7</v>
      </c>
      <c r="E1147">
        <v>7</v>
      </c>
      <c r="F1147">
        <v>4236.8021428571428</v>
      </c>
      <c r="G1147">
        <v>4236.8021428571428</v>
      </c>
      <c r="H1147">
        <v>507.67857142857144</v>
      </c>
      <c r="I1147">
        <v>92.857142857142861</v>
      </c>
      <c r="J1147">
        <v>3609.2639285714286</v>
      </c>
      <c r="K1147">
        <v>28</v>
      </c>
      <c r="L1147">
        <v>28</v>
      </c>
      <c r="M1147">
        <v>2</v>
      </c>
      <c r="N1147">
        <v>1</v>
      </c>
      <c r="O1147">
        <v>21</v>
      </c>
    </row>
    <row r="1148" spans="1:15">
      <c r="A1148">
        <v>591</v>
      </c>
      <c r="B1148">
        <v>86.418571428571425</v>
      </c>
      <c r="C1148">
        <v>84.396785714285713</v>
      </c>
      <c r="D1148">
        <v>7</v>
      </c>
      <c r="E1148">
        <v>6</v>
      </c>
      <c r="F1148">
        <v>161.65071428571429</v>
      </c>
      <c r="G1148">
        <v>77.253928571428574</v>
      </c>
      <c r="H1148">
        <v>35.714285714285715</v>
      </c>
      <c r="I1148">
        <v>34.732142857142854</v>
      </c>
      <c r="J1148">
        <v>3.5357142857142856</v>
      </c>
      <c r="K1148">
        <v>13</v>
      </c>
      <c r="L1148">
        <v>7</v>
      </c>
      <c r="M1148">
        <v>1</v>
      </c>
      <c r="N1148">
        <v>3</v>
      </c>
      <c r="O1148">
        <v>1</v>
      </c>
    </row>
    <row r="1149" spans="1:15">
      <c r="A1149">
        <v>1431</v>
      </c>
      <c r="B1149">
        <v>714.29535714285714</v>
      </c>
      <c r="C1149">
        <v>714.29535714285714</v>
      </c>
      <c r="D1149">
        <v>2</v>
      </c>
      <c r="E1149">
        <v>2</v>
      </c>
      <c r="F1149">
        <v>668.48928571428576</v>
      </c>
      <c r="G1149">
        <v>668.48928571428576</v>
      </c>
      <c r="H1149">
        <v>0</v>
      </c>
      <c r="I1149">
        <v>0</v>
      </c>
      <c r="J1149">
        <v>535.71428571428567</v>
      </c>
      <c r="K1149">
        <v>5</v>
      </c>
      <c r="L1149">
        <v>5</v>
      </c>
      <c r="M1149">
        <v>0</v>
      </c>
      <c r="N1149">
        <v>0</v>
      </c>
      <c r="O1149">
        <v>1</v>
      </c>
    </row>
    <row r="1150" spans="1:15">
      <c r="A1150">
        <v>412</v>
      </c>
      <c r="B1150">
        <v>1964.8103571428571</v>
      </c>
      <c r="C1150">
        <v>1964.2885714285715</v>
      </c>
      <c r="D1150">
        <v>3</v>
      </c>
      <c r="E1150">
        <v>2</v>
      </c>
      <c r="F1150">
        <v>941.60714285714289</v>
      </c>
      <c r="G1150">
        <v>941.60714285714289</v>
      </c>
      <c r="H1150">
        <v>0</v>
      </c>
      <c r="I1150">
        <v>28.61785714285714</v>
      </c>
      <c r="J1150">
        <v>909.59642857142865</v>
      </c>
      <c r="K1150">
        <v>11</v>
      </c>
      <c r="L1150">
        <v>11</v>
      </c>
      <c r="M1150">
        <v>0</v>
      </c>
      <c r="N1150">
        <v>4</v>
      </c>
      <c r="O1150">
        <v>6</v>
      </c>
    </row>
    <row r="1151" spans="1:15">
      <c r="A1151">
        <v>1489</v>
      </c>
      <c r="B1151">
        <v>41.250357142857141</v>
      </c>
      <c r="C1151">
        <v>41.250357142857141</v>
      </c>
      <c r="D1151">
        <v>3</v>
      </c>
      <c r="E1151">
        <v>3</v>
      </c>
      <c r="F1151">
        <v>38.925000000000004</v>
      </c>
      <c r="G1151">
        <v>38.925000000000004</v>
      </c>
      <c r="H1151">
        <v>28.571428571428573</v>
      </c>
      <c r="I1151">
        <v>10.353571428571428</v>
      </c>
      <c r="J1151">
        <v>0</v>
      </c>
      <c r="K1151">
        <v>9</v>
      </c>
      <c r="L1151">
        <v>9</v>
      </c>
      <c r="M1151">
        <v>5</v>
      </c>
      <c r="N1151">
        <v>4</v>
      </c>
      <c r="O1151">
        <v>0</v>
      </c>
    </row>
    <row r="1152" spans="1:15">
      <c r="A1152">
        <v>1100</v>
      </c>
      <c r="B1152">
        <v>35.714642857142856</v>
      </c>
      <c r="C1152">
        <v>35.714642857142856</v>
      </c>
      <c r="D1152">
        <v>2</v>
      </c>
      <c r="E1152">
        <v>2</v>
      </c>
      <c r="F1152">
        <v>103.57142857142857</v>
      </c>
      <c r="G1152">
        <v>103.57142857142857</v>
      </c>
      <c r="H1152">
        <v>35.714285714285715</v>
      </c>
      <c r="I1152">
        <v>44.321428571428569</v>
      </c>
      <c r="J1152">
        <v>23.535714285714285</v>
      </c>
      <c r="K1152">
        <v>6</v>
      </c>
      <c r="L1152">
        <v>6</v>
      </c>
      <c r="M1152">
        <v>1</v>
      </c>
      <c r="N1152">
        <v>2</v>
      </c>
      <c r="O1152">
        <v>3</v>
      </c>
    </row>
    <row r="1153" spans="1:15">
      <c r="A1153">
        <v>138</v>
      </c>
      <c r="B1153">
        <v>182.15892857142856</v>
      </c>
      <c r="C1153">
        <v>182.15892857142856</v>
      </c>
      <c r="D1153">
        <v>2</v>
      </c>
      <c r="E1153">
        <v>2</v>
      </c>
      <c r="F1153">
        <v>123.60714285714286</v>
      </c>
      <c r="G1153">
        <v>123.60714285714286</v>
      </c>
      <c r="H1153">
        <v>0</v>
      </c>
      <c r="I1153">
        <v>0</v>
      </c>
      <c r="J1153">
        <v>121.42857142857143</v>
      </c>
      <c r="K1153">
        <v>2</v>
      </c>
      <c r="L1153">
        <v>2</v>
      </c>
      <c r="M1153">
        <v>0</v>
      </c>
      <c r="N1153">
        <v>0</v>
      </c>
      <c r="O1153">
        <v>1</v>
      </c>
    </row>
    <row r="1154" spans="1:15">
      <c r="A1154">
        <v>952</v>
      </c>
      <c r="B1154">
        <v>203.82249999999999</v>
      </c>
      <c r="C1154">
        <v>148.12428571428569</v>
      </c>
      <c r="D1154">
        <v>5</v>
      </c>
      <c r="E1154">
        <v>4</v>
      </c>
      <c r="F1154">
        <v>223.39285714285714</v>
      </c>
      <c r="G1154">
        <v>219.42857142857142</v>
      </c>
      <c r="H1154">
        <v>142.85714285714286</v>
      </c>
      <c r="I1154">
        <v>0</v>
      </c>
      <c r="J1154">
        <v>7.1428571428571432</v>
      </c>
      <c r="K1154">
        <v>7</v>
      </c>
      <c r="L1154">
        <v>5</v>
      </c>
      <c r="M1154">
        <v>1</v>
      </c>
      <c r="N1154">
        <v>0</v>
      </c>
      <c r="O1154">
        <v>1</v>
      </c>
    </row>
    <row r="1155" spans="1:15">
      <c r="A1155">
        <v>101</v>
      </c>
      <c r="B1155">
        <v>227.36571428571429</v>
      </c>
      <c r="C1155">
        <v>192.85107142857143</v>
      </c>
      <c r="D1155">
        <v>4</v>
      </c>
      <c r="E1155">
        <v>3</v>
      </c>
      <c r="F1155">
        <v>393.89142857142855</v>
      </c>
      <c r="G1155">
        <v>393.89142857142855</v>
      </c>
      <c r="H1155">
        <v>357.14285714285717</v>
      </c>
      <c r="I1155">
        <v>0</v>
      </c>
      <c r="J1155">
        <v>10.821428571428571</v>
      </c>
      <c r="K1155">
        <v>5</v>
      </c>
      <c r="L1155">
        <v>5</v>
      </c>
      <c r="M1155">
        <v>1</v>
      </c>
      <c r="N1155">
        <v>0</v>
      </c>
      <c r="O1155">
        <v>1</v>
      </c>
    </row>
    <row r="1156" spans="1:15">
      <c r="A1156">
        <v>1281</v>
      </c>
      <c r="B1156">
        <v>750.00071428571425</v>
      </c>
      <c r="C1156">
        <v>750.00071428571425</v>
      </c>
      <c r="D1156">
        <v>3</v>
      </c>
      <c r="E1156">
        <v>3</v>
      </c>
      <c r="F1156">
        <v>770.67142857142858</v>
      </c>
      <c r="G1156">
        <v>770.67142857142858</v>
      </c>
      <c r="H1156">
        <v>0</v>
      </c>
      <c r="I1156">
        <v>0</v>
      </c>
      <c r="J1156">
        <v>574.82142857142856</v>
      </c>
      <c r="K1156">
        <v>11</v>
      </c>
      <c r="L1156">
        <v>11</v>
      </c>
      <c r="M1156">
        <v>0</v>
      </c>
      <c r="N1156">
        <v>0</v>
      </c>
      <c r="O1156">
        <v>8</v>
      </c>
    </row>
    <row r="1157" spans="1:15">
      <c r="A1157">
        <v>866</v>
      </c>
      <c r="B1157">
        <v>2395.3617857142858</v>
      </c>
      <c r="C1157">
        <v>2395.3617857142858</v>
      </c>
      <c r="D1157">
        <v>5</v>
      </c>
      <c r="E1157">
        <v>5</v>
      </c>
      <c r="F1157">
        <v>2671.7489285714287</v>
      </c>
      <c r="G1157">
        <v>2671.7489285714287</v>
      </c>
      <c r="H1157">
        <v>696.42857142857144</v>
      </c>
      <c r="I1157">
        <v>928.2632142857143</v>
      </c>
      <c r="J1157">
        <v>804.25</v>
      </c>
      <c r="K1157">
        <v>70</v>
      </c>
      <c r="L1157">
        <v>70</v>
      </c>
      <c r="M1157">
        <v>12</v>
      </c>
      <c r="N1157">
        <v>34</v>
      </c>
      <c r="O1157">
        <v>15</v>
      </c>
    </row>
    <row r="1158" spans="1:15">
      <c r="A1158">
        <v>1025</v>
      </c>
      <c r="B1158">
        <v>1650.4264285714287</v>
      </c>
      <c r="C1158">
        <v>1607.6517857142858</v>
      </c>
      <c r="D1158">
        <v>6</v>
      </c>
      <c r="E1158">
        <v>5</v>
      </c>
      <c r="F1158">
        <v>2203.4524999999999</v>
      </c>
      <c r="G1158">
        <v>2203.4524999999999</v>
      </c>
      <c r="H1158">
        <v>553.57142857142856</v>
      </c>
      <c r="I1158">
        <v>339.72035714285715</v>
      </c>
      <c r="J1158">
        <v>545.57142857142856</v>
      </c>
      <c r="K1158">
        <v>22</v>
      </c>
      <c r="L1158">
        <v>22</v>
      </c>
      <c r="M1158">
        <v>4</v>
      </c>
      <c r="N1158">
        <v>9</v>
      </c>
      <c r="O1158">
        <v>5</v>
      </c>
    </row>
    <row r="1159" spans="1:15">
      <c r="A1159">
        <v>896</v>
      </c>
      <c r="B1159">
        <v>417.55821428571426</v>
      </c>
      <c r="C1159">
        <v>416.63714285714286</v>
      </c>
      <c r="D1159">
        <v>3</v>
      </c>
      <c r="E1159">
        <v>2</v>
      </c>
      <c r="F1159">
        <v>640.26214285714286</v>
      </c>
      <c r="G1159">
        <v>639.17857142857144</v>
      </c>
      <c r="H1159">
        <v>535.71428571428567</v>
      </c>
      <c r="I1159">
        <v>0</v>
      </c>
      <c r="J1159">
        <v>101.92857142857143</v>
      </c>
      <c r="K1159">
        <v>6</v>
      </c>
      <c r="L1159">
        <v>5</v>
      </c>
      <c r="M1159">
        <v>1</v>
      </c>
      <c r="N1159">
        <v>0</v>
      </c>
      <c r="O1159">
        <v>2</v>
      </c>
    </row>
    <row r="1160" spans="1:15">
      <c r="A1160">
        <v>985</v>
      </c>
      <c r="B1160">
        <v>626.24357142857139</v>
      </c>
      <c r="C1160">
        <v>330.97892857142858</v>
      </c>
      <c r="D1160">
        <v>5</v>
      </c>
      <c r="E1160">
        <v>3</v>
      </c>
      <c r="F1160">
        <v>376.24357142857144</v>
      </c>
      <c r="G1160">
        <v>330.97892857142858</v>
      </c>
      <c r="H1160">
        <v>35.714285714285715</v>
      </c>
      <c r="I1160">
        <v>0</v>
      </c>
      <c r="J1160">
        <v>0</v>
      </c>
      <c r="K1160">
        <v>5</v>
      </c>
      <c r="L1160">
        <v>3</v>
      </c>
      <c r="M1160">
        <v>1</v>
      </c>
      <c r="N1160">
        <v>0</v>
      </c>
      <c r="O1160">
        <v>0</v>
      </c>
    </row>
    <row r="1161" spans="1:15">
      <c r="A1161">
        <v>873</v>
      </c>
      <c r="B1161">
        <v>20647.720714285715</v>
      </c>
      <c r="C1161">
        <v>20647.720714285715</v>
      </c>
      <c r="D1161">
        <v>13</v>
      </c>
      <c r="E1161">
        <v>13</v>
      </c>
      <c r="F1161">
        <v>35196.56642857143</v>
      </c>
      <c r="G1161">
        <v>35196.56642857143</v>
      </c>
      <c r="H1161">
        <v>0</v>
      </c>
      <c r="I1161">
        <v>1745.1371428571426</v>
      </c>
      <c r="J1161">
        <v>30069.696428571428</v>
      </c>
      <c r="K1161">
        <v>64</v>
      </c>
      <c r="L1161">
        <v>64</v>
      </c>
      <c r="M1161">
        <v>0</v>
      </c>
      <c r="N1161">
        <v>31</v>
      </c>
      <c r="O1161">
        <v>23</v>
      </c>
    </row>
    <row r="1162" spans="1:15">
      <c r="A1162">
        <v>291</v>
      </c>
      <c r="B1162">
        <v>690.03857142857146</v>
      </c>
      <c r="C1162">
        <v>690.03857142857146</v>
      </c>
      <c r="D1162">
        <v>3</v>
      </c>
      <c r="E1162">
        <v>3</v>
      </c>
      <c r="F1162">
        <v>771.96428571428567</v>
      </c>
      <c r="G1162">
        <v>771.96428571428567</v>
      </c>
      <c r="H1162">
        <v>0</v>
      </c>
      <c r="I1162">
        <v>0</v>
      </c>
      <c r="J1162">
        <v>768.57142857142856</v>
      </c>
      <c r="K1162">
        <v>6</v>
      </c>
      <c r="L1162">
        <v>6</v>
      </c>
      <c r="M1162">
        <v>0</v>
      </c>
      <c r="N1162">
        <v>0</v>
      </c>
      <c r="O1162">
        <v>5</v>
      </c>
    </row>
    <row r="1163" spans="1:15">
      <c r="A1163">
        <v>1230</v>
      </c>
      <c r="B1163">
        <v>1845.2850000000001</v>
      </c>
      <c r="C1163">
        <v>1839.472857142857</v>
      </c>
      <c r="D1163">
        <v>31</v>
      </c>
      <c r="E1163">
        <v>26</v>
      </c>
      <c r="F1163">
        <v>2988.16</v>
      </c>
      <c r="G1163">
        <v>2061.4757142857143</v>
      </c>
      <c r="H1163">
        <v>275</v>
      </c>
      <c r="I1163">
        <v>754.97678571428571</v>
      </c>
      <c r="J1163">
        <v>1011.3167857142856</v>
      </c>
      <c r="K1163">
        <v>86</v>
      </c>
      <c r="L1163">
        <v>59</v>
      </c>
      <c r="M1163">
        <v>6</v>
      </c>
      <c r="N1163">
        <v>26</v>
      </c>
      <c r="O1163">
        <v>20</v>
      </c>
    </row>
    <row r="1164" spans="1:15">
      <c r="A1164">
        <v>1311</v>
      </c>
      <c r="B1164">
        <v>785.72321428571433</v>
      </c>
      <c r="C1164">
        <v>785.72321428571433</v>
      </c>
      <c r="D1164">
        <v>3</v>
      </c>
      <c r="E1164">
        <v>3</v>
      </c>
      <c r="F1164">
        <v>736.64642857142849</v>
      </c>
      <c r="G1164">
        <v>736.64642857142849</v>
      </c>
      <c r="H1164">
        <v>17.857142857142858</v>
      </c>
      <c r="I1164">
        <v>159.86071428571429</v>
      </c>
      <c r="J1164">
        <v>554.07142857142856</v>
      </c>
      <c r="K1164">
        <v>17</v>
      </c>
      <c r="L1164">
        <v>17</v>
      </c>
      <c r="M1164">
        <v>1</v>
      </c>
      <c r="N1164">
        <v>3</v>
      </c>
      <c r="O1164">
        <v>11</v>
      </c>
    </row>
    <row r="1165" spans="1:15">
      <c r="A1165">
        <v>948</v>
      </c>
      <c r="B1165">
        <v>994.36500000000001</v>
      </c>
      <c r="C1165">
        <v>913.17892857142851</v>
      </c>
      <c r="D1165">
        <v>3</v>
      </c>
      <c r="E1165">
        <v>2</v>
      </c>
      <c r="F1165">
        <v>921.42857142857144</v>
      </c>
      <c r="G1165">
        <v>915.21428571428567</v>
      </c>
      <c r="H1165">
        <v>803.57142857142856</v>
      </c>
      <c r="I1165">
        <v>0</v>
      </c>
      <c r="J1165">
        <v>0</v>
      </c>
      <c r="K1165">
        <v>5</v>
      </c>
      <c r="L1165">
        <v>3</v>
      </c>
      <c r="M1165">
        <v>1</v>
      </c>
      <c r="N1165">
        <v>0</v>
      </c>
      <c r="O1165">
        <v>0</v>
      </c>
    </row>
    <row r="1166" spans="1:15">
      <c r="A1166">
        <v>513</v>
      </c>
      <c r="B1166">
        <v>107.14321428571429</v>
      </c>
      <c r="C1166">
        <v>107.14321428571429</v>
      </c>
      <c r="D1166">
        <v>2</v>
      </c>
      <c r="E1166">
        <v>2</v>
      </c>
      <c r="F1166">
        <v>135.64321428571429</v>
      </c>
      <c r="G1166">
        <v>135.64321428571429</v>
      </c>
      <c r="H1166">
        <v>0</v>
      </c>
      <c r="I1166">
        <v>12.714285714285714</v>
      </c>
      <c r="J1166">
        <v>115.78607142857143</v>
      </c>
      <c r="K1166">
        <v>4</v>
      </c>
      <c r="L1166">
        <v>4</v>
      </c>
      <c r="M1166">
        <v>0</v>
      </c>
      <c r="N1166">
        <v>1</v>
      </c>
      <c r="O1166">
        <v>2</v>
      </c>
    </row>
    <row r="1167" spans="1:15">
      <c r="A1167">
        <v>519</v>
      </c>
      <c r="B1167">
        <v>458.97035714285715</v>
      </c>
      <c r="C1167">
        <v>458.97035714285715</v>
      </c>
      <c r="D1167">
        <v>2</v>
      </c>
      <c r="E1167">
        <v>2</v>
      </c>
      <c r="F1167">
        <v>486.64964285714285</v>
      </c>
      <c r="G1167">
        <v>486.64964285714285</v>
      </c>
      <c r="H1167">
        <v>364.28571428571428</v>
      </c>
      <c r="I1167">
        <v>89.09571428571428</v>
      </c>
      <c r="J1167">
        <v>30.661071428571429</v>
      </c>
      <c r="K1167">
        <v>10</v>
      </c>
      <c r="L1167">
        <v>10</v>
      </c>
      <c r="M1167">
        <v>3</v>
      </c>
      <c r="N1167">
        <v>2</v>
      </c>
      <c r="O1167">
        <v>3</v>
      </c>
    </row>
    <row r="1168" spans="1:15">
      <c r="A1168">
        <v>153</v>
      </c>
      <c r="B1168">
        <v>3553.2957142857144</v>
      </c>
      <c r="C1168">
        <v>2154.0317857142859</v>
      </c>
      <c r="D1168">
        <v>56</v>
      </c>
      <c r="E1168">
        <v>37</v>
      </c>
      <c r="F1168">
        <v>3820.0267857142858</v>
      </c>
      <c r="G1168">
        <v>2146.8889285714286</v>
      </c>
      <c r="H1168">
        <v>264.28571428571428</v>
      </c>
      <c r="I1168">
        <v>418.0132142857143</v>
      </c>
      <c r="J1168">
        <v>1398.1428571428571</v>
      </c>
      <c r="K1168">
        <v>92</v>
      </c>
      <c r="L1168">
        <v>57</v>
      </c>
      <c r="M1168">
        <v>12</v>
      </c>
      <c r="N1168">
        <v>15</v>
      </c>
      <c r="O1168">
        <v>18</v>
      </c>
    </row>
    <row r="1169" spans="1:15">
      <c r="A1169">
        <v>987</v>
      </c>
      <c r="B1169">
        <v>970.43928571428569</v>
      </c>
      <c r="C1169">
        <v>970.43928571428569</v>
      </c>
      <c r="D1169">
        <v>5</v>
      </c>
      <c r="E1169">
        <v>5</v>
      </c>
      <c r="F1169">
        <v>1647.1499999999999</v>
      </c>
      <c r="G1169">
        <v>1647.1499999999999</v>
      </c>
      <c r="H1169">
        <v>821.42857142857144</v>
      </c>
      <c r="I1169">
        <v>675.36428571428576</v>
      </c>
      <c r="J1169">
        <v>146.71428571428572</v>
      </c>
      <c r="K1169">
        <v>26</v>
      </c>
      <c r="L1169">
        <v>26</v>
      </c>
      <c r="M1169">
        <v>3</v>
      </c>
      <c r="N1169">
        <v>16</v>
      </c>
      <c r="O1169">
        <v>5</v>
      </c>
    </row>
    <row r="1170" spans="1:15">
      <c r="A1170">
        <v>569</v>
      </c>
      <c r="B1170">
        <v>91.244285714285724</v>
      </c>
      <c r="C1170">
        <v>57.532857142857146</v>
      </c>
      <c r="D1170">
        <v>6</v>
      </c>
      <c r="E1170">
        <v>4</v>
      </c>
      <c r="F1170">
        <v>86.494285714285724</v>
      </c>
      <c r="G1170">
        <v>57.532857142857146</v>
      </c>
      <c r="H1170">
        <v>0</v>
      </c>
      <c r="I1170">
        <v>0</v>
      </c>
      <c r="J1170">
        <v>21.428571428571427</v>
      </c>
      <c r="K1170">
        <v>7</v>
      </c>
      <c r="L1170">
        <v>4</v>
      </c>
      <c r="M1170">
        <v>0</v>
      </c>
      <c r="N1170">
        <v>0</v>
      </c>
      <c r="O1170">
        <v>1</v>
      </c>
    </row>
    <row r="1171" spans="1:15">
      <c r="A1171">
        <v>280</v>
      </c>
      <c r="B1171">
        <v>3.5714285714285714E-4</v>
      </c>
      <c r="C1171">
        <v>3.5714285714285714E-4</v>
      </c>
      <c r="D1171">
        <v>1</v>
      </c>
      <c r="E1171">
        <v>1</v>
      </c>
      <c r="F1171">
        <v>1.9642857142857142</v>
      </c>
      <c r="G1171">
        <v>1.9642857142857142</v>
      </c>
      <c r="H1171">
        <v>0</v>
      </c>
      <c r="I1171">
        <v>0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</row>
    <row r="1172" spans="1:15">
      <c r="A1172">
        <v>1291</v>
      </c>
      <c r="B1172">
        <v>2145.3882142857142</v>
      </c>
      <c r="C1172">
        <v>1787.6842857142858</v>
      </c>
      <c r="D1172">
        <v>7</v>
      </c>
      <c r="E1172">
        <v>5</v>
      </c>
      <c r="F1172">
        <v>2074.0035714285714</v>
      </c>
      <c r="G1172">
        <v>2074.0035714285714</v>
      </c>
      <c r="H1172">
        <v>642.85714285714289</v>
      </c>
      <c r="I1172">
        <v>300.43214285714288</v>
      </c>
      <c r="J1172">
        <v>57.142857142857146</v>
      </c>
      <c r="K1172">
        <v>15</v>
      </c>
      <c r="L1172">
        <v>15</v>
      </c>
      <c r="M1172">
        <v>2</v>
      </c>
      <c r="N1172">
        <v>7</v>
      </c>
      <c r="O1172">
        <v>3</v>
      </c>
    </row>
    <row r="1173" spans="1:15">
      <c r="A1173">
        <v>1438</v>
      </c>
      <c r="B1173">
        <v>671.42892857142851</v>
      </c>
      <c r="C1173">
        <v>671.42892857142851</v>
      </c>
      <c r="D1173">
        <v>3</v>
      </c>
      <c r="E1173">
        <v>3</v>
      </c>
      <c r="F1173">
        <v>706.32142857142856</v>
      </c>
      <c r="G1173">
        <v>706.32142857142856</v>
      </c>
      <c r="H1173">
        <v>0</v>
      </c>
      <c r="I1173">
        <v>0</v>
      </c>
      <c r="J1173">
        <v>703.92857142857144</v>
      </c>
      <c r="K1173">
        <v>7</v>
      </c>
      <c r="L1173">
        <v>7</v>
      </c>
      <c r="M1173">
        <v>0</v>
      </c>
      <c r="N1173">
        <v>0</v>
      </c>
      <c r="O1173">
        <v>6</v>
      </c>
    </row>
    <row r="1174" spans="1:15">
      <c r="A1174">
        <v>895</v>
      </c>
      <c r="B1174">
        <v>478.35035714285715</v>
      </c>
      <c r="C1174">
        <v>464.83857142857141</v>
      </c>
      <c r="D1174">
        <v>4</v>
      </c>
      <c r="E1174">
        <v>2</v>
      </c>
      <c r="F1174">
        <v>542.32142857142856</v>
      </c>
      <c r="G1174">
        <v>542.32142857142856</v>
      </c>
      <c r="H1174">
        <v>535.71428571428567</v>
      </c>
      <c r="I1174">
        <v>0</v>
      </c>
      <c r="J1174">
        <v>6.6071428571428568</v>
      </c>
      <c r="K1174">
        <v>4</v>
      </c>
      <c r="L1174">
        <v>4</v>
      </c>
      <c r="M1174">
        <v>3</v>
      </c>
      <c r="N1174">
        <v>0</v>
      </c>
      <c r="O1174">
        <v>1</v>
      </c>
    </row>
    <row r="1175" spans="1:15">
      <c r="A1175">
        <v>75</v>
      </c>
      <c r="B1175">
        <v>503.6742857142857</v>
      </c>
      <c r="C1175">
        <v>496.2525</v>
      </c>
      <c r="D1175">
        <v>5</v>
      </c>
      <c r="E1175">
        <v>2</v>
      </c>
      <c r="F1175">
        <v>511.28571428571428</v>
      </c>
      <c r="G1175">
        <v>511.28571428571428</v>
      </c>
      <c r="H1175">
        <v>53.571428571428569</v>
      </c>
      <c r="I1175">
        <v>188.67857142857142</v>
      </c>
      <c r="J1175">
        <v>266.53571428571428</v>
      </c>
      <c r="K1175">
        <v>13</v>
      </c>
      <c r="L1175">
        <v>13</v>
      </c>
      <c r="M1175">
        <v>1</v>
      </c>
      <c r="N1175">
        <v>6</v>
      </c>
      <c r="O1175">
        <v>5</v>
      </c>
    </row>
    <row r="1176" spans="1:15">
      <c r="A1176">
        <v>1560</v>
      </c>
      <c r="B1176">
        <v>877.23249999999996</v>
      </c>
      <c r="C1176">
        <v>877.22821428571422</v>
      </c>
      <c r="D1176">
        <v>6</v>
      </c>
      <c r="E1176">
        <v>2</v>
      </c>
      <c r="F1176">
        <v>4.112857142857143</v>
      </c>
      <c r="G1176">
        <v>4.1071428571428568</v>
      </c>
      <c r="H1176">
        <v>0</v>
      </c>
      <c r="I1176">
        <v>0</v>
      </c>
      <c r="J1176">
        <v>0</v>
      </c>
      <c r="K1176">
        <v>5</v>
      </c>
      <c r="L1176">
        <v>1</v>
      </c>
      <c r="M1176">
        <v>0</v>
      </c>
      <c r="N1176">
        <v>0</v>
      </c>
      <c r="O1176">
        <v>0</v>
      </c>
    </row>
    <row r="1177" spans="1:15">
      <c r="A1177">
        <v>946</v>
      </c>
      <c r="B1177">
        <v>60.20178571428572</v>
      </c>
      <c r="C1177">
        <v>3.1785714285714285E-2</v>
      </c>
      <c r="D1177">
        <v>7</v>
      </c>
      <c r="E1177">
        <v>1</v>
      </c>
      <c r="F1177">
        <v>2.3571428571428572</v>
      </c>
      <c r="G1177">
        <v>0.9285714285714286</v>
      </c>
      <c r="H1177">
        <v>0</v>
      </c>
      <c r="I1177">
        <v>0</v>
      </c>
      <c r="J1177">
        <v>0</v>
      </c>
      <c r="K1177">
        <v>4</v>
      </c>
      <c r="L1177">
        <v>2</v>
      </c>
      <c r="M1177">
        <v>0</v>
      </c>
      <c r="N1177">
        <v>0</v>
      </c>
      <c r="O1177">
        <v>0</v>
      </c>
    </row>
    <row r="1178" spans="1:15">
      <c r="A1178">
        <v>1547</v>
      </c>
      <c r="B1178">
        <v>7.1428571428571429E-4</v>
      </c>
      <c r="C1178">
        <v>7.1428571428571429E-4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>
      <c r="A1179">
        <v>1258</v>
      </c>
      <c r="B1179">
        <v>682.87035714285707</v>
      </c>
      <c r="C1179">
        <v>669.56142857142856</v>
      </c>
      <c r="D1179">
        <v>16</v>
      </c>
      <c r="E1179">
        <v>12</v>
      </c>
      <c r="F1179">
        <v>1148.0271428571427</v>
      </c>
      <c r="G1179">
        <v>996.71785714285704</v>
      </c>
      <c r="H1179">
        <v>428.57142857142856</v>
      </c>
      <c r="I1179">
        <v>0</v>
      </c>
      <c r="J1179">
        <v>554.84035714285721</v>
      </c>
      <c r="K1179">
        <v>20</v>
      </c>
      <c r="L1179">
        <v>15</v>
      </c>
      <c r="M1179">
        <v>4</v>
      </c>
      <c r="N1179">
        <v>0</v>
      </c>
      <c r="O1179">
        <v>8</v>
      </c>
    </row>
    <row r="1180" spans="1:15">
      <c r="A1180">
        <v>478</v>
      </c>
      <c r="B1180">
        <v>20.074999999999999</v>
      </c>
      <c r="C1180">
        <v>20.074999999999999</v>
      </c>
      <c r="D1180">
        <v>3</v>
      </c>
      <c r="E1180">
        <v>3</v>
      </c>
      <c r="F1180">
        <v>247.5</v>
      </c>
      <c r="G1180">
        <v>247.5</v>
      </c>
      <c r="H1180">
        <v>0</v>
      </c>
      <c r="I1180">
        <v>0</v>
      </c>
      <c r="J1180">
        <v>247.5</v>
      </c>
      <c r="K1180">
        <v>5</v>
      </c>
      <c r="L1180">
        <v>5</v>
      </c>
      <c r="M1180">
        <v>0</v>
      </c>
      <c r="N1180">
        <v>0</v>
      </c>
      <c r="O1180">
        <v>5</v>
      </c>
    </row>
    <row r="1181" spans="1:15">
      <c r="A1181">
        <v>727</v>
      </c>
      <c r="B1181">
        <v>720.11928571428575</v>
      </c>
      <c r="C1181">
        <v>719.33607142857147</v>
      </c>
      <c r="D1181">
        <v>9</v>
      </c>
      <c r="E1181">
        <v>7</v>
      </c>
      <c r="F1181">
        <v>262.85714285714283</v>
      </c>
      <c r="G1181">
        <v>262.85714285714283</v>
      </c>
      <c r="H1181">
        <v>0</v>
      </c>
      <c r="I1181">
        <v>0</v>
      </c>
      <c r="J1181">
        <v>262.64285714285717</v>
      </c>
      <c r="K1181">
        <v>9</v>
      </c>
      <c r="L1181">
        <v>9</v>
      </c>
      <c r="M1181">
        <v>0</v>
      </c>
      <c r="N1181">
        <v>0</v>
      </c>
      <c r="O1181">
        <v>8</v>
      </c>
    </row>
    <row r="1182" spans="1:15">
      <c r="A1182">
        <v>469</v>
      </c>
      <c r="B1182">
        <v>1484.0089285714287</v>
      </c>
      <c r="C1182">
        <v>1484.0089285714287</v>
      </c>
      <c r="D1182">
        <v>5</v>
      </c>
      <c r="E1182">
        <v>5</v>
      </c>
      <c r="F1182">
        <v>1549.925</v>
      </c>
      <c r="G1182">
        <v>1549.925</v>
      </c>
      <c r="H1182">
        <v>500</v>
      </c>
      <c r="I1182">
        <v>0</v>
      </c>
      <c r="J1182">
        <v>789.92857142857144</v>
      </c>
      <c r="K1182">
        <v>13</v>
      </c>
      <c r="L1182">
        <v>13</v>
      </c>
      <c r="M1182">
        <v>1</v>
      </c>
      <c r="N1182">
        <v>0</v>
      </c>
      <c r="O1182">
        <v>7</v>
      </c>
    </row>
    <row r="1183" spans="1:15">
      <c r="A1183">
        <v>1581</v>
      </c>
      <c r="B1183">
        <v>3.5714285714285714E-4</v>
      </c>
      <c r="C1183">
        <v>3.5714285714285714E-4</v>
      </c>
      <c r="D1183">
        <v>1</v>
      </c>
      <c r="E1183">
        <v>1</v>
      </c>
      <c r="F1183">
        <v>3.3928571428571428</v>
      </c>
      <c r="G1183">
        <v>3.3928571428571428</v>
      </c>
      <c r="H1183">
        <v>0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</row>
    <row r="1184" spans="1:15">
      <c r="A1184">
        <v>487</v>
      </c>
      <c r="B1184">
        <v>377.68321428571426</v>
      </c>
      <c r="C1184">
        <v>218.26785714285714</v>
      </c>
      <c r="D1184">
        <v>7</v>
      </c>
      <c r="E1184">
        <v>4</v>
      </c>
      <c r="F1184">
        <v>337.35714285714283</v>
      </c>
      <c r="G1184">
        <v>218.26785714285714</v>
      </c>
      <c r="H1184">
        <v>0</v>
      </c>
      <c r="I1184">
        <v>0</v>
      </c>
      <c r="J1184">
        <v>0</v>
      </c>
      <c r="K1184">
        <v>9</v>
      </c>
      <c r="L1184">
        <v>4</v>
      </c>
      <c r="M1184">
        <v>0</v>
      </c>
      <c r="N1184">
        <v>0</v>
      </c>
      <c r="O1184">
        <v>0</v>
      </c>
    </row>
    <row r="1185" spans="1:15">
      <c r="A1185">
        <v>476</v>
      </c>
      <c r="B1185">
        <v>123.215</v>
      </c>
      <c r="C1185">
        <v>123.215</v>
      </c>
      <c r="D1185">
        <v>4</v>
      </c>
      <c r="E1185">
        <v>4</v>
      </c>
      <c r="F1185">
        <v>205.09142857142859</v>
      </c>
      <c r="G1185">
        <v>205.09142857142859</v>
      </c>
      <c r="H1185">
        <v>14.285714285714286</v>
      </c>
      <c r="I1185">
        <v>120.14464285714287</v>
      </c>
      <c r="J1185">
        <v>34.946785714285717</v>
      </c>
      <c r="K1185">
        <v>16</v>
      </c>
      <c r="L1185">
        <v>16</v>
      </c>
      <c r="M1185">
        <v>1</v>
      </c>
      <c r="N1185">
        <v>11</v>
      </c>
      <c r="O1185">
        <v>3</v>
      </c>
    </row>
    <row r="1186" spans="1:15">
      <c r="A1186">
        <v>197</v>
      </c>
      <c r="B1186">
        <v>29178.796071428573</v>
      </c>
      <c r="C1186">
        <v>29178.26892857143</v>
      </c>
      <c r="D1186">
        <v>10</v>
      </c>
      <c r="E1186">
        <v>9</v>
      </c>
      <c r="F1186">
        <v>30910.964285714286</v>
      </c>
      <c r="G1186">
        <v>30910.964285714286</v>
      </c>
      <c r="H1186">
        <v>0</v>
      </c>
      <c r="I1186">
        <v>0</v>
      </c>
      <c r="J1186">
        <v>2241.3571428571427</v>
      </c>
      <c r="K1186">
        <v>11</v>
      </c>
      <c r="L1186">
        <v>11</v>
      </c>
      <c r="M1186">
        <v>0</v>
      </c>
      <c r="N1186">
        <v>0</v>
      </c>
      <c r="O1186">
        <v>3</v>
      </c>
    </row>
    <row r="1187" spans="1:15">
      <c r="A1187">
        <v>1416</v>
      </c>
      <c r="B1187">
        <v>788.95357142857142</v>
      </c>
      <c r="C1187">
        <v>655.89607142857142</v>
      </c>
      <c r="D1187">
        <v>6</v>
      </c>
      <c r="E1187">
        <v>4</v>
      </c>
      <c r="F1187">
        <v>699.83821428571434</v>
      </c>
      <c r="G1187">
        <v>409.82714285714286</v>
      </c>
      <c r="H1187">
        <v>85.714285714285708</v>
      </c>
      <c r="I1187">
        <v>290.01107142857143</v>
      </c>
      <c r="J1187">
        <v>193.42857142857142</v>
      </c>
      <c r="K1187">
        <v>35</v>
      </c>
      <c r="L1187">
        <v>10</v>
      </c>
      <c r="M1187">
        <v>6</v>
      </c>
      <c r="N1187">
        <v>25</v>
      </c>
      <c r="O1187">
        <v>2</v>
      </c>
    </row>
    <row r="1188" spans="1:15">
      <c r="A1188">
        <v>1450</v>
      </c>
      <c r="B1188">
        <v>125.00107142857144</v>
      </c>
      <c r="C1188">
        <v>125.00107142857144</v>
      </c>
      <c r="D1188">
        <v>2</v>
      </c>
      <c r="E1188">
        <v>2</v>
      </c>
      <c r="F1188">
        <v>279.8857142857143</v>
      </c>
      <c r="G1188">
        <v>279.8857142857143</v>
      </c>
      <c r="H1188">
        <v>32.142857142857146</v>
      </c>
      <c r="I1188">
        <v>247.74285714285716</v>
      </c>
      <c r="J1188">
        <v>0</v>
      </c>
      <c r="K1188">
        <v>18</v>
      </c>
      <c r="L1188">
        <v>18</v>
      </c>
      <c r="M1188">
        <v>1</v>
      </c>
      <c r="N1188">
        <v>17</v>
      </c>
      <c r="O1188">
        <v>0</v>
      </c>
    </row>
    <row r="1189" spans="1:15">
      <c r="A1189">
        <v>991</v>
      </c>
      <c r="B1189">
        <v>2136.0742857142859</v>
      </c>
      <c r="C1189">
        <v>2136.0742857142859</v>
      </c>
      <c r="D1189">
        <v>3</v>
      </c>
      <c r="E1189">
        <v>3</v>
      </c>
      <c r="F1189">
        <v>2172.2992857142858</v>
      </c>
      <c r="G1189">
        <v>2172.2992857142858</v>
      </c>
      <c r="H1189">
        <v>250</v>
      </c>
      <c r="I1189">
        <v>332.5492857142857</v>
      </c>
      <c r="J1189">
        <v>1584.6785714285713</v>
      </c>
      <c r="K1189">
        <v>47</v>
      </c>
      <c r="L1189">
        <v>47</v>
      </c>
      <c r="M1189">
        <v>6</v>
      </c>
      <c r="N1189">
        <v>23</v>
      </c>
      <c r="O1189">
        <v>16</v>
      </c>
    </row>
    <row r="1190" spans="1:15">
      <c r="A1190">
        <v>1278</v>
      </c>
      <c r="B1190">
        <v>1401.5053571428573</v>
      </c>
      <c r="C1190">
        <v>1399.0578571428573</v>
      </c>
      <c r="D1190">
        <v>5</v>
      </c>
      <c r="E1190">
        <v>4</v>
      </c>
      <c r="F1190">
        <v>1551.6564285714285</v>
      </c>
      <c r="G1190">
        <v>1551.6564285714285</v>
      </c>
      <c r="H1190">
        <v>600</v>
      </c>
      <c r="I1190">
        <v>265.44214285714287</v>
      </c>
      <c r="J1190">
        <v>678.10714285714289</v>
      </c>
      <c r="K1190">
        <v>25</v>
      </c>
      <c r="L1190">
        <v>25</v>
      </c>
      <c r="M1190">
        <v>2</v>
      </c>
      <c r="N1190">
        <v>6</v>
      </c>
      <c r="O1190">
        <v>14</v>
      </c>
    </row>
    <row r="1191" spans="1:15">
      <c r="A1191">
        <v>1168</v>
      </c>
      <c r="B1191">
        <v>2298.9228571428571</v>
      </c>
      <c r="C1191">
        <v>1974.2225000000001</v>
      </c>
      <c r="D1191">
        <v>9</v>
      </c>
      <c r="E1191">
        <v>4</v>
      </c>
      <c r="F1191">
        <v>1814.2689285714284</v>
      </c>
      <c r="G1191">
        <v>1474.0010714285713</v>
      </c>
      <c r="H1191">
        <v>535.71428571428567</v>
      </c>
      <c r="I1191">
        <v>336.74321428571426</v>
      </c>
      <c r="J1191">
        <v>609.45357142857142</v>
      </c>
      <c r="K1191">
        <v>37</v>
      </c>
      <c r="L1191">
        <v>19</v>
      </c>
      <c r="M1191">
        <v>3</v>
      </c>
      <c r="N1191">
        <v>15</v>
      </c>
      <c r="O1191">
        <v>12</v>
      </c>
    </row>
    <row r="1192" spans="1:15">
      <c r="A1192">
        <v>1317</v>
      </c>
      <c r="B1192">
        <v>1077.4371428571428</v>
      </c>
      <c r="C1192">
        <v>1077.4371428571428</v>
      </c>
      <c r="D1192">
        <v>6</v>
      </c>
      <c r="E1192">
        <v>6</v>
      </c>
      <c r="F1192">
        <v>743.31178571428575</v>
      </c>
      <c r="G1192">
        <v>743.31178571428575</v>
      </c>
      <c r="H1192">
        <v>178.57142857142858</v>
      </c>
      <c r="I1192">
        <v>471.52607142857141</v>
      </c>
      <c r="J1192">
        <v>89.821428571428569</v>
      </c>
      <c r="K1192">
        <v>35</v>
      </c>
      <c r="L1192">
        <v>35</v>
      </c>
      <c r="M1192">
        <v>2</v>
      </c>
      <c r="N1192">
        <v>29</v>
      </c>
      <c r="O1192">
        <v>3</v>
      </c>
    </row>
    <row r="1193" spans="1:15">
      <c r="A1193">
        <v>229</v>
      </c>
      <c r="B1193">
        <v>178.62285714285713</v>
      </c>
      <c r="C1193">
        <v>178.62285714285713</v>
      </c>
      <c r="D1193">
        <v>2</v>
      </c>
      <c r="E1193">
        <v>2</v>
      </c>
      <c r="F1193">
        <v>19.821428571428573</v>
      </c>
      <c r="G1193">
        <v>19.821428571428573</v>
      </c>
      <c r="H1193">
        <v>0</v>
      </c>
      <c r="I1193">
        <v>0</v>
      </c>
      <c r="J1193">
        <v>17.857142857142858</v>
      </c>
      <c r="K1193">
        <v>2</v>
      </c>
      <c r="L1193">
        <v>2</v>
      </c>
      <c r="M1193">
        <v>0</v>
      </c>
      <c r="N1193">
        <v>0</v>
      </c>
      <c r="O1193">
        <v>1</v>
      </c>
    </row>
    <row r="1194" spans="1:15">
      <c r="A1194">
        <v>913</v>
      </c>
      <c r="B1194">
        <v>14.300357142857143</v>
      </c>
      <c r="C1194">
        <v>14.300357142857143</v>
      </c>
      <c r="D1194">
        <v>2</v>
      </c>
      <c r="E1194">
        <v>2</v>
      </c>
      <c r="F1194">
        <v>1.9642857142857142</v>
      </c>
      <c r="G1194">
        <v>1.9642857142857142</v>
      </c>
      <c r="H1194">
        <v>0</v>
      </c>
      <c r="I1194">
        <v>0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0</v>
      </c>
    </row>
    <row r="1195" spans="1:15">
      <c r="A1195">
        <v>450</v>
      </c>
      <c r="B1195">
        <v>223.57249999999999</v>
      </c>
      <c r="C1195">
        <v>223.57249999999999</v>
      </c>
      <c r="D1195">
        <v>4</v>
      </c>
      <c r="E1195">
        <v>4</v>
      </c>
      <c r="F1195">
        <v>474.24214285714288</v>
      </c>
      <c r="G1195">
        <v>474.24214285714288</v>
      </c>
      <c r="H1195">
        <v>142.12321428571428</v>
      </c>
      <c r="I1195">
        <v>178.38678571428571</v>
      </c>
      <c r="J1195">
        <v>152.875</v>
      </c>
      <c r="K1195">
        <v>15</v>
      </c>
      <c r="L1195">
        <v>15</v>
      </c>
      <c r="M1195">
        <v>8</v>
      </c>
      <c r="N1195">
        <v>2</v>
      </c>
      <c r="O1195">
        <v>1</v>
      </c>
    </row>
    <row r="1196" spans="1:15">
      <c r="A1196">
        <v>1428</v>
      </c>
      <c r="B1196">
        <v>4.9999999999999996E-2</v>
      </c>
      <c r="C1196">
        <v>1.4285714285714287E-2</v>
      </c>
      <c r="D1196">
        <v>6</v>
      </c>
      <c r="E1196">
        <v>1</v>
      </c>
      <c r="F1196">
        <v>0.92964285714285722</v>
      </c>
      <c r="G1196">
        <v>0.89392857142857152</v>
      </c>
      <c r="H1196">
        <v>0</v>
      </c>
      <c r="I1196">
        <v>0</v>
      </c>
      <c r="J1196">
        <v>0</v>
      </c>
      <c r="K1196">
        <v>6</v>
      </c>
      <c r="L1196">
        <v>1</v>
      </c>
      <c r="M1196">
        <v>0</v>
      </c>
      <c r="N1196">
        <v>0</v>
      </c>
      <c r="O1196">
        <v>0</v>
      </c>
    </row>
    <row r="1197" spans="1:15">
      <c r="A1197">
        <v>161</v>
      </c>
      <c r="B1197">
        <v>14.532857142857143</v>
      </c>
      <c r="C1197">
        <v>2.1471428571428572</v>
      </c>
      <c r="D1197">
        <v>23</v>
      </c>
      <c r="E1197">
        <v>2</v>
      </c>
      <c r="F1197">
        <v>1.9685714285714284</v>
      </c>
      <c r="G1197">
        <v>0</v>
      </c>
      <c r="H1197">
        <v>0</v>
      </c>
      <c r="I1197">
        <v>0</v>
      </c>
      <c r="J1197">
        <v>0</v>
      </c>
      <c r="K1197">
        <v>20</v>
      </c>
      <c r="L1197">
        <v>0</v>
      </c>
      <c r="M1197">
        <v>0</v>
      </c>
      <c r="N1197">
        <v>0</v>
      </c>
      <c r="O1197">
        <v>0</v>
      </c>
    </row>
    <row r="1198" spans="1:15">
      <c r="A1198">
        <v>693</v>
      </c>
      <c r="B1198">
        <v>1581.5092857142859</v>
      </c>
      <c r="C1198">
        <v>1581.5092857142859</v>
      </c>
      <c r="D1198">
        <v>5</v>
      </c>
      <c r="E1198">
        <v>5</v>
      </c>
      <c r="F1198">
        <v>1457.8482142857142</v>
      </c>
      <c r="G1198">
        <v>1457.8482142857142</v>
      </c>
      <c r="H1198">
        <v>292.85714285714283</v>
      </c>
      <c r="I1198">
        <v>443.3125</v>
      </c>
      <c r="J1198">
        <v>712.53571428571433</v>
      </c>
      <c r="K1198">
        <v>65</v>
      </c>
      <c r="L1198">
        <v>65</v>
      </c>
      <c r="M1198">
        <v>10</v>
      </c>
      <c r="N1198">
        <v>27</v>
      </c>
      <c r="O1198">
        <v>21</v>
      </c>
    </row>
    <row r="1199" spans="1:15">
      <c r="A1199">
        <v>1471</v>
      </c>
      <c r="B1199">
        <v>2781.9278571428572</v>
      </c>
      <c r="C1199">
        <v>1763.2392857142856</v>
      </c>
      <c r="D1199">
        <v>20</v>
      </c>
      <c r="E1199">
        <v>17</v>
      </c>
      <c r="F1199">
        <v>2780.5139285714286</v>
      </c>
      <c r="G1199">
        <v>1763.2392857142856</v>
      </c>
      <c r="H1199">
        <v>400</v>
      </c>
      <c r="I1199">
        <v>37.714285714285715</v>
      </c>
      <c r="J1199">
        <v>481.37214285714288</v>
      </c>
      <c r="K1199">
        <v>37</v>
      </c>
      <c r="L1199">
        <v>21</v>
      </c>
      <c r="M1199">
        <v>7</v>
      </c>
      <c r="N1199">
        <v>4</v>
      </c>
      <c r="O1199">
        <v>5</v>
      </c>
    </row>
    <row r="1200" spans="1:15">
      <c r="A1200">
        <v>210</v>
      </c>
      <c r="B1200">
        <v>8900.3064285714281</v>
      </c>
      <c r="C1200">
        <v>5592.9353571428574</v>
      </c>
      <c r="D1200">
        <v>43</v>
      </c>
      <c r="E1200">
        <v>29</v>
      </c>
      <c r="F1200">
        <v>12011.994642857142</v>
      </c>
      <c r="G1200">
        <v>5592.9353571428574</v>
      </c>
      <c r="H1200">
        <v>678.57142857142856</v>
      </c>
      <c r="I1200">
        <v>1805.7825</v>
      </c>
      <c r="J1200">
        <v>926.98142857142852</v>
      </c>
      <c r="K1200">
        <v>80</v>
      </c>
      <c r="L1200">
        <v>44</v>
      </c>
      <c r="M1200">
        <v>2</v>
      </c>
      <c r="N1200">
        <v>27</v>
      </c>
      <c r="O1200">
        <v>7</v>
      </c>
    </row>
    <row r="1201" spans="1:15">
      <c r="A1201">
        <v>1069</v>
      </c>
      <c r="B1201">
        <v>726.7353571428572</v>
      </c>
      <c r="C1201">
        <v>726.7353571428572</v>
      </c>
      <c r="D1201">
        <v>2</v>
      </c>
      <c r="E1201">
        <v>2</v>
      </c>
      <c r="F1201">
        <v>2509.8214285714284</v>
      </c>
      <c r="G1201">
        <v>2509.8214285714284</v>
      </c>
      <c r="H1201">
        <v>1428.5714285714287</v>
      </c>
      <c r="I1201">
        <v>0</v>
      </c>
      <c r="J1201">
        <v>1079.2857142857142</v>
      </c>
      <c r="K1201">
        <v>10</v>
      </c>
      <c r="L1201">
        <v>10</v>
      </c>
      <c r="M1201">
        <v>2</v>
      </c>
      <c r="N1201">
        <v>0</v>
      </c>
      <c r="O1201">
        <v>5</v>
      </c>
    </row>
    <row r="1202" spans="1:15">
      <c r="A1202">
        <v>23</v>
      </c>
      <c r="B1202">
        <v>559.10428571428577</v>
      </c>
      <c r="C1202">
        <v>559.02464285714291</v>
      </c>
      <c r="D1202">
        <v>4</v>
      </c>
      <c r="E1202">
        <v>3</v>
      </c>
      <c r="F1202">
        <v>945.71500000000003</v>
      </c>
      <c r="G1202">
        <v>945.71500000000003</v>
      </c>
      <c r="H1202">
        <v>107.14285714285714</v>
      </c>
      <c r="I1202">
        <v>529.37928571428574</v>
      </c>
      <c r="J1202">
        <v>309.19285714285712</v>
      </c>
      <c r="K1202">
        <v>33</v>
      </c>
      <c r="L1202">
        <v>33</v>
      </c>
      <c r="M1202">
        <v>1</v>
      </c>
      <c r="N1202">
        <v>26</v>
      </c>
      <c r="O1202">
        <v>6</v>
      </c>
    </row>
    <row r="1203" spans="1:15">
      <c r="A1203">
        <v>1018</v>
      </c>
      <c r="B1203">
        <v>1703.3514285714284</v>
      </c>
      <c r="C1203">
        <v>1593.9664285714284</v>
      </c>
      <c r="D1203">
        <v>6</v>
      </c>
      <c r="E1203">
        <v>5</v>
      </c>
      <c r="F1203">
        <v>2107.7296428571431</v>
      </c>
      <c r="G1203">
        <v>2096.1224999999999</v>
      </c>
      <c r="H1203">
        <v>1332.1428571428571</v>
      </c>
      <c r="I1203">
        <v>584.84464285714284</v>
      </c>
      <c r="J1203">
        <v>54.321428571428569</v>
      </c>
      <c r="K1203">
        <v>38</v>
      </c>
      <c r="L1203">
        <v>37</v>
      </c>
      <c r="M1203">
        <v>6</v>
      </c>
      <c r="N1203">
        <v>26</v>
      </c>
      <c r="O1203">
        <v>2</v>
      </c>
    </row>
    <row r="1204" spans="1:15">
      <c r="A1204">
        <v>734</v>
      </c>
      <c r="B1204">
        <v>9000.1982142857141</v>
      </c>
      <c r="C1204">
        <v>8470.1885714285709</v>
      </c>
      <c r="D1204">
        <v>17</v>
      </c>
      <c r="E1204">
        <v>14</v>
      </c>
      <c r="F1204">
        <v>11324.370714285715</v>
      </c>
      <c r="G1204">
        <v>7752.9421428571432</v>
      </c>
      <c r="H1204">
        <v>3535.7142857142858</v>
      </c>
      <c r="I1204">
        <v>402.95357142857148</v>
      </c>
      <c r="J1204">
        <v>3631.9528571428568</v>
      </c>
      <c r="K1204">
        <v>37</v>
      </c>
      <c r="L1204">
        <v>35</v>
      </c>
      <c r="M1204">
        <v>6</v>
      </c>
      <c r="N1204">
        <v>5</v>
      </c>
      <c r="O1204">
        <v>20</v>
      </c>
    </row>
    <row r="1205" spans="1:15">
      <c r="A1205">
        <v>2</v>
      </c>
      <c r="B1205">
        <v>708.12964285714293</v>
      </c>
      <c r="C1205">
        <v>704.93571428571431</v>
      </c>
      <c r="D1205">
        <v>4</v>
      </c>
      <c r="E1205">
        <v>3</v>
      </c>
      <c r="F1205">
        <v>386.44285714285712</v>
      </c>
      <c r="G1205">
        <v>386.44285714285712</v>
      </c>
      <c r="H1205">
        <v>307.14285714285717</v>
      </c>
      <c r="I1205">
        <v>38.407142857142858</v>
      </c>
      <c r="J1205">
        <v>35.714285714285715</v>
      </c>
      <c r="K1205">
        <v>6</v>
      </c>
      <c r="L1205">
        <v>6</v>
      </c>
      <c r="M1205">
        <v>2</v>
      </c>
      <c r="N1205">
        <v>2</v>
      </c>
      <c r="O1205">
        <v>1</v>
      </c>
    </row>
    <row r="1206" spans="1:15">
      <c r="A1206">
        <v>417</v>
      </c>
      <c r="B1206">
        <v>712.57785714285717</v>
      </c>
      <c r="C1206">
        <v>712.57785714285717</v>
      </c>
      <c r="D1206">
        <v>4</v>
      </c>
      <c r="E1206">
        <v>4</v>
      </c>
      <c r="F1206">
        <v>805.06499999999994</v>
      </c>
      <c r="G1206">
        <v>805.06499999999994</v>
      </c>
      <c r="H1206">
        <v>53.571428571428569</v>
      </c>
      <c r="I1206">
        <v>156.77928571428569</v>
      </c>
      <c r="J1206">
        <v>594.71428571428567</v>
      </c>
      <c r="K1206">
        <v>16</v>
      </c>
      <c r="L1206">
        <v>16</v>
      </c>
      <c r="M1206">
        <v>1</v>
      </c>
      <c r="N1206">
        <v>8</v>
      </c>
      <c r="O1206">
        <v>7</v>
      </c>
    </row>
    <row r="1207" spans="1:15">
      <c r="A1207">
        <v>1240</v>
      </c>
      <c r="B1207">
        <v>5316.9128571428573</v>
      </c>
      <c r="C1207">
        <v>3320.011428571429</v>
      </c>
      <c r="D1207">
        <v>30</v>
      </c>
      <c r="E1207">
        <v>24</v>
      </c>
      <c r="F1207">
        <v>4826.7728571428579</v>
      </c>
      <c r="G1207">
        <v>3320.011428571429</v>
      </c>
      <c r="H1207">
        <v>375</v>
      </c>
      <c r="I1207">
        <v>14.285714285714286</v>
      </c>
      <c r="J1207">
        <v>861.14285714285711</v>
      </c>
      <c r="K1207">
        <v>47</v>
      </c>
      <c r="L1207">
        <v>26</v>
      </c>
      <c r="M1207">
        <v>7</v>
      </c>
      <c r="N1207">
        <v>1</v>
      </c>
      <c r="O1207">
        <v>9</v>
      </c>
    </row>
    <row r="1208" spans="1:15">
      <c r="A1208">
        <v>462</v>
      </c>
      <c r="B1208">
        <v>1201.8485714285714</v>
      </c>
      <c r="C1208">
        <v>851.94285714285718</v>
      </c>
      <c r="D1208">
        <v>5</v>
      </c>
      <c r="E1208">
        <v>3</v>
      </c>
      <c r="F1208">
        <v>1195.4553571428571</v>
      </c>
      <c r="G1208">
        <v>847.01285714285711</v>
      </c>
      <c r="H1208">
        <v>421.42857142857144</v>
      </c>
      <c r="I1208">
        <v>0</v>
      </c>
      <c r="J1208">
        <v>71.857142857142861</v>
      </c>
      <c r="K1208">
        <v>10</v>
      </c>
      <c r="L1208">
        <v>9</v>
      </c>
      <c r="M1208">
        <v>3</v>
      </c>
      <c r="N1208">
        <v>0</v>
      </c>
      <c r="O1208">
        <v>3</v>
      </c>
    </row>
    <row r="1209" spans="1:15">
      <c r="A1209">
        <v>1419</v>
      </c>
      <c r="B1209">
        <v>785.56357142857144</v>
      </c>
      <c r="C1209">
        <v>784.93107142857139</v>
      </c>
      <c r="D1209">
        <v>3</v>
      </c>
      <c r="E1209">
        <v>2</v>
      </c>
      <c r="F1209">
        <v>601.07142857142856</v>
      </c>
      <c r="G1209">
        <v>601.07142857142856</v>
      </c>
      <c r="H1209">
        <v>428.57142857142856</v>
      </c>
      <c r="I1209">
        <v>0</v>
      </c>
      <c r="J1209">
        <v>172.5</v>
      </c>
      <c r="K1209">
        <v>5</v>
      </c>
      <c r="L1209">
        <v>5</v>
      </c>
      <c r="M1209">
        <v>3</v>
      </c>
      <c r="N1209">
        <v>0</v>
      </c>
      <c r="O1209">
        <v>2</v>
      </c>
    </row>
    <row r="1210" spans="1:15">
      <c r="A1210">
        <v>647</v>
      </c>
      <c r="B1210">
        <v>250.00285714285715</v>
      </c>
      <c r="C1210">
        <v>250.00285714285715</v>
      </c>
      <c r="D1210">
        <v>2</v>
      </c>
      <c r="E1210">
        <v>2</v>
      </c>
      <c r="F1210">
        <v>240.95714285714286</v>
      </c>
      <c r="G1210">
        <v>240.95714285714286</v>
      </c>
      <c r="H1210">
        <v>0</v>
      </c>
      <c r="I1210">
        <v>0</v>
      </c>
      <c r="J1210">
        <v>0</v>
      </c>
      <c r="K1210">
        <v>3</v>
      </c>
      <c r="L1210">
        <v>3</v>
      </c>
      <c r="M1210">
        <v>0</v>
      </c>
      <c r="N1210">
        <v>0</v>
      </c>
      <c r="O1210">
        <v>0</v>
      </c>
    </row>
    <row r="1211" spans="1:15">
      <c r="A1211">
        <v>139</v>
      </c>
      <c r="B1211">
        <v>406.50107142857144</v>
      </c>
      <c r="C1211">
        <v>398.90214285714285</v>
      </c>
      <c r="D1211">
        <v>13</v>
      </c>
      <c r="E1211">
        <v>8</v>
      </c>
      <c r="F1211">
        <v>466.91392857142858</v>
      </c>
      <c r="G1211">
        <v>400.76285714285717</v>
      </c>
      <c r="H1211">
        <v>303.57142857142856</v>
      </c>
      <c r="I1211">
        <v>59.755357142857143</v>
      </c>
      <c r="J1211">
        <v>25.714285714285715</v>
      </c>
      <c r="K1211">
        <v>18</v>
      </c>
      <c r="L1211">
        <v>11</v>
      </c>
      <c r="M1211">
        <v>2</v>
      </c>
      <c r="N1211">
        <v>3</v>
      </c>
      <c r="O1211">
        <v>1</v>
      </c>
    </row>
    <row r="1212" spans="1:15">
      <c r="A1212">
        <v>1081</v>
      </c>
      <c r="B1212">
        <v>457.68071428571426</v>
      </c>
      <c r="C1212">
        <v>457.68071428571426</v>
      </c>
      <c r="D1212">
        <v>3</v>
      </c>
      <c r="E1212">
        <v>3</v>
      </c>
      <c r="F1212">
        <v>165.71785714285716</v>
      </c>
      <c r="G1212">
        <v>165.71785714285716</v>
      </c>
      <c r="H1212">
        <v>0</v>
      </c>
      <c r="I1212">
        <v>0</v>
      </c>
      <c r="J1212">
        <v>0</v>
      </c>
      <c r="K1212">
        <v>3</v>
      </c>
      <c r="L1212">
        <v>3</v>
      </c>
      <c r="M1212">
        <v>0</v>
      </c>
      <c r="N1212">
        <v>0</v>
      </c>
      <c r="O1212">
        <v>0</v>
      </c>
    </row>
    <row r="1213" spans="1:15">
      <c r="A1213">
        <v>802</v>
      </c>
      <c r="B1213">
        <v>3399.9721428571429</v>
      </c>
      <c r="C1213">
        <v>3398.1482142857139</v>
      </c>
      <c r="D1213">
        <v>6</v>
      </c>
      <c r="E1213">
        <v>5</v>
      </c>
      <c r="F1213">
        <v>6050.2628571428568</v>
      </c>
      <c r="G1213">
        <v>3728.8342857142857</v>
      </c>
      <c r="H1213">
        <v>250</v>
      </c>
      <c r="I1213">
        <v>275.75785714285718</v>
      </c>
      <c r="J1213">
        <v>3201.647857142857</v>
      </c>
      <c r="K1213">
        <v>29</v>
      </c>
      <c r="L1213">
        <v>28</v>
      </c>
      <c r="M1213">
        <v>6</v>
      </c>
      <c r="N1213">
        <v>9</v>
      </c>
      <c r="O1213">
        <v>12</v>
      </c>
    </row>
    <row r="1214" spans="1:15">
      <c r="A1214">
        <v>710</v>
      </c>
      <c r="B1214">
        <v>492.60750000000002</v>
      </c>
      <c r="C1214">
        <v>492.60750000000002</v>
      </c>
      <c r="D1214">
        <v>6</v>
      </c>
      <c r="E1214">
        <v>6</v>
      </c>
      <c r="F1214">
        <v>487.91428571428571</v>
      </c>
      <c r="G1214">
        <v>487.91428571428571</v>
      </c>
      <c r="H1214">
        <v>432.14285714285717</v>
      </c>
      <c r="I1214">
        <v>55.771428571428565</v>
      </c>
      <c r="J1214">
        <v>0</v>
      </c>
      <c r="K1214">
        <v>20</v>
      </c>
      <c r="L1214">
        <v>20</v>
      </c>
      <c r="M1214">
        <v>10</v>
      </c>
      <c r="N1214">
        <v>10</v>
      </c>
      <c r="O1214">
        <v>0</v>
      </c>
    </row>
    <row r="1215" spans="1:15">
      <c r="A1215">
        <v>1400</v>
      </c>
      <c r="B1215">
        <v>42.865000000000002</v>
      </c>
      <c r="C1215">
        <v>42.865000000000002</v>
      </c>
      <c r="D1215">
        <v>3</v>
      </c>
      <c r="E1215">
        <v>3</v>
      </c>
      <c r="F1215">
        <v>73.810714285714283</v>
      </c>
      <c r="G1215">
        <v>73.810714285714283</v>
      </c>
      <c r="H1215">
        <v>60.714285714285715</v>
      </c>
      <c r="I1215">
        <v>0</v>
      </c>
      <c r="J1215">
        <v>10.703571428571427</v>
      </c>
      <c r="K1215">
        <v>3</v>
      </c>
      <c r="L1215">
        <v>3</v>
      </c>
      <c r="M1215">
        <v>1</v>
      </c>
      <c r="N1215">
        <v>0</v>
      </c>
      <c r="O1215">
        <v>1</v>
      </c>
    </row>
    <row r="1216" spans="1:15">
      <c r="A1216">
        <v>656</v>
      </c>
      <c r="B1216">
        <v>1080.7410714285713</v>
      </c>
      <c r="C1216">
        <v>1074.115</v>
      </c>
      <c r="D1216">
        <v>3</v>
      </c>
      <c r="E1216">
        <v>2</v>
      </c>
      <c r="F1216">
        <v>968.31321428571425</v>
      </c>
      <c r="G1216">
        <v>968.31321428571425</v>
      </c>
      <c r="H1216">
        <v>0</v>
      </c>
      <c r="I1216">
        <v>663.43928571428569</v>
      </c>
      <c r="J1216">
        <v>301.4810714285714</v>
      </c>
      <c r="K1216">
        <v>13</v>
      </c>
      <c r="L1216">
        <v>13</v>
      </c>
      <c r="M1216">
        <v>0</v>
      </c>
      <c r="N1216">
        <v>8</v>
      </c>
      <c r="O1216">
        <v>4</v>
      </c>
    </row>
    <row r="1217" spans="1:15">
      <c r="A1217">
        <v>611</v>
      </c>
      <c r="B1217">
        <v>4093.2264285714286</v>
      </c>
      <c r="C1217">
        <v>2704.8742857142856</v>
      </c>
      <c r="D1217">
        <v>23</v>
      </c>
      <c r="E1217">
        <v>17</v>
      </c>
      <c r="F1217">
        <v>4105.4628571428575</v>
      </c>
      <c r="G1217">
        <v>2704.8742857142856</v>
      </c>
      <c r="H1217">
        <v>0</v>
      </c>
      <c r="I1217">
        <v>165.99428571428572</v>
      </c>
      <c r="J1217">
        <v>452.67857142857144</v>
      </c>
      <c r="K1217">
        <v>36</v>
      </c>
      <c r="L1217">
        <v>21</v>
      </c>
      <c r="M1217">
        <v>0</v>
      </c>
      <c r="N1217">
        <v>9</v>
      </c>
      <c r="O1217">
        <v>3</v>
      </c>
    </row>
    <row r="1218" spans="1:15">
      <c r="A1218">
        <v>1530</v>
      </c>
      <c r="B1218">
        <v>1026.1632142857143</v>
      </c>
      <c r="C1218">
        <v>1026.1632142857143</v>
      </c>
      <c r="D1218">
        <v>3</v>
      </c>
      <c r="E1218">
        <v>3</v>
      </c>
      <c r="F1218">
        <v>1671.9678571428572</v>
      </c>
      <c r="G1218">
        <v>1671.9678571428572</v>
      </c>
      <c r="H1218">
        <v>1517.8571428571429</v>
      </c>
      <c r="I1218">
        <v>0</v>
      </c>
      <c r="J1218">
        <v>13.428571428571429</v>
      </c>
      <c r="K1218">
        <v>10</v>
      </c>
      <c r="L1218">
        <v>10</v>
      </c>
      <c r="M1218">
        <v>4</v>
      </c>
      <c r="N1218">
        <v>0</v>
      </c>
      <c r="O1218">
        <v>1</v>
      </c>
    </row>
    <row r="1219" spans="1:15">
      <c r="A1219">
        <v>673</v>
      </c>
      <c r="B1219">
        <v>372.66535714285709</v>
      </c>
      <c r="C1219">
        <v>369.8314285714286</v>
      </c>
      <c r="D1219">
        <v>8</v>
      </c>
      <c r="E1219">
        <v>3</v>
      </c>
      <c r="F1219">
        <v>438.57142857142856</v>
      </c>
      <c r="G1219">
        <v>436.21428571428572</v>
      </c>
      <c r="H1219">
        <v>357.14285714285717</v>
      </c>
      <c r="I1219">
        <v>0</v>
      </c>
      <c r="J1219">
        <v>74.285714285714292</v>
      </c>
      <c r="K1219">
        <v>13</v>
      </c>
      <c r="L1219">
        <v>9</v>
      </c>
      <c r="M1219">
        <v>2</v>
      </c>
      <c r="N1219">
        <v>0</v>
      </c>
      <c r="O1219">
        <v>5</v>
      </c>
    </row>
    <row r="1220" spans="1:15">
      <c r="A1220">
        <v>542</v>
      </c>
      <c r="B1220">
        <v>178.5732142857143</v>
      </c>
      <c r="C1220">
        <v>178.5732142857143</v>
      </c>
      <c r="D1220">
        <v>2</v>
      </c>
      <c r="E1220">
        <v>2</v>
      </c>
      <c r="F1220">
        <v>218.24178571428573</v>
      </c>
      <c r="G1220">
        <v>218.24178571428573</v>
      </c>
      <c r="H1220">
        <v>28.571428571428573</v>
      </c>
      <c r="I1220">
        <v>90.063214285714281</v>
      </c>
      <c r="J1220">
        <v>99.607142857142861</v>
      </c>
      <c r="K1220">
        <v>20</v>
      </c>
      <c r="L1220">
        <v>20</v>
      </c>
      <c r="M1220">
        <v>4</v>
      </c>
      <c r="N1220">
        <v>14</v>
      </c>
      <c r="O1220">
        <v>2</v>
      </c>
    </row>
    <row r="1221" spans="1:15">
      <c r="A1221">
        <v>1343</v>
      </c>
      <c r="B1221">
        <v>3372.3857142857146</v>
      </c>
      <c r="C1221">
        <v>2447.0364285714286</v>
      </c>
      <c r="D1221">
        <v>27</v>
      </c>
      <c r="E1221">
        <v>23</v>
      </c>
      <c r="F1221">
        <v>3839.9650000000001</v>
      </c>
      <c r="G1221">
        <v>2447.0364285714286</v>
      </c>
      <c r="H1221">
        <v>539.28571428571433</v>
      </c>
      <c r="I1221">
        <v>219.43357142857144</v>
      </c>
      <c r="J1221">
        <v>354.5</v>
      </c>
      <c r="K1221">
        <v>50</v>
      </c>
      <c r="L1221">
        <v>28</v>
      </c>
      <c r="M1221">
        <v>4</v>
      </c>
      <c r="N1221">
        <v>9</v>
      </c>
      <c r="O1221">
        <v>4</v>
      </c>
    </row>
    <row r="1222" spans="1:15">
      <c r="A1222">
        <v>1359</v>
      </c>
      <c r="B1222">
        <v>0.20464285714285715</v>
      </c>
      <c r="C1222">
        <v>2.8571428571428571E-3</v>
      </c>
      <c r="D1222">
        <v>2</v>
      </c>
      <c r="E1222">
        <v>1</v>
      </c>
      <c r="F1222">
        <v>202.30142857142854</v>
      </c>
      <c r="G1222">
        <v>202.30142857142854</v>
      </c>
      <c r="H1222">
        <v>32.142857142857146</v>
      </c>
      <c r="I1222">
        <v>52.587142857142858</v>
      </c>
      <c r="J1222">
        <v>117.35714285714286</v>
      </c>
      <c r="K1222">
        <v>7</v>
      </c>
      <c r="L1222">
        <v>7</v>
      </c>
      <c r="M1222">
        <v>1</v>
      </c>
      <c r="N1222">
        <v>4</v>
      </c>
      <c r="O1222">
        <v>1</v>
      </c>
    </row>
    <row r="1223" spans="1:15">
      <c r="A1223">
        <v>1468</v>
      </c>
      <c r="B1223">
        <v>3.5714285714285714E-4</v>
      </c>
      <c r="C1223">
        <v>3.5714285714285714E-4</v>
      </c>
      <c r="D1223">
        <v>1</v>
      </c>
      <c r="E1223">
        <v>1</v>
      </c>
      <c r="F1223">
        <v>3.3928571428571428</v>
      </c>
      <c r="G1223">
        <v>3.3928571428571428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</row>
    <row r="1224" spans="1:15">
      <c r="A1224">
        <v>1125</v>
      </c>
      <c r="B1224">
        <v>1420.6957142857143</v>
      </c>
      <c r="C1224">
        <v>1420.6957142857143</v>
      </c>
      <c r="D1224">
        <v>4</v>
      </c>
      <c r="E1224">
        <v>4</v>
      </c>
      <c r="F1224">
        <v>1960.9214285714286</v>
      </c>
      <c r="G1224">
        <v>1960.9214285714286</v>
      </c>
      <c r="H1224">
        <v>282.14285714285717</v>
      </c>
      <c r="I1224">
        <v>175.35</v>
      </c>
      <c r="J1224">
        <v>1494.5</v>
      </c>
      <c r="K1224">
        <v>14</v>
      </c>
      <c r="L1224">
        <v>14</v>
      </c>
      <c r="M1224">
        <v>1</v>
      </c>
      <c r="N1224">
        <v>7</v>
      </c>
      <c r="O1224">
        <v>5</v>
      </c>
    </row>
    <row r="1225" spans="1:15">
      <c r="A1225">
        <v>1057</v>
      </c>
      <c r="B1225">
        <v>3.7850000000000001</v>
      </c>
      <c r="C1225">
        <v>3.7214285714285715</v>
      </c>
      <c r="D1225">
        <v>3</v>
      </c>
      <c r="E1225">
        <v>2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>
      <c r="A1226">
        <v>427</v>
      </c>
      <c r="B1226">
        <v>4.2857142857142859E-3</v>
      </c>
      <c r="C1226">
        <v>4.2857142857142859E-3</v>
      </c>
      <c r="D1226">
        <v>1</v>
      </c>
      <c r="E1226">
        <v>1</v>
      </c>
      <c r="F1226">
        <v>33.307142857142857</v>
      </c>
      <c r="G1226">
        <v>33.307142857142857</v>
      </c>
      <c r="H1226">
        <v>0</v>
      </c>
      <c r="I1226">
        <v>32.985714285714288</v>
      </c>
      <c r="J1226">
        <v>0</v>
      </c>
      <c r="K1226">
        <v>5</v>
      </c>
      <c r="L1226">
        <v>5</v>
      </c>
      <c r="M1226">
        <v>0</v>
      </c>
      <c r="N1226">
        <v>4</v>
      </c>
      <c r="O1226">
        <v>0</v>
      </c>
    </row>
    <row r="1227" spans="1:15">
      <c r="A1227">
        <v>1458</v>
      </c>
      <c r="B1227">
        <v>1400.9932142857142</v>
      </c>
      <c r="C1227">
        <v>1332.3225</v>
      </c>
      <c r="D1227">
        <v>24</v>
      </c>
      <c r="E1227">
        <v>23</v>
      </c>
      <c r="F1227">
        <v>1372.9307142857142</v>
      </c>
      <c r="G1227">
        <v>1363.4664285714284</v>
      </c>
      <c r="H1227">
        <v>0</v>
      </c>
      <c r="I1227">
        <v>384.49714285714288</v>
      </c>
      <c r="J1227">
        <v>646.39285714285711</v>
      </c>
      <c r="K1227">
        <v>33</v>
      </c>
      <c r="L1227">
        <v>31</v>
      </c>
      <c r="M1227">
        <v>0</v>
      </c>
      <c r="N1227">
        <v>10</v>
      </c>
      <c r="O1227">
        <v>14</v>
      </c>
    </row>
    <row r="1228" spans="1:15">
      <c r="A1228">
        <v>109</v>
      </c>
      <c r="B1228">
        <v>1721.2517857142859</v>
      </c>
      <c r="C1228">
        <v>1721.2517857142859</v>
      </c>
      <c r="D1228">
        <v>5</v>
      </c>
      <c r="E1228">
        <v>5</v>
      </c>
      <c r="F1228">
        <v>1979.8675000000001</v>
      </c>
      <c r="G1228">
        <v>1979.8675000000001</v>
      </c>
      <c r="H1228">
        <v>589.28571428571433</v>
      </c>
      <c r="I1228">
        <v>471.10892857142852</v>
      </c>
      <c r="J1228">
        <v>909.61571428571438</v>
      </c>
      <c r="K1228">
        <v>60</v>
      </c>
      <c r="L1228">
        <v>60</v>
      </c>
      <c r="M1228">
        <v>11</v>
      </c>
      <c r="N1228">
        <v>32</v>
      </c>
      <c r="O1228">
        <v>10</v>
      </c>
    </row>
    <row r="1229" spans="1:15">
      <c r="A1229">
        <v>825</v>
      </c>
      <c r="B1229">
        <v>395.14357142857142</v>
      </c>
      <c r="C1229">
        <v>395.14357142857142</v>
      </c>
      <c r="D1229">
        <v>2</v>
      </c>
      <c r="E1229">
        <v>2</v>
      </c>
      <c r="F1229">
        <v>431</v>
      </c>
      <c r="G1229">
        <v>431</v>
      </c>
      <c r="H1229">
        <v>428.57142857142856</v>
      </c>
      <c r="I1229">
        <v>0</v>
      </c>
      <c r="J1229">
        <v>0</v>
      </c>
      <c r="K1229">
        <v>3</v>
      </c>
      <c r="L1229">
        <v>3</v>
      </c>
      <c r="M1229">
        <v>2</v>
      </c>
      <c r="N1229">
        <v>0</v>
      </c>
      <c r="O1229">
        <v>0</v>
      </c>
    </row>
    <row r="1230" spans="1:15">
      <c r="A1230">
        <v>1552</v>
      </c>
      <c r="B1230">
        <v>500.00178571428569</v>
      </c>
      <c r="C1230">
        <v>500.00178571428569</v>
      </c>
      <c r="D1230">
        <v>2</v>
      </c>
      <c r="E1230">
        <v>2</v>
      </c>
      <c r="F1230">
        <v>493.12178571428569</v>
      </c>
      <c r="G1230">
        <v>493.12178571428569</v>
      </c>
      <c r="H1230">
        <v>0</v>
      </c>
      <c r="I1230">
        <v>306.33607142857142</v>
      </c>
      <c r="J1230">
        <v>183.39285714285714</v>
      </c>
      <c r="K1230">
        <v>9</v>
      </c>
      <c r="L1230">
        <v>9</v>
      </c>
      <c r="M1230">
        <v>0</v>
      </c>
      <c r="N1230">
        <v>4</v>
      </c>
      <c r="O1230">
        <v>4</v>
      </c>
    </row>
    <row r="1231" spans="1:15">
      <c r="A1231">
        <v>1058</v>
      </c>
      <c r="B1231">
        <v>557.11071428571427</v>
      </c>
      <c r="C1231">
        <v>555.83678571428572</v>
      </c>
      <c r="D1231">
        <v>3</v>
      </c>
      <c r="E1231">
        <v>2</v>
      </c>
      <c r="F1231">
        <v>448.60714285714283</v>
      </c>
      <c r="G1231">
        <v>448.60714285714283</v>
      </c>
      <c r="H1231">
        <v>285.71428571428572</v>
      </c>
      <c r="I1231">
        <v>0</v>
      </c>
      <c r="J1231">
        <v>160.71428571428572</v>
      </c>
      <c r="K1231">
        <v>4</v>
      </c>
      <c r="L1231">
        <v>4</v>
      </c>
      <c r="M1231">
        <v>1</v>
      </c>
      <c r="N1231">
        <v>0</v>
      </c>
      <c r="O1231">
        <v>2</v>
      </c>
    </row>
    <row r="1232" spans="1:15">
      <c r="A1232">
        <v>1491</v>
      </c>
      <c r="B1232">
        <v>1266.17</v>
      </c>
      <c r="C1232">
        <v>1265.7482142857141</v>
      </c>
      <c r="D1232">
        <v>4</v>
      </c>
      <c r="E1232">
        <v>3</v>
      </c>
      <c r="F1232">
        <v>1286.707142857143</v>
      </c>
      <c r="G1232">
        <v>1286.285357142857</v>
      </c>
      <c r="H1232">
        <v>496.42857142857144</v>
      </c>
      <c r="I1232">
        <v>0</v>
      </c>
      <c r="J1232">
        <v>785.07785714285717</v>
      </c>
      <c r="K1232">
        <v>11</v>
      </c>
      <c r="L1232">
        <v>10</v>
      </c>
      <c r="M1232">
        <v>3</v>
      </c>
      <c r="N1232">
        <v>0</v>
      </c>
      <c r="O1232">
        <v>3</v>
      </c>
    </row>
    <row r="1233" spans="1:15">
      <c r="A1233">
        <v>1124</v>
      </c>
      <c r="B1233">
        <v>392.22785714285709</v>
      </c>
      <c r="C1233">
        <v>392.22785714285709</v>
      </c>
      <c r="D1233">
        <v>3</v>
      </c>
      <c r="E1233">
        <v>3</v>
      </c>
      <c r="F1233">
        <v>693.78571428571433</v>
      </c>
      <c r="G1233">
        <v>693.78571428571433</v>
      </c>
      <c r="H1233">
        <v>535.71428571428567</v>
      </c>
      <c r="I1233">
        <v>0</v>
      </c>
      <c r="J1233">
        <v>158.07142857142858</v>
      </c>
      <c r="K1233">
        <v>6</v>
      </c>
      <c r="L1233">
        <v>6</v>
      </c>
      <c r="M1233">
        <v>2</v>
      </c>
      <c r="N1233">
        <v>0</v>
      </c>
      <c r="O1233">
        <v>4</v>
      </c>
    </row>
    <row r="1234" spans="1:15">
      <c r="A1234">
        <v>893</v>
      </c>
      <c r="B1234">
        <v>959.51249999999993</v>
      </c>
      <c r="C1234">
        <v>959.51249999999993</v>
      </c>
      <c r="D1234">
        <v>9</v>
      </c>
      <c r="E1234">
        <v>9</v>
      </c>
      <c r="F1234">
        <v>1772.1071428571429</v>
      </c>
      <c r="G1234">
        <v>1772.1071428571429</v>
      </c>
      <c r="H1234">
        <v>0</v>
      </c>
      <c r="I1234">
        <v>0</v>
      </c>
      <c r="J1234">
        <v>1767.7142857142858</v>
      </c>
      <c r="K1234">
        <v>17</v>
      </c>
      <c r="L1234">
        <v>17</v>
      </c>
      <c r="M1234">
        <v>0</v>
      </c>
      <c r="N1234">
        <v>0</v>
      </c>
      <c r="O1234">
        <v>15</v>
      </c>
    </row>
    <row r="1235" spans="1:15">
      <c r="A1235">
        <v>61</v>
      </c>
      <c r="B1235">
        <v>3.5714285714285714E-4</v>
      </c>
      <c r="C1235">
        <v>3.5714285714285714E-4</v>
      </c>
      <c r="D1235">
        <v>1</v>
      </c>
      <c r="E1235">
        <v>1</v>
      </c>
      <c r="F1235">
        <v>0.8928571428571429</v>
      </c>
      <c r="G1235">
        <v>0.8928571428571429</v>
      </c>
      <c r="H1235">
        <v>0</v>
      </c>
      <c r="I1235">
        <v>0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</row>
    <row r="1236" spans="1:15">
      <c r="A1236">
        <v>1496</v>
      </c>
      <c r="B1236">
        <v>16998.319642857143</v>
      </c>
      <c r="C1236">
        <v>16282.312142857143</v>
      </c>
      <c r="D1236">
        <v>11</v>
      </c>
      <c r="E1236">
        <v>5</v>
      </c>
      <c r="F1236">
        <v>15672.702857142856</v>
      </c>
      <c r="G1236">
        <v>14746.005714285713</v>
      </c>
      <c r="H1236">
        <v>596.42857142857144</v>
      </c>
      <c r="I1236">
        <v>936.60749999999996</v>
      </c>
      <c r="J1236">
        <v>13419.370357142858</v>
      </c>
      <c r="K1236">
        <v>84</v>
      </c>
      <c r="L1236">
        <v>22</v>
      </c>
      <c r="M1236">
        <v>3</v>
      </c>
      <c r="N1236">
        <v>60</v>
      </c>
      <c r="O1236">
        <v>15</v>
      </c>
    </row>
    <row r="1237" spans="1:15">
      <c r="A1237">
        <v>1029</v>
      </c>
      <c r="B1237">
        <v>643.58928571428567</v>
      </c>
      <c r="C1237">
        <v>643.58928571428567</v>
      </c>
      <c r="D1237">
        <v>2</v>
      </c>
      <c r="E1237">
        <v>2</v>
      </c>
      <c r="F1237">
        <v>272.44642857142856</v>
      </c>
      <c r="G1237">
        <v>272.44642857142856</v>
      </c>
      <c r="H1237">
        <v>0</v>
      </c>
      <c r="I1237">
        <v>167.125</v>
      </c>
      <c r="J1237">
        <v>98.178571428571431</v>
      </c>
      <c r="K1237">
        <v>6</v>
      </c>
      <c r="L1237">
        <v>6</v>
      </c>
      <c r="M1237">
        <v>0</v>
      </c>
      <c r="N1237">
        <v>3</v>
      </c>
      <c r="O1237">
        <v>2</v>
      </c>
    </row>
    <row r="1238" spans="1:15">
      <c r="A1238">
        <v>1152</v>
      </c>
      <c r="B1238">
        <v>164.64357142857145</v>
      </c>
      <c r="C1238">
        <v>164.64357142857145</v>
      </c>
      <c r="D1238">
        <v>3</v>
      </c>
      <c r="E1238">
        <v>3</v>
      </c>
      <c r="F1238">
        <v>151.82857142857142</v>
      </c>
      <c r="G1238">
        <v>151.82857142857142</v>
      </c>
      <c r="H1238">
        <v>17.857142857142858</v>
      </c>
      <c r="I1238">
        <v>115.47142857142856</v>
      </c>
      <c r="J1238">
        <v>16.321428571428573</v>
      </c>
      <c r="K1238">
        <v>12</v>
      </c>
      <c r="L1238">
        <v>12</v>
      </c>
      <c r="M1238">
        <v>1</v>
      </c>
      <c r="N1238">
        <v>9</v>
      </c>
      <c r="O1238">
        <v>1</v>
      </c>
    </row>
    <row r="1239" spans="1:15">
      <c r="A1239">
        <v>1061</v>
      </c>
      <c r="B1239">
        <v>1785.7378571428574</v>
      </c>
      <c r="C1239">
        <v>1785.7378571428574</v>
      </c>
      <c r="D1239">
        <v>2</v>
      </c>
      <c r="E1239">
        <v>2</v>
      </c>
      <c r="F1239">
        <v>2933.65</v>
      </c>
      <c r="G1239">
        <v>2933.65</v>
      </c>
      <c r="H1239">
        <v>0</v>
      </c>
      <c r="I1239">
        <v>94.75</v>
      </c>
      <c r="J1239">
        <v>2371.8571428571427</v>
      </c>
      <c r="K1239">
        <v>18</v>
      </c>
      <c r="L1239">
        <v>18</v>
      </c>
      <c r="M1239">
        <v>0</v>
      </c>
      <c r="N1239">
        <v>1</v>
      </c>
      <c r="O1239">
        <v>14</v>
      </c>
    </row>
    <row r="1240" spans="1:15">
      <c r="A1240">
        <v>900</v>
      </c>
      <c r="B1240">
        <v>71.43249999999999</v>
      </c>
      <c r="C1240">
        <v>71.43249999999999</v>
      </c>
      <c r="D1240">
        <v>2</v>
      </c>
      <c r="E1240">
        <v>2</v>
      </c>
      <c r="F1240">
        <v>34.137857142857143</v>
      </c>
      <c r="G1240">
        <v>34.137857142857143</v>
      </c>
      <c r="H1240">
        <v>0</v>
      </c>
      <c r="I1240">
        <v>9.1378571428571433</v>
      </c>
      <c r="J1240">
        <v>25</v>
      </c>
      <c r="K1240">
        <v>3</v>
      </c>
      <c r="L1240">
        <v>3</v>
      </c>
      <c r="M1240">
        <v>0</v>
      </c>
      <c r="N1240">
        <v>2</v>
      </c>
      <c r="O1240">
        <v>1</v>
      </c>
    </row>
    <row r="1241" spans="1:15">
      <c r="A1241">
        <v>1242</v>
      </c>
      <c r="B1241">
        <v>3760.2160714285715</v>
      </c>
      <c r="C1241">
        <v>3429.5017857142857</v>
      </c>
      <c r="D1241">
        <v>5</v>
      </c>
      <c r="E1241">
        <v>4</v>
      </c>
      <c r="F1241">
        <v>3676.6307142857145</v>
      </c>
      <c r="G1241">
        <v>3676.6307142857145</v>
      </c>
      <c r="H1241">
        <v>567.85714285714289</v>
      </c>
      <c r="I1241">
        <v>668.02857142857135</v>
      </c>
      <c r="J1241">
        <v>2103.2964285714288</v>
      </c>
      <c r="K1241">
        <v>33</v>
      </c>
      <c r="L1241">
        <v>33</v>
      </c>
      <c r="M1241">
        <v>6</v>
      </c>
      <c r="N1241">
        <v>12</v>
      </c>
      <c r="O1241">
        <v>12</v>
      </c>
    </row>
    <row r="1242" spans="1:15">
      <c r="A1242">
        <v>1002</v>
      </c>
      <c r="B1242">
        <v>1034.8853571428572</v>
      </c>
      <c r="C1242">
        <v>691.62392857142856</v>
      </c>
      <c r="D1242">
        <v>20</v>
      </c>
      <c r="E1242">
        <v>14</v>
      </c>
      <c r="F1242">
        <v>1131.7567857142856</v>
      </c>
      <c r="G1242">
        <v>691.62392857142856</v>
      </c>
      <c r="H1242">
        <v>110.71428571428571</v>
      </c>
      <c r="I1242">
        <v>90.44285714285715</v>
      </c>
      <c r="J1242">
        <v>282.53571428571428</v>
      </c>
      <c r="K1242">
        <v>42</v>
      </c>
      <c r="L1242">
        <v>17</v>
      </c>
      <c r="M1242">
        <v>4</v>
      </c>
      <c r="N1242">
        <v>9</v>
      </c>
      <c r="O1242">
        <v>7</v>
      </c>
    </row>
    <row r="1243" spans="1:15">
      <c r="A1243">
        <v>43</v>
      </c>
      <c r="B1243">
        <v>2230.9642857142858</v>
      </c>
      <c r="C1243">
        <v>1716.5910714285715</v>
      </c>
      <c r="D1243">
        <v>22</v>
      </c>
      <c r="E1243">
        <v>18</v>
      </c>
      <c r="F1243">
        <v>2242.7646428571429</v>
      </c>
      <c r="G1243">
        <v>1812.1853571428571</v>
      </c>
      <c r="H1243">
        <v>410.71428571428572</v>
      </c>
      <c r="I1243">
        <v>334.59785714285715</v>
      </c>
      <c r="J1243">
        <v>551.64285714285711</v>
      </c>
      <c r="K1243">
        <v>51</v>
      </c>
      <c r="L1243">
        <v>37</v>
      </c>
      <c r="M1243">
        <v>7</v>
      </c>
      <c r="N1243">
        <v>10</v>
      </c>
      <c r="O1243">
        <v>13</v>
      </c>
    </row>
    <row r="1244" spans="1:15">
      <c r="A1244">
        <v>133</v>
      </c>
      <c r="B1244">
        <v>1.892857142857143E-2</v>
      </c>
      <c r="C1244">
        <v>1.892857142857143E-2</v>
      </c>
      <c r="D1244">
        <v>1</v>
      </c>
      <c r="E1244">
        <v>1</v>
      </c>
      <c r="F1244">
        <v>1.4285714285714286</v>
      </c>
      <c r="G1244">
        <v>1.4285714285714286</v>
      </c>
      <c r="H1244">
        <v>0</v>
      </c>
      <c r="I1244">
        <v>0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</row>
    <row r="1245" spans="1:15">
      <c r="A1245">
        <v>1116</v>
      </c>
      <c r="B1245">
        <v>1583.9678571428572</v>
      </c>
      <c r="C1245">
        <v>1377.1975</v>
      </c>
      <c r="D1245">
        <v>22</v>
      </c>
      <c r="E1245">
        <v>13</v>
      </c>
      <c r="F1245">
        <v>1928.2214285714285</v>
      </c>
      <c r="G1245">
        <v>1673.4182142857142</v>
      </c>
      <c r="H1245">
        <v>428.57142857142856</v>
      </c>
      <c r="I1245">
        <v>447.13857142857142</v>
      </c>
      <c r="J1245">
        <v>467.25</v>
      </c>
      <c r="K1245">
        <v>61</v>
      </c>
      <c r="L1245">
        <v>48</v>
      </c>
      <c r="M1245">
        <v>5</v>
      </c>
      <c r="N1245">
        <v>20</v>
      </c>
      <c r="O1245">
        <v>16</v>
      </c>
    </row>
    <row r="1246" spans="1:15">
      <c r="A1246">
        <v>28</v>
      </c>
      <c r="B1246">
        <v>926.78714285714284</v>
      </c>
      <c r="C1246">
        <v>926.78714285714284</v>
      </c>
      <c r="D1246">
        <v>2</v>
      </c>
      <c r="E1246">
        <v>2</v>
      </c>
      <c r="F1246">
        <v>979.52142857142849</v>
      </c>
      <c r="G1246">
        <v>979.52142857142849</v>
      </c>
      <c r="H1246">
        <v>0</v>
      </c>
      <c r="I1246">
        <v>19.2</v>
      </c>
      <c r="J1246">
        <v>565.32142857142856</v>
      </c>
      <c r="K1246">
        <v>9</v>
      </c>
      <c r="L1246">
        <v>9</v>
      </c>
      <c r="M1246">
        <v>0</v>
      </c>
      <c r="N1246">
        <v>1</v>
      </c>
      <c r="O1246">
        <v>6</v>
      </c>
    </row>
    <row r="1247" spans="1:15">
      <c r="A1247">
        <v>992</v>
      </c>
      <c r="B1247">
        <v>168.57249999999999</v>
      </c>
      <c r="C1247">
        <v>168.57249999999999</v>
      </c>
      <c r="D1247">
        <v>6</v>
      </c>
      <c r="E1247">
        <v>6</v>
      </c>
      <c r="F1247">
        <v>99.964285714285708</v>
      </c>
      <c r="G1247">
        <v>99.964285714285708</v>
      </c>
      <c r="H1247">
        <v>53.571428571428569</v>
      </c>
      <c r="I1247">
        <v>46.392857142857146</v>
      </c>
      <c r="J1247">
        <v>0</v>
      </c>
      <c r="K1247">
        <v>2</v>
      </c>
      <c r="L1247">
        <v>2</v>
      </c>
      <c r="M1247">
        <v>1</v>
      </c>
      <c r="N1247">
        <v>1</v>
      </c>
      <c r="O1247">
        <v>0</v>
      </c>
    </row>
    <row r="1248" spans="1:15">
      <c r="A1248">
        <v>1075</v>
      </c>
      <c r="B1248">
        <v>1071.4449999999999</v>
      </c>
      <c r="C1248">
        <v>1071.4449999999999</v>
      </c>
      <c r="D1248">
        <v>2</v>
      </c>
      <c r="E1248">
        <v>2</v>
      </c>
      <c r="F1248">
        <v>859.21785714285704</v>
      </c>
      <c r="G1248">
        <v>859.21785714285704</v>
      </c>
      <c r="H1248">
        <v>0</v>
      </c>
      <c r="I1248">
        <v>0</v>
      </c>
      <c r="J1248">
        <v>0</v>
      </c>
      <c r="K1248">
        <v>4</v>
      </c>
      <c r="L1248">
        <v>4</v>
      </c>
      <c r="M1248">
        <v>0</v>
      </c>
      <c r="N1248">
        <v>0</v>
      </c>
      <c r="O1248">
        <v>0</v>
      </c>
    </row>
    <row r="1249" spans="1:15">
      <c r="A1249">
        <v>894</v>
      </c>
      <c r="B1249">
        <v>2092.9910714285716</v>
      </c>
      <c r="C1249">
        <v>2031.5060714285714</v>
      </c>
      <c r="D1249">
        <v>11</v>
      </c>
      <c r="E1249">
        <v>6</v>
      </c>
      <c r="F1249">
        <v>2123.8221428571428</v>
      </c>
      <c r="G1249">
        <v>2119.357857142857</v>
      </c>
      <c r="H1249">
        <v>857.14285714285711</v>
      </c>
      <c r="I1249">
        <v>300.98928571428576</v>
      </c>
      <c r="J1249">
        <v>859.01142857142861</v>
      </c>
      <c r="K1249">
        <v>42</v>
      </c>
      <c r="L1249">
        <v>37</v>
      </c>
      <c r="M1249">
        <v>3</v>
      </c>
      <c r="N1249">
        <v>11</v>
      </c>
      <c r="O1249">
        <v>19</v>
      </c>
    </row>
    <row r="1250" spans="1:15">
      <c r="A1250">
        <v>1587</v>
      </c>
      <c r="B1250">
        <v>150.05321428571429</v>
      </c>
      <c r="C1250">
        <v>150.05321428571429</v>
      </c>
      <c r="D1250">
        <v>3</v>
      </c>
      <c r="E1250">
        <v>3</v>
      </c>
      <c r="F1250">
        <v>3152.6610714285712</v>
      </c>
      <c r="G1250">
        <v>3152.6610714285712</v>
      </c>
      <c r="H1250">
        <v>71.428571428571431</v>
      </c>
      <c r="I1250">
        <v>110.87535714285715</v>
      </c>
      <c r="J1250">
        <v>2968.0714285714284</v>
      </c>
      <c r="K1250">
        <v>9</v>
      </c>
      <c r="L1250">
        <v>9</v>
      </c>
      <c r="M1250">
        <v>1</v>
      </c>
      <c r="N1250">
        <v>2</v>
      </c>
      <c r="O1250">
        <v>5</v>
      </c>
    </row>
    <row r="1251" spans="1:15">
      <c r="A1251">
        <v>1380</v>
      </c>
      <c r="B1251">
        <v>3.5714285714285714E-4</v>
      </c>
      <c r="C1251">
        <v>3.5714285714285714E-4</v>
      </c>
      <c r="D1251">
        <v>1</v>
      </c>
      <c r="E1251">
        <v>1</v>
      </c>
      <c r="F1251">
        <v>65.321428571428569</v>
      </c>
      <c r="G1251">
        <v>65.321428571428569</v>
      </c>
      <c r="H1251">
        <v>21.428571428571427</v>
      </c>
      <c r="I1251">
        <v>0</v>
      </c>
      <c r="J1251">
        <v>43.892857142857146</v>
      </c>
      <c r="K1251">
        <v>4</v>
      </c>
      <c r="L1251">
        <v>4</v>
      </c>
      <c r="M1251">
        <v>2</v>
      </c>
      <c r="N1251">
        <v>0</v>
      </c>
      <c r="O1251">
        <v>2</v>
      </c>
    </row>
    <row r="1252" spans="1:15">
      <c r="A1252">
        <v>1013</v>
      </c>
      <c r="B1252">
        <v>0</v>
      </c>
      <c r="C1252">
        <v>0</v>
      </c>
      <c r="D1252">
        <v>0</v>
      </c>
      <c r="E1252">
        <v>0</v>
      </c>
      <c r="F1252">
        <v>16.25</v>
      </c>
      <c r="G1252">
        <v>16.25</v>
      </c>
      <c r="H1252">
        <v>14.285714285714286</v>
      </c>
      <c r="I1252">
        <v>0</v>
      </c>
      <c r="J1252">
        <v>0</v>
      </c>
      <c r="K1252">
        <v>2</v>
      </c>
      <c r="L1252">
        <v>2</v>
      </c>
      <c r="M1252">
        <v>1</v>
      </c>
      <c r="N1252">
        <v>0</v>
      </c>
      <c r="O1252">
        <v>0</v>
      </c>
    </row>
    <row r="1253" spans="1:15">
      <c r="A1253">
        <v>1187</v>
      </c>
      <c r="B1253">
        <v>376.14357142857142</v>
      </c>
      <c r="C1253">
        <v>376.14357142857142</v>
      </c>
      <c r="D1253">
        <v>3</v>
      </c>
      <c r="E1253">
        <v>3</v>
      </c>
      <c r="F1253">
        <v>1372.7778571428571</v>
      </c>
      <c r="G1253">
        <v>1372.7778571428571</v>
      </c>
      <c r="H1253">
        <v>135.71428571428572</v>
      </c>
      <c r="I1253">
        <v>771.20642857142855</v>
      </c>
      <c r="J1253">
        <v>462.35714285714283</v>
      </c>
      <c r="K1253">
        <v>53</v>
      </c>
      <c r="L1253">
        <v>53</v>
      </c>
      <c r="M1253">
        <v>2</v>
      </c>
      <c r="N1253">
        <v>39</v>
      </c>
      <c r="O1253">
        <v>11</v>
      </c>
    </row>
    <row r="1254" spans="1:15">
      <c r="A1254">
        <v>1162</v>
      </c>
      <c r="B1254">
        <v>585.71500000000003</v>
      </c>
      <c r="C1254">
        <v>585.71500000000003</v>
      </c>
      <c r="D1254">
        <v>5</v>
      </c>
      <c r="E1254">
        <v>5</v>
      </c>
      <c r="F1254">
        <v>375.19642857142856</v>
      </c>
      <c r="G1254">
        <v>375.19642857142856</v>
      </c>
      <c r="H1254">
        <v>228.57142857142858</v>
      </c>
      <c r="I1254">
        <v>49.303571428571431</v>
      </c>
      <c r="J1254">
        <v>93.571428571428569</v>
      </c>
      <c r="K1254">
        <v>23</v>
      </c>
      <c r="L1254">
        <v>23</v>
      </c>
      <c r="M1254">
        <v>8</v>
      </c>
      <c r="N1254">
        <v>9</v>
      </c>
      <c r="O1254">
        <v>3</v>
      </c>
    </row>
    <row r="1255" spans="1:15">
      <c r="A1255">
        <v>1502</v>
      </c>
      <c r="B1255">
        <v>1280.1060714285716</v>
      </c>
      <c r="C1255">
        <v>901.00571428571425</v>
      </c>
      <c r="D1255">
        <v>9</v>
      </c>
      <c r="E1255">
        <v>3</v>
      </c>
      <c r="F1255">
        <v>1340.8853571428572</v>
      </c>
      <c r="G1255">
        <v>1101.5353571428573</v>
      </c>
      <c r="H1255">
        <v>214.28571428571428</v>
      </c>
      <c r="I1255">
        <v>290.27857142857141</v>
      </c>
      <c r="J1255">
        <v>436.03571428571428</v>
      </c>
      <c r="K1255">
        <v>34</v>
      </c>
      <c r="L1255">
        <v>16</v>
      </c>
      <c r="M1255">
        <v>3</v>
      </c>
      <c r="N1255">
        <v>19</v>
      </c>
      <c r="O1255">
        <v>5</v>
      </c>
    </row>
    <row r="1256" spans="1:15">
      <c r="A1256">
        <v>439</v>
      </c>
      <c r="B1256">
        <v>1.7499999999999998E-2</v>
      </c>
      <c r="C1256">
        <v>1.7499999999999998E-2</v>
      </c>
      <c r="D1256">
        <v>1</v>
      </c>
      <c r="E1256">
        <v>1</v>
      </c>
      <c r="F1256">
        <v>0.8928571428571429</v>
      </c>
      <c r="G1256">
        <v>0.8928571428571429</v>
      </c>
      <c r="H1256">
        <v>0</v>
      </c>
      <c r="I1256">
        <v>0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</row>
    <row r="1257" spans="1:15">
      <c r="A1257">
        <v>1008</v>
      </c>
      <c r="B1257">
        <v>9711.1614285714295</v>
      </c>
      <c r="C1257">
        <v>9691.2032142857151</v>
      </c>
      <c r="D1257">
        <v>12</v>
      </c>
      <c r="E1257">
        <v>10</v>
      </c>
      <c r="F1257">
        <v>2372.8882142857142</v>
      </c>
      <c r="G1257">
        <v>2372.8882142857142</v>
      </c>
      <c r="H1257">
        <v>0</v>
      </c>
      <c r="I1257">
        <v>0</v>
      </c>
      <c r="J1257">
        <v>2369.1025</v>
      </c>
      <c r="K1257">
        <v>11</v>
      </c>
      <c r="L1257">
        <v>11</v>
      </c>
      <c r="M1257">
        <v>0</v>
      </c>
      <c r="N1257">
        <v>0</v>
      </c>
      <c r="O1257">
        <v>9</v>
      </c>
    </row>
    <row r="1258" spans="1:15">
      <c r="A1258">
        <v>1071</v>
      </c>
      <c r="B1258">
        <v>6473.7403571428576</v>
      </c>
      <c r="C1258">
        <v>4871.9746428571434</v>
      </c>
      <c r="D1258">
        <v>32</v>
      </c>
      <c r="E1258">
        <v>24</v>
      </c>
      <c r="F1258">
        <v>6656.5464285714279</v>
      </c>
      <c r="G1258">
        <v>4871.9746428571434</v>
      </c>
      <c r="H1258">
        <v>0</v>
      </c>
      <c r="I1258">
        <v>141.25</v>
      </c>
      <c r="J1258">
        <v>3043.5714285714284</v>
      </c>
      <c r="K1258">
        <v>49</v>
      </c>
      <c r="L1258">
        <v>29</v>
      </c>
      <c r="M1258">
        <v>0</v>
      </c>
      <c r="N1258">
        <v>3</v>
      </c>
      <c r="O1258">
        <v>19</v>
      </c>
    </row>
    <row r="1259" spans="1:15">
      <c r="A1259">
        <v>1479</v>
      </c>
      <c r="B1259">
        <v>1074.5514285714285</v>
      </c>
      <c r="C1259">
        <v>1074.5514285714285</v>
      </c>
      <c r="D1259">
        <v>2</v>
      </c>
      <c r="E1259">
        <v>2</v>
      </c>
      <c r="F1259">
        <v>860.31821428571425</v>
      </c>
      <c r="G1259">
        <v>860.31821428571425</v>
      </c>
      <c r="H1259">
        <v>710.71428571428567</v>
      </c>
      <c r="I1259">
        <v>148.0325</v>
      </c>
      <c r="J1259">
        <v>0</v>
      </c>
      <c r="K1259">
        <v>12</v>
      </c>
      <c r="L1259">
        <v>12</v>
      </c>
      <c r="M1259">
        <v>4</v>
      </c>
      <c r="N1259">
        <v>6</v>
      </c>
      <c r="O1259">
        <v>0</v>
      </c>
    </row>
    <row r="1260" spans="1:15">
      <c r="A1260">
        <v>330</v>
      </c>
      <c r="B1260">
        <v>18693.254285714287</v>
      </c>
      <c r="C1260">
        <v>18693.254285714287</v>
      </c>
      <c r="D1260">
        <v>3</v>
      </c>
      <c r="E1260">
        <v>3</v>
      </c>
      <c r="F1260">
        <v>17948.5</v>
      </c>
      <c r="G1260">
        <v>17948.5</v>
      </c>
      <c r="H1260">
        <v>0</v>
      </c>
      <c r="I1260">
        <v>0</v>
      </c>
      <c r="J1260">
        <v>17946.428571428572</v>
      </c>
      <c r="K1260">
        <v>4</v>
      </c>
      <c r="L1260">
        <v>4</v>
      </c>
      <c r="M1260">
        <v>0</v>
      </c>
      <c r="N1260">
        <v>0</v>
      </c>
      <c r="O1260">
        <v>3</v>
      </c>
    </row>
    <row r="1261" spans="1:15">
      <c r="A1261">
        <v>388</v>
      </c>
      <c r="B1261">
        <v>5014.4121428571434</v>
      </c>
      <c r="C1261">
        <v>3304.2878571428569</v>
      </c>
      <c r="D1261">
        <v>12</v>
      </c>
      <c r="E1261">
        <v>5</v>
      </c>
      <c r="F1261">
        <v>3428.0135714285716</v>
      </c>
      <c r="G1261">
        <v>3412.3892857142855</v>
      </c>
      <c r="H1261">
        <v>0</v>
      </c>
      <c r="I1261">
        <v>0</v>
      </c>
      <c r="J1261">
        <v>1447.25</v>
      </c>
      <c r="K1261">
        <v>25</v>
      </c>
      <c r="L1261">
        <v>19</v>
      </c>
      <c r="M1261">
        <v>0</v>
      </c>
      <c r="N1261">
        <v>0</v>
      </c>
      <c r="O1261">
        <v>13</v>
      </c>
    </row>
    <row r="1262" spans="1:15">
      <c r="A1262">
        <v>351</v>
      </c>
      <c r="B1262">
        <v>2.9642857142857141E-2</v>
      </c>
      <c r="C1262">
        <v>2.9642857142857141E-2</v>
      </c>
      <c r="D1262">
        <v>2</v>
      </c>
      <c r="E1262">
        <v>2</v>
      </c>
      <c r="F1262">
        <v>92.321428571428569</v>
      </c>
      <c r="G1262">
        <v>92.321428571428569</v>
      </c>
      <c r="H1262">
        <v>0</v>
      </c>
      <c r="I1262">
        <v>0</v>
      </c>
      <c r="J1262">
        <v>0</v>
      </c>
      <c r="K1262">
        <v>3</v>
      </c>
      <c r="L1262">
        <v>3</v>
      </c>
      <c r="M1262">
        <v>0</v>
      </c>
      <c r="N1262">
        <v>0</v>
      </c>
      <c r="O1262">
        <v>0</v>
      </c>
    </row>
    <row r="1263" spans="1:15">
      <c r="A1263">
        <v>344</v>
      </c>
      <c r="B1263">
        <v>2757.2814285714289</v>
      </c>
      <c r="C1263">
        <v>610.21785714285704</v>
      </c>
      <c r="D1263">
        <v>6</v>
      </c>
      <c r="E1263">
        <v>4</v>
      </c>
      <c r="F1263">
        <v>671.89642857142849</v>
      </c>
      <c r="G1263">
        <v>671.89642857142849</v>
      </c>
      <c r="H1263">
        <v>0</v>
      </c>
      <c r="I1263">
        <v>409</v>
      </c>
      <c r="J1263">
        <v>259.36071428571432</v>
      </c>
      <c r="K1263">
        <v>21</v>
      </c>
      <c r="L1263">
        <v>21</v>
      </c>
      <c r="M1263">
        <v>0</v>
      </c>
      <c r="N1263">
        <v>10</v>
      </c>
      <c r="O1263">
        <v>9</v>
      </c>
    </row>
    <row r="1264" spans="1:15">
      <c r="A1264">
        <v>1305</v>
      </c>
      <c r="B1264">
        <v>735.58035714285711</v>
      </c>
      <c r="C1264">
        <v>735.58035714285711</v>
      </c>
      <c r="D1264">
        <v>4</v>
      </c>
      <c r="E1264">
        <v>4</v>
      </c>
      <c r="F1264">
        <v>595.02499999999998</v>
      </c>
      <c r="G1264">
        <v>595.02499999999998</v>
      </c>
      <c r="H1264">
        <v>71.428571428571431</v>
      </c>
      <c r="I1264">
        <v>360.91785714285714</v>
      </c>
      <c r="J1264">
        <v>161.42857142857142</v>
      </c>
      <c r="K1264">
        <v>15</v>
      </c>
      <c r="L1264">
        <v>15</v>
      </c>
      <c r="M1264">
        <v>1</v>
      </c>
      <c r="N1264">
        <v>7</v>
      </c>
      <c r="O1264">
        <v>6</v>
      </c>
    </row>
    <row r="1265" spans="1:15">
      <c r="A1265">
        <v>1307</v>
      </c>
      <c r="B1265">
        <v>1452.4725000000001</v>
      </c>
      <c r="C1265">
        <v>1452.4725000000001</v>
      </c>
      <c r="D1265">
        <v>4</v>
      </c>
      <c r="E1265">
        <v>4</v>
      </c>
      <c r="F1265">
        <v>1305.1182142857142</v>
      </c>
      <c r="G1265">
        <v>1305.1182142857142</v>
      </c>
      <c r="H1265">
        <v>517.85714285714289</v>
      </c>
      <c r="I1265">
        <v>284.83250000000004</v>
      </c>
      <c r="J1265">
        <v>497.14285714285717</v>
      </c>
      <c r="K1265">
        <v>35</v>
      </c>
      <c r="L1265">
        <v>35</v>
      </c>
      <c r="M1265">
        <v>3</v>
      </c>
      <c r="N1265">
        <v>14</v>
      </c>
      <c r="O1265">
        <v>16</v>
      </c>
    </row>
    <row r="1266" spans="1:15">
      <c r="A1266">
        <v>265</v>
      </c>
      <c r="B1266">
        <v>1947.8789285714286</v>
      </c>
      <c r="C1266">
        <v>1947.8789285714286</v>
      </c>
      <c r="D1266">
        <v>8</v>
      </c>
      <c r="E1266">
        <v>8</v>
      </c>
      <c r="F1266">
        <v>3.3928571428571428</v>
      </c>
      <c r="G1266">
        <v>3.3928571428571428</v>
      </c>
      <c r="H1266">
        <v>0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</row>
    <row r="1267" spans="1:15">
      <c r="A1267">
        <v>1395</v>
      </c>
      <c r="B1267">
        <v>527.57464285714286</v>
      </c>
      <c r="C1267">
        <v>527.57464285714286</v>
      </c>
      <c r="D1267">
        <v>2</v>
      </c>
      <c r="E1267">
        <v>2</v>
      </c>
      <c r="F1267">
        <v>420.16428571428571</v>
      </c>
      <c r="G1267">
        <v>420.16428571428571</v>
      </c>
      <c r="H1267">
        <v>307.14285714285717</v>
      </c>
      <c r="I1267">
        <v>107.09285714285714</v>
      </c>
      <c r="J1267">
        <v>0</v>
      </c>
      <c r="K1267">
        <v>19</v>
      </c>
      <c r="L1267">
        <v>19</v>
      </c>
      <c r="M1267">
        <v>6</v>
      </c>
      <c r="N1267">
        <v>8</v>
      </c>
      <c r="O1267">
        <v>0</v>
      </c>
    </row>
    <row r="1268" spans="1:15">
      <c r="A1268">
        <v>410</v>
      </c>
      <c r="B1268">
        <v>12.180357142857144</v>
      </c>
      <c r="C1268">
        <v>2.1071428571428571E-2</v>
      </c>
      <c r="D1268">
        <v>2</v>
      </c>
      <c r="E1268">
        <v>1</v>
      </c>
      <c r="F1268">
        <v>8.9285714285714288</v>
      </c>
      <c r="G1268">
        <v>8.9285714285714288</v>
      </c>
      <c r="H1268">
        <v>0</v>
      </c>
      <c r="I1268">
        <v>0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</row>
    <row r="1269" spans="1:15">
      <c r="A1269">
        <v>1175</v>
      </c>
      <c r="B1269">
        <v>527.92964285714288</v>
      </c>
      <c r="C1269">
        <v>527.92964285714288</v>
      </c>
      <c r="D1269">
        <v>3</v>
      </c>
      <c r="E1269">
        <v>3</v>
      </c>
      <c r="F1269">
        <v>887.81785714285718</v>
      </c>
      <c r="G1269">
        <v>887.81785714285718</v>
      </c>
      <c r="H1269">
        <v>635.71428571428567</v>
      </c>
      <c r="I1269">
        <v>27.103571428571428</v>
      </c>
      <c r="J1269">
        <v>221.42857142857142</v>
      </c>
      <c r="K1269">
        <v>14</v>
      </c>
      <c r="L1269">
        <v>14</v>
      </c>
      <c r="M1269">
        <v>7</v>
      </c>
      <c r="N1269">
        <v>3</v>
      </c>
      <c r="O1269">
        <v>3</v>
      </c>
    </row>
    <row r="1270" spans="1:15">
      <c r="A1270">
        <v>53</v>
      </c>
      <c r="B1270">
        <v>4412.5150000000003</v>
      </c>
      <c r="C1270">
        <v>4409.6521428571423</v>
      </c>
      <c r="D1270">
        <v>4</v>
      </c>
      <c r="E1270">
        <v>3</v>
      </c>
      <c r="F1270">
        <v>5510.3596428571427</v>
      </c>
      <c r="G1270">
        <v>5510.3596428571427</v>
      </c>
      <c r="H1270">
        <v>1157.1428571428571</v>
      </c>
      <c r="I1270">
        <v>1104.9892857142856</v>
      </c>
      <c r="J1270">
        <v>3241.5910714285715</v>
      </c>
      <c r="K1270">
        <v>68</v>
      </c>
      <c r="L1270">
        <v>68</v>
      </c>
      <c r="M1270">
        <v>8</v>
      </c>
      <c r="N1270">
        <v>21</v>
      </c>
      <c r="O1270">
        <v>34</v>
      </c>
    </row>
    <row r="1271" spans="1:15">
      <c r="A1271">
        <v>345</v>
      </c>
      <c r="B1271">
        <v>2110.190714285714</v>
      </c>
      <c r="C1271">
        <v>2110.190714285714</v>
      </c>
      <c r="D1271">
        <v>4</v>
      </c>
      <c r="E1271">
        <v>4</v>
      </c>
      <c r="F1271">
        <v>2117.1821428571429</v>
      </c>
      <c r="G1271">
        <v>2117.1821428571429</v>
      </c>
      <c r="H1271">
        <v>28.571428571428573</v>
      </c>
      <c r="I1271">
        <v>17.821428571428573</v>
      </c>
      <c r="J1271">
        <v>1470.7142857142858</v>
      </c>
      <c r="K1271">
        <v>8</v>
      </c>
      <c r="L1271">
        <v>8</v>
      </c>
      <c r="M1271">
        <v>1</v>
      </c>
      <c r="N1271">
        <v>1</v>
      </c>
      <c r="O1271">
        <v>2</v>
      </c>
    </row>
    <row r="1272" spans="1:15">
      <c r="A1272">
        <v>317</v>
      </c>
      <c r="B1272">
        <v>709.09071428571428</v>
      </c>
      <c r="C1272">
        <v>709.09071428571428</v>
      </c>
      <c r="D1272">
        <v>3</v>
      </c>
      <c r="E1272">
        <v>3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>
      <c r="A1273">
        <v>1539</v>
      </c>
      <c r="B1273">
        <v>908.69071428571431</v>
      </c>
      <c r="C1273">
        <v>491.60964285714283</v>
      </c>
      <c r="D1273">
        <v>9</v>
      </c>
      <c r="E1273">
        <v>2</v>
      </c>
      <c r="F1273">
        <v>1064.2939285714285</v>
      </c>
      <c r="G1273">
        <v>497.42964285714288</v>
      </c>
      <c r="H1273">
        <v>53.571428571428569</v>
      </c>
      <c r="I1273">
        <v>359.79285714285714</v>
      </c>
      <c r="J1273">
        <v>25</v>
      </c>
      <c r="K1273">
        <v>16</v>
      </c>
      <c r="L1273">
        <v>4</v>
      </c>
      <c r="M1273">
        <v>1</v>
      </c>
      <c r="N1273">
        <v>7</v>
      </c>
      <c r="O1273">
        <v>1</v>
      </c>
    </row>
    <row r="1274" spans="1:15">
      <c r="A1274">
        <v>1055</v>
      </c>
      <c r="B1274">
        <v>7913.3985714285718</v>
      </c>
      <c r="C1274">
        <v>7913.3985714285718</v>
      </c>
      <c r="D1274">
        <v>5</v>
      </c>
      <c r="E1274">
        <v>5</v>
      </c>
      <c r="F1274">
        <v>1027.4178571428572</v>
      </c>
      <c r="G1274">
        <v>1027.4178571428572</v>
      </c>
      <c r="H1274">
        <v>428.57142857142856</v>
      </c>
      <c r="I1274">
        <v>11.678571428571429</v>
      </c>
      <c r="J1274">
        <v>213.53571428571428</v>
      </c>
      <c r="K1274">
        <v>12</v>
      </c>
      <c r="L1274">
        <v>12</v>
      </c>
      <c r="M1274">
        <v>3</v>
      </c>
      <c r="N1274">
        <v>1</v>
      </c>
      <c r="O1274">
        <v>4</v>
      </c>
    </row>
    <row r="1275" spans="1:15">
      <c r="A1275">
        <v>1078</v>
      </c>
      <c r="B1275">
        <v>690.9242857142857</v>
      </c>
      <c r="C1275">
        <v>690.9242857142857</v>
      </c>
      <c r="D1275">
        <v>3</v>
      </c>
      <c r="E1275">
        <v>3</v>
      </c>
      <c r="F1275">
        <v>699.96785714285704</v>
      </c>
      <c r="G1275">
        <v>699.96785714285704</v>
      </c>
      <c r="H1275">
        <v>209.82</v>
      </c>
      <c r="I1275">
        <v>327.11678571428575</v>
      </c>
      <c r="J1275">
        <v>151.78571428571428</v>
      </c>
      <c r="K1275">
        <v>50</v>
      </c>
      <c r="L1275">
        <v>50</v>
      </c>
      <c r="M1275">
        <v>10</v>
      </c>
      <c r="N1275">
        <v>29</v>
      </c>
      <c r="O1275">
        <v>1</v>
      </c>
    </row>
    <row r="1276" spans="1:15">
      <c r="A1276">
        <v>576</v>
      </c>
      <c r="B1276">
        <v>303.35750000000002</v>
      </c>
      <c r="C1276">
        <v>214.29142857142855</v>
      </c>
      <c r="D1276">
        <v>3</v>
      </c>
      <c r="E1276">
        <v>2</v>
      </c>
      <c r="F1276">
        <v>193.64285714285714</v>
      </c>
      <c r="G1276">
        <v>188.03571428571428</v>
      </c>
      <c r="H1276">
        <v>0</v>
      </c>
      <c r="I1276">
        <v>0</v>
      </c>
      <c r="J1276">
        <v>88.571428571428569</v>
      </c>
      <c r="K1276">
        <v>6</v>
      </c>
      <c r="L1276">
        <v>4</v>
      </c>
      <c r="M1276">
        <v>0</v>
      </c>
      <c r="N1276">
        <v>0</v>
      </c>
      <c r="O1276">
        <v>2</v>
      </c>
    </row>
    <row r="1277" spans="1:15">
      <c r="A1277">
        <v>1535</v>
      </c>
      <c r="B1277">
        <v>956.79821428571427</v>
      </c>
      <c r="C1277">
        <v>953.86928571428575</v>
      </c>
      <c r="D1277">
        <v>6</v>
      </c>
      <c r="E1277">
        <v>2</v>
      </c>
      <c r="F1277">
        <v>850.6514285714286</v>
      </c>
      <c r="G1277">
        <v>849.22285714285715</v>
      </c>
      <c r="H1277">
        <v>107.14285714285714</v>
      </c>
      <c r="I1277">
        <v>251.32999999999998</v>
      </c>
      <c r="J1277">
        <v>486.42857142857144</v>
      </c>
      <c r="K1277">
        <v>18</v>
      </c>
      <c r="L1277">
        <v>16</v>
      </c>
      <c r="M1277">
        <v>2</v>
      </c>
      <c r="N1277">
        <v>8</v>
      </c>
      <c r="O1277">
        <v>4</v>
      </c>
    </row>
    <row r="1278" spans="1:15">
      <c r="A1278">
        <v>22</v>
      </c>
      <c r="B1278">
        <v>2423.4110714285712</v>
      </c>
      <c r="C1278">
        <v>2423.4110714285712</v>
      </c>
      <c r="D1278">
        <v>7</v>
      </c>
      <c r="E1278">
        <v>7</v>
      </c>
      <c r="F1278">
        <v>3587.0782142857142</v>
      </c>
      <c r="G1278">
        <v>3587.0782142857142</v>
      </c>
      <c r="H1278">
        <v>1392.6821428571427</v>
      </c>
      <c r="I1278">
        <v>466.84000000000003</v>
      </c>
      <c r="J1278">
        <v>1273.1071428571429</v>
      </c>
      <c r="K1278">
        <v>29</v>
      </c>
      <c r="L1278">
        <v>29</v>
      </c>
      <c r="M1278">
        <v>4</v>
      </c>
      <c r="N1278">
        <v>12</v>
      </c>
      <c r="O1278">
        <v>9</v>
      </c>
    </row>
    <row r="1279" spans="1:15">
      <c r="A1279">
        <v>810</v>
      </c>
      <c r="B1279">
        <v>926.09892857142859</v>
      </c>
      <c r="C1279">
        <v>832.37821428571431</v>
      </c>
      <c r="D1279">
        <v>4</v>
      </c>
      <c r="E1279">
        <v>3</v>
      </c>
      <c r="F1279">
        <v>905.17500000000007</v>
      </c>
      <c r="G1279">
        <v>903.06785714285718</v>
      </c>
      <c r="H1279">
        <v>114.28571428571429</v>
      </c>
      <c r="I1279">
        <v>184.53214285714284</v>
      </c>
      <c r="J1279">
        <v>483.17857142857144</v>
      </c>
      <c r="K1279">
        <v>13</v>
      </c>
      <c r="L1279">
        <v>12</v>
      </c>
      <c r="M1279">
        <v>4</v>
      </c>
      <c r="N1279">
        <v>2</v>
      </c>
      <c r="O1279">
        <v>4</v>
      </c>
    </row>
    <row r="1280" spans="1:15">
      <c r="A1280">
        <v>142</v>
      </c>
      <c r="B1280">
        <v>714.28571428571433</v>
      </c>
      <c r="C1280">
        <v>714.28571428571433</v>
      </c>
      <c r="D1280">
        <v>1</v>
      </c>
      <c r="E1280">
        <v>1</v>
      </c>
      <c r="F1280">
        <v>728.10714285714289</v>
      </c>
      <c r="G1280">
        <v>728.10714285714289</v>
      </c>
      <c r="H1280">
        <v>0</v>
      </c>
      <c r="I1280">
        <v>0</v>
      </c>
      <c r="J1280">
        <v>725.92857142857144</v>
      </c>
      <c r="K1280">
        <v>2</v>
      </c>
      <c r="L1280">
        <v>2</v>
      </c>
      <c r="M1280">
        <v>0</v>
      </c>
      <c r="N1280">
        <v>0</v>
      </c>
      <c r="O1280">
        <v>1</v>
      </c>
    </row>
    <row r="1281" spans="1:15">
      <c r="A1281">
        <v>1457</v>
      </c>
      <c r="B1281">
        <v>0</v>
      </c>
      <c r="C1281">
        <v>0</v>
      </c>
      <c r="D1281">
        <v>0</v>
      </c>
      <c r="E1281">
        <v>0</v>
      </c>
      <c r="F1281">
        <v>3.6578571428571429</v>
      </c>
      <c r="G1281">
        <v>3.6578571428571429</v>
      </c>
      <c r="H1281">
        <v>0</v>
      </c>
      <c r="I1281">
        <v>3.6578571428571429</v>
      </c>
      <c r="J1281">
        <v>0</v>
      </c>
      <c r="K1281">
        <v>1</v>
      </c>
      <c r="L1281">
        <v>1</v>
      </c>
      <c r="M1281">
        <v>0</v>
      </c>
      <c r="N1281">
        <v>1</v>
      </c>
      <c r="O1281">
        <v>0</v>
      </c>
    </row>
    <row r="1282" spans="1:15">
      <c r="A1282">
        <v>806</v>
      </c>
      <c r="B1282">
        <v>356.03642857142859</v>
      </c>
      <c r="C1282">
        <v>356.03642857142859</v>
      </c>
      <c r="D1282">
        <v>3</v>
      </c>
      <c r="E1282">
        <v>3</v>
      </c>
      <c r="F1282">
        <v>359.10714285714283</v>
      </c>
      <c r="G1282">
        <v>359.10714285714283</v>
      </c>
      <c r="H1282">
        <v>357.14285714285717</v>
      </c>
      <c r="I1282">
        <v>0</v>
      </c>
      <c r="J1282">
        <v>0</v>
      </c>
      <c r="K1282">
        <v>3</v>
      </c>
      <c r="L1282">
        <v>3</v>
      </c>
      <c r="M1282">
        <v>2</v>
      </c>
      <c r="N1282">
        <v>0</v>
      </c>
      <c r="O1282">
        <v>0</v>
      </c>
    </row>
    <row r="1283" spans="1:15">
      <c r="A1283">
        <v>1256</v>
      </c>
      <c r="B1283">
        <v>382.7128571428571</v>
      </c>
      <c r="C1283">
        <v>262.59535714285715</v>
      </c>
      <c r="D1283">
        <v>13</v>
      </c>
      <c r="E1283">
        <v>8</v>
      </c>
      <c r="F1283">
        <v>433.04785714285714</v>
      </c>
      <c r="G1283">
        <v>262.59535714285715</v>
      </c>
      <c r="H1283">
        <v>0</v>
      </c>
      <c r="I1283">
        <v>0</v>
      </c>
      <c r="J1283">
        <v>139.39285714285714</v>
      </c>
      <c r="K1283">
        <v>17</v>
      </c>
      <c r="L1283">
        <v>8</v>
      </c>
      <c r="M1283">
        <v>0</v>
      </c>
      <c r="N1283">
        <v>0</v>
      </c>
      <c r="O1283">
        <v>4</v>
      </c>
    </row>
    <row r="1284" spans="1:15">
      <c r="A1284">
        <v>9</v>
      </c>
      <c r="B1284">
        <v>527.17499999999995</v>
      </c>
      <c r="C1284">
        <v>379.7910714285714</v>
      </c>
      <c r="D1284">
        <v>6</v>
      </c>
      <c r="E1284">
        <v>4</v>
      </c>
      <c r="F1284">
        <v>415.46071428571429</v>
      </c>
      <c r="G1284">
        <v>375.70535714285717</v>
      </c>
      <c r="H1284">
        <v>53.571428571428569</v>
      </c>
      <c r="I1284">
        <v>0</v>
      </c>
      <c r="J1284">
        <v>170.71428571428572</v>
      </c>
      <c r="K1284">
        <v>10</v>
      </c>
      <c r="L1284">
        <v>7</v>
      </c>
      <c r="M1284">
        <v>1</v>
      </c>
      <c r="N1284">
        <v>0</v>
      </c>
      <c r="O1284">
        <v>3</v>
      </c>
    </row>
    <row r="1285" spans="1:15">
      <c r="A1285">
        <v>599</v>
      </c>
      <c r="B1285">
        <v>1161.2535714285714</v>
      </c>
      <c r="C1285">
        <v>1140.3178571428573</v>
      </c>
      <c r="D1285">
        <v>5</v>
      </c>
      <c r="E1285">
        <v>4</v>
      </c>
      <c r="F1285">
        <v>1777.8971428571429</v>
      </c>
      <c r="G1285">
        <v>1777.8971428571429</v>
      </c>
      <c r="H1285">
        <v>178.57142857142858</v>
      </c>
      <c r="I1285">
        <v>771.65071428571434</v>
      </c>
      <c r="J1285">
        <v>686.16071428571433</v>
      </c>
      <c r="K1285">
        <v>41</v>
      </c>
      <c r="L1285">
        <v>41</v>
      </c>
      <c r="M1285">
        <v>2</v>
      </c>
      <c r="N1285">
        <v>27</v>
      </c>
      <c r="O1285">
        <v>9</v>
      </c>
    </row>
    <row r="1286" spans="1:15">
      <c r="A1286">
        <v>1206</v>
      </c>
      <c r="B1286">
        <v>1580.4357142857141</v>
      </c>
      <c r="C1286">
        <v>1580.4357142857141</v>
      </c>
      <c r="D1286">
        <v>4</v>
      </c>
      <c r="E1286">
        <v>4</v>
      </c>
      <c r="F1286">
        <v>714.28571428571433</v>
      </c>
      <c r="G1286">
        <v>714.28571428571433</v>
      </c>
      <c r="H1286">
        <v>714.28571428571433</v>
      </c>
      <c r="I1286">
        <v>0</v>
      </c>
      <c r="J1286">
        <v>0</v>
      </c>
      <c r="K1286">
        <v>3</v>
      </c>
      <c r="L1286">
        <v>3</v>
      </c>
      <c r="M1286">
        <v>3</v>
      </c>
      <c r="N1286">
        <v>0</v>
      </c>
      <c r="O1286">
        <v>0</v>
      </c>
    </row>
    <row r="1287" spans="1:15">
      <c r="A1287">
        <v>1368</v>
      </c>
      <c r="B1287">
        <v>1089.7221428571429</v>
      </c>
      <c r="C1287">
        <v>1089.7221428571429</v>
      </c>
      <c r="D1287">
        <v>2</v>
      </c>
      <c r="E1287">
        <v>2</v>
      </c>
      <c r="F1287">
        <v>1413.2317857142857</v>
      </c>
      <c r="G1287">
        <v>1413.2317857142857</v>
      </c>
      <c r="H1287">
        <v>767.85714285714289</v>
      </c>
      <c r="I1287">
        <v>644.94607142857149</v>
      </c>
      <c r="J1287">
        <v>0</v>
      </c>
      <c r="K1287">
        <v>40</v>
      </c>
      <c r="L1287">
        <v>40</v>
      </c>
      <c r="M1287">
        <v>7</v>
      </c>
      <c r="N1287">
        <v>31</v>
      </c>
      <c r="O1287">
        <v>0</v>
      </c>
    </row>
    <row r="1288" spans="1:15">
      <c r="A1288">
        <v>502</v>
      </c>
      <c r="B1288">
        <v>1108.3325</v>
      </c>
      <c r="C1288">
        <v>1001.6996428571429</v>
      </c>
      <c r="D1288">
        <v>12</v>
      </c>
      <c r="E1288">
        <v>10</v>
      </c>
      <c r="F1288">
        <v>1366.9739285714284</v>
      </c>
      <c r="G1288">
        <v>1170.9542857142858</v>
      </c>
      <c r="H1288">
        <v>250</v>
      </c>
      <c r="I1288">
        <v>168.69071428571428</v>
      </c>
      <c r="J1288">
        <v>642.23785714285714</v>
      </c>
      <c r="K1288">
        <v>35</v>
      </c>
      <c r="L1288">
        <v>28</v>
      </c>
      <c r="M1288">
        <v>2</v>
      </c>
      <c r="N1288">
        <v>12</v>
      </c>
      <c r="O1288">
        <v>11</v>
      </c>
    </row>
    <row r="1289" spans="1:15">
      <c r="A1289">
        <v>1511</v>
      </c>
      <c r="B1289">
        <v>1033.6528571428571</v>
      </c>
      <c r="C1289">
        <v>874.07642857142855</v>
      </c>
      <c r="D1289">
        <v>10</v>
      </c>
      <c r="E1289">
        <v>5</v>
      </c>
      <c r="F1289">
        <v>1369.5507142857143</v>
      </c>
      <c r="G1289">
        <v>1329.9435714285714</v>
      </c>
      <c r="H1289">
        <v>378.57142857142856</v>
      </c>
      <c r="I1289">
        <v>24.778571428571428</v>
      </c>
      <c r="J1289">
        <v>744.94892857142861</v>
      </c>
      <c r="K1289">
        <v>27</v>
      </c>
      <c r="L1289">
        <v>17</v>
      </c>
      <c r="M1289">
        <v>4</v>
      </c>
      <c r="N1289">
        <v>2</v>
      </c>
      <c r="O1289">
        <v>9</v>
      </c>
    </row>
    <row r="1290" spans="1:15">
      <c r="A1290">
        <v>869</v>
      </c>
      <c r="B1290">
        <v>3404.1335714285715</v>
      </c>
      <c r="C1290">
        <v>545.75892857142856</v>
      </c>
      <c r="D1290">
        <v>5</v>
      </c>
      <c r="E1290">
        <v>3</v>
      </c>
      <c r="F1290">
        <v>873.7171428571429</v>
      </c>
      <c r="G1290">
        <v>873.7171428571429</v>
      </c>
      <c r="H1290">
        <v>89.285714285714292</v>
      </c>
      <c r="I1290">
        <v>462.75285714285712</v>
      </c>
      <c r="J1290">
        <v>320.42857142857144</v>
      </c>
      <c r="K1290">
        <v>21</v>
      </c>
      <c r="L1290">
        <v>21</v>
      </c>
      <c r="M1290">
        <v>2</v>
      </c>
      <c r="N1290">
        <v>12</v>
      </c>
      <c r="O1290">
        <v>6</v>
      </c>
    </row>
    <row r="1291" spans="1:15">
      <c r="A1291">
        <v>271</v>
      </c>
      <c r="B1291">
        <v>391.65785714285715</v>
      </c>
      <c r="C1291">
        <v>242.8232142857143</v>
      </c>
      <c r="D1291">
        <v>7</v>
      </c>
      <c r="E1291">
        <v>5</v>
      </c>
      <c r="F1291">
        <v>123.80535714285715</v>
      </c>
      <c r="G1291">
        <v>123.80535714285715</v>
      </c>
      <c r="H1291">
        <v>0</v>
      </c>
      <c r="I1291">
        <v>0</v>
      </c>
      <c r="J1291">
        <v>120.41250000000001</v>
      </c>
      <c r="K1291">
        <v>8</v>
      </c>
      <c r="L1291">
        <v>8</v>
      </c>
      <c r="M1291">
        <v>0</v>
      </c>
      <c r="N1291">
        <v>0</v>
      </c>
      <c r="O1291">
        <v>7</v>
      </c>
    </row>
    <row r="1292" spans="1:15">
      <c r="A1292">
        <v>322</v>
      </c>
      <c r="B1292">
        <v>28.572499999999998</v>
      </c>
      <c r="C1292">
        <v>28.572499999999998</v>
      </c>
      <c r="D1292">
        <v>2</v>
      </c>
      <c r="E1292">
        <v>2</v>
      </c>
      <c r="F1292">
        <v>919.82142857142856</v>
      </c>
      <c r="G1292">
        <v>919.82142857142856</v>
      </c>
      <c r="H1292">
        <v>0</v>
      </c>
      <c r="I1292">
        <v>0</v>
      </c>
      <c r="J1292">
        <v>0</v>
      </c>
      <c r="K1292">
        <v>2</v>
      </c>
      <c r="L1292">
        <v>2</v>
      </c>
      <c r="M1292">
        <v>0</v>
      </c>
      <c r="N1292">
        <v>0</v>
      </c>
      <c r="O1292">
        <v>0</v>
      </c>
    </row>
    <row r="1293" spans="1:15">
      <c r="A1293">
        <v>483</v>
      </c>
      <c r="B1293">
        <v>1000.0810714285715</v>
      </c>
      <c r="C1293">
        <v>1000.0810714285715</v>
      </c>
      <c r="D1293">
        <v>2</v>
      </c>
      <c r="E1293">
        <v>2</v>
      </c>
      <c r="F1293">
        <v>808.1</v>
      </c>
      <c r="G1293">
        <v>808.1</v>
      </c>
      <c r="H1293">
        <v>35.714285714285715</v>
      </c>
      <c r="I1293">
        <v>16.428571428571427</v>
      </c>
      <c r="J1293">
        <v>104.82142857142857</v>
      </c>
      <c r="K1293">
        <v>7</v>
      </c>
      <c r="L1293">
        <v>7</v>
      </c>
      <c r="M1293">
        <v>1</v>
      </c>
      <c r="N1293">
        <v>2</v>
      </c>
      <c r="O1293">
        <v>1</v>
      </c>
    </row>
    <row r="1294" spans="1:15">
      <c r="A1294">
        <v>158</v>
      </c>
      <c r="B1294">
        <v>2353.7842857142859</v>
      </c>
      <c r="C1294">
        <v>2353.4532142857142</v>
      </c>
      <c r="D1294">
        <v>5</v>
      </c>
      <c r="E1294">
        <v>4</v>
      </c>
      <c r="F1294">
        <v>1208.4282142857141</v>
      </c>
      <c r="G1294">
        <v>1208.4282142857141</v>
      </c>
      <c r="H1294">
        <v>0</v>
      </c>
      <c r="I1294">
        <v>1208.4282142857141</v>
      </c>
      <c r="J1294">
        <v>0</v>
      </c>
      <c r="K1294">
        <v>13</v>
      </c>
      <c r="L1294">
        <v>13</v>
      </c>
      <c r="M1294">
        <v>0</v>
      </c>
      <c r="N1294">
        <v>13</v>
      </c>
      <c r="O1294">
        <v>0</v>
      </c>
    </row>
    <row r="1295" spans="1:15">
      <c r="A1295">
        <v>1107</v>
      </c>
      <c r="B1295">
        <v>2.142857142857143E-3</v>
      </c>
      <c r="C1295">
        <v>2.142857142857143E-3</v>
      </c>
      <c r="D1295">
        <v>1</v>
      </c>
      <c r="E1295">
        <v>1</v>
      </c>
      <c r="F1295">
        <v>12.342142857142857</v>
      </c>
      <c r="G1295">
        <v>12.342142857142857</v>
      </c>
      <c r="H1295">
        <v>0</v>
      </c>
      <c r="I1295">
        <v>10.377857142857142</v>
      </c>
      <c r="J1295">
        <v>0</v>
      </c>
      <c r="K1295">
        <v>2</v>
      </c>
      <c r="L1295">
        <v>2</v>
      </c>
      <c r="M1295">
        <v>0</v>
      </c>
      <c r="N1295">
        <v>1</v>
      </c>
      <c r="O1295">
        <v>0</v>
      </c>
    </row>
    <row r="1296" spans="1:15">
      <c r="A1296">
        <v>1607</v>
      </c>
      <c r="B1296">
        <v>51.93571428571429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>
      <c r="A1297">
        <v>788</v>
      </c>
      <c r="B1297">
        <v>3.3803571428571431</v>
      </c>
      <c r="C1297">
        <v>1.7857142857142859E-3</v>
      </c>
      <c r="D1297">
        <v>2</v>
      </c>
      <c r="E1297">
        <v>1</v>
      </c>
      <c r="F1297">
        <v>363.75</v>
      </c>
      <c r="G1297">
        <v>363.75</v>
      </c>
      <c r="H1297">
        <v>0</v>
      </c>
      <c r="I1297">
        <v>0</v>
      </c>
      <c r="J1297">
        <v>178.57142857142858</v>
      </c>
      <c r="K1297">
        <v>3</v>
      </c>
      <c r="L1297">
        <v>3</v>
      </c>
      <c r="M1297">
        <v>0</v>
      </c>
      <c r="N1297">
        <v>0</v>
      </c>
      <c r="O1297">
        <v>1</v>
      </c>
    </row>
    <row r="1298" spans="1:15">
      <c r="A1298">
        <v>1498</v>
      </c>
      <c r="B1298">
        <v>1.4999999999999999E-2</v>
      </c>
      <c r="C1298">
        <v>1.4999999999999999E-2</v>
      </c>
      <c r="D1298">
        <v>1</v>
      </c>
      <c r="E1298">
        <v>1</v>
      </c>
      <c r="F1298">
        <v>182.42857142857142</v>
      </c>
      <c r="G1298">
        <v>182.42857142857142</v>
      </c>
      <c r="H1298">
        <v>178.57142857142858</v>
      </c>
      <c r="I1298">
        <v>0</v>
      </c>
      <c r="J1298">
        <v>0</v>
      </c>
      <c r="K1298">
        <v>2</v>
      </c>
      <c r="L1298">
        <v>2</v>
      </c>
      <c r="M1298">
        <v>1</v>
      </c>
      <c r="N1298">
        <v>0</v>
      </c>
      <c r="O1298">
        <v>0</v>
      </c>
    </row>
    <row r="1299" spans="1:15">
      <c r="A1299">
        <v>192</v>
      </c>
      <c r="B1299">
        <v>20.7</v>
      </c>
      <c r="C1299">
        <v>2.3928571428571431E-2</v>
      </c>
      <c r="D1299">
        <v>3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>
      <c r="A1300">
        <v>394</v>
      </c>
      <c r="B1300">
        <v>1916.1732142857143</v>
      </c>
      <c r="C1300">
        <v>1447.920357142857</v>
      </c>
      <c r="D1300">
        <v>29</v>
      </c>
      <c r="E1300">
        <v>24</v>
      </c>
      <c r="F1300">
        <v>1897.7028571428571</v>
      </c>
      <c r="G1300">
        <v>1378.9974999999999</v>
      </c>
      <c r="H1300">
        <v>0</v>
      </c>
      <c r="I1300">
        <v>349.56785714285712</v>
      </c>
      <c r="J1300">
        <v>525.16071428571433</v>
      </c>
      <c r="K1300">
        <v>53</v>
      </c>
      <c r="L1300">
        <v>33</v>
      </c>
      <c r="M1300">
        <v>0</v>
      </c>
      <c r="N1300">
        <v>18</v>
      </c>
      <c r="O1300">
        <v>9</v>
      </c>
    </row>
    <row r="1301" spans="1:15">
      <c r="A1301">
        <v>726</v>
      </c>
      <c r="B1301">
        <v>1077.2414285714285</v>
      </c>
      <c r="C1301">
        <v>1023.6492857142857</v>
      </c>
      <c r="D1301">
        <v>19</v>
      </c>
      <c r="E1301">
        <v>16</v>
      </c>
      <c r="F1301">
        <v>1236.154642857143</v>
      </c>
      <c r="G1301">
        <v>1041.5064285714286</v>
      </c>
      <c r="H1301">
        <v>178.57142857142858</v>
      </c>
      <c r="I1301">
        <v>222.23571428571429</v>
      </c>
      <c r="J1301">
        <v>578.57142857142856</v>
      </c>
      <c r="K1301">
        <v>42</v>
      </c>
      <c r="L1301">
        <v>28</v>
      </c>
      <c r="M1301">
        <v>7</v>
      </c>
      <c r="N1301">
        <v>10</v>
      </c>
      <c r="O1301">
        <v>2</v>
      </c>
    </row>
    <row r="1302" spans="1:15">
      <c r="A1302">
        <v>1117</v>
      </c>
      <c r="B1302">
        <v>2741.9171428571426</v>
      </c>
      <c r="C1302">
        <v>2658.0285714285715</v>
      </c>
      <c r="D1302">
        <v>11</v>
      </c>
      <c r="E1302">
        <v>6</v>
      </c>
      <c r="F1302">
        <v>1344.4750000000001</v>
      </c>
      <c r="G1302">
        <v>1340.0107142857144</v>
      </c>
      <c r="H1302">
        <v>339.28571428571428</v>
      </c>
      <c r="I1302">
        <v>333.83214285714286</v>
      </c>
      <c r="J1302">
        <v>490.25</v>
      </c>
      <c r="K1302">
        <v>32</v>
      </c>
      <c r="L1302">
        <v>27</v>
      </c>
      <c r="M1302">
        <v>3</v>
      </c>
      <c r="N1302">
        <v>7</v>
      </c>
      <c r="O1302">
        <v>14</v>
      </c>
    </row>
    <row r="1303" spans="1:15">
      <c r="A1303">
        <v>4</v>
      </c>
      <c r="B1303">
        <v>1872.4835714285714</v>
      </c>
      <c r="C1303">
        <v>1822.589642857143</v>
      </c>
      <c r="D1303">
        <v>9</v>
      </c>
      <c r="E1303">
        <v>4</v>
      </c>
      <c r="F1303">
        <v>3614.7474999999999</v>
      </c>
      <c r="G1303">
        <v>3598.9503571428572</v>
      </c>
      <c r="H1303">
        <v>714.28571428571433</v>
      </c>
      <c r="I1303">
        <v>526.03750000000002</v>
      </c>
      <c r="J1303">
        <v>1963.1653571428571</v>
      </c>
      <c r="K1303">
        <v>41</v>
      </c>
      <c r="L1303">
        <v>36</v>
      </c>
      <c r="M1303">
        <v>6</v>
      </c>
      <c r="N1303">
        <v>12</v>
      </c>
      <c r="O1303">
        <v>13</v>
      </c>
    </row>
    <row r="1304" spans="1:15">
      <c r="A1304">
        <v>588</v>
      </c>
      <c r="B1304">
        <v>681.65428571428572</v>
      </c>
      <c r="C1304">
        <v>668.42178571428576</v>
      </c>
      <c r="D1304">
        <v>6</v>
      </c>
      <c r="E1304">
        <v>3</v>
      </c>
      <c r="F1304">
        <v>599.6528571428571</v>
      </c>
      <c r="G1304">
        <v>586.42714285714283</v>
      </c>
      <c r="H1304">
        <v>357.14285714285717</v>
      </c>
      <c r="I1304">
        <v>0</v>
      </c>
      <c r="J1304">
        <v>215.64285714285714</v>
      </c>
      <c r="K1304">
        <v>11</v>
      </c>
      <c r="L1304">
        <v>9</v>
      </c>
      <c r="M1304">
        <v>3</v>
      </c>
      <c r="N1304">
        <v>0</v>
      </c>
      <c r="O1304">
        <v>3</v>
      </c>
    </row>
    <row r="1305" spans="1:15">
      <c r="A1305">
        <v>1122</v>
      </c>
      <c r="B1305">
        <v>750.82499999999993</v>
      </c>
      <c r="C1305">
        <v>750.82499999999993</v>
      </c>
      <c r="D1305">
        <v>8</v>
      </c>
      <c r="E1305">
        <v>8</v>
      </c>
      <c r="F1305">
        <v>637.04892857142852</v>
      </c>
      <c r="G1305">
        <v>637.04892857142852</v>
      </c>
      <c r="H1305">
        <v>78.571428571428569</v>
      </c>
      <c r="I1305">
        <v>302.97750000000002</v>
      </c>
      <c r="J1305">
        <v>255.5</v>
      </c>
      <c r="K1305">
        <v>19</v>
      </c>
      <c r="L1305">
        <v>19</v>
      </c>
      <c r="M1305">
        <v>3</v>
      </c>
      <c r="N1305">
        <v>13</v>
      </c>
      <c r="O1305">
        <v>3</v>
      </c>
    </row>
    <row r="1306" spans="1:15">
      <c r="A1306">
        <v>1531</v>
      </c>
      <c r="B1306">
        <v>813.43678571428575</v>
      </c>
      <c r="C1306">
        <v>813.43678571428575</v>
      </c>
      <c r="D1306">
        <v>2</v>
      </c>
      <c r="E1306">
        <v>2</v>
      </c>
      <c r="F1306">
        <v>627.23928571428576</v>
      </c>
      <c r="G1306">
        <v>627.23928571428576</v>
      </c>
      <c r="H1306">
        <v>178.57142857142858</v>
      </c>
      <c r="I1306">
        <v>45.667857142857144</v>
      </c>
      <c r="J1306">
        <v>399.60714285714283</v>
      </c>
      <c r="K1306">
        <v>14</v>
      </c>
      <c r="L1306">
        <v>14</v>
      </c>
      <c r="M1306">
        <v>1</v>
      </c>
      <c r="N1306">
        <v>2</v>
      </c>
      <c r="O1306">
        <v>10</v>
      </c>
    </row>
    <row r="1307" spans="1:15">
      <c r="A1307">
        <v>174</v>
      </c>
      <c r="B1307">
        <v>1322.5</v>
      </c>
      <c r="C1307">
        <v>1282.8007142857143</v>
      </c>
      <c r="D1307">
        <v>6</v>
      </c>
      <c r="E1307">
        <v>5</v>
      </c>
      <c r="F1307">
        <v>1251.9821428571429</v>
      </c>
      <c r="G1307">
        <v>1246.3392857142858</v>
      </c>
      <c r="H1307">
        <v>521.42857142857144</v>
      </c>
      <c r="I1307">
        <v>114.70357142857142</v>
      </c>
      <c r="J1307">
        <v>236.46428571428572</v>
      </c>
      <c r="K1307">
        <v>19</v>
      </c>
      <c r="L1307">
        <v>17</v>
      </c>
      <c r="M1307">
        <v>2</v>
      </c>
      <c r="N1307">
        <v>5</v>
      </c>
      <c r="O1307">
        <v>6</v>
      </c>
    </row>
    <row r="1308" spans="1:15">
      <c r="A1308">
        <v>205</v>
      </c>
      <c r="B1308">
        <v>713.75285714285724</v>
      </c>
      <c r="C1308">
        <v>713.75285714285724</v>
      </c>
      <c r="D1308">
        <v>5</v>
      </c>
      <c r="E1308">
        <v>5</v>
      </c>
      <c r="F1308">
        <v>819.28499999999997</v>
      </c>
      <c r="G1308">
        <v>819.28499999999997</v>
      </c>
      <c r="H1308">
        <v>35.714285714285715</v>
      </c>
      <c r="I1308">
        <v>86.5</v>
      </c>
      <c r="J1308">
        <v>693.8207142857143</v>
      </c>
      <c r="K1308">
        <v>15</v>
      </c>
      <c r="L1308">
        <v>15</v>
      </c>
      <c r="M1308">
        <v>1</v>
      </c>
      <c r="N1308">
        <v>1</v>
      </c>
      <c r="O1308">
        <v>12</v>
      </c>
    </row>
    <row r="1309" spans="1:15">
      <c r="A1309">
        <v>1210</v>
      </c>
      <c r="B1309">
        <v>1931.3603571428571</v>
      </c>
      <c r="C1309">
        <v>1756.5114285714285</v>
      </c>
      <c r="D1309">
        <v>6</v>
      </c>
      <c r="E1309">
        <v>4</v>
      </c>
      <c r="F1309">
        <v>891.80107142857139</v>
      </c>
      <c r="G1309">
        <v>891.80107142857139</v>
      </c>
      <c r="H1309">
        <v>0</v>
      </c>
      <c r="I1309">
        <v>526.76535714285717</v>
      </c>
      <c r="J1309">
        <v>162.71428571428572</v>
      </c>
      <c r="K1309">
        <v>11</v>
      </c>
      <c r="L1309">
        <v>11</v>
      </c>
      <c r="M1309">
        <v>0</v>
      </c>
      <c r="N1309">
        <v>7</v>
      </c>
      <c r="O1309">
        <v>1</v>
      </c>
    </row>
    <row r="1310" spans="1:15">
      <c r="A1310">
        <v>1606</v>
      </c>
      <c r="B1310">
        <v>1381.8653571428572</v>
      </c>
      <c r="C1310">
        <v>1325.9357142857141</v>
      </c>
      <c r="D1310">
        <v>6</v>
      </c>
      <c r="E1310">
        <v>5</v>
      </c>
      <c r="F1310">
        <v>589.66321428571428</v>
      </c>
      <c r="G1310">
        <v>580.48464285714283</v>
      </c>
      <c r="H1310">
        <v>0</v>
      </c>
      <c r="I1310">
        <v>129.31821428571428</v>
      </c>
      <c r="J1310">
        <v>219.64285714285714</v>
      </c>
      <c r="K1310">
        <v>19</v>
      </c>
      <c r="L1310">
        <v>17</v>
      </c>
      <c r="M1310">
        <v>0</v>
      </c>
      <c r="N1310">
        <v>7</v>
      </c>
      <c r="O1310">
        <v>5</v>
      </c>
    </row>
    <row r="1311" spans="1:15">
      <c r="A1311">
        <v>186</v>
      </c>
      <c r="B1311">
        <v>1918.8739285714287</v>
      </c>
      <c r="C1311">
        <v>1343.8639285714287</v>
      </c>
      <c r="D1311">
        <v>23</v>
      </c>
      <c r="E1311">
        <v>18</v>
      </c>
      <c r="F1311">
        <v>1884.7275000000002</v>
      </c>
      <c r="G1311">
        <v>1243.8639285714287</v>
      </c>
      <c r="H1311">
        <v>332.14285714285717</v>
      </c>
      <c r="I1311">
        <v>73.242857142857147</v>
      </c>
      <c r="J1311">
        <v>239.5</v>
      </c>
      <c r="K1311">
        <v>34</v>
      </c>
      <c r="L1311">
        <v>18</v>
      </c>
      <c r="M1311">
        <v>4</v>
      </c>
      <c r="N1311">
        <v>4</v>
      </c>
      <c r="O1311">
        <v>4</v>
      </c>
    </row>
    <row r="1312" spans="1:15">
      <c r="A1312">
        <v>1213</v>
      </c>
      <c r="B1312">
        <v>2035.0546428571429</v>
      </c>
      <c r="C1312">
        <v>2035.0546428571429</v>
      </c>
      <c r="D1312">
        <v>11</v>
      </c>
      <c r="E1312">
        <v>11</v>
      </c>
      <c r="F1312">
        <v>1494.7142857142858</v>
      </c>
      <c r="G1312">
        <v>1494.7142857142858</v>
      </c>
      <c r="H1312">
        <v>1285.7142857142858</v>
      </c>
      <c r="I1312">
        <v>0</v>
      </c>
      <c r="J1312">
        <v>204.96428571428572</v>
      </c>
      <c r="K1312">
        <v>17</v>
      </c>
      <c r="L1312">
        <v>17</v>
      </c>
      <c r="M1312">
        <v>8</v>
      </c>
      <c r="N1312">
        <v>0</v>
      </c>
      <c r="O1312">
        <v>5</v>
      </c>
    </row>
    <row r="1313" spans="1:15">
      <c r="A1313">
        <v>77</v>
      </c>
      <c r="B1313">
        <v>1752.8139285714285</v>
      </c>
      <c r="C1313">
        <v>1752.8139285714285</v>
      </c>
      <c r="D1313">
        <v>2</v>
      </c>
      <c r="E1313">
        <v>2</v>
      </c>
      <c r="F1313">
        <v>1470.9864285714286</v>
      </c>
      <c r="G1313">
        <v>1470.9864285714286</v>
      </c>
      <c r="H1313">
        <v>232.14285714285714</v>
      </c>
      <c r="I1313">
        <v>743.91499999999996</v>
      </c>
      <c r="J1313">
        <v>492.64285714285717</v>
      </c>
      <c r="K1313">
        <v>16</v>
      </c>
      <c r="L1313">
        <v>16</v>
      </c>
      <c r="M1313">
        <v>1</v>
      </c>
      <c r="N1313">
        <v>10</v>
      </c>
      <c r="O1313">
        <v>4</v>
      </c>
    </row>
    <row r="1314" spans="1:15">
      <c r="A1314">
        <v>1524</v>
      </c>
      <c r="B1314">
        <v>2526.8646428571433</v>
      </c>
      <c r="C1314">
        <v>2526.8646428571433</v>
      </c>
      <c r="D1314">
        <v>4</v>
      </c>
      <c r="E1314">
        <v>4</v>
      </c>
      <c r="F1314">
        <v>1461.4285714285713</v>
      </c>
      <c r="G1314">
        <v>1461.4285714285713</v>
      </c>
      <c r="H1314">
        <v>1142.8571428571429</v>
      </c>
      <c r="I1314">
        <v>26.892857142857142</v>
      </c>
      <c r="J1314">
        <v>285.71428571428572</v>
      </c>
      <c r="K1314">
        <v>14</v>
      </c>
      <c r="L1314">
        <v>14</v>
      </c>
      <c r="M1314">
        <v>4</v>
      </c>
      <c r="N1314">
        <v>2</v>
      </c>
      <c r="O1314">
        <v>3</v>
      </c>
    </row>
    <row r="1315" spans="1:15">
      <c r="A1315">
        <v>313</v>
      </c>
      <c r="B1315">
        <v>2.5000000000000001E-3</v>
      </c>
      <c r="C1315">
        <v>2.5000000000000001E-3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>
      <c r="A1316">
        <v>1613</v>
      </c>
      <c r="B1316">
        <v>1370.3625</v>
      </c>
      <c r="C1316">
        <v>1370.3625</v>
      </c>
      <c r="D1316">
        <v>4</v>
      </c>
      <c r="E1316">
        <v>4</v>
      </c>
      <c r="F1316">
        <v>1283.5189285714284</v>
      </c>
      <c r="G1316">
        <v>1283.5189285714284</v>
      </c>
      <c r="H1316">
        <v>142.85714285714286</v>
      </c>
      <c r="I1316">
        <v>144.02250000000001</v>
      </c>
      <c r="J1316">
        <v>353</v>
      </c>
      <c r="K1316">
        <v>25</v>
      </c>
      <c r="L1316">
        <v>25</v>
      </c>
      <c r="M1316">
        <v>2</v>
      </c>
      <c r="N1316">
        <v>12</v>
      </c>
      <c r="O1316">
        <v>8</v>
      </c>
    </row>
    <row r="1317" spans="1:15">
      <c r="A1317">
        <v>125</v>
      </c>
      <c r="B1317">
        <v>1754.0835714285713</v>
      </c>
      <c r="C1317">
        <v>892.78964285714289</v>
      </c>
      <c r="D1317">
        <v>13</v>
      </c>
      <c r="E1317">
        <v>6</v>
      </c>
      <c r="F1317">
        <v>2070.0892857142858</v>
      </c>
      <c r="G1317">
        <v>1764.5928571428572</v>
      </c>
      <c r="H1317">
        <v>392.85714285714283</v>
      </c>
      <c r="I1317">
        <v>300.13928571428568</v>
      </c>
      <c r="J1317">
        <v>521.94642857142856</v>
      </c>
      <c r="K1317">
        <v>28</v>
      </c>
      <c r="L1317">
        <v>17</v>
      </c>
      <c r="M1317">
        <v>1</v>
      </c>
      <c r="N1317">
        <v>8</v>
      </c>
      <c r="O1317">
        <v>13</v>
      </c>
    </row>
    <row r="1318" spans="1:15">
      <c r="A1318">
        <v>1302</v>
      </c>
      <c r="B1318">
        <v>16.952500000000001</v>
      </c>
      <c r="C1318">
        <v>1.1785714285714287E-2</v>
      </c>
      <c r="D1318">
        <v>3</v>
      </c>
      <c r="E1318">
        <v>1</v>
      </c>
      <c r="F1318">
        <v>1470.8103571428571</v>
      </c>
      <c r="G1318">
        <v>1113.6675</v>
      </c>
      <c r="H1318">
        <v>0</v>
      </c>
      <c r="I1318">
        <v>238.67035714285717</v>
      </c>
      <c r="J1318">
        <v>822.10714285714289</v>
      </c>
      <c r="K1318">
        <v>9</v>
      </c>
      <c r="L1318">
        <v>8</v>
      </c>
      <c r="M1318">
        <v>0</v>
      </c>
      <c r="N1318">
        <v>4</v>
      </c>
      <c r="O1318">
        <v>2</v>
      </c>
    </row>
    <row r="1319" spans="1:15">
      <c r="A1319">
        <v>1550</v>
      </c>
      <c r="B1319">
        <v>1110.6364285714285</v>
      </c>
      <c r="C1319">
        <v>673.05035714285714</v>
      </c>
      <c r="D1319">
        <v>15</v>
      </c>
      <c r="E1319">
        <v>13</v>
      </c>
      <c r="F1319">
        <v>917.52928571428572</v>
      </c>
      <c r="G1319">
        <v>673.05035714285714</v>
      </c>
      <c r="H1319">
        <v>17.857142857142858</v>
      </c>
      <c r="I1319">
        <v>0</v>
      </c>
      <c r="J1319">
        <v>215.96428571428572</v>
      </c>
      <c r="K1319">
        <v>25</v>
      </c>
      <c r="L1319">
        <v>13</v>
      </c>
      <c r="M1319">
        <v>1</v>
      </c>
      <c r="N1319">
        <v>0</v>
      </c>
      <c r="O1319">
        <v>9</v>
      </c>
    </row>
    <row r="1320" spans="1:15">
      <c r="A1320">
        <v>968</v>
      </c>
      <c r="B1320">
        <v>410.7310714285714</v>
      </c>
      <c r="C1320">
        <v>410.7310714285714</v>
      </c>
      <c r="D1320">
        <v>2</v>
      </c>
      <c r="E1320">
        <v>2</v>
      </c>
      <c r="F1320">
        <v>292.16178571428571</v>
      </c>
      <c r="G1320">
        <v>292.16178571428571</v>
      </c>
      <c r="H1320">
        <v>53.571428571428569</v>
      </c>
      <c r="I1320">
        <v>183.07249999999999</v>
      </c>
      <c r="J1320">
        <v>10.017857142857142</v>
      </c>
      <c r="K1320">
        <v>26</v>
      </c>
      <c r="L1320">
        <v>26</v>
      </c>
      <c r="M1320">
        <v>2</v>
      </c>
      <c r="N1320">
        <v>20</v>
      </c>
      <c r="O1320">
        <v>1</v>
      </c>
    </row>
    <row r="1321" spans="1:15">
      <c r="A1321">
        <v>1487</v>
      </c>
      <c r="B1321">
        <v>1115.8782142857142</v>
      </c>
      <c r="C1321">
        <v>1115.8782142857142</v>
      </c>
      <c r="D1321">
        <v>3</v>
      </c>
      <c r="E1321">
        <v>3</v>
      </c>
      <c r="F1321">
        <v>643.89285714285711</v>
      </c>
      <c r="G1321">
        <v>643.89285714285711</v>
      </c>
      <c r="H1321">
        <v>250</v>
      </c>
      <c r="I1321">
        <v>0</v>
      </c>
      <c r="J1321">
        <v>391.5</v>
      </c>
      <c r="K1321">
        <v>9</v>
      </c>
      <c r="L1321">
        <v>9</v>
      </c>
      <c r="M1321">
        <v>2</v>
      </c>
      <c r="N1321">
        <v>0</v>
      </c>
      <c r="O1321">
        <v>6</v>
      </c>
    </row>
    <row r="1322" spans="1:15">
      <c r="A1322">
        <v>1406</v>
      </c>
      <c r="B1322">
        <v>35.714285714285715</v>
      </c>
      <c r="C1322">
        <v>35.714285714285715</v>
      </c>
      <c r="D1322">
        <v>1</v>
      </c>
      <c r="E1322">
        <v>1</v>
      </c>
      <c r="F1322">
        <v>35.714285714285715</v>
      </c>
      <c r="G1322">
        <v>35.714285714285715</v>
      </c>
      <c r="H1322">
        <v>0</v>
      </c>
      <c r="I1322">
        <v>0</v>
      </c>
      <c r="J1322">
        <v>35.714285714285715</v>
      </c>
      <c r="K1322">
        <v>1</v>
      </c>
      <c r="L1322">
        <v>1</v>
      </c>
      <c r="M1322">
        <v>0</v>
      </c>
      <c r="N1322">
        <v>0</v>
      </c>
      <c r="O1322">
        <v>1</v>
      </c>
    </row>
    <row r="1323" spans="1:15">
      <c r="A1323">
        <v>1092</v>
      </c>
      <c r="B1323">
        <v>1.0714285714285715E-3</v>
      </c>
      <c r="C1323">
        <v>1.0714285714285715E-3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>
      <c r="A1324">
        <v>1345</v>
      </c>
      <c r="B1324">
        <v>1449.0707142857143</v>
      </c>
      <c r="C1324">
        <v>1074.4649999999999</v>
      </c>
      <c r="D1324">
        <v>9</v>
      </c>
      <c r="E1324">
        <v>3</v>
      </c>
      <c r="F1324">
        <v>1591.1042857142857</v>
      </c>
      <c r="G1324">
        <v>1130.5321428571428</v>
      </c>
      <c r="H1324">
        <v>53.571428571428569</v>
      </c>
      <c r="I1324">
        <v>497.94642857142856</v>
      </c>
      <c r="J1324">
        <v>629.28571428571433</v>
      </c>
      <c r="K1324">
        <v>18</v>
      </c>
      <c r="L1324">
        <v>11</v>
      </c>
      <c r="M1324">
        <v>1</v>
      </c>
      <c r="N1324">
        <v>6</v>
      </c>
      <c r="O1324">
        <v>4</v>
      </c>
    </row>
    <row r="1325" spans="1:15">
      <c r="A1325">
        <v>715</v>
      </c>
      <c r="B1325">
        <v>15399.604285714286</v>
      </c>
      <c r="C1325">
        <v>15348.495714285715</v>
      </c>
      <c r="D1325">
        <v>10</v>
      </c>
      <c r="E1325">
        <v>4</v>
      </c>
      <c r="F1325">
        <v>14994.734642857144</v>
      </c>
      <c r="G1325">
        <v>14992.377500000001</v>
      </c>
      <c r="H1325">
        <v>357.14285714285717</v>
      </c>
      <c r="I1325">
        <v>288.46428571428572</v>
      </c>
      <c r="J1325">
        <v>14294.663214285714</v>
      </c>
      <c r="K1325">
        <v>38</v>
      </c>
      <c r="L1325">
        <v>34</v>
      </c>
      <c r="M1325">
        <v>2</v>
      </c>
      <c r="N1325">
        <v>10</v>
      </c>
      <c r="O1325">
        <v>19</v>
      </c>
    </row>
    <row r="1326" spans="1:15">
      <c r="A1326">
        <v>813</v>
      </c>
      <c r="B1326">
        <v>257.8232142857143</v>
      </c>
      <c r="C1326">
        <v>253.43678571428569</v>
      </c>
      <c r="D1326">
        <v>3</v>
      </c>
      <c r="E1326">
        <v>2</v>
      </c>
      <c r="F1326">
        <v>14.214285714285714</v>
      </c>
      <c r="G1326">
        <v>14.214285714285714</v>
      </c>
      <c r="H1326">
        <v>0</v>
      </c>
      <c r="I1326">
        <v>0</v>
      </c>
      <c r="J1326">
        <v>10.821428571428571</v>
      </c>
      <c r="K1326">
        <v>2</v>
      </c>
      <c r="L1326">
        <v>2</v>
      </c>
      <c r="M1326">
        <v>0</v>
      </c>
      <c r="N1326">
        <v>0</v>
      </c>
      <c r="O1326">
        <v>1</v>
      </c>
    </row>
    <row r="1327" spans="1:15">
      <c r="A1327">
        <v>25</v>
      </c>
      <c r="B1327">
        <v>813.67</v>
      </c>
      <c r="C1327">
        <v>813.67</v>
      </c>
      <c r="D1327">
        <v>4</v>
      </c>
      <c r="E1327">
        <v>4</v>
      </c>
      <c r="F1327">
        <v>325.21785714285716</v>
      </c>
      <c r="G1327">
        <v>325.21785714285716</v>
      </c>
      <c r="H1327">
        <v>121.42857142857143</v>
      </c>
      <c r="I1327">
        <v>202.53928571428574</v>
      </c>
      <c r="J1327">
        <v>0</v>
      </c>
      <c r="K1327">
        <v>19</v>
      </c>
      <c r="L1327">
        <v>19</v>
      </c>
      <c r="M1327">
        <v>5</v>
      </c>
      <c r="N1327">
        <v>13</v>
      </c>
      <c r="O1327">
        <v>0</v>
      </c>
    </row>
    <row r="1328" spans="1:15">
      <c r="A1328">
        <v>1309</v>
      </c>
      <c r="B1328">
        <v>1109.8914285714286</v>
      </c>
      <c r="C1328">
        <v>1109.8914285714286</v>
      </c>
      <c r="D1328">
        <v>7</v>
      </c>
      <c r="E1328">
        <v>7</v>
      </c>
      <c r="F1328">
        <v>414.52428571428572</v>
      </c>
      <c r="G1328">
        <v>414.52428571428572</v>
      </c>
      <c r="H1328">
        <v>0</v>
      </c>
      <c r="I1328">
        <v>227.52428571428572</v>
      </c>
      <c r="J1328">
        <v>174.28571428571428</v>
      </c>
      <c r="K1328">
        <v>14</v>
      </c>
      <c r="L1328">
        <v>14</v>
      </c>
      <c r="M1328">
        <v>0</v>
      </c>
      <c r="N1328">
        <v>8</v>
      </c>
      <c r="O1328">
        <v>4</v>
      </c>
    </row>
    <row r="1329" spans="1:15">
      <c r="A1329">
        <v>433</v>
      </c>
      <c r="B1329">
        <v>714.28857142857146</v>
      </c>
      <c r="C1329">
        <v>714.28857142857146</v>
      </c>
      <c r="D1329">
        <v>2</v>
      </c>
      <c r="E1329">
        <v>2</v>
      </c>
      <c r="F1329">
        <v>390.71428571428572</v>
      </c>
      <c r="G1329">
        <v>390.71428571428572</v>
      </c>
      <c r="H1329">
        <v>0</v>
      </c>
      <c r="I1329">
        <v>0</v>
      </c>
      <c r="J1329">
        <v>387.10714285714283</v>
      </c>
      <c r="K1329">
        <v>13</v>
      </c>
      <c r="L1329">
        <v>13</v>
      </c>
      <c r="M1329">
        <v>0</v>
      </c>
      <c r="N1329">
        <v>0</v>
      </c>
      <c r="O1329">
        <v>12</v>
      </c>
    </row>
    <row r="1330" spans="1:15">
      <c r="A1330">
        <v>1235</v>
      </c>
      <c r="B1330">
        <v>485.46214285714285</v>
      </c>
      <c r="C1330">
        <v>484.30249999999995</v>
      </c>
      <c r="D1330">
        <v>3</v>
      </c>
      <c r="E1330">
        <v>2</v>
      </c>
      <c r="F1330">
        <v>393.67857142857144</v>
      </c>
      <c r="G1330">
        <v>393.67857142857144</v>
      </c>
      <c r="H1330">
        <v>250</v>
      </c>
      <c r="I1330">
        <v>0</v>
      </c>
      <c r="J1330">
        <v>143.25</v>
      </c>
      <c r="K1330">
        <v>8</v>
      </c>
      <c r="L1330">
        <v>8</v>
      </c>
      <c r="M1330">
        <v>1</v>
      </c>
      <c r="N1330">
        <v>0</v>
      </c>
      <c r="O1330">
        <v>6</v>
      </c>
    </row>
    <row r="1331" spans="1:15">
      <c r="A1331">
        <v>128</v>
      </c>
      <c r="B1331">
        <v>633.43714285714293</v>
      </c>
      <c r="C1331">
        <v>633.43714285714293</v>
      </c>
      <c r="D1331">
        <v>3</v>
      </c>
      <c r="E1331">
        <v>3</v>
      </c>
      <c r="F1331">
        <v>612.88571428571424</v>
      </c>
      <c r="G1331">
        <v>612.88571428571424</v>
      </c>
      <c r="H1331">
        <v>0</v>
      </c>
      <c r="I1331">
        <v>10.953571428571427</v>
      </c>
      <c r="J1331">
        <v>598.53928571428571</v>
      </c>
      <c r="K1331">
        <v>13</v>
      </c>
      <c r="L1331">
        <v>13</v>
      </c>
      <c r="M1331">
        <v>0</v>
      </c>
      <c r="N1331">
        <v>1</v>
      </c>
      <c r="O1331">
        <v>11</v>
      </c>
    </row>
    <row r="1332" spans="1:15">
      <c r="A1332">
        <v>438</v>
      </c>
      <c r="B1332">
        <v>536.42964285714288</v>
      </c>
      <c r="C1332">
        <v>536.42964285714288</v>
      </c>
      <c r="D1332">
        <v>3</v>
      </c>
      <c r="E1332">
        <v>3</v>
      </c>
      <c r="F1332">
        <v>480.68571428571431</v>
      </c>
      <c r="G1332">
        <v>480.68571428571431</v>
      </c>
      <c r="H1332">
        <v>300</v>
      </c>
      <c r="I1332">
        <v>89.007142857142853</v>
      </c>
      <c r="J1332">
        <v>89.285714285714292</v>
      </c>
      <c r="K1332">
        <v>17</v>
      </c>
      <c r="L1332">
        <v>17</v>
      </c>
      <c r="M1332">
        <v>4</v>
      </c>
      <c r="N1332">
        <v>8</v>
      </c>
      <c r="O1332">
        <v>2</v>
      </c>
    </row>
    <row r="1333" spans="1:15">
      <c r="A1333">
        <v>310</v>
      </c>
      <c r="B1333">
        <v>252.27428571428572</v>
      </c>
      <c r="C1333">
        <v>252.27428571428572</v>
      </c>
      <c r="D1333">
        <v>3</v>
      </c>
      <c r="E1333">
        <v>3</v>
      </c>
      <c r="F1333">
        <v>449.36392857142857</v>
      </c>
      <c r="G1333">
        <v>449.36392857142857</v>
      </c>
      <c r="H1333">
        <v>357.14285714285717</v>
      </c>
      <c r="I1333">
        <v>70.971071428571435</v>
      </c>
      <c r="J1333">
        <v>17.857142857142858</v>
      </c>
      <c r="K1333">
        <v>11</v>
      </c>
      <c r="L1333">
        <v>11</v>
      </c>
      <c r="M1333">
        <v>3</v>
      </c>
      <c r="N1333">
        <v>6</v>
      </c>
      <c r="O1333">
        <v>1</v>
      </c>
    </row>
    <row r="1334" spans="1:15">
      <c r="A1334">
        <v>82</v>
      </c>
      <c r="B1334">
        <v>1001.5760714285715</v>
      </c>
      <c r="C1334">
        <v>1001.5760714285715</v>
      </c>
      <c r="D1334">
        <v>4</v>
      </c>
      <c r="E1334">
        <v>4</v>
      </c>
      <c r="F1334">
        <v>886.03571428571433</v>
      </c>
      <c r="G1334">
        <v>886.03571428571433</v>
      </c>
      <c r="H1334">
        <v>357.14285714285717</v>
      </c>
      <c r="I1334">
        <v>0</v>
      </c>
      <c r="J1334">
        <v>525.28571428571433</v>
      </c>
      <c r="K1334">
        <v>16</v>
      </c>
      <c r="L1334">
        <v>16</v>
      </c>
      <c r="M1334">
        <v>1</v>
      </c>
      <c r="N1334">
        <v>0</v>
      </c>
      <c r="O1334">
        <v>14</v>
      </c>
    </row>
    <row r="1335" spans="1:15">
      <c r="A1335">
        <v>111</v>
      </c>
      <c r="B1335">
        <v>1329.8528571428571</v>
      </c>
      <c r="C1335">
        <v>1329.8528571428571</v>
      </c>
      <c r="D1335">
        <v>4</v>
      </c>
      <c r="E1335">
        <v>4</v>
      </c>
      <c r="F1335">
        <v>1889.8721428571428</v>
      </c>
      <c r="G1335">
        <v>1889.8721428571428</v>
      </c>
      <c r="H1335">
        <v>1250</v>
      </c>
      <c r="I1335">
        <v>267.8364285714286</v>
      </c>
      <c r="J1335">
        <v>369.53571428571428</v>
      </c>
      <c r="K1335">
        <v>15</v>
      </c>
      <c r="L1335">
        <v>15</v>
      </c>
      <c r="M1335">
        <v>2</v>
      </c>
      <c r="N1335">
        <v>6</v>
      </c>
      <c r="O1335">
        <v>6</v>
      </c>
    </row>
    <row r="1336" spans="1:15">
      <c r="A1336">
        <v>1043</v>
      </c>
      <c r="B1336">
        <v>3313.664642857143</v>
      </c>
      <c r="C1336">
        <v>1974.8707142857143</v>
      </c>
      <c r="D1336">
        <v>25</v>
      </c>
      <c r="E1336">
        <v>20</v>
      </c>
      <c r="F1336">
        <v>3696.1696428571427</v>
      </c>
      <c r="G1336">
        <v>1903.4421428571427</v>
      </c>
      <c r="H1336">
        <v>553.57142857142856</v>
      </c>
      <c r="I1336">
        <v>0</v>
      </c>
      <c r="J1336">
        <v>429.57142857142856</v>
      </c>
      <c r="K1336">
        <v>37</v>
      </c>
      <c r="L1336">
        <v>19</v>
      </c>
      <c r="M1336">
        <v>5</v>
      </c>
      <c r="N1336">
        <v>0</v>
      </c>
      <c r="O1336">
        <v>9</v>
      </c>
    </row>
    <row r="1337" spans="1:15">
      <c r="A1337">
        <v>735</v>
      </c>
      <c r="B1337">
        <v>326.28678571428571</v>
      </c>
      <c r="C1337">
        <v>326.28678571428571</v>
      </c>
      <c r="D1337">
        <v>6</v>
      </c>
      <c r="E1337">
        <v>6</v>
      </c>
      <c r="F1337">
        <v>339.93571428571431</v>
      </c>
      <c r="G1337">
        <v>339.93571428571431</v>
      </c>
      <c r="H1337">
        <v>214.28571428571428</v>
      </c>
      <c r="I1337">
        <v>104.75714285714285</v>
      </c>
      <c r="J1337">
        <v>16.5</v>
      </c>
      <c r="K1337">
        <v>20</v>
      </c>
      <c r="L1337">
        <v>20</v>
      </c>
      <c r="M1337">
        <v>6</v>
      </c>
      <c r="N1337">
        <v>8</v>
      </c>
      <c r="O1337">
        <v>1</v>
      </c>
    </row>
    <row r="1338" spans="1:15">
      <c r="A1338">
        <v>508</v>
      </c>
      <c r="B1338">
        <v>1639.6628571428571</v>
      </c>
      <c r="C1338">
        <v>1639.6628571428571</v>
      </c>
      <c r="D1338">
        <v>3</v>
      </c>
      <c r="E1338">
        <v>3</v>
      </c>
      <c r="F1338">
        <v>1299.1071428571429</v>
      </c>
      <c r="G1338">
        <v>1299.1071428571429</v>
      </c>
      <c r="H1338">
        <v>0</v>
      </c>
      <c r="I1338">
        <v>60.357142857142854</v>
      </c>
      <c r="J1338">
        <v>1225</v>
      </c>
      <c r="K1338">
        <v>6</v>
      </c>
      <c r="L1338">
        <v>6</v>
      </c>
      <c r="M1338">
        <v>0</v>
      </c>
      <c r="N1338">
        <v>1</v>
      </c>
      <c r="O1338">
        <v>1</v>
      </c>
    </row>
    <row r="1339" spans="1:15">
      <c r="A1339">
        <v>360</v>
      </c>
      <c r="B1339">
        <v>7.2978571428571426</v>
      </c>
      <c r="C1339">
        <v>2.8571428571428571E-3</v>
      </c>
      <c r="D1339">
        <v>2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>
      <c r="A1340">
        <v>618</v>
      </c>
      <c r="B1340">
        <v>1266.7357142857143</v>
      </c>
      <c r="C1340">
        <v>1182.6810714285714</v>
      </c>
      <c r="D1340">
        <v>5</v>
      </c>
      <c r="E1340">
        <v>4</v>
      </c>
      <c r="F1340">
        <v>816.78892857142853</v>
      </c>
      <c r="G1340">
        <v>814.68178571428575</v>
      </c>
      <c r="H1340">
        <v>285.71428571428572</v>
      </c>
      <c r="I1340">
        <v>73.181785714285724</v>
      </c>
      <c r="J1340">
        <v>270.17857142857144</v>
      </c>
      <c r="K1340">
        <v>17</v>
      </c>
      <c r="L1340">
        <v>16</v>
      </c>
      <c r="M1340">
        <v>1</v>
      </c>
      <c r="N1340">
        <v>2</v>
      </c>
      <c r="O1340">
        <v>11</v>
      </c>
    </row>
    <row r="1341" spans="1:15">
      <c r="A1341">
        <v>859</v>
      </c>
      <c r="B1341">
        <v>7.1428571428571435E-3</v>
      </c>
      <c r="C1341">
        <v>7.1428571428571435E-3</v>
      </c>
      <c r="D1341">
        <v>1</v>
      </c>
      <c r="E1341">
        <v>1</v>
      </c>
      <c r="F1341">
        <v>8.9267857142857139</v>
      </c>
      <c r="G1341">
        <v>8.9267857142857139</v>
      </c>
      <c r="H1341">
        <v>0</v>
      </c>
      <c r="I1341">
        <v>0</v>
      </c>
      <c r="J1341">
        <v>0</v>
      </c>
      <c r="K1341">
        <v>2</v>
      </c>
      <c r="L1341">
        <v>2</v>
      </c>
      <c r="M1341">
        <v>0</v>
      </c>
      <c r="N1341">
        <v>0</v>
      </c>
      <c r="O1341">
        <v>0</v>
      </c>
    </row>
    <row r="1342" spans="1:15">
      <c r="A1342">
        <v>1521</v>
      </c>
      <c r="B1342">
        <v>933.18142857142868</v>
      </c>
      <c r="C1342">
        <v>933.18142857142868</v>
      </c>
      <c r="D1342">
        <v>2</v>
      </c>
      <c r="E1342">
        <v>2</v>
      </c>
      <c r="F1342">
        <v>1038.1428571428571</v>
      </c>
      <c r="G1342">
        <v>1038.1428571428571</v>
      </c>
      <c r="H1342">
        <v>1035.7142857142858</v>
      </c>
      <c r="I1342">
        <v>0</v>
      </c>
      <c r="J1342">
        <v>0</v>
      </c>
      <c r="K1342">
        <v>3</v>
      </c>
      <c r="L1342">
        <v>3</v>
      </c>
      <c r="M1342">
        <v>2</v>
      </c>
      <c r="N1342">
        <v>0</v>
      </c>
      <c r="O1342">
        <v>0</v>
      </c>
    </row>
    <row r="1343" spans="1:15">
      <c r="A1343">
        <v>650</v>
      </c>
      <c r="B1343">
        <v>339.29607142857145</v>
      </c>
      <c r="C1343">
        <v>339.29607142857145</v>
      </c>
      <c r="D1343">
        <v>2</v>
      </c>
      <c r="E1343">
        <v>2</v>
      </c>
      <c r="F1343">
        <v>2.8571428571428572</v>
      </c>
      <c r="G1343">
        <v>2.8571428571428572</v>
      </c>
      <c r="H1343">
        <v>0</v>
      </c>
      <c r="I1343">
        <v>0</v>
      </c>
      <c r="J1343">
        <v>0</v>
      </c>
      <c r="K1343">
        <v>2</v>
      </c>
      <c r="L1343">
        <v>2</v>
      </c>
      <c r="M1343">
        <v>0</v>
      </c>
      <c r="N1343">
        <v>0</v>
      </c>
      <c r="O1343">
        <v>0</v>
      </c>
    </row>
    <row r="1344" spans="1:15">
      <c r="A1344">
        <v>1411</v>
      </c>
      <c r="B1344">
        <v>3.9285714285714288E-3</v>
      </c>
      <c r="C1344">
        <v>3.9285714285714288E-3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5">
      <c r="A1345">
        <v>115</v>
      </c>
      <c r="B1345">
        <v>7495.0721428571424</v>
      </c>
      <c r="C1345">
        <v>7495.0721428571424</v>
      </c>
      <c r="D1345">
        <v>4</v>
      </c>
      <c r="E1345">
        <v>4</v>
      </c>
      <c r="F1345">
        <v>4104.4532142857142</v>
      </c>
      <c r="G1345">
        <v>4104.4532142857142</v>
      </c>
      <c r="H1345">
        <v>500</v>
      </c>
      <c r="I1345">
        <v>11.960714285714285</v>
      </c>
      <c r="J1345">
        <v>0</v>
      </c>
      <c r="K1345">
        <v>6</v>
      </c>
      <c r="L1345">
        <v>6</v>
      </c>
      <c r="M1345">
        <v>2</v>
      </c>
      <c r="N1345">
        <v>1</v>
      </c>
      <c r="O1345">
        <v>0</v>
      </c>
    </row>
    <row r="1346" spans="1:15">
      <c r="A1346">
        <v>198</v>
      </c>
      <c r="B1346">
        <v>377.04321428571427</v>
      </c>
      <c r="C1346">
        <v>377.04321428571427</v>
      </c>
      <c r="D1346">
        <v>2</v>
      </c>
      <c r="E1346">
        <v>2</v>
      </c>
      <c r="F1346">
        <v>393.80714285714288</v>
      </c>
      <c r="G1346">
        <v>393.80714285714288</v>
      </c>
      <c r="H1346">
        <v>178.57142857142858</v>
      </c>
      <c r="I1346">
        <v>29.12857142857143</v>
      </c>
      <c r="J1346">
        <v>183.60714285714286</v>
      </c>
      <c r="K1346">
        <v>11</v>
      </c>
      <c r="L1346">
        <v>11</v>
      </c>
      <c r="M1346">
        <v>1</v>
      </c>
      <c r="N1346">
        <v>3</v>
      </c>
      <c r="O1346">
        <v>6</v>
      </c>
    </row>
    <row r="1347" spans="1:15">
      <c r="A1347">
        <v>1164</v>
      </c>
      <c r="B1347">
        <v>635.21785714285704</v>
      </c>
      <c r="C1347">
        <v>635.21785714285704</v>
      </c>
      <c r="D1347">
        <v>2</v>
      </c>
      <c r="E1347">
        <v>2</v>
      </c>
      <c r="F1347">
        <v>1128.7464285714286</v>
      </c>
      <c r="G1347">
        <v>1128.7464285714286</v>
      </c>
      <c r="H1347">
        <v>342.85714285714283</v>
      </c>
      <c r="I1347">
        <v>34.710714285714282</v>
      </c>
      <c r="J1347">
        <v>748.46428571428567</v>
      </c>
      <c r="K1347">
        <v>14</v>
      </c>
      <c r="L1347">
        <v>14</v>
      </c>
      <c r="M1347">
        <v>2</v>
      </c>
      <c r="N1347">
        <v>2</v>
      </c>
      <c r="O1347">
        <v>9</v>
      </c>
    </row>
    <row r="1348" spans="1:15">
      <c r="A1348">
        <v>605</v>
      </c>
      <c r="B1348">
        <v>5837.1453571428574</v>
      </c>
      <c r="C1348">
        <v>5837.1453571428574</v>
      </c>
      <c r="D1348">
        <v>10</v>
      </c>
      <c r="E1348">
        <v>10</v>
      </c>
      <c r="F1348">
        <v>6606.6071428571431</v>
      </c>
      <c r="G1348">
        <v>6606.6071428571431</v>
      </c>
      <c r="H1348">
        <v>0</v>
      </c>
      <c r="I1348">
        <v>0</v>
      </c>
      <c r="J1348">
        <v>6602.3571428571431</v>
      </c>
      <c r="K1348">
        <v>19</v>
      </c>
      <c r="L1348">
        <v>19</v>
      </c>
      <c r="M1348">
        <v>0</v>
      </c>
      <c r="N1348">
        <v>0</v>
      </c>
      <c r="O1348">
        <v>18</v>
      </c>
    </row>
    <row r="1349" spans="1:15">
      <c r="A1349">
        <v>1135</v>
      </c>
      <c r="B1349">
        <v>5500.9217857142858</v>
      </c>
      <c r="C1349">
        <v>5499.1667857142866</v>
      </c>
      <c r="D1349">
        <v>13</v>
      </c>
      <c r="E1349">
        <v>10</v>
      </c>
      <c r="F1349">
        <v>526.21428571428567</v>
      </c>
      <c r="G1349">
        <v>526.21428571428567</v>
      </c>
      <c r="H1349">
        <v>267.85714285714283</v>
      </c>
      <c r="I1349">
        <v>0</v>
      </c>
      <c r="J1349">
        <v>244.60714285714286</v>
      </c>
      <c r="K1349">
        <v>8</v>
      </c>
      <c r="L1349">
        <v>8</v>
      </c>
      <c r="M1349">
        <v>1</v>
      </c>
      <c r="N1349">
        <v>0</v>
      </c>
      <c r="O1349">
        <v>5</v>
      </c>
    </row>
    <row r="1350" spans="1:15">
      <c r="A1350">
        <v>62</v>
      </c>
      <c r="B1350">
        <v>321.43321428571426</v>
      </c>
      <c r="C1350">
        <v>321.43321428571426</v>
      </c>
      <c r="D1350">
        <v>2</v>
      </c>
      <c r="E1350">
        <v>2</v>
      </c>
      <c r="F1350">
        <v>261.5</v>
      </c>
      <c r="G1350">
        <v>261.5</v>
      </c>
      <c r="H1350">
        <v>139.28571428571428</v>
      </c>
      <c r="I1350">
        <v>0</v>
      </c>
      <c r="J1350">
        <v>111.5</v>
      </c>
      <c r="K1350">
        <v>4</v>
      </c>
      <c r="L1350">
        <v>4</v>
      </c>
      <c r="M1350">
        <v>2</v>
      </c>
      <c r="N1350">
        <v>0</v>
      </c>
      <c r="O1350">
        <v>1</v>
      </c>
    </row>
    <row r="1351" spans="1:15">
      <c r="A1351">
        <v>159</v>
      </c>
      <c r="B1351">
        <v>714.3042857142857</v>
      </c>
      <c r="C1351">
        <v>714.3042857142857</v>
      </c>
      <c r="D1351">
        <v>3</v>
      </c>
      <c r="E1351">
        <v>3</v>
      </c>
      <c r="F1351">
        <v>3124.0721428571428</v>
      </c>
      <c r="G1351">
        <v>3124.0721428571428</v>
      </c>
      <c r="H1351">
        <v>178.57142857142858</v>
      </c>
      <c r="I1351">
        <v>65.378571428571419</v>
      </c>
      <c r="J1351">
        <v>2329.5257142857145</v>
      </c>
      <c r="K1351">
        <v>15</v>
      </c>
      <c r="L1351">
        <v>15</v>
      </c>
      <c r="M1351">
        <v>1</v>
      </c>
      <c r="N1351">
        <v>1</v>
      </c>
      <c r="O1351">
        <v>10</v>
      </c>
    </row>
    <row r="1352" spans="1:15">
      <c r="A1352">
        <v>170</v>
      </c>
      <c r="B1352">
        <v>321.42892857142857</v>
      </c>
      <c r="C1352">
        <v>321.42892857142857</v>
      </c>
      <c r="D1352">
        <v>2</v>
      </c>
      <c r="E1352">
        <v>2</v>
      </c>
      <c r="F1352">
        <v>312.37357142857138</v>
      </c>
      <c r="G1352">
        <v>312.37357142857138</v>
      </c>
      <c r="H1352">
        <v>0</v>
      </c>
      <c r="I1352">
        <v>0</v>
      </c>
      <c r="J1352">
        <v>3.5357142857142856</v>
      </c>
      <c r="K1352">
        <v>5</v>
      </c>
      <c r="L1352">
        <v>5</v>
      </c>
      <c r="M1352">
        <v>0</v>
      </c>
      <c r="N1352">
        <v>0</v>
      </c>
      <c r="O1352">
        <v>1</v>
      </c>
    </row>
    <row r="1353" spans="1:15">
      <c r="A1353">
        <v>622</v>
      </c>
      <c r="B1353">
        <v>391.60785714285714</v>
      </c>
      <c r="C1353">
        <v>391.60785714285714</v>
      </c>
      <c r="D1353">
        <v>2</v>
      </c>
      <c r="E1353">
        <v>2</v>
      </c>
      <c r="F1353">
        <v>387.89285714285717</v>
      </c>
      <c r="G1353">
        <v>387.89285714285717</v>
      </c>
      <c r="H1353">
        <v>367.85714285714283</v>
      </c>
      <c r="I1353">
        <v>0</v>
      </c>
      <c r="J1353">
        <v>17.857142857142858</v>
      </c>
      <c r="K1353">
        <v>3</v>
      </c>
      <c r="L1353">
        <v>3</v>
      </c>
      <c r="M1353">
        <v>1</v>
      </c>
      <c r="N1353">
        <v>0</v>
      </c>
      <c r="O1353">
        <v>1</v>
      </c>
    </row>
    <row r="1354" spans="1:15">
      <c r="A1354">
        <v>717</v>
      </c>
      <c r="B1354">
        <v>407.15857142857146</v>
      </c>
      <c r="C1354">
        <v>407.15857142857146</v>
      </c>
      <c r="D1354">
        <v>2</v>
      </c>
      <c r="E1354">
        <v>2</v>
      </c>
      <c r="F1354">
        <v>430.42500000000001</v>
      </c>
      <c r="G1354">
        <v>430.42500000000001</v>
      </c>
      <c r="H1354">
        <v>0</v>
      </c>
      <c r="I1354">
        <v>0</v>
      </c>
      <c r="J1354">
        <v>0</v>
      </c>
      <c r="K1354">
        <v>3</v>
      </c>
      <c r="L1354">
        <v>3</v>
      </c>
      <c r="M1354">
        <v>0</v>
      </c>
      <c r="N1354">
        <v>0</v>
      </c>
      <c r="O1354">
        <v>0</v>
      </c>
    </row>
    <row r="1355" spans="1:15">
      <c r="A1355">
        <v>739</v>
      </c>
      <c r="B1355">
        <v>208.44678571428571</v>
      </c>
      <c r="C1355">
        <v>150.00357142857143</v>
      </c>
      <c r="D1355">
        <v>4</v>
      </c>
      <c r="E1355">
        <v>2</v>
      </c>
      <c r="F1355">
        <v>287.00357142857143</v>
      </c>
      <c r="G1355">
        <v>282.57499999999999</v>
      </c>
      <c r="H1355">
        <v>0</v>
      </c>
      <c r="I1355">
        <v>211.18214285714288</v>
      </c>
      <c r="J1355">
        <v>0</v>
      </c>
      <c r="K1355">
        <v>7</v>
      </c>
      <c r="L1355">
        <v>5</v>
      </c>
      <c r="M1355">
        <v>0</v>
      </c>
      <c r="N1355">
        <v>3</v>
      </c>
      <c r="O1355">
        <v>0</v>
      </c>
    </row>
    <row r="1356" spans="1:15">
      <c r="A1356">
        <v>266</v>
      </c>
      <c r="B1356">
        <v>359.82607142857142</v>
      </c>
      <c r="C1356">
        <v>359.82607142857142</v>
      </c>
      <c r="D1356">
        <v>2</v>
      </c>
      <c r="E1356">
        <v>2</v>
      </c>
      <c r="F1356">
        <v>424.36821428571426</v>
      </c>
      <c r="G1356">
        <v>424.36821428571426</v>
      </c>
      <c r="H1356">
        <v>339.28571428571428</v>
      </c>
      <c r="I1356">
        <v>28.653571428571428</v>
      </c>
      <c r="J1356">
        <v>52.821785714285717</v>
      </c>
      <c r="K1356">
        <v>11</v>
      </c>
      <c r="L1356">
        <v>11</v>
      </c>
      <c r="M1356">
        <v>5</v>
      </c>
      <c r="N1356">
        <v>3</v>
      </c>
      <c r="O1356">
        <v>2</v>
      </c>
    </row>
    <row r="1357" spans="1:15">
      <c r="A1357">
        <v>1402</v>
      </c>
      <c r="B1357">
        <v>178.57142857142858</v>
      </c>
      <c r="C1357">
        <v>178.57142857142858</v>
      </c>
      <c r="D1357">
        <v>1</v>
      </c>
      <c r="E1357">
        <v>1</v>
      </c>
      <c r="F1357">
        <v>189.16071428571428</v>
      </c>
      <c r="G1357">
        <v>189.16071428571428</v>
      </c>
      <c r="H1357">
        <v>178.57142857142858</v>
      </c>
      <c r="I1357">
        <v>7.1964285714285712</v>
      </c>
      <c r="J1357">
        <v>0</v>
      </c>
      <c r="K1357">
        <v>5</v>
      </c>
      <c r="L1357">
        <v>5</v>
      </c>
      <c r="M1357">
        <v>1</v>
      </c>
      <c r="N1357">
        <v>3</v>
      </c>
      <c r="O1357">
        <v>0</v>
      </c>
    </row>
    <row r="1358" spans="1:15">
      <c r="A1358">
        <v>983</v>
      </c>
      <c r="B1358">
        <v>2351.1946428571428</v>
      </c>
      <c r="C1358">
        <v>2351.1567857142859</v>
      </c>
      <c r="D1358">
        <v>5</v>
      </c>
      <c r="E1358">
        <v>4</v>
      </c>
      <c r="F1358">
        <v>526.93892857142862</v>
      </c>
      <c r="G1358">
        <v>526.93892857142862</v>
      </c>
      <c r="H1358">
        <v>178.57142857142858</v>
      </c>
      <c r="I1358">
        <v>12.046071428571429</v>
      </c>
      <c r="J1358">
        <v>332.71428571428572</v>
      </c>
      <c r="K1358">
        <v>11</v>
      </c>
      <c r="L1358">
        <v>11</v>
      </c>
      <c r="M1358">
        <v>1</v>
      </c>
      <c r="N1358">
        <v>1</v>
      </c>
      <c r="O1358">
        <v>8</v>
      </c>
    </row>
    <row r="1359" spans="1:15">
      <c r="A1359">
        <v>1337</v>
      </c>
      <c r="B1359">
        <v>1665.1107142857143</v>
      </c>
      <c r="C1359">
        <v>1654.392142857143</v>
      </c>
      <c r="D1359">
        <v>7</v>
      </c>
      <c r="E1359">
        <v>6</v>
      </c>
      <c r="F1359">
        <v>1297.24</v>
      </c>
      <c r="G1359">
        <v>1297.24</v>
      </c>
      <c r="H1359">
        <v>0</v>
      </c>
      <c r="I1359">
        <v>0</v>
      </c>
      <c r="J1359">
        <v>1297.24</v>
      </c>
      <c r="K1359">
        <v>7</v>
      </c>
      <c r="L1359">
        <v>7</v>
      </c>
      <c r="M1359">
        <v>0</v>
      </c>
      <c r="N1359">
        <v>0</v>
      </c>
      <c r="O1359">
        <v>7</v>
      </c>
    </row>
    <row r="1360" spans="1:15">
      <c r="A1360">
        <v>374</v>
      </c>
      <c r="B1360">
        <v>724.03750000000002</v>
      </c>
      <c r="C1360">
        <v>724.03750000000002</v>
      </c>
      <c r="D1360">
        <v>2</v>
      </c>
      <c r="E1360">
        <v>2</v>
      </c>
      <c r="F1360">
        <v>775.25535714285718</v>
      </c>
      <c r="G1360">
        <v>775.25535714285718</v>
      </c>
      <c r="H1360">
        <v>642.85714285714289</v>
      </c>
      <c r="I1360">
        <v>108.57678571428572</v>
      </c>
      <c r="J1360">
        <v>21.428571428571427</v>
      </c>
      <c r="K1360">
        <v>16</v>
      </c>
      <c r="L1360">
        <v>16</v>
      </c>
      <c r="M1360">
        <v>4</v>
      </c>
      <c r="N1360">
        <v>8</v>
      </c>
      <c r="O1360">
        <v>1</v>
      </c>
    </row>
    <row r="1361" spans="1:15">
      <c r="A1361">
        <v>1166</v>
      </c>
      <c r="B1361">
        <v>1142.8625</v>
      </c>
      <c r="C1361">
        <v>1142.8625</v>
      </c>
      <c r="D1361">
        <v>4</v>
      </c>
      <c r="E1361">
        <v>4</v>
      </c>
      <c r="F1361">
        <v>692.17857142857144</v>
      </c>
      <c r="G1361">
        <v>692.17857142857144</v>
      </c>
      <c r="H1361">
        <v>0</v>
      </c>
      <c r="I1361">
        <v>0</v>
      </c>
      <c r="J1361">
        <v>688.57142857142856</v>
      </c>
      <c r="K1361">
        <v>13</v>
      </c>
      <c r="L1361">
        <v>13</v>
      </c>
      <c r="M1361">
        <v>0</v>
      </c>
      <c r="N1361">
        <v>0</v>
      </c>
      <c r="O1361">
        <v>12</v>
      </c>
    </row>
    <row r="1362" spans="1:15">
      <c r="A1362">
        <v>1296</v>
      </c>
      <c r="B1362">
        <v>2200.2449999999999</v>
      </c>
      <c r="C1362">
        <v>2151.5374999999999</v>
      </c>
      <c r="D1362">
        <v>4</v>
      </c>
      <c r="E1362">
        <v>3</v>
      </c>
      <c r="F1362">
        <v>2223.8732142857143</v>
      </c>
      <c r="G1362">
        <v>2220.1589285714285</v>
      </c>
      <c r="H1362">
        <v>1382.1428571428571</v>
      </c>
      <c r="I1362">
        <v>555.69464285714287</v>
      </c>
      <c r="J1362">
        <v>200.67857142857142</v>
      </c>
      <c r="K1362">
        <v>45</v>
      </c>
      <c r="L1362">
        <v>44</v>
      </c>
      <c r="M1362">
        <v>12</v>
      </c>
      <c r="N1362">
        <v>17</v>
      </c>
      <c r="O1362">
        <v>6</v>
      </c>
    </row>
    <row r="1363" spans="1:15">
      <c r="A1363">
        <v>629</v>
      </c>
      <c r="B1363">
        <v>1064.19</v>
      </c>
      <c r="C1363">
        <v>1064.19</v>
      </c>
      <c r="D1363">
        <v>3</v>
      </c>
      <c r="E1363">
        <v>3</v>
      </c>
      <c r="F1363">
        <v>817.46214285714279</v>
      </c>
      <c r="G1363">
        <v>817.46214285714279</v>
      </c>
      <c r="H1363">
        <v>660.71428571428567</v>
      </c>
      <c r="I1363">
        <v>41.355000000000004</v>
      </c>
      <c r="J1363">
        <v>115.17857142857143</v>
      </c>
      <c r="K1363">
        <v>17</v>
      </c>
      <c r="L1363">
        <v>17</v>
      </c>
      <c r="M1363">
        <v>3</v>
      </c>
      <c r="N1363">
        <v>5</v>
      </c>
      <c r="O1363">
        <v>8</v>
      </c>
    </row>
    <row r="1364" spans="1:15">
      <c r="A1364">
        <v>637</v>
      </c>
      <c r="B1364">
        <v>853.23857142857139</v>
      </c>
      <c r="C1364">
        <v>853.23857142857139</v>
      </c>
      <c r="D1364">
        <v>3</v>
      </c>
      <c r="E1364">
        <v>3</v>
      </c>
      <c r="F1364">
        <v>612.25</v>
      </c>
      <c r="G1364">
        <v>612.25</v>
      </c>
      <c r="H1364">
        <v>178.57142857142858</v>
      </c>
      <c r="I1364">
        <v>0</v>
      </c>
      <c r="J1364">
        <v>432.25</v>
      </c>
      <c r="K1364">
        <v>5</v>
      </c>
      <c r="L1364">
        <v>5</v>
      </c>
      <c r="M1364">
        <v>1</v>
      </c>
      <c r="N1364">
        <v>0</v>
      </c>
      <c r="O1364">
        <v>3</v>
      </c>
    </row>
    <row r="1365" spans="1:15">
      <c r="A1365">
        <v>597</v>
      </c>
      <c r="B1365">
        <v>574.90035714285716</v>
      </c>
      <c r="C1365">
        <v>502.9432142857143</v>
      </c>
      <c r="D1365">
        <v>11</v>
      </c>
      <c r="E1365">
        <v>9</v>
      </c>
      <c r="F1365">
        <v>743.86357142857139</v>
      </c>
      <c r="G1365">
        <v>489.49250000000001</v>
      </c>
      <c r="H1365">
        <v>89.285714285714292</v>
      </c>
      <c r="I1365">
        <v>169.77857142857144</v>
      </c>
      <c r="J1365">
        <v>157.00678571428571</v>
      </c>
      <c r="K1365">
        <v>20</v>
      </c>
      <c r="L1365">
        <v>14</v>
      </c>
      <c r="M1365">
        <v>3</v>
      </c>
      <c r="N1365">
        <v>3</v>
      </c>
      <c r="O1365">
        <v>4</v>
      </c>
    </row>
    <row r="1366" spans="1:15">
      <c r="A1366">
        <v>973</v>
      </c>
      <c r="B1366">
        <v>1.0714285714285715E-3</v>
      </c>
      <c r="C1366">
        <v>1.0714285714285715E-3</v>
      </c>
      <c r="D1366">
        <v>1</v>
      </c>
      <c r="E1366">
        <v>1</v>
      </c>
      <c r="F1366">
        <v>23.142857142857142</v>
      </c>
      <c r="G1366">
        <v>23.142857142857142</v>
      </c>
      <c r="H1366">
        <v>0</v>
      </c>
      <c r="I1366">
        <v>23.142857142857142</v>
      </c>
      <c r="J1366">
        <v>0</v>
      </c>
      <c r="K1366">
        <v>1</v>
      </c>
      <c r="L1366">
        <v>1</v>
      </c>
      <c r="M1366">
        <v>0</v>
      </c>
      <c r="N1366">
        <v>1</v>
      </c>
      <c r="O1366">
        <v>0</v>
      </c>
    </row>
    <row r="1367" spans="1:15">
      <c r="A1367">
        <v>434</v>
      </c>
      <c r="B1367">
        <v>173.21178571428572</v>
      </c>
      <c r="C1367">
        <v>173.21178571428572</v>
      </c>
      <c r="D1367">
        <v>3</v>
      </c>
      <c r="E1367">
        <v>3</v>
      </c>
      <c r="F1367">
        <v>174.0107142857143</v>
      </c>
      <c r="G1367">
        <v>174.0107142857143</v>
      </c>
      <c r="H1367">
        <v>71.428571428571431</v>
      </c>
      <c r="I1367">
        <v>9.5107142857142861</v>
      </c>
      <c r="J1367">
        <v>92.857142857142861</v>
      </c>
      <c r="K1367">
        <v>8</v>
      </c>
      <c r="L1367">
        <v>8</v>
      </c>
      <c r="M1367">
        <v>4</v>
      </c>
      <c r="N1367">
        <v>2</v>
      </c>
      <c r="O1367">
        <v>1</v>
      </c>
    </row>
    <row r="1368" spans="1:15">
      <c r="A1368">
        <v>1016</v>
      </c>
      <c r="B1368">
        <v>797.15</v>
      </c>
      <c r="C1368">
        <v>751.10821428571421</v>
      </c>
      <c r="D1368">
        <v>3</v>
      </c>
      <c r="E1368">
        <v>2</v>
      </c>
      <c r="F1368">
        <v>761.26857142857148</v>
      </c>
      <c r="G1368">
        <v>756.34</v>
      </c>
      <c r="H1368">
        <v>500</v>
      </c>
      <c r="I1368">
        <v>0</v>
      </c>
      <c r="J1368">
        <v>195.26857142857145</v>
      </c>
      <c r="K1368">
        <v>12</v>
      </c>
      <c r="L1368">
        <v>10</v>
      </c>
      <c r="M1368">
        <v>2</v>
      </c>
      <c r="N1368">
        <v>0</v>
      </c>
      <c r="O1368">
        <v>6</v>
      </c>
    </row>
    <row r="1369" spans="1:15">
      <c r="A1369">
        <v>306</v>
      </c>
      <c r="B1369">
        <v>1663.3025</v>
      </c>
      <c r="C1369">
        <v>588.85464285714284</v>
      </c>
      <c r="D1369">
        <v>4</v>
      </c>
      <c r="E1369">
        <v>2</v>
      </c>
      <c r="F1369">
        <v>1266.8214285714287</v>
      </c>
      <c r="G1369">
        <v>1266.8214285714287</v>
      </c>
      <c r="H1369">
        <v>0</v>
      </c>
      <c r="I1369">
        <v>0</v>
      </c>
      <c r="J1369">
        <v>195.39285714285714</v>
      </c>
      <c r="K1369">
        <v>4</v>
      </c>
      <c r="L1369">
        <v>4</v>
      </c>
      <c r="M1369">
        <v>0</v>
      </c>
      <c r="N1369">
        <v>0</v>
      </c>
      <c r="O1369">
        <v>3</v>
      </c>
    </row>
    <row r="1370" spans="1:15">
      <c r="A1370">
        <v>634</v>
      </c>
      <c r="B1370">
        <v>507.31392857142862</v>
      </c>
      <c r="C1370">
        <v>44.646785714285713</v>
      </c>
      <c r="D1370">
        <v>4</v>
      </c>
      <c r="E1370">
        <v>2</v>
      </c>
      <c r="F1370">
        <v>92.857142857142861</v>
      </c>
      <c r="G1370">
        <v>92.857142857142861</v>
      </c>
      <c r="H1370">
        <v>92.857142857142861</v>
      </c>
      <c r="I1370">
        <v>0</v>
      </c>
      <c r="J1370">
        <v>0</v>
      </c>
      <c r="K1370">
        <v>1</v>
      </c>
      <c r="L1370">
        <v>1</v>
      </c>
      <c r="M1370">
        <v>1</v>
      </c>
      <c r="N1370">
        <v>0</v>
      </c>
      <c r="O1370">
        <v>0</v>
      </c>
    </row>
    <row r="1371" spans="1:15">
      <c r="A1371">
        <v>47</v>
      </c>
      <c r="B1371">
        <v>15.823571428571428</v>
      </c>
      <c r="C1371">
        <v>0.10035714285714285</v>
      </c>
      <c r="D1371">
        <v>2</v>
      </c>
      <c r="E1371">
        <v>1</v>
      </c>
      <c r="F1371">
        <v>1060.3060714285714</v>
      </c>
      <c r="G1371">
        <v>1060.3060714285714</v>
      </c>
      <c r="H1371">
        <v>0</v>
      </c>
      <c r="I1371">
        <v>6.0739285714285716</v>
      </c>
      <c r="J1371">
        <v>1053.375</v>
      </c>
      <c r="K1371">
        <v>22</v>
      </c>
      <c r="L1371">
        <v>22</v>
      </c>
      <c r="M1371">
        <v>0</v>
      </c>
      <c r="N1371">
        <v>2</v>
      </c>
      <c r="O1371">
        <v>19</v>
      </c>
    </row>
    <row r="1372" spans="1:15">
      <c r="A1372">
        <v>1315</v>
      </c>
      <c r="B1372">
        <v>2233.3457142857142</v>
      </c>
      <c r="C1372">
        <v>1559.9346428571428</v>
      </c>
      <c r="D1372">
        <v>12</v>
      </c>
      <c r="E1372">
        <v>4</v>
      </c>
      <c r="F1372">
        <v>2605.8150000000001</v>
      </c>
      <c r="G1372">
        <v>2021.1160714285713</v>
      </c>
      <c r="H1372">
        <v>535.71428571428567</v>
      </c>
      <c r="I1372">
        <v>579.34178571428572</v>
      </c>
      <c r="J1372">
        <v>1422.9171428571428</v>
      </c>
      <c r="K1372">
        <v>43</v>
      </c>
      <c r="L1372">
        <v>17</v>
      </c>
      <c r="M1372">
        <v>3</v>
      </c>
      <c r="N1372">
        <v>23</v>
      </c>
      <c r="O1372">
        <v>11</v>
      </c>
    </row>
    <row r="1373" spans="1:15">
      <c r="A1373">
        <v>398</v>
      </c>
      <c r="B1373">
        <v>6.9153571428571423</v>
      </c>
      <c r="C1373">
        <v>5.7142857142857143E-3</v>
      </c>
      <c r="D1373">
        <v>2</v>
      </c>
      <c r="E1373">
        <v>1</v>
      </c>
      <c r="F1373">
        <v>23.678571428571427</v>
      </c>
      <c r="G1373">
        <v>23.678571428571427</v>
      </c>
      <c r="H1373">
        <v>0</v>
      </c>
      <c r="I1373">
        <v>0</v>
      </c>
      <c r="J1373">
        <v>20.785714285714285</v>
      </c>
      <c r="K1373">
        <v>3</v>
      </c>
      <c r="L1373">
        <v>3</v>
      </c>
      <c r="M1373">
        <v>0</v>
      </c>
      <c r="N1373">
        <v>0</v>
      </c>
      <c r="O1373">
        <v>1</v>
      </c>
    </row>
    <row r="1374" spans="1:15">
      <c r="A1374">
        <v>608</v>
      </c>
      <c r="B1374">
        <v>460.91892857142858</v>
      </c>
      <c r="C1374">
        <v>459.83678571428572</v>
      </c>
      <c r="D1374">
        <v>4</v>
      </c>
      <c r="E1374">
        <v>3</v>
      </c>
      <c r="F1374">
        <v>460.62107142857138</v>
      </c>
      <c r="G1374">
        <v>460.62107142857138</v>
      </c>
      <c r="H1374">
        <v>321.42857142857144</v>
      </c>
      <c r="I1374">
        <v>35.978214285714287</v>
      </c>
      <c r="J1374">
        <v>100.92857142857143</v>
      </c>
      <c r="K1374">
        <v>8</v>
      </c>
      <c r="L1374">
        <v>8</v>
      </c>
      <c r="M1374">
        <v>2</v>
      </c>
      <c r="N1374">
        <v>1</v>
      </c>
      <c r="O1374">
        <v>4</v>
      </c>
    </row>
    <row r="1375" spans="1:15">
      <c r="A1375">
        <v>640</v>
      </c>
      <c r="B1375">
        <v>10.538571428571428</v>
      </c>
      <c r="C1375">
        <v>2.142857142857143E-3</v>
      </c>
      <c r="D1375">
        <v>2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>
      <c r="A1376">
        <v>1109</v>
      </c>
      <c r="B1376">
        <v>0</v>
      </c>
      <c r="C1376">
        <v>0</v>
      </c>
      <c r="D1376">
        <v>0</v>
      </c>
      <c r="E1376">
        <v>0</v>
      </c>
      <c r="F1376">
        <v>1.2182142857142857</v>
      </c>
      <c r="G1376">
        <v>1.2182142857142857</v>
      </c>
      <c r="H1376">
        <v>0</v>
      </c>
      <c r="I1376">
        <v>0</v>
      </c>
      <c r="J1376">
        <v>0</v>
      </c>
      <c r="K1376">
        <v>1</v>
      </c>
      <c r="L1376">
        <v>1</v>
      </c>
      <c r="M1376">
        <v>0</v>
      </c>
      <c r="N1376">
        <v>0</v>
      </c>
      <c r="O1376">
        <v>0</v>
      </c>
    </row>
    <row r="1377" spans="1:15">
      <c r="A1377">
        <v>609</v>
      </c>
      <c r="B1377">
        <v>1348.7903571428571</v>
      </c>
      <c r="C1377">
        <v>1169.6807142857144</v>
      </c>
      <c r="D1377">
        <v>5</v>
      </c>
      <c r="E1377">
        <v>3</v>
      </c>
      <c r="F1377">
        <v>984.82928571428579</v>
      </c>
      <c r="G1377">
        <v>984.82928571428579</v>
      </c>
      <c r="H1377">
        <v>114.28571428571429</v>
      </c>
      <c r="I1377">
        <v>377.93642857142856</v>
      </c>
      <c r="J1377">
        <v>310.64285714285717</v>
      </c>
      <c r="K1377">
        <v>25</v>
      </c>
      <c r="L1377">
        <v>25</v>
      </c>
      <c r="M1377">
        <v>2</v>
      </c>
      <c r="N1377">
        <v>19</v>
      </c>
      <c r="O1377">
        <v>2</v>
      </c>
    </row>
    <row r="1378" spans="1:15">
      <c r="A1378">
        <v>1325</v>
      </c>
      <c r="B1378">
        <v>1723.425</v>
      </c>
      <c r="C1378">
        <v>1657.5032142857142</v>
      </c>
      <c r="D1378">
        <v>7</v>
      </c>
      <c r="E1378">
        <v>5</v>
      </c>
      <c r="F1378">
        <v>1865.3960714285713</v>
      </c>
      <c r="G1378">
        <v>1508.2532142857142</v>
      </c>
      <c r="H1378">
        <v>285.71428571428572</v>
      </c>
      <c r="I1378">
        <v>749.68178571428575</v>
      </c>
      <c r="J1378">
        <v>467.35714285714283</v>
      </c>
      <c r="K1378">
        <v>62</v>
      </c>
      <c r="L1378">
        <v>61</v>
      </c>
      <c r="M1378">
        <v>10</v>
      </c>
      <c r="N1378">
        <v>39</v>
      </c>
      <c r="O1378">
        <v>6</v>
      </c>
    </row>
    <row r="1379" spans="1:15">
      <c r="A1379">
        <v>1601</v>
      </c>
      <c r="B1379">
        <v>2021.48</v>
      </c>
      <c r="C1379">
        <v>2021.4467857142859</v>
      </c>
      <c r="D1379">
        <v>6</v>
      </c>
      <c r="E1379">
        <v>5</v>
      </c>
      <c r="F1379">
        <v>1024.7910714285715</v>
      </c>
      <c r="G1379">
        <v>1024.7910714285715</v>
      </c>
      <c r="H1379">
        <v>0</v>
      </c>
      <c r="I1379">
        <v>289.71964285714284</v>
      </c>
      <c r="J1379">
        <v>731.67857142857144</v>
      </c>
      <c r="K1379">
        <v>12</v>
      </c>
      <c r="L1379">
        <v>12</v>
      </c>
      <c r="M1379">
        <v>0</v>
      </c>
      <c r="N1379">
        <v>7</v>
      </c>
      <c r="O1379">
        <v>4</v>
      </c>
    </row>
    <row r="1380" spans="1:15">
      <c r="A1380">
        <v>555</v>
      </c>
      <c r="B1380">
        <v>3.5714285714285714E-4</v>
      </c>
      <c r="C1380">
        <v>3.5714285714285714E-4</v>
      </c>
      <c r="D1380">
        <v>1</v>
      </c>
      <c r="E1380">
        <v>1</v>
      </c>
      <c r="F1380">
        <v>1.9642857142857142</v>
      </c>
      <c r="G1380">
        <v>1.9642857142857142</v>
      </c>
      <c r="H1380">
        <v>0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</row>
    <row r="1381" spans="1:15">
      <c r="A1381">
        <v>95</v>
      </c>
      <c r="B1381">
        <v>1808.9675</v>
      </c>
      <c r="C1381">
        <v>1395.1942857142858</v>
      </c>
      <c r="D1381">
        <v>18</v>
      </c>
      <c r="E1381">
        <v>13</v>
      </c>
      <c r="F1381">
        <v>2289.2807142857141</v>
      </c>
      <c r="G1381">
        <v>1895.1942857142858</v>
      </c>
      <c r="H1381">
        <v>1214.2857142857142</v>
      </c>
      <c r="I1381">
        <v>0</v>
      </c>
      <c r="J1381">
        <v>60.392857142857146</v>
      </c>
      <c r="K1381">
        <v>26</v>
      </c>
      <c r="L1381">
        <v>17</v>
      </c>
      <c r="M1381">
        <v>6</v>
      </c>
      <c r="N1381">
        <v>0</v>
      </c>
      <c r="O1381">
        <v>2</v>
      </c>
    </row>
    <row r="1382" spans="1:15">
      <c r="A1382">
        <v>901</v>
      </c>
      <c r="B1382">
        <v>1153.4210714285714</v>
      </c>
      <c r="C1382">
        <v>1079.0414285714285</v>
      </c>
      <c r="D1382">
        <v>15</v>
      </c>
      <c r="E1382">
        <v>8</v>
      </c>
      <c r="F1382">
        <v>1679.3971428571429</v>
      </c>
      <c r="G1382">
        <v>1405.4782142857143</v>
      </c>
      <c r="H1382">
        <v>203.57142857142858</v>
      </c>
      <c r="I1382">
        <v>26.785714285714285</v>
      </c>
      <c r="J1382">
        <v>1038.6428571428571</v>
      </c>
      <c r="K1382">
        <v>29</v>
      </c>
      <c r="L1382">
        <v>18</v>
      </c>
      <c r="M1382">
        <v>3</v>
      </c>
      <c r="N1382">
        <v>3</v>
      </c>
      <c r="O1382">
        <v>5</v>
      </c>
    </row>
    <row r="1383" spans="1:15">
      <c r="A1383">
        <v>1236</v>
      </c>
      <c r="B1383">
        <v>7.8957142857142859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>
      <c r="A1384">
        <v>506</v>
      </c>
      <c r="B1384">
        <v>46756.540714285708</v>
      </c>
      <c r="C1384">
        <v>46714.292142857143</v>
      </c>
      <c r="D1384">
        <v>20</v>
      </c>
      <c r="E1384">
        <v>17</v>
      </c>
      <c r="F1384">
        <v>4630.4628571428575</v>
      </c>
      <c r="G1384">
        <v>4630.4628571428575</v>
      </c>
      <c r="H1384">
        <v>107.14285714285714</v>
      </c>
      <c r="I1384">
        <v>302.32</v>
      </c>
      <c r="J1384">
        <v>4217.4285714285716</v>
      </c>
      <c r="K1384">
        <v>23</v>
      </c>
      <c r="L1384">
        <v>23</v>
      </c>
      <c r="M1384">
        <v>1</v>
      </c>
      <c r="N1384">
        <v>9</v>
      </c>
      <c r="O1384">
        <v>11</v>
      </c>
    </row>
    <row r="1385" spans="1:15">
      <c r="A1385">
        <v>1073</v>
      </c>
      <c r="B1385">
        <v>1679.6339285714287</v>
      </c>
      <c r="C1385">
        <v>1678.9150000000002</v>
      </c>
      <c r="D1385">
        <v>7</v>
      </c>
      <c r="E1385">
        <v>5</v>
      </c>
      <c r="F1385">
        <v>1676.5967857142857</v>
      </c>
      <c r="G1385">
        <v>1438.1682142857142</v>
      </c>
      <c r="H1385">
        <v>0</v>
      </c>
      <c r="I1385">
        <v>1104.9182142857142</v>
      </c>
      <c r="J1385">
        <v>566.21428571428567</v>
      </c>
      <c r="K1385">
        <v>34</v>
      </c>
      <c r="L1385">
        <v>31</v>
      </c>
      <c r="M1385">
        <v>0</v>
      </c>
      <c r="N1385">
        <v>17</v>
      </c>
      <c r="O1385">
        <v>14</v>
      </c>
    </row>
    <row r="1386" spans="1:15">
      <c r="A1386">
        <v>273</v>
      </c>
      <c r="B1386">
        <v>7.4999999999999997E-3</v>
      </c>
      <c r="C1386">
        <v>7.4999999999999997E-3</v>
      </c>
      <c r="D1386">
        <v>1</v>
      </c>
      <c r="E1386">
        <v>1</v>
      </c>
      <c r="F1386">
        <v>129.2257142857143</v>
      </c>
      <c r="G1386">
        <v>129.2257142857143</v>
      </c>
      <c r="H1386">
        <v>89.285714285714292</v>
      </c>
      <c r="I1386">
        <v>21.761428571428574</v>
      </c>
      <c r="J1386">
        <v>15.678571428571429</v>
      </c>
      <c r="K1386">
        <v>9</v>
      </c>
      <c r="L1386">
        <v>9</v>
      </c>
      <c r="M1386">
        <v>4</v>
      </c>
      <c r="N1386">
        <v>2</v>
      </c>
      <c r="O1386">
        <v>1</v>
      </c>
    </row>
    <row r="1387" spans="1:15">
      <c r="A1387">
        <v>573</v>
      </c>
      <c r="B1387">
        <v>760.96642857142865</v>
      </c>
      <c r="C1387">
        <v>760.96642857142865</v>
      </c>
      <c r="D1387">
        <v>3</v>
      </c>
      <c r="E1387">
        <v>3</v>
      </c>
      <c r="F1387">
        <v>713.56964285714287</v>
      </c>
      <c r="G1387">
        <v>713.56964285714287</v>
      </c>
      <c r="H1387">
        <v>357.14285714285717</v>
      </c>
      <c r="I1387">
        <v>114.96249999999999</v>
      </c>
      <c r="J1387">
        <v>228.25</v>
      </c>
      <c r="K1387">
        <v>14</v>
      </c>
      <c r="L1387">
        <v>14</v>
      </c>
      <c r="M1387">
        <v>3</v>
      </c>
      <c r="N1387">
        <v>4</v>
      </c>
      <c r="O1387">
        <v>4</v>
      </c>
    </row>
    <row r="1388" spans="1:15">
      <c r="A1388">
        <v>107</v>
      </c>
      <c r="B1388">
        <v>1.3214285714285715E-2</v>
      </c>
      <c r="C1388">
        <v>1.3214285714285715E-2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>
      <c r="A1389">
        <v>1393</v>
      </c>
      <c r="B1389">
        <v>6484.6339285714284</v>
      </c>
      <c r="C1389">
        <v>6484.6339285714284</v>
      </c>
      <c r="D1389">
        <v>6</v>
      </c>
      <c r="E1389">
        <v>6</v>
      </c>
      <c r="F1389">
        <v>5804.1239285714282</v>
      </c>
      <c r="G1389">
        <v>5804.1239285714282</v>
      </c>
      <c r="H1389">
        <v>0</v>
      </c>
      <c r="I1389">
        <v>1333.1453571428572</v>
      </c>
      <c r="J1389">
        <v>2993.3714285714282</v>
      </c>
      <c r="K1389">
        <v>59</v>
      </c>
      <c r="L1389">
        <v>59</v>
      </c>
      <c r="M1389">
        <v>0</v>
      </c>
      <c r="N1389">
        <v>39</v>
      </c>
      <c r="O1389">
        <v>16</v>
      </c>
    </row>
    <row r="1390" spans="1:15">
      <c r="A1390">
        <v>515</v>
      </c>
      <c r="B1390">
        <v>8.1321428571428562</v>
      </c>
      <c r="C1390">
        <v>7.1428571428571425E-2</v>
      </c>
      <c r="D1390">
        <v>4</v>
      </c>
      <c r="E1390">
        <v>2</v>
      </c>
      <c r="F1390">
        <v>1.6382142857142856</v>
      </c>
      <c r="G1390">
        <v>1.6382142857142856</v>
      </c>
      <c r="H1390">
        <v>0</v>
      </c>
      <c r="I1390">
        <v>0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</row>
    <row r="1391" spans="1:15">
      <c r="A1391">
        <v>45</v>
      </c>
      <c r="B1391">
        <v>5.9139285714285714</v>
      </c>
      <c r="C1391">
        <v>8.5714285714285719E-3</v>
      </c>
      <c r="D1391">
        <v>2</v>
      </c>
      <c r="E1391">
        <v>1</v>
      </c>
      <c r="F1391">
        <v>3.3928571428571428</v>
      </c>
      <c r="G1391">
        <v>3.3928571428571428</v>
      </c>
      <c r="H1391">
        <v>0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</row>
    <row r="1392" spans="1:15">
      <c r="A1392">
        <v>498</v>
      </c>
      <c r="B1392">
        <v>897.24785714285713</v>
      </c>
      <c r="C1392">
        <v>897.24785714285713</v>
      </c>
      <c r="D1392">
        <v>3</v>
      </c>
      <c r="E1392">
        <v>3</v>
      </c>
      <c r="F1392">
        <v>902.28571428571433</v>
      </c>
      <c r="G1392">
        <v>902.28571428571433</v>
      </c>
      <c r="H1392">
        <v>821.42857142857144</v>
      </c>
      <c r="I1392">
        <v>24.678571428571427</v>
      </c>
      <c r="J1392">
        <v>53.571428571428569</v>
      </c>
      <c r="K1392">
        <v>9</v>
      </c>
      <c r="L1392">
        <v>9</v>
      </c>
      <c r="M1392">
        <v>4</v>
      </c>
      <c r="N1392">
        <v>1</v>
      </c>
      <c r="O1392">
        <v>1</v>
      </c>
    </row>
    <row r="1393" spans="1:15">
      <c r="A1393">
        <v>615</v>
      </c>
      <c r="B1393">
        <v>1627.3757142857141</v>
      </c>
      <c r="C1393">
        <v>1627.3757142857141</v>
      </c>
      <c r="D1393">
        <v>3</v>
      </c>
      <c r="E1393">
        <v>3</v>
      </c>
      <c r="F1393">
        <v>2374.1482142857139</v>
      </c>
      <c r="G1393">
        <v>2374.1482142857139</v>
      </c>
      <c r="H1393">
        <v>989.28571428571433</v>
      </c>
      <c r="I1393">
        <v>963.82678571428573</v>
      </c>
      <c r="J1393">
        <v>416.85714285714283</v>
      </c>
      <c r="K1393">
        <v>49</v>
      </c>
      <c r="L1393">
        <v>49</v>
      </c>
      <c r="M1393">
        <v>3</v>
      </c>
      <c r="N1393">
        <v>30</v>
      </c>
      <c r="O1393">
        <v>13</v>
      </c>
    </row>
    <row r="1394" spans="1:15">
      <c r="A1394">
        <v>103</v>
      </c>
      <c r="B1394">
        <v>1.0357142857142856E-2</v>
      </c>
      <c r="C1394">
        <v>7.1428571428571429E-4</v>
      </c>
      <c r="D1394">
        <v>2</v>
      </c>
      <c r="E1394">
        <v>1</v>
      </c>
      <c r="F1394">
        <v>6.4382142857142863</v>
      </c>
      <c r="G1394">
        <v>6.4285714285714288</v>
      </c>
      <c r="H1394">
        <v>0</v>
      </c>
      <c r="I1394">
        <v>0</v>
      </c>
      <c r="J1394">
        <v>0</v>
      </c>
      <c r="K1394">
        <v>2</v>
      </c>
      <c r="L1394">
        <v>1</v>
      </c>
      <c r="M1394">
        <v>0</v>
      </c>
      <c r="N1394">
        <v>0</v>
      </c>
      <c r="O1394">
        <v>0</v>
      </c>
    </row>
    <row r="1395" spans="1:15">
      <c r="A1395">
        <v>1610</v>
      </c>
      <c r="B1395">
        <v>9415.408928571429</v>
      </c>
      <c r="C1395">
        <v>9358.7992857142854</v>
      </c>
      <c r="D1395">
        <v>7</v>
      </c>
      <c r="E1395">
        <v>5</v>
      </c>
      <c r="F1395">
        <v>2769.2810714285711</v>
      </c>
      <c r="G1395">
        <v>2731.9596428571426</v>
      </c>
      <c r="H1395">
        <v>196.42857142857142</v>
      </c>
      <c r="I1395">
        <v>43.88928571428572</v>
      </c>
      <c r="J1395">
        <v>169.32142857142858</v>
      </c>
      <c r="K1395">
        <v>20</v>
      </c>
      <c r="L1395">
        <v>18</v>
      </c>
      <c r="M1395">
        <v>3</v>
      </c>
      <c r="N1395">
        <v>2</v>
      </c>
      <c r="O1395">
        <v>7</v>
      </c>
    </row>
    <row r="1396" spans="1:15">
      <c r="A1396">
        <v>1067</v>
      </c>
      <c r="B1396">
        <v>879.4425</v>
      </c>
      <c r="C1396">
        <v>841.46857142857141</v>
      </c>
      <c r="D1396">
        <v>6</v>
      </c>
      <c r="E1396">
        <v>4</v>
      </c>
      <c r="F1396">
        <v>1030.4175</v>
      </c>
      <c r="G1396">
        <v>1022.0246428571428</v>
      </c>
      <c r="H1396">
        <v>625</v>
      </c>
      <c r="I1396">
        <v>33.881785714285719</v>
      </c>
      <c r="J1396">
        <v>228.78571428571428</v>
      </c>
      <c r="K1396">
        <v>26</v>
      </c>
      <c r="L1396">
        <v>23</v>
      </c>
      <c r="M1396">
        <v>7</v>
      </c>
      <c r="N1396">
        <v>3</v>
      </c>
      <c r="O1396">
        <v>4</v>
      </c>
    </row>
    <row r="1397" spans="1:15">
      <c r="A1397">
        <v>636</v>
      </c>
      <c r="B1397">
        <v>1271.5389285714284</v>
      </c>
      <c r="C1397">
        <v>1265.9717857142857</v>
      </c>
      <c r="D1397">
        <v>9</v>
      </c>
      <c r="E1397">
        <v>4</v>
      </c>
      <c r="F1397">
        <v>1385.417857142857</v>
      </c>
      <c r="G1397">
        <v>1383.0607142857141</v>
      </c>
      <c r="H1397">
        <v>0</v>
      </c>
      <c r="I1397">
        <v>64.607142857142861</v>
      </c>
      <c r="J1397">
        <v>560.35714285714289</v>
      </c>
      <c r="K1397">
        <v>13</v>
      </c>
      <c r="L1397">
        <v>9</v>
      </c>
      <c r="M1397">
        <v>0</v>
      </c>
      <c r="N1397">
        <v>3</v>
      </c>
      <c r="O1397">
        <v>2</v>
      </c>
    </row>
    <row r="1398" spans="1:15">
      <c r="A1398">
        <v>695</v>
      </c>
      <c r="B1398">
        <v>820.11214285714289</v>
      </c>
      <c r="C1398">
        <v>820.11214285714289</v>
      </c>
      <c r="D1398">
        <v>2</v>
      </c>
      <c r="E1398">
        <v>2</v>
      </c>
      <c r="F1398">
        <v>970.95821428571435</v>
      </c>
      <c r="G1398">
        <v>970.95821428571435</v>
      </c>
      <c r="H1398">
        <v>410.71428571428572</v>
      </c>
      <c r="I1398">
        <v>86.386785714285708</v>
      </c>
      <c r="J1398">
        <v>470.46428571428572</v>
      </c>
      <c r="K1398">
        <v>21</v>
      </c>
      <c r="L1398">
        <v>21</v>
      </c>
      <c r="M1398">
        <v>3</v>
      </c>
      <c r="N1398">
        <v>8</v>
      </c>
      <c r="O1398">
        <v>9</v>
      </c>
    </row>
    <row r="1399" spans="1:15">
      <c r="A1399">
        <v>579</v>
      </c>
      <c r="B1399">
        <v>0.21</v>
      </c>
      <c r="C1399">
        <v>0.21</v>
      </c>
      <c r="D1399">
        <v>2</v>
      </c>
      <c r="E1399">
        <v>2</v>
      </c>
      <c r="F1399">
        <v>1.6382142857142856</v>
      </c>
      <c r="G1399">
        <v>1.6382142857142856</v>
      </c>
      <c r="H1399">
        <v>0</v>
      </c>
      <c r="I1399">
        <v>0</v>
      </c>
      <c r="J1399">
        <v>0</v>
      </c>
      <c r="K1399">
        <v>1</v>
      </c>
      <c r="L1399">
        <v>1</v>
      </c>
      <c r="M1399">
        <v>0</v>
      </c>
      <c r="N1399">
        <v>0</v>
      </c>
      <c r="O1399">
        <v>0</v>
      </c>
    </row>
    <row r="1400" spans="1:15">
      <c r="A1400">
        <v>645</v>
      </c>
      <c r="B1400">
        <v>517.8964285714286</v>
      </c>
      <c r="C1400">
        <v>517.8964285714286</v>
      </c>
      <c r="D1400">
        <v>3</v>
      </c>
      <c r="E1400">
        <v>3</v>
      </c>
      <c r="F1400">
        <v>173.07142857142858</v>
      </c>
      <c r="G1400">
        <v>173.07142857142858</v>
      </c>
      <c r="H1400">
        <v>0</v>
      </c>
      <c r="I1400">
        <v>0</v>
      </c>
      <c r="J1400">
        <v>168.17857142857142</v>
      </c>
      <c r="K1400">
        <v>5</v>
      </c>
      <c r="L1400">
        <v>5</v>
      </c>
      <c r="M1400">
        <v>0</v>
      </c>
      <c r="N1400">
        <v>0</v>
      </c>
      <c r="O1400">
        <v>3</v>
      </c>
    </row>
    <row r="1401" spans="1:15">
      <c r="A1401">
        <v>481</v>
      </c>
      <c r="B1401">
        <v>2005.0025000000001</v>
      </c>
      <c r="C1401">
        <v>2003.5625</v>
      </c>
      <c r="D1401">
        <v>9</v>
      </c>
      <c r="E1401">
        <v>6</v>
      </c>
      <c r="F1401">
        <v>1350.535357142857</v>
      </c>
      <c r="G1401">
        <v>1349.1067857142857</v>
      </c>
      <c r="H1401">
        <v>0</v>
      </c>
      <c r="I1401">
        <v>337.28571428571428</v>
      </c>
      <c r="J1401">
        <v>1006.9639285714286</v>
      </c>
      <c r="K1401">
        <v>23</v>
      </c>
      <c r="L1401">
        <v>21</v>
      </c>
      <c r="M1401">
        <v>0</v>
      </c>
      <c r="N1401">
        <v>4</v>
      </c>
      <c r="O1401">
        <v>15</v>
      </c>
    </row>
    <row r="1402" spans="1:15">
      <c r="A1402">
        <v>1434</v>
      </c>
      <c r="B1402">
        <v>429.91642857142858</v>
      </c>
      <c r="C1402">
        <v>428.60178571428571</v>
      </c>
      <c r="D1402">
        <v>4</v>
      </c>
      <c r="E1402">
        <v>3</v>
      </c>
      <c r="F1402">
        <v>632.14892857142854</v>
      </c>
      <c r="G1402">
        <v>632.14892857142854</v>
      </c>
      <c r="H1402">
        <v>85.714285714285708</v>
      </c>
      <c r="I1402">
        <v>209.7607142857143</v>
      </c>
      <c r="J1402">
        <v>329.14285714285717</v>
      </c>
      <c r="K1402">
        <v>38</v>
      </c>
      <c r="L1402">
        <v>38</v>
      </c>
      <c r="M1402">
        <v>7</v>
      </c>
      <c r="N1402">
        <v>22</v>
      </c>
      <c r="O1402">
        <v>3</v>
      </c>
    </row>
    <row r="1403" spans="1:15">
      <c r="A1403">
        <v>1062</v>
      </c>
      <c r="B1403">
        <v>10.911071428571429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>
      <c r="A1404">
        <v>1130</v>
      </c>
      <c r="B1404">
        <v>1673.4524999999999</v>
      </c>
      <c r="C1404">
        <v>1537.3425</v>
      </c>
      <c r="D1404">
        <v>25</v>
      </c>
      <c r="E1404">
        <v>22</v>
      </c>
      <c r="F1404">
        <v>2004.6382142857144</v>
      </c>
      <c r="G1404">
        <v>1731.5110714285713</v>
      </c>
      <c r="H1404">
        <v>53.571428571428569</v>
      </c>
      <c r="I1404">
        <v>500.70464285714286</v>
      </c>
      <c r="J1404">
        <v>861.92857142857144</v>
      </c>
      <c r="K1404">
        <v>66</v>
      </c>
      <c r="L1404">
        <v>52</v>
      </c>
      <c r="M1404">
        <v>1</v>
      </c>
      <c r="N1404">
        <v>31</v>
      </c>
      <c r="O1404">
        <v>14</v>
      </c>
    </row>
    <row r="1405" spans="1:15">
      <c r="A1405">
        <v>1348</v>
      </c>
      <c r="B1405">
        <v>1.3721428571428571</v>
      </c>
      <c r="C1405">
        <v>1.7857142857142859E-3</v>
      </c>
      <c r="D1405">
        <v>2</v>
      </c>
      <c r="E1405">
        <v>1</v>
      </c>
      <c r="F1405">
        <v>357.14285714285717</v>
      </c>
      <c r="G1405">
        <v>357.14285714285717</v>
      </c>
      <c r="H1405">
        <v>0</v>
      </c>
      <c r="I1405">
        <v>0</v>
      </c>
      <c r="J1405">
        <v>357.14285714285717</v>
      </c>
      <c r="K1405">
        <v>2</v>
      </c>
      <c r="L1405">
        <v>2</v>
      </c>
      <c r="M1405">
        <v>0</v>
      </c>
      <c r="N1405">
        <v>0</v>
      </c>
      <c r="O1405">
        <v>2</v>
      </c>
    </row>
    <row r="1406" spans="1:15">
      <c r="A1406">
        <v>319</v>
      </c>
      <c r="B1406">
        <v>2703.6378571428572</v>
      </c>
      <c r="C1406">
        <v>2694.6703571428575</v>
      </c>
      <c r="D1406">
        <v>12</v>
      </c>
      <c r="E1406">
        <v>9</v>
      </c>
      <c r="F1406">
        <v>1571.9482142857144</v>
      </c>
      <c r="G1406">
        <v>1571.9482142857144</v>
      </c>
      <c r="H1406">
        <v>414.28571428571428</v>
      </c>
      <c r="I1406">
        <v>196.01964285714286</v>
      </c>
      <c r="J1406">
        <v>476.89285714285717</v>
      </c>
      <c r="K1406">
        <v>32</v>
      </c>
      <c r="L1406">
        <v>32</v>
      </c>
      <c r="M1406">
        <v>4</v>
      </c>
      <c r="N1406">
        <v>15</v>
      </c>
      <c r="O1406">
        <v>11</v>
      </c>
    </row>
    <row r="1407" spans="1:15">
      <c r="A1407">
        <v>1303</v>
      </c>
      <c r="B1407">
        <v>897.08285714285716</v>
      </c>
      <c r="C1407">
        <v>897.08285714285716</v>
      </c>
      <c r="D1407">
        <v>4</v>
      </c>
      <c r="E1407">
        <v>4</v>
      </c>
      <c r="F1407">
        <v>855.3603571428572</v>
      </c>
      <c r="G1407">
        <v>855.3603571428572</v>
      </c>
      <c r="H1407">
        <v>250</v>
      </c>
      <c r="I1407">
        <v>134.57464285714286</v>
      </c>
      <c r="J1407">
        <v>467.32142857142856</v>
      </c>
      <c r="K1407">
        <v>16</v>
      </c>
      <c r="L1407">
        <v>16</v>
      </c>
      <c r="M1407">
        <v>3</v>
      </c>
      <c r="N1407">
        <v>9</v>
      </c>
      <c r="O1407">
        <v>2</v>
      </c>
    </row>
    <row r="1408" spans="1:15">
      <c r="A1408">
        <v>270</v>
      </c>
      <c r="B1408">
        <v>456.75642857142856</v>
      </c>
      <c r="C1408">
        <v>456.75642857142856</v>
      </c>
      <c r="D1408">
        <v>3</v>
      </c>
      <c r="E1408">
        <v>3</v>
      </c>
      <c r="F1408">
        <v>487.57178571428574</v>
      </c>
      <c r="G1408">
        <v>487.57178571428574</v>
      </c>
      <c r="H1408">
        <v>0</v>
      </c>
      <c r="I1408">
        <v>145.58928571428572</v>
      </c>
      <c r="J1408">
        <v>339.37535714285713</v>
      </c>
      <c r="K1408">
        <v>15</v>
      </c>
      <c r="L1408">
        <v>15</v>
      </c>
      <c r="M1408">
        <v>0</v>
      </c>
      <c r="N1408">
        <v>9</v>
      </c>
      <c r="O1408">
        <v>5</v>
      </c>
    </row>
    <row r="1409" spans="1:15">
      <c r="A1409">
        <v>772</v>
      </c>
      <c r="B1409">
        <v>151.33285714285714</v>
      </c>
      <c r="C1409">
        <v>150.25142857142856</v>
      </c>
      <c r="D1409">
        <v>4</v>
      </c>
      <c r="E1409">
        <v>2</v>
      </c>
      <c r="F1409">
        <v>151.03571428571428</v>
      </c>
      <c r="G1409">
        <v>151.03571428571428</v>
      </c>
      <c r="H1409">
        <v>0</v>
      </c>
      <c r="I1409">
        <v>0</v>
      </c>
      <c r="J1409">
        <v>141.5</v>
      </c>
      <c r="K1409">
        <v>6</v>
      </c>
      <c r="L1409">
        <v>6</v>
      </c>
      <c r="M1409">
        <v>0</v>
      </c>
      <c r="N1409">
        <v>0</v>
      </c>
      <c r="O1409">
        <v>4</v>
      </c>
    </row>
    <row r="1410" spans="1:15">
      <c r="A1410">
        <v>790</v>
      </c>
      <c r="B1410">
        <v>1691.19</v>
      </c>
      <c r="C1410">
        <v>1691.19</v>
      </c>
      <c r="D1410">
        <v>5</v>
      </c>
      <c r="E1410">
        <v>5</v>
      </c>
      <c r="F1410">
        <v>1286.8228571428572</v>
      </c>
      <c r="G1410">
        <v>1286.8228571428572</v>
      </c>
      <c r="H1410">
        <v>214.28571428571428</v>
      </c>
      <c r="I1410">
        <v>548.08285714285716</v>
      </c>
      <c r="J1410">
        <v>521.06142857142856</v>
      </c>
      <c r="K1410">
        <v>39</v>
      </c>
      <c r="L1410">
        <v>39</v>
      </c>
      <c r="M1410">
        <v>3</v>
      </c>
      <c r="N1410">
        <v>27</v>
      </c>
      <c r="O1410">
        <v>8</v>
      </c>
    </row>
    <row r="1411" spans="1:15">
      <c r="A1411">
        <v>521</v>
      </c>
      <c r="B1411">
        <v>1531.0925</v>
      </c>
      <c r="C1411">
        <v>1531.0925</v>
      </c>
      <c r="D1411">
        <v>3</v>
      </c>
      <c r="E1411">
        <v>3</v>
      </c>
      <c r="F1411">
        <v>1428.1892857142859</v>
      </c>
      <c r="G1411">
        <v>1428.1892857142859</v>
      </c>
      <c r="H1411">
        <v>285.71428571428572</v>
      </c>
      <c r="I1411">
        <v>719.43928571428569</v>
      </c>
      <c r="J1411">
        <v>423.03571428571428</v>
      </c>
      <c r="K1411">
        <v>40</v>
      </c>
      <c r="L1411">
        <v>40</v>
      </c>
      <c r="M1411">
        <v>4</v>
      </c>
      <c r="N1411">
        <v>27</v>
      </c>
      <c r="O1411">
        <v>9</v>
      </c>
    </row>
    <row r="1412" spans="1:15">
      <c r="A1412">
        <v>348</v>
      </c>
      <c r="B1412">
        <v>922.20642857142855</v>
      </c>
      <c r="C1412">
        <v>811.32392857142861</v>
      </c>
      <c r="D1412">
        <v>3</v>
      </c>
      <c r="E1412">
        <v>2</v>
      </c>
      <c r="F1412">
        <v>891.18357142857144</v>
      </c>
      <c r="G1412">
        <v>881.96928571428566</v>
      </c>
      <c r="H1412">
        <v>0</v>
      </c>
      <c r="I1412">
        <v>39.397857142857148</v>
      </c>
      <c r="J1412">
        <v>705.57142857142856</v>
      </c>
      <c r="K1412">
        <v>19</v>
      </c>
      <c r="L1412">
        <v>17</v>
      </c>
      <c r="M1412">
        <v>0</v>
      </c>
      <c r="N1412">
        <v>2</v>
      </c>
      <c r="O1412">
        <v>13</v>
      </c>
    </row>
    <row r="1413" spans="1:15">
      <c r="A1413">
        <v>211</v>
      </c>
      <c r="B1413">
        <v>480.56107142857138</v>
      </c>
      <c r="C1413">
        <v>478.39357142857142</v>
      </c>
      <c r="D1413">
        <v>3</v>
      </c>
      <c r="E1413">
        <v>2</v>
      </c>
      <c r="F1413">
        <v>37.892857142857146</v>
      </c>
      <c r="G1413">
        <v>37.892857142857146</v>
      </c>
      <c r="H1413">
        <v>0</v>
      </c>
      <c r="I1413">
        <v>0</v>
      </c>
      <c r="J1413">
        <v>35.714285714285715</v>
      </c>
      <c r="K1413">
        <v>2</v>
      </c>
      <c r="L1413">
        <v>2</v>
      </c>
      <c r="M1413">
        <v>0</v>
      </c>
      <c r="N1413">
        <v>0</v>
      </c>
      <c r="O1413">
        <v>1</v>
      </c>
    </row>
    <row r="1414" spans="1:15">
      <c r="A1414">
        <v>702</v>
      </c>
      <c r="B1414">
        <v>1846.1646428571428</v>
      </c>
      <c r="C1414">
        <v>1677.8778571428572</v>
      </c>
      <c r="D1414">
        <v>15</v>
      </c>
      <c r="E1414">
        <v>8</v>
      </c>
      <c r="F1414">
        <v>1764.9275</v>
      </c>
      <c r="G1414">
        <v>1523.7382142857143</v>
      </c>
      <c r="H1414">
        <v>496.42857142857144</v>
      </c>
      <c r="I1414">
        <v>676.5346428571429</v>
      </c>
      <c r="J1414">
        <v>479.32142857142856</v>
      </c>
      <c r="K1414">
        <v>46</v>
      </c>
      <c r="L1414">
        <v>40</v>
      </c>
      <c r="M1414">
        <v>4</v>
      </c>
      <c r="N1414">
        <v>24</v>
      </c>
      <c r="O1414">
        <v>12</v>
      </c>
    </row>
    <row r="1415" spans="1:15">
      <c r="A1415">
        <v>110</v>
      </c>
      <c r="B1415">
        <v>32975.326071428572</v>
      </c>
      <c r="C1415">
        <v>18194.535357142857</v>
      </c>
      <c r="D1415">
        <v>8</v>
      </c>
      <c r="E1415">
        <v>6</v>
      </c>
      <c r="F1415">
        <v>18252.571428571428</v>
      </c>
      <c r="G1415">
        <v>395.42857142857144</v>
      </c>
      <c r="H1415">
        <v>0</v>
      </c>
      <c r="I1415">
        <v>0</v>
      </c>
      <c r="J1415">
        <v>395.42857142857144</v>
      </c>
      <c r="K1415">
        <v>8</v>
      </c>
      <c r="L1415">
        <v>7</v>
      </c>
      <c r="M1415">
        <v>0</v>
      </c>
      <c r="N1415">
        <v>0</v>
      </c>
      <c r="O1415">
        <v>7</v>
      </c>
    </row>
    <row r="1416" spans="1:15">
      <c r="A1416">
        <v>832</v>
      </c>
      <c r="B1416">
        <v>977.48607142857145</v>
      </c>
      <c r="C1416">
        <v>977.48607142857145</v>
      </c>
      <c r="D1416">
        <v>2</v>
      </c>
      <c r="E1416">
        <v>2</v>
      </c>
      <c r="F1416">
        <v>904.53571428571433</v>
      </c>
      <c r="G1416">
        <v>904.53571428571433</v>
      </c>
      <c r="H1416">
        <v>535.71428571428567</v>
      </c>
      <c r="I1416">
        <v>0</v>
      </c>
      <c r="J1416">
        <v>337.85714285714283</v>
      </c>
      <c r="K1416">
        <v>12</v>
      </c>
      <c r="L1416">
        <v>12</v>
      </c>
      <c r="M1416">
        <v>1</v>
      </c>
      <c r="N1416">
        <v>0</v>
      </c>
      <c r="O1416">
        <v>6</v>
      </c>
    </row>
    <row r="1417" spans="1:15">
      <c r="A1417">
        <v>795</v>
      </c>
      <c r="B1417">
        <v>3.5714285714285714E-4</v>
      </c>
      <c r="C1417">
        <v>3.5714285714285714E-4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>
      <c r="A1418">
        <v>910</v>
      </c>
      <c r="B1418">
        <v>1629.6214285714286</v>
      </c>
      <c r="C1418">
        <v>1112.3975</v>
      </c>
      <c r="D1418">
        <v>12</v>
      </c>
      <c r="E1418">
        <v>4</v>
      </c>
      <c r="F1418">
        <v>1917.2925</v>
      </c>
      <c r="G1418">
        <v>1090.3571428571429</v>
      </c>
      <c r="H1418">
        <v>107.14285714285714</v>
      </c>
      <c r="I1418">
        <v>909.61392857142857</v>
      </c>
      <c r="J1418">
        <v>391.78571428571428</v>
      </c>
      <c r="K1418">
        <v>46</v>
      </c>
      <c r="L1418">
        <v>12</v>
      </c>
      <c r="M1418">
        <v>3</v>
      </c>
      <c r="N1418">
        <v>32</v>
      </c>
      <c r="O1418">
        <v>5</v>
      </c>
    </row>
    <row r="1419" spans="1:15">
      <c r="A1419">
        <v>1277</v>
      </c>
      <c r="B1419">
        <v>5998.3689285714281</v>
      </c>
      <c r="C1419">
        <v>5357.943214285714</v>
      </c>
      <c r="D1419">
        <v>10</v>
      </c>
      <c r="E1419">
        <v>4</v>
      </c>
      <c r="F1419">
        <v>3152.7410714285716</v>
      </c>
      <c r="G1419">
        <v>2346.6789285714285</v>
      </c>
      <c r="H1419">
        <v>607.14285714285711</v>
      </c>
      <c r="I1419">
        <v>831.88357142857149</v>
      </c>
      <c r="J1419">
        <v>523.13249999999994</v>
      </c>
      <c r="K1419">
        <v>44</v>
      </c>
      <c r="L1419">
        <v>20</v>
      </c>
      <c r="M1419">
        <v>4</v>
      </c>
      <c r="N1419">
        <v>24</v>
      </c>
      <c r="O1419">
        <v>10</v>
      </c>
    </row>
    <row r="1420" spans="1:15">
      <c r="A1420">
        <v>150</v>
      </c>
      <c r="B1420">
        <v>1539.1299999999999</v>
      </c>
      <c r="C1420">
        <v>1539.1299999999999</v>
      </c>
      <c r="D1420">
        <v>4</v>
      </c>
      <c r="E1420">
        <v>4</v>
      </c>
      <c r="F1420">
        <v>1441.0514285714287</v>
      </c>
      <c r="G1420">
        <v>1441.0514285714287</v>
      </c>
      <c r="H1420">
        <v>442.85714285714283</v>
      </c>
      <c r="I1420">
        <v>714.76571428571424</v>
      </c>
      <c r="J1420">
        <v>20.428571428571427</v>
      </c>
      <c r="K1420">
        <v>59</v>
      </c>
      <c r="L1420">
        <v>59</v>
      </c>
      <c r="M1420">
        <v>4</v>
      </c>
      <c r="N1420">
        <v>48</v>
      </c>
      <c r="O1420">
        <v>1</v>
      </c>
    </row>
    <row r="1421" spans="1:15">
      <c r="A1421">
        <v>796</v>
      </c>
      <c r="B1421">
        <v>5944.7446428571429</v>
      </c>
      <c r="C1421">
        <v>5444.8803571428571</v>
      </c>
      <c r="D1421">
        <v>12</v>
      </c>
      <c r="E1421">
        <v>5</v>
      </c>
      <c r="F1421">
        <v>6662.3074999999999</v>
      </c>
      <c r="G1421">
        <v>5748.2485714285713</v>
      </c>
      <c r="H1421">
        <v>1010.7142857142857</v>
      </c>
      <c r="I1421">
        <v>906.59464285714296</v>
      </c>
      <c r="J1421">
        <v>4173.5464285714288</v>
      </c>
      <c r="K1421">
        <v>69</v>
      </c>
      <c r="L1421">
        <v>34</v>
      </c>
      <c r="M1421">
        <v>7</v>
      </c>
      <c r="N1421">
        <v>31</v>
      </c>
      <c r="O1421">
        <v>21</v>
      </c>
    </row>
    <row r="1422" spans="1:15">
      <c r="A1422">
        <v>1034</v>
      </c>
      <c r="B1422">
        <v>60.714999999999996</v>
      </c>
      <c r="C1422">
        <v>60.714999999999996</v>
      </c>
      <c r="D1422">
        <v>2</v>
      </c>
      <c r="E1422">
        <v>2</v>
      </c>
      <c r="F1422">
        <v>43.178571428571431</v>
      </c>
      <c r="G1422">
        <v>43.178571428571431</v>
      </c>
      <c r="H1422">
        <v>21.428571428571427</v>
      </c>
      <c r="I1422">
        <v>3.4285714285714284</v>
      </c>
      <c r="J1422">
        <v>17.857142857142858</v>
      </c>
      <c r="K1422">
        <v>9</v>
      </c>
      <c r="L1422">
        <v>9</v>
      </c>
      <c r="M1422">
        <v>2</v>
      </c>
      <c r="N1422">
        <v>5</v>
      </c>
      <c r="O1422">
        <v>1</v>
      </c>
    </row>
    <row r="1423" spans="1:15">
      <c r="A1423">
        <v>1186</v>
      </c>
      <c r="B1423">
        <v>1285.75</v>
      </c>
      <c r="C1423">
        <v>1285.75</v>
      </c>
      <c r="D1423">
        <v>4</v>
      </c>
      <c r="E1423">
        <v>4</v>
      </c>
      <c r="F1423">
        <v>2028.2082142857143</v>
      </c>
      <c r="G1423">
        <v>2028.2082142857143</v>
      </c>
      <c r="H1423">
        <v>692.11857142857139</v>
      </c>
      <c r="I1423">
        <v>1318.3442857142857</v>
      </c>
      <c r="J1423">
        <v>0</v>
      </c>
      <c r="K1423">
        <v>23</v>
      </c>
      <c r="L1423">
        <v>23</v>
      </c>
      <c r="M1423">
        <v>5</v>
      </c>
      <c r="N1423">
        <v>13</v>
      </c>
      <c r="O1423">
        <v>0</v>
      </c>
    </row>
    <row r="1424" spans="1:15">
      <c r="A1424">
        <v>792</v>
      </c>
      <c r="B1424">
        <v>920.80571428571432</v>
      </c>
      <c r="C1424">
        <v>920.80571428571432</v>
      </c>
      <c r="D1424">
        <v>2</v>
      </c>
      <c r="E1424">
        <v>2</v>
      </c>
      <c r="F1424">
        <v>1475.0907142857143</v>
      </c>
      <c r="G1424">
        <v>1475.0907142857143</v>
      </c>
      <c r="H1424">
        <v>0</v>
      </c>
      <c r="I1424">
        <v>0</v>
      </c>
      <c r="J1424">
        <v>0</v>
      </c>
      <c r="K1424">
        <v>2</v>
      </c>
      <c r="L1424">
        <v>2</v>
      </c>
      <c r="M1424">
        <v>0</v>
      </c>
      <c r="N1424">
        <v>0</v>
      </c>
      <c r="O1424">
        <v>0</v>
      </c>
    </row>
    <row r="1425" spans="1:15">
      <c r="A1425">
        <v>1370</v>
      </c>
      <c r="B1425">
        <v>375.55285714285714</v>
      </c>
      <c r="C1425">
        <v>375.55285714285714</v>
      </c>
      <c r="D1425">
        <v>5</v>
      </c>
      <c r="E1425">
        <v>5</v>
      </c>
      <c r="F1425">
        <v>296.26071428571424</v>
      </c>
      <c r="G1425">
        <v>296.26071428571424</v>
      </c>
      <c r="H1425">
        <v>39.285714285714285</v>
      </c>
      <c r="I1425">
        <v>102.76071428571429</v>
      </c>
      <c r="J1425">
        <v>153.78571428571428</v>
      </c>
      <c r="K1425">
        <v>12</v>
      </c>
      <c r="L1425">
        <v>12</v>
      </c>
      <c r="M1425">
        <v>3</v>
      </c>
      <c r="N1425">
        <v>6</v>
      </c>
      <c r="O1425">
        <v>1</v>
      </c>
    </row>
    <row r="1426" spans="1:15">
      <c r="A1426">
        <v>1556</v>
      </c>
      <c r="B1426">
        <v>535.71678571428572</v>
      </c>
      <c r="C1426">
        <v>535.71678571428572</v>
      </c>
      <c r="D1426">
        <v>3</v>
      </c>
      <c r="E1426">
        <v>3</v>
      </c>
      <c r="F1426">
        <v>476.25</v>
      </c>
      <c r="G1426">
        <v>476.25</v>
      </c>
      <c r="H1426">
        <v>0</v>
      </c>
      <c r="I1426">
        <v>0</v>
      </c>
      <c r="J1426">
        <v>476.25</v>
      </c>
      <c r="K1426">
        <v>4</v>
      </c>
      <c r="L1426">
        <v>4</v>
      </c>
      <c r="M1426">
        <v>0</v>
      </c>
      <c r="N1426">
        <v>0</v>
      </c>
      <c r="O1426">
        <v>4</v>
      </c>
    </row>
    <row r="1427" spans="1:15">
      <c r="A1427">
        <v>1485</v>
      </c>
      <c r="B1427">
        <v>1093.5153571428571</v>
      </c>
      <c r="C1427">
        <v>1090.4221428571429</v>
      </c>
      <c r="D1427">
        <v>4</v>
      </c>
      <c r="E1427">
        <v>3</v>
      </c>
      <c r="F1427">
        <v>1031.8214285714287</v>
      </c>
      <c r="G1427">
        <v>1031.8214285714287</v>
      </c>
      <c r="H1427">
        <v>0</v>
      </c>
      <c r="I1427">
        <v>0</v>
      </c>
      <c r="J1427">
        <v>135.5</v>
      </c>
      <c r="K1427">
        <v>4</v>
      </c>
      <c r="L1427">
        <v>4</v>
      </c>
      <c r="M1427">
        <v>0</v>
      </c>
      <c r="N1427">
        <v>0</v>
      </c>
      <c r="O1427">
        <v>2</v>
      </c>
    </row>
    <row r="1428" spans="1:15">
      <c r="A1428">
        <v>1048</v>
      </c>
      <c r="B1428">
        <v>729.27571428571434</v>
      </c>
      <c r="C1428">
        <v>729.27571428571434</v>
      </c>
      <c r="D1428">
        <v>2</v>
      </c>
      <c r="E1428">
        <v>2</v>
      </c>
      <c r="F1428">
        <v>541.25</v>
      </c>
      <c r="G1428">
        <v>541.25</v>
      </c>
      <c r="H1428">
        <v>535.71428571428567</v>
      </c>
      <c r="I1428">
        <v>0</v>
      </c>
      <c r="J1428">
        <v>0</v>
      </c>
      <c r="K1428">
        <v>3</v>
      </c>
      <c r="L1428">
        <v>3</v>
      </c>
      <c r="M1428">
        <v>1</v>
      </c>
      <c r="N1428">
        <v>0</v>
      </c>
      <c r="O1428">
        <v>0</v>
      </c>
    </row>
    <row r="1429" spans="1:15">
      <c r="A1429">
        <v>940</v>
      </c>
      <c r="B1429">
        <v>824.89857142857147</v>
      </c>
      <c r="C1429">
        <v>824.89857142857147</v>
      </c>
      <c r="D1429">
        <v>3</v>
      </c>
      <c r="E1429">
        <v>3</v>
      </c>
      <c r="F1429">
        <v>868.94642857142856</v>
      </c>
      <c r="G1429">
        <v>868.94642857142856</v>
      </c>
      <c r="H1429">
        <v>0</v>
      </c>
      <c r="I1429">
        <v>731.41071428571433</v>
      </c>
      <c r="J1429">
        <v>133.92857142857142</v>
      </c>
      <c r="K1429">
        <v>40</v>
      </c>
      <c r="L1429">
        <v>40</v>
      </c>
      <c r="M1429">
        <v>0</v>
      </c>
      <c r="N1429">
        <v>36</v>
      </c>
      <c r="O1429">
        <v>3</v>
      </c>
    </row>
    <row r="1430" spans="1:15">
      <c r="A1430">
        <v>443</v>
      </c>
      <c r="B1430">
        <v>806.755</v>
      </c>
      <c r="C1430">
        <v>696.16</v>
      </c>
      <c r="D1430">
        <v>3</v>
      </c>
      <c r="E1430">
        <v>2</v>
      </c>
      <c r="F1430">
        <v>965.89285714285711</v>
      </c>
      <c r="G1430">
        <v>963.78571428571433</v>
      </c>
      <c r="H1430">
        <v>178.57142857142858</v>
      </c>
      <c r="I1430">
        <v>0</v>
      </c>
      <c r="J1430">
        <v>661.67857142857144</v>
      </c>
      <c r="K1430">
        <v>11</v>
      </c>
      <c r="L1430">
        <v>10</v>
      </c>
      <c r="M1430">
        <v>1</v>
      </c>
      <c r="N1430">
        <v>0</v>
      </c>
      <c r="O1430">
        <v>7</v>
      </c>
    </row>
    <row r="1431" spans="1:15">
      <c r="A1431">
        <v>1180</v>
      </c>
      <c r="B1431">
        <v>1209.1714285714286</v>
      </c>
      <c r="C1431">
        <v>1068.6242857142856</v>
      </c>
      <c r="D1431">
        <v>11</v>
      </c>
      <c r="E1431">
        <v>6</v>
      </c>
      <c r="F1431">
        <v>1582.9696428571428</v>
      </c>
      <c r="G1431">
        <v>1569.3625</v>
      </c>
      <c r="H1431">
        <v>364.28571428571428</v>
      </c>
      <c r="I1431">
        <v>389.24821428571431</v>
      </c>
      <c r="J1431">
        <v>615.7928571428572</v>
      </c>
      <c r="K1431">
        <v>50</v>
      </c>
      <c r="L1431">
        <v>44</v>
      </c>
      <c r="M1431">
        <v>5</v>
      </c>
      <c r="N1431">
        <v>23</v>
      </c>
      <c r="O1431">
        <v>11</v>
      </c>
    </row>
    <row r="1432" spans="1:15">
      <c r="A1432">
        <v>1163</v>
      </c>
      <c r="B1432">
        <v>657.16142857142859</v>
      </c>
      <c r="C1432">
        <v>657.16142857142859</v>
      </c>
      <c r="D1432">
        <v>3</v>
      </c>
      <c r="E1432">
        <v>3</v>
      </c>
      <c r="F1432">
        <v>728.98214285714289</v>
      </c>
      <c r="G1432">
        <v>728.98214285714289</v>
      </c>
      <c r="H1432">
        <v>321.42857142857144</v>
      </c>
      <c r="I1432">
        <v>26.232142857142858</v>
      </c>
      <c r="J1432">
        <v>368.53571428571428</v>
      </c>
      <c r="K1432">
        <v>9</v>
      </c>
      <c r="L1432">
        <v>9</v>
      </c>
      <c r="M1432">
        <v>2</v>
      </c>
      <c r="N1432">
        <v>3</v>
      </c>
      <c r="O1432">
        <v>2</v>
      </c>
    </row>
    <row r="1433" spans="1:15">
      <c r="A1433">
        <v>166</v>
      </c>
      <c r="B1433">
        <v>1385.9139285714284</v>
      </c>
      <c r="C1433">
        <v>1180.3796428571427</v>
      </c>
      <c r="D1433">
        <v>15</v>
      </c>
      <c r="E1433">
        <v>12</v>
      </c>
      <c r="F1433">
        <v>1454.5982142857142</v>
      </c>
      <c r="G1433">
        <v>1191.0767857142857</v>
      </c>
      <c r="H1433">
        <v>892.85714285714289</v>
      </c>
      <c r="I1433">
        <v>0</v>
      </c>
      <c r="J1433">
        <v>71.428571428571431</v>
      </c>
      <c r="K1433">
        <v>23</v>
      </c>
      <c r="L1433">
        <v>14</v>
      </c>
      <c r="M1433">
        <v>5</v>
      </c>
      <c r="N1433">
        <v>0</v>
      </c>
      <c r="O1433">
        <v>2</v>
      </c>
    </row>
    <row r="1434" spans="1:15">
      <c r="A1434">
        <v>1559</v>
      </c>
      <c r="B1434">
        <v>812.50142857142862</v>
      </c>
      <c r="C1434">
        <v>812.50142857142862</v>
      </c>
      <c r="D1434">
        <v>2</v>
      </c>
      <c r="E1434">
        <v>2</v>
      </c>
      <c r="F1434">
        <v>900.23571428571427</v>
      </c>
      <c r="G1434">
        <v>900.23571428571427</v>
      </c>
      <c r="H1434">
        <v>0</v>
      </c>
      <c r="I1434">
        <v>0</v>
      </c>
      <c r="J1434">
        <v>285.71428571428572</v>
      </c>
      <c r="K1434">
        <v>5</v>
      </c>
      <c r="L1434">
        <v>5</v>
      </c>
      <c r="M1434">
        <v>0</v>
      </c>
      <c r="N1434">
        <v>0</v>
      </c>
      <c r="O1434">
        <v>2</v>
      </c>
    </row>
    <row r="1435" spans="1:15">
      <c r="A1435">
        <v>570</v>
      </c>
      <c r="B1435">
        <v>0</v>
      </c>
      <c r="C1435">
        <v>0</v>
      </c>
      <c r="D1435">
        <v>0</v>
      </c>
      <c r="E1435">
        <v>0</v>
      </c>
      <c r="F1435">
        <v>18.571428571428573</v>
      </c>
      <c r="G1435">
        <v>18.571428571428573</v>
      </c>
      <c r="H1435">
        <v>0</v>
      </c>
      <c r="I1435">
        <v>0</v>
      </c>
      <c r="J1435">
        <v>18.571428571428573</v>
      </c>
      <c r="K1435">
        <v>1</v>
      </c>
      <c r="L1435">
        <v>1</v>
      </c>
      <c r="M1435">
        <v>0</v>
      </c>
      <c r="N1435">
        <v>0</v>
      </c>
      <c r="O1435">
        <v>1</v>
      </c>
    </row>
    <row r="1436" spans="1:15">
      <c r="A1436">
        <v>716</v>
      </c>
      <c r="B1436">
        <v>115.44892857142858</v>
      </c>
      <c r="C1436">
        <v>115.44892857142858</v>
      </c>
      <c r="D1436">
        <v>2</v>
      </c>
      <c r="E1436">
        <v>2</v>
      </c>
      <c r="F1436">
        <v>115.65357142857144</v>
      </c>
      <c r="G1436">
        <v>115.65357142857144</v>
      </c>
      <c r="H1436">
        <v>0</v>
      </c>
      <c r="I1436">
        <v>14.475</v>
      </c>
      <c r="J1436">
        <v>100.75</v>
      </c>
      <c r="K1436">
        <v>7</v>
      </c>
      <c r="L1436">
        <v>7</v>
      </c>
      <c r="M1436">
        <v>0</v>
      </c>
      <c r="N1436">
        <v>4</v>
      </c>
      <c r="O1436">
        <v>1</v>
      </c>
    </row>
    <row r="1437" spans="1:15">
      <c r="A1437">
        <v>703</v>
      </c>
      <c r="B1437">
        <v>370.14714285714291</v>
      </c>
      <c r="C1437">
        <v>370.14714285714291</v>
      </c>
      <c r="D1437">
        <v>5</v>
      </c>
      <c r="E1437">
        <v>5</v>
      </c>
      <c r="F1437">
        <v>518.81071428571431</v>
      </c>
      <c r="G1437">
        <v>126.88214285714285</v>
      </c>
      <c r="H1437">
        <v>71.428571428571431</v>
      </c>
      <c r="I1437">
        <v>55.453571428571429</v>
      </c>
      <c r="J1437">
        <v>0</v>
      </c>
      <c r="K1437">
        <v>10</v>
      </c>
      <c r="L1437">
        <v>6</v>
      </c>
      <c r="M1437">
        <v>2</v>
      </c>
      <c r="N1437">
        <v>4</v>
      </c>
      <c r="O1437">
        <v>0</v>
      </c>
    </row>
    <row r="1438" spans="1:15">
      <c r="A1438">
        <v>449</v>
      </c>
      <c r="B1438">
        <v>4144.7771428571423</v>
      </c>
      <c r="C1438">
        <v>2744.4457142857141</v>
      </c>
      <c r="D1438">
        <v>30</v>
      </c>
      <c r="E1438">
        <v>27</v>
      </c>
      <c r="F1438">
        <v>3922.4982142857143</v>
      </c>
      <c r="G1438">
        <v>2713.7671428571425</v>
      </c>
      <c r="H1438">
        <v>757.14285714285711</v>
      </c>
      <c r="I1438">
        <v>7.2464285714285719</v>
      </c>
      <c r="J1438">
        <v>221.32142857142858</v>
      </c>
      <c r="K1438">
        <v>55</v>
      </c>
      <c r="L1438">
        <v>31</v>
      </c>
      <c r="M1438">
        <v>9</v>
      </c>
      <c r="N1438">
        <v>2</v>
      </c>
      <c r="O1438">
        <v>8</v>
      </c>
    </row>
    <row r="1439" spans="1:15">
      <c r="A1439">
        <v>803</v>
      </c>
      <c r="B1439">
        <v>376.75107142857144</v>
      </c>
      <c r="C1439">
        <v>376.75107142857144</v>
      </c>
      <c r="D1439">
        <v>2</v>
      </c>
      <c r="E1439">
        <v>2</v>
      </c>
      <c r="F1439">
        <v>594.92392857142852</v>
      </c>
      <c r="G1439">
        <v>594.92392857142852</v>
      </c>
      <c r="H1439">
        <v>353.57142857142856</v>
      </c>
      <c r="I1439">
        <v>78.173928571428561</v>
      </c>
      <c r="J1439">
        <v>150.60714285714286</v>
      </c>
      <c r="K1439">
        <v>36</v>
      </c>
      <c r="L1439">
        <v>36</v>
      </c>
      <c r="M1439">
        <v>8</v>
      </c>
      <c r="N1439">
        <v>7</v>
      </c>
      <c r="O1439">
        <v>5</v>
      </c>
    </row>
    <row r="1440" spans="1:15">
      <c r="A1440">
        <v>342</v>
      </c>
      <c r="B1440">
        <v>1365.1285714285714</v>
      </c>
      <c r="C1440">
        <v>1307.3364285714285</v>
      </c>
      <c r="D1440">
        <v>4</v>
      </c>
      <c r="E1440">
        <v>3</v>
      </c>
      <c r="F1440">
        <v>735.58928571428567</v>
      </c>
      <c r="G1440">
        <v>732.375</v>
      </c>
      <c r="H1440">
        <v>260.71428571428572</v>
      </c>
      <c r="I1440">
        <v>305.30357142857144</v>
      </c>
      <c r="J1440">
        <v>94.785714285714292</v>
      </c>
      <c r="K1440">
        <v>22</v>
      </c>
      <c r="L1440">
        <v>21</v>
      </c>
      <c r="M1440">
        <v>3</v>
      </c>
      <c r="N1440">
        <v>12</v>
      </c>
      <c r="O1440">
        <v>3</v>
      </c>
    </row>
    <row r="1441" spans="1:15">
      <c r="A1441">
        <v>826</v>
      </c>
      <c r="B1441">
        <v>1610.2435714285714</v>
      </c>
      <c r="C1441">
        <v>1504.4739285714284</v>
      </c>
      <c r="D1441">
        <v>18</v>
      </c>
      <c r="E1441">
        <v>13</v>
      </c>
      <c r="F1441">
        <v>1689.4035714285715</v>
      </c>
      <c r="G1441">
        <v>1478.895</v>
      </c>
      <c r="H1441">
        <v>196.42857142857142</v>
      </c>
      <c r="I1441">
        <v>174.49357142857141</v>
      </c>
      <c r="J1441">
        <v>107.14285714285714</v>
      </c>
      <c r="K1441">
        <v>43</v>
      </c>
      <c r="L1441">
        <v>32</v>
      </c>
      <c r="M1441">
        <v>6</v>
      </c>
      <c r="N1441">
        <v>17</v>
      </c>
      <c r="O1441">
        <v>1</v>
      </c>
    </row>
    <row r="1442" spans="1:15">
      <c r="A1442">
        <v>387</v>
      </c>
      <c r="B1442">
        <v>489.96714285714285</v>
      </c>
      <c r="C1442">
        <v>489.96714285714285</v>
      </c>
      <c r="D1442">
        <v>2</v>
      </c>
      <c r="E1442">
        <v>2</v>
      </c>
      <c r="F1442">
        <v>502.39285714285717</v>
      </c>
      <c r="G1442">
        <v>502.39285714285717</v>
      </c>
      <c r="H1442">
        <v>442.85714285714283</v>
      </c>
      <c r="I1442">
        <v>0</v>
      </c>
      <c r="J1442">
        <v>57.142857142857146</v>
      </c>
      <c r="K1442">
        <v>4</v>
      </c>
      <c r="L1442">
        <v>4</v>
      </c>
      <c r="M1442">
        <v>1</v>
      </c>
      <c r="N1442">
        <v>0</v>
      </c>
      <c r="O1442">
        <v>2</v>
      </c>
    </row>
    <row r="1443" spans="1:15">
      <c r="A1443">
        <v>1286</v>
      </c>
      <c r="B1443">
        <v>499.54428571428571</v>
      </c>
      <c r="C1443">
        <v>499.54428571428571</v>
      </c>
      <c r="D1443">
        <v>5</v>
      </c>
      <c r="E1443">
        <v>5</v>
      </c>
      <c r="F1443">
        <v>505.06785714285712</v>
      </c>
      <c r="G1443">
        <v>505.06785714285712</v>
      </c>
      <c r="H1443">
        <v>392.85714285714283</v>
      </c>
      <c r="I1443">
        <v>36.139285714285712</v>
      </c>
      <c r="J1443">
        <v>75.214285714285708</v>
      </c>
      <c r="K1443">
        <v>13</v>
      </c>
      <c r="L1443">
        <v>13</v>
      </c>
      <c r="M1443">
        <v>3</v>
      </c>
      <c r="N1443">
        <v>4</v>
      </c>
      <c r="O1443">
        <v>5</v>
      </c>
    </row>
    <row r="1444" spans="1:15">
      <c r="A1444">
        <v>639</v>
      </c>
      <c r="B1444">
        <v>714.3896428571428</v>
      </c>
      <c r="C1444">
        <v>714.3896428571428</v>
      </c>
      <c r="D1444">
        <v>2</v>
      </c>
      <c r="E1444">
        <v>2</v>
      </c>
      <c r="F1444">
        <v>667.60714285714289</v>
      </c>
      <c r="G1444">
        <v>667.60714285714289</v>
      </c>
      <c r="H1444">
        <v>357.14285714285717</v>
      </c>
      <c r="I1444">
        <v>310.46428571428572</v>
      </c>
      <c r="J1444">
        <v>0</v>
      </c>
      <c r="K1444">
        <v>3</v>
      </c>
      <c r="L1444">
        <v>3</v>
      </c>
      <c r="M1444">
        <v>1</v>
      </c>
      <c r="N1444">
        <v>2</v>
      </c>
      <c r="O1444">
        <v>0</v>
      </c>
    </row>
    <row r="1445" spans="1:15">
      <c r="A1445">
        <v>424</v>
      </c>
      <c r="B1445">
        <v>107703.80428571429</v>
      </c>
      <c r="C1445">
        <v>54128.379285714291</v>
      </c>
      <c r="D1445">
        <v>7</v>
      </c>
      <c r="E1445">
        <v>5</v>
      </c>
      <c r="F1445">
        <v>59500.932500000003</v>
      </c>
      <c r="G1445">
        <v>59500.932500000003</v>
      </c>
      <c r="H1445">
        <v>357.14285714285717</v>
      </c>
      <c r="I1445">
        <v>159.49285714285716</v>
      </c>
      <c r="J1445">
        <v>3435.3571428571427</v>
      </c>
      <c r="K1445">
        <v>35</v>
      </c>
      <c r="L1445">
        <v>35</v>
      </c>
      <c r="M1445">
        <v>1</v>
      </c>
      <c r="N1445">
        <v>2</v>
      </c>
      <c r="O1445">
        <v>21</v>
      </c>
    </row>
    <row r="1446" spans="1:15">
      <c r="A1446">
        <v>853</v>
      </c>
      <c r="B1446">
        <v>639.4228571428572</v>
      </c>
      <c r="C1446">
        <v>639.40928571428572</v>
      </c>
      <c r="D1446">
        <v>3</v>
      </c>
      <c r="E1446">
        <v>2</v>
      </c>
      <c r="F1446">
        <v>1093.7642857142857</v>
      </c>
      <c r="G1446">
        <v>1093.7642857142857</v>
      </c>
      <c r="H1446">
        <v>571.42857142857144</v>
      </c>
      <c r="I1446">
        <v>30.900000000000002</v>
      </c>
      <c r="J1446">
        <v>487.15000000000003</v>
      </c>
      <c r="K1446">
        <v>14</v>
      </c>
      <c r="L1446">
        <v>14</v>
      </c>
      <c r="M1446">
        <v>1</v>
      </c>
      <c r="N1446">
        <v>2</v>
      </c>
      <c r="O1446">
        <v>9</v>
      </c>
    </row>
    <row r="1447" spans="1:15">
      <c r="A1447">
        <v>798</v>
      </c>
      <c r="B1447">
        <v>1.7857142857142859E-3</v>
      </c>
      <c r="C1447">
        <v>1.7857142857142859E-3</v>
      </c>
      <c r="D1447">
        <v>1</v>
      </c>
      <c r="E1447">
        <v>1</v>
      </c>
      <c r="F1447">
        <v>1.9642857142857142</v>
      </c>
      <c r="G1447">
        <v>1.9642857142857142</v>
      </c>
      <c r="H1447">
        <v>0</v>
      </c>
      <c r="I1447">
        <v>0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</row>
    <row r="1448" spans="1:15">
      <c r="A1448">
        <v>1401</v>
      </c>
      <c r="B1448">
        <v>2471.1089285714288</v>
      </c>
      <c r="C1448">
        <v>2460.4349999999999</v>
      </c>
      <c r="D1448">
        <v>8</v>
      </c>
      <c r="E1448">
        <v>7</v>
      </c>
      <c r="F1448">
        <v>4216.8214285714284</v>
      </c>
      <c r="G1448">
        <v>4216.8214285714284</v>
      </c>
      <c r="H1448">
        <v>1428.5714285714287</v>
      </c>
      <c r="I1448">
        <v>341.67857142857144</v>
      </c>
      <c r="J1448">
        <v>2444.4285714285716</v>
      </c>
      <c r="K1448">
        <v>17</v>
      </c>
      <c r="L1448">
        <v>17</v>
      </c>
      <c r="M1448">
        <v>1</v>
      </c>
      <c r="N1448">
        <v>2</v>
      </c>
      <c r="O1448">
        <v>13</v>
      </c>
    </row>
    <row r="1449" spans="1:15">
      <c r="A1449">
        <v>202</v>
      </c>
      <c r="B1449">
        <v>1190.0650000000001</v>
      </c>
      <c r="C1449">
        <v>1125.1067857142857</v>
      </c>
      <c r="D1449">
        <v>9</v>
      </c>
      <c r="E1449">
        <v>4</v>
      </c>
      <c r="F1449">
        <v>1577.0528571428572</v>
      </c>
      <c r="G1449">
        <v>1336.6535714285715</v>
      </c>
      <c r="H1449">
        <v>0</v>
      </c>
      <c r="I1449">
        <v>235.89928571428572</v>
      </c>
      <c r="J1449">
        <v>966.96428571428567</v>
      </c>
      <c r="K1449">
        <v>18</v>
      </c>
      <c r="L1449">
        <v>12</v>
      </c>
      <c r="M1449">
        <v>0</v>
      </c>
      <c r="N1449">
        <v>2</v>
      </c>
      <c r="O1449">
        <v>6</v>
      </c>
    </row>
    <row r="1450" spans="1:15">
      <c r="A1450">
        <v>240</v>
      </c>
      <c r="B1450">
        <v>1292.1924999999999</v>
      </c>
      <c r="C1450">
        <v>1292.1924999999999</v>
      </c>
      <c r="D1450">
        <v>3</v>
      </c>
      <c r="E1450">
        <v>3</v>
      </c>
      <c r="F1450">
        <v>2156.5871428571431</v>
      </c>
      <c r="G1450">
        <v>2156.5871428571431</v>
      </c>
      <c r="H1450">
        <v>0</v>
      </c>
      <c r="I1450">
        <v>0</v>
      </c>
      <c r="J1450">
        <v>2153.6942857142858</v>
      </c>
      <c r="K1450">
        <v>3</v>
      </c>
      <c r="L1450">
        <v>3</v>
      </c>
      <c r="M1450">
        <v>0</v>
      </c>
      <c r="N1450">
        <v>0</v>
      </c>
      <c r="O1450">
        <v>2</v>
      </c>
    </row>
    <row r="1451" spans="1:15">
      <c r="A1451">
        <v>451</v>
      </c>
      <c r="B1451">
        <v>3.5682142857142858</v>
      </c>
      <c r="C1451">
        <v>7.1428571428571435E-3</v>
      </c>
      <c r="D1451">
        <v>5</v>
      </c>
      <c r="E1451">
        <v>1</v>
      </c>
      <c r="F1451">
        <v>250.88107142857143</v>
      </c>
      <c r="G1451">
        <v>248.52392857142857</v>
      </c>
      <c r="H1451">
        <v>0</v>
      </c>
      <c r="I1451">
        <v>0</v>
      </c>
      <c r="J1451">
        <v>243.03571428571428</v>
      </c>
      <c r="K1451">
        <v>12</v>
      </c>
      <c r="L1451">
        <v>8</v>
      </c>
      <c r="M1451">
        <v>0</v>
      </c>
      <c r="N1451">
        <v>0</v>
      </c>
      <c r="O1451">
        <v>6</v>
      </c>
    </row>
    <row r="1452" spans="1:15">
      <c r="A1452">
        <v>1264</v>
      </c>
      <c r="B1452">
        <v>357.1439285714286</v>
      </c>
      <c r="C1452">
        <v>357.1439285714286</v>
      </c>
      <c r="D1452">
        <v>2</v>
      </c>
      <c r="E1452">
        <v>2</v>
      </c>
      <c r="F1452">
        <v>323.60714285714283</v>
      </c>
      <c r="G1452">
        <v>323.60714285714283</v>
      </c>
      <c r="H1452">
        <v>0</v>
      </c>
      <c r="I1452">
        <v>0</v>
      </c>
      <c r="J1452">
        <v>320.21428571428572</v>
      </c>
      <c r="K1452">
        <v>7</v>
      </c>
      <c r="L1452">
        <v>7</v>
      </c>
      <c r="M1452">
        <v>0</v>
      </c>
      <c r="N1452">
        <v>0</v>
      </c>
      <c r="O1452">
        <v>6</v>
      </c>
    </row>
    <row r="1453" spans="1:15">
      <c r="A1453">
        <v>1209</v>
      </c>
      <c r="B1453">
        <v>1035.7157142857143</v>
      </c>
      <c r="C1453">
        <v>1035.7157142857143</v>
      </c>
      <c r="D1453">
        <v>2</v>
      </c>
      <c r="E1453">
        <v>2</v>
      </c>
      <c r="F1453">
        <v>1095.9321428571427</v>
      </c>
      <c r="G1453">
        <v>1095.9321428571427</v>
      </c>
      <c r="H1453">
        <v>0</v>
      </c>
      <c r="I1453">
        <v>0</v>
      </c>
      <c r="J1453">
        <v>0</v>
      </c>
      <c r="K1453">
        <v>2</v>
      </c>
      <c r="L1453">
        <v>2</v>
      </c>
      <c r="M1453">
        <v>0</v>
      </c>
      <c r="N1453">
        <v>0</v>
      </c>
      <c r="O1453">
        <v>0</v>
      </c>
    </row>
    <row r="1454" spans="1:15">
      <c r="A1454">
        <v>415</v>
      </c>
      <c r="B1454">
        <v>107.14321428571429</v>
      </c>
      <c r="C1454">
        <v>107.14321428571429</v>
      </c>
      <c r="D1454">
        <v>2</v>
      </c>
      <c r="E1454">
        <v>2</v>
      </c>
      <c r="F1454">
        <v>26.828571428571429</v>
      </c>
      <c r="G1454">
        <v>26.828571428571429</v>
      </c>
      <c r="H1454">
        <v>14.285714285714286</v>
      </c>
      <c r="I1454">
        <v>12.542857142857143</v>
      </c>
      <c r="J1454">
        <v>0</v>
      </c>
      <c r="K1454">
        <v>10</v>
      </c>
      <c r="L1454">
        <v>10</v>
      </c>
      <c r="M1454">
        <v>2</v>
      </c>
      <c r="N1454">
        <v>8</v>
      </c>
      <c r="O1454">
        <v>0</v>
      </c>
    </row>
    <row r="1455" spans="1:15">
      <c r="A1455">
        <v>1611</v>
      </c>
      <c r="B1455">
        <v>1029.9185714285716</v>
      </c>
      <c r="C1455">
        <v>1029.9185714285716</v>
      </c>
      <c r="D1455">
        <v>3</v>
      </c>
      <c r="E1455">
        <v>3</v>
      </c>
      <c r="F1455">
        <v>1104.6857142857143</v>
      </c>
      <c r="G1455">
        <v>1104.6857142857143</v>
      </c>
      <c r="H1455">
        <v>178.57142857142858</v>
      </c>
      <c r="I1455">
        <v>32.142857142857146</v>
      </c>
      <c r="J1455">
        <v>890.57857142857142</v>
      </c>
      <c r="K1455">
        <v>11</v>
      </c>
      <c r="L1455">
        <v>11</v>
      </c>
      <c r="M1455">
        <v>1</v>
      </c>
      <c r="N1455">
        <v>3</v>
      </c>
      <c r="O1455">
        <v>6</v>
      </c>
    </row>
    <row r="1456" spans="1:15">
      <c r="A1456">
        <v>86</v>
      </c>
      <c r="B1456">
        <v>9319.1971428571433</v>
      </c>
      <c r="C1456">
        <v>9319.1971428571433</v>
      </c>
      <c r="D1456">
        <v>4</v>
      </c>
      <c r="E1456">
        <v>4</v>
      </c>
      <c r="F1456">
        <v>1086.5821428571428</v>
      </c>
      <c r="G1456">
        <v>1086.5821428571428</v>
      </c>
      <c r="H1456">
        <v>460.71428571428572</v>
      </c>
      <c r="I1456">
        <v>0</v>
      </c>
      <c r="J1456">
        <v>203.67857142857142</v>
      </c>
      <c r="K1456">
        <v>15</v>
      </c>
      <c r="L1456">
        <v>15</v>
      </c>
      <c r="M1456">
        <v>6</v>
      </c>
      <c r="N1456">
        <v>0</v>
      </c>
      <c r="O1456">
        <v>5</v>
      </c>
    </row>
    <row r="1457" spans="1:15">
      <c r="A1457">
        <v>975</v>
      </c>
      <c r="B1457">
        <v>2837.6353571428567</v>
      </c>
      <c r="C1457">
        <v>2837.6353571428567</v>
      </c>
      <c r="D1457">
        <v>2</v>
      </c>
      <c r="E1457">
        <v>2</v>
      </c>
      <c r="F1457">
        <v>3270.4092857142859</v>
      </c>
      <c r="G1457">
        <v>3270.4092857142859</v>
      </c>
      <c r="H1457">
        <v>1428.5714285714287</v>
      </c>
      <c r="I1457">
        <v>464.05214285714283</v>
      </c>
      <c r="J1457">
        <v>1375.7142857142858</v>
      </c>
      <c r="K1457">
        <v>7</v>
      </c>
      <c r="L1457">
        <v>7</v>
      </c>
      <c r="M1457">
        <v>2</v>
      </c>
      <c r="N1457">
        <v>1</v>
      </c>
      <c r="O1457">
        <v>3</v>
      </c>
    </row>
    <row r="1458" spans="1:15">
      <c r="A1458">
        <v>294</v>
      </c>
      <c r="B1458">
        <v>1268.7489285714287</v>
      </c>
      <c r="C1458">
        <v>1264.4696428571428</v>
      </c>
      <c r="D1458">
        <v>4</v>
      </c>
      <c r="E1458">
        <v>3</v>
      </c>
      <c r="F1458">
        <v>1161.3214285714287</v>
      </c>
      <c r="G1458">
        <v>1161.3214285714287</v>
      </c>
      <c r="H1458">
        <v>535.71428571428567</v>
      </c>
      <c r="I1458">
        <v>0</v>
      </c>
      <c r="J1458">
        <v>623.32142857142856</v>
      </c>
      <c r="K1458">
        <v>7</v>
      </c>
      <c r="L1458">
        <v>7</v>
      </c>
      <c r="M1458">
        <v>1</v>
      </c>
      <c r="N1458">
        <v>0</v>
      </c>
      <c r="O1458">
        <v>5</v>
      </c>
    </row>
    <row r="1459" spans="1:15">
      <c r="A1459">
        <v>801</v>
      </c>
      <c r="B1459">
        <v>7.1428571428571429E-4</v>
      </c>
      <c r="C1459">
        <v>7.1428571428571429E-4</v>
      </c>
      <c r="D1459">
        <v>1</v>
      </c>
      <c r="E1459">
        <v>1</v>
      </c>
      <c r="F1459">
        <v>305.57499999999999</v>
      </c>
      <c r="G1459">
        <v>305.57499999999999</v>
      </c>
      <c r="H1459">
        <v>57.142857142857146</v>
      </c>
      <c r="I1459">
        <v>211.28928571428574</v>
      </c>
      <c r="J1459">
        <v>35.714285714285715</v>
      </c>
      <c r="K1459">
        <v>9</v>
      </c>
      <c r="L1459">
        <v>9</v>
      </c>
      <c r="M1459">
        <v>3</v>
      </c>
      <c r="N1459">
        <v>4</v>
      </c>
      <c r="O1459">
        <v>1</v>
      </c>
    </row>
    <row r="1460" spans="1:15">
      <c r="A1460">
        <v>878</v>
      </c>
      <c r="B1460">
        <v>1071.430357142857</v>
      </c>
      <c r="C1460">
        <v>1071.430357142857</v>
      </c>
      <c r="D1460">
        <v>2</v>
      </c>
      <c r="E1460">
        <v>2</v>
      </c>
      <c r="F1460">
        <v>1071.4285714285713</v>
      </c>
      <c r="G1460">
        <v>1071.4285714285713</v>
      </c>
      <c r="H1460">
        <v>0</v>
      </c>
      <c r="I1460">
        <v>0</v>
      </c>
      <c r="J1460">
        <v>0</v>
      </c>
      <c r="K1460">
        <v>2</v>
      </c>
      <c r="L1460">
        <v>2</v>
      </c>
      <c r="M1460">
        <v>0</v>
      </c>
      <c r="N1460">
        <v>0</v>
      </c>
      <c r="O1460">
        <v>0</v>
      </c>
    </row>
    <row r="1461" spans="1:15">
      <c r="A1461">
        <v>14</v>
      </c>
      <c r="B1461">
        <v>4358.7407142857146</v>
      </c>
      <c r="C1461">
        <v>3567.309285714286</v>
      </c>
      <c r="D1461">
        <v>13</v>
      </c>
      <c r="E1461">
        <v>7</v>
      </c>
      <c r="F1461">
        <v>2385.7867857142855</v>
      </c>
      <c r="G1461">
        <v>1986.292857142857</v>
      </c>
      <c r="H1461">
        <v>625</v>
      </c>
      <c r="I1461">
        <v>399.49392857142857</v>
      </c>
      <c r="J1461">
        <v>383.53571428571428</v>
      </c>
      <c r="K1461">
        <v>46</v>
      </c>
      <c r="L1461">
        <v>21</v>
      </c>
      <c r="M1461">
        <v>5</v>
      </c>
      <c r="N1461">
        <v>25</v>
      </c>
      <c r="O1461">
        <v>10</v>
      </c>
    </row>
    <row r="1462" spans="1:15">
      <c r="A1462">
        <v>261</v>
      </c>
      <c r="B1462">
        <v>125.06214285714285</v>
      </c>
      <c r="C1462">
        <v>125.06214285714285</v>
      </c>
      <c r="D1462">
        <v>3</v>
      </c>
      <c r="E1462">
        <v>3</v>
      </c>
      <c r="F1462">
        <v>140.63821428571427</v>
      </c>
      <c r="G1462">
        <v>140.63821428571427</v>
      </c>
      <c r="H1462">
        <v>0</v>
      </c>
      <c r="I1462">
        <v>0</v>
      </c>
      <c r="J1462">
        <v>134.71428571428572</v>
      </c>
      <c r="K1462">
        <v>7</v>
      </c>
      <c r="L1462">
        <v>7</v>
      </c>
      <c r="M1462">
        <v>0</v>
      </c>
      <c r="N1462">
        <v>0</v>
      </c>
      <c r="O1462">
        <v>4</v>
      </c>
    </row>
    <row r="1463" spans="1:15">
      <c r="A1463">
        <v>140</v>
      </c>
      <c r="B1463">
        <v>3904.1832142857143</v>
      </c>
      <c r="C1463">
        <v>3339.3825000000002</v>
      </c>
      <c r="D1463">
        <v>11</v>
      </c>
      <c r="E1463">
        <v>9</v>
      </c>
      <c r="F1463">
        <v>3452.3407142857141</v>
      </c>
      <c r="G1463">
        <v>2887.8364285714283</v>
      </c>
      <c r="H1463">
        <v>0</v>
      </c>
      <c r="I1463">
        <v>0</v>
      </c>
      <c r="J1463">
        <v>2319.6428571428573</v>
      </c>
      <c r="K1463">
        <v>7</v>
      </c>
      <c r="L1463">
        <v>6</v>
      </c>
      <c r="M1463">
        <v>0</v>
      </c>
      <c r="N1463">
        <v>0</v>
      </c>
      <c r="O1463">
        <v>3</v>
      </c>
    </row>
    <row r="1464" spans="1:15">
      <c r="A1464">
        <v>209</v>
      </c>
      <c r="B1464">
        <v>178.57249999999999</v>
      </c>
      <c r="C1464">
        <v>178.57249999999999</v>
      </c>
      <c r="D1464">
        <v>2</v>
      </c>
      <c r="E1464">
        <v>2</v>
      </c>
      <c r="F1464">
        <v>175.21428571428572</v>
      </c>
      <c r="G1464">
        <v>175.21428571428572</v>
      </c>
      <c r="H1464">
        <v>0</v>
      </c>
      <c r="I1464">
        <v>0</v>
      </c>
      <c r="J1464">
        <v>172.82142857142858</v>
      </c>
      <c r="K1464">
        <v>3</v>
      </c>
      <c r="L1464">
        <v>3</v>
      </c>
      <c r="M1464">
        <v>0</v>
      </c>
      <c r="N1464">
        <v>0</v>
      </c>
      <c r="O1464">
        <v>2</v>
      </c>
    </row>
    <row r="1465" spans="1:15">
      <c r="A1465">
        <v>977</v>
      </c>
      <c r="B1465">
        <v>71.428571428571431</v>
      </c>
      <c r="C1465">
        <v>71.428571428571431</v>
      </c>
      <c r="D1465">
        <v>1</v>
      </c>
      <c r="E1465">
        <v>1</v>
      </c>
      <c r="F1465">
        <v>76.103571428571428</v>
      </c>
      <c r="G1465">
        <v>76.103571428571428</v>
      </c>
      <c r="H1465">
        <v>75</v>
      </c>
      <c r="I1465">
        <v>1.0678571428571428</v>
      </c>
      <c r="J1465">
        <v>3.5714285714285712E-2</v>
      </c>
      <c r="K1465">
        <v>4</v>
      </c>
      <c r="L1465">
        <v>4</v>
      </c>
      <c r="M1465">
        <v>2</v>
      </c>
      <c r="N1465">
        <v>1</v>
      </c>
      <c r="O1465">
        <v>1</v>
      </c>
    </row>
    <row r="1466" spans="1:15">
      <c r="A1466">
        <v>96</v>
      </c>
      <c r="B1466">
        <v>438.72571428571428</v>
      </c>
      <c r="C1466">
        <v>438.29857142857145</v>
      </c>
      <c r="D1466">
        <v>3</v>
      </c>
      <c r="E1466">
        <v>2</v>
      </c>
      <c r="F1466">
        <v>110.35714285714286</v>
      </c>
      <c r="G1466">
        <v>110.35714285714286</v>
      </c>
      <c r="H1466">
        <v>0</v>
      </c>
      <c r="I1466">
        <v>0</v>
      </c>
      <c r="J1466">
        <v>108.57142857142857</v>
      </c>
      <c r="K1466">
        <v>3</v>
      </c>
      <c r="L1466">
        <v>3</v>
      </c>
      <c r="M1466">
        <v>0</v>
      </c>
      <c r="N1466">
        <v>0</v>
      </c>
      <c r="O1466">
        <v>2</v>
      </c>
    </row>
    <row r="1467" spans="1:15">
      <c r="A1467">
        <v>1229</v>
      </c>
      <c r="B1467">
        <v>1411.5035714285714</v>
      </c>
      <c r="C1467">
        <v>1411.5035714285714</v>
      </c>
      <c r="D1467">
        <v>7</v>
      </c>
      <c r="E1467">
        <v>7</v>
      </c>
      <c r="F1467">
        <v>1442.8307142857143</v>
      </c>
      <c r="G1467">
        <v>1442.8307142857143</v>
      </c>
      <c r="H1467">
        <v>571.42857142857144</v>
      </c>
      <c r="I1467">
        <v>721.15214285714285</v>
      </c>
      <c r="J1467">
        <v>150.25</v>
      </c>
      <c r="K1467">
        <v>47</v>
      </c>
      <c r="L1467">
        <v>47</v>
      </c>
      <c r="M1467">
        <v>2</v>
      </c>
      <c r="N1467">
        <v>39</v>
      </c>
      <c r="O1467">
        <v>6</v>
      </c>
    </row>
    <row r="1468" spans="1:15">
      <c r="A1468">
        <v>359</v>
      </c>
      <c r="B1468">
        <v>922.36464285714283</v>
      </c>
      <c r="C1468">
        <v>850.92964285714277</v>
      </c>
      <c r="D1468">
        <v>6</v>
      </c>
      <c r="E1468">
        <v>3</v>
      </c>
      <c r="F1468">
        <v>887.8485714285714</v>
      </c>
      <c r="G1468">
        <v>852.13428571428562</v>
      </c>
      <c r="H1468">
        <v>35.714285714285715</v>
      </c>
      <c r="I1468">
        <v>71.428571428571431</v>
      </c>
      <c r="J1468">
        <v>744.99142857142851</v>
      </c>
      <c r="K1468">
        <v>14</v>
      </c>
      <c r="L1468">
        <v>13</v>
      </c>
      <c r="M1468">
        <v>1</v>
      </c>
      <c r="N1468">
        <v>1</v>
      </c>
      <c r="O1468">
        <v>11</v>
      </c>
    </row>
    <row r="1469" spans="1:15">
      <c r="A1469">
        <v>1439</v>
      </c>
      <c r="B1469">
        <v>970.5346428571429</v>
      </c>
      <c r="C1469">
        <v>970.5346428571429</v>
      </c>
      <c r="D1469">
        <v>3</v>
      </c>
      <c r="E1469">
        <v>3</v>
      </c>
      <c r="F1469">
        <v>1232.8007142857143</v>
      </c>
      <c r="G1469">
        <v>1232.8007142857143</v>
      </c>
      <c r="H1469">
        <v>60.714285714285715</v>
      </c>
      <c r="I1469">
        <v>227.37142857142857</v>
      </c>
      <c r="J1469">
        <v>944.28642857142859</v>
      </c>
      <c r="K1469">
        <v>14</v>
      </c>
      <c r="L1469">
        <v>14</v>
      </c>
      <c r="M1469">
        <v>1</v>
      </c>
      <c r="N1469">
        <v>7</v>
      </c>
      <c r="O1469">
        <v>5</v>
      </c>
    </row>
    <row r="1470" spans="1:15">
      <c r="A1470">
        <v>316</v>
      </c>
      <c r="B1470">
        <v>1022.8460714285713</v>
      </c>
      <c r="C1470">
        <v>1022.8460714285713</v>
      </c>
      <c r="D1470">
        <v>6</v>
      </c>
      <c r="E1470">
        <v>6</v>
      </c>
      <c r="F1470">
        <v>1026.8178571428573</v>
      </c>
      <c r="G1470">
        <v>1026.8178571428573</v>
      </c>
      <c r="H1470">
        <v>535.71428571428567</v>
      </c>
      <c r="I1470">
        <v>7.7107142857142863</v>
      </c>
      <c r="J1470">
        <v>481.46428571428572</v>
      </c>
      <c r="K1470">
        <v>21</v>
      </c>
      <c r="L1470">
        <v>21</v>
      </c>
      <c r="M1470">
        <v>6</v>
      </c>
      <c r="N1470">
        <v>1</v>
      </c>
      <c r="O1470">
        <v>9</v>
      </c>
    </row>
    <row r="1471" spans="1:15">
      <c r="A1471">
        <v>1014</v>
      </c>
      <c r="B1471">
        <v>886.93500000000006</v>
      </c>
      <c r="C1471">
        <v>886.93500000000006</v>
      </c>
      <c r="D1471">
        <v>2</v>
      </c>
      <c r="E1471">
        <v>2</v>
      </c>
      <c r="F1471">
        <v>1014.0714285714286</v>
      </c>
      <c r="G1471">
        <v>1014.0714285714286</v>
      </c>
      <c r="H1471">
        <v>835.71428571428567</v>
      </c>
      <c r="I1471">
        <v>0</v>
      </c>
      <c r="J1471">
        <v>176.42857142857142</v>
      </c>
      <c r="K1471">
        <v>16</v>
      </c>
      <c r="L1471">
        <v>16</v>
      </c>
      <c r="M1471">
        <v>6</v>
      </c>
      <c r="N1471">
        <v>0</v>
      </c>
      <c r="O1471">
        <v>5</v>
      </c>
    </row>
    <row r="1472" spans="1:15">
      <c r="A1472">
        <v>711</v>
      </c>
      <c r="B1472">
        <v>396.07357142857143</v>
      </c>
      <c r="C1472">
        <v>396.07357142857143</v>
      </c>
      <c r="D1472">
        <v>3</v>
      </c>
      <c r="E1472">
        <v>3</v>
      </c>
      <c r="F1472">
        <v>704.94285714285718</v>
      </c>
      <c r="G1472">
        <v>704.94285714285718</v>
      </c>
      <c r="H1472">
        <v>0</v>
      </c>
      <c r="I1472">
        <v>369.70714285714286</v>
      </c>
      <c r="J1472">
        <v>0</v>
      </c>
      <c r="K1472">
        <v>4</v>
      </c>
      <c r="L1472">
        <v>4</v>
      </c>
      <c r="M1472">
        <v>0</v>
      </c>
      <c r="N1472">
        <v>1</v>
      </c>
      <c r="O1472">
        <v>0</v>
      </c>
    </row>
    <row r="1473" spans="1:15">
      <c r="A1473">
        <v>1421</v>
      </c>
      <c r="B1473">
        <v>675.37571428571425</v>
      </c>
      <c r="C1473">
        <v>675.37571428571425</v>
      </c>
      <c r="D1473">
        <v>5</v>
      </c>
      <c r="E1473">
        <v>5</v>
      </c>
      <c r="F1473">
        <v>728.2299999999999</v>
      </c>
      <c r="G1473">
        <v>728.2299999999999</v>
      </c>
      <c r="H1473">
        <v>392.85714285714283</v>
      </c>
      <c r="I1473">
        <v>0</v>
      </c>
      <c r="J1473">
        <v>331.98</v>
      </c>
      <c r="K1473">
        <v>12</v>
      </c>
      <c r="L1473">
        <v>12</v>
      </c>
      <c r="M1473">
        <v>1</v>
      </c>
      <c r="N1473">
        <v>0</v>
      </c>
      <c r="O1473">
        <v>10</v>
      </c>
    </row>
    <row r="1474" spans="1:15">
      <c r="A1474">
        <v>1435</v>
      </c>
      <c r="B1474">
        <v>239.57071428571427</v>
      </c>
      <c r="C1474">
        <v>239.57071428571427</v>
      </c>
      <c r="D1474">
        <v>3</v>
      </c>
      <c r="E1474">
        <v>3</v>
      </c>
      <c r="F1474">
        <v>263.81285714285713</v>
      </c>
      <c r="G1474">
        <v>263.81285714285713</v>
      </c>
      <c r="H1474">
        <v>178.57142857142858</v>
      </c>
      <c r="I1474">
        <v>85.027142857142863</v>
      </c>
      <c r="J1474">
        <v>0</v>
      </c>
      <c r="K1474">
        <v>36</v>
      </c>
      <c r="L1474">
        <v>36</v>
      </c>
      <c r="M1474">
        <v>2</v>
      </c>
      <c r="N1474">
        <v>33</v>
      </c>
      <c r="O1474">
        <v>0</v>
      </c>
    </row>
    <row r="1475" spans="1:15">
      <c r="A1475">
        <v>558</v>
      </c>
      <c r="B1475">
        <v>1448.2724999999998</v>
      </c>
      <c r="C1475">
        <v>1448.2724999999998</v>
      </c>
      <c r="D1475">
        <v>3</v>
      </c>
      <c r="E1475">
        <v>3</v>
      </c>
      <c r="F1475">
        <v>1754.9928571428572</v>
      </c>
      <c r="G1475">
        <v>1754.9928571428572</v>
      </c>
      <c r="H1475">
        <v>767.85714285714289</v>
      </c>
      <c r="I1475">
        <v>337.45714285714286</v>
      </c>
      <c r="J1475">
        <v>645.75</v>
      </c>
      <c r="K1475">
        <v>34</v>
      </c>
      <c r="L1475">
        <v>34</v>
      </c>
      <c r="M1475">
        <v>4</v>
      </c>
      <c r="N1475">
        <v>12</v>
      </c>
      <c r="O1475">
        <v>17</v>
      </c>
    </row>
    <row r="1476" spans="1:15">
      <c r="A1476">
        <v>1603</v>
      </c>
      <c r="B1476">
        <v>392.85821428571433</v>
      </c>
      <c r="C1476">
        <v>392.85821428571433</v>
      </c>
      <c r="D1476">
        <v>4</v>
      </c>
      <c r="E1476">
        <v>4</v>
      </c>
      <c r="F1476">
        <v>361.10714285714283</v>
      </c>
      <c r="G1476">
        <v>361.10714285714283</v>
      </c>
      <c r="H1476">
        <v>135.71428571428572</v>
      </c>
      <c r="I1476">
        <v>225.39285714285714</v>
      </c>
      <c r="J1476">
        <v>0</v>
      </c>
      <c r="K1476">
        <v>28</v>
      </c>
      <c r="L1476">
        <v>28</v>
      </c>
      <c r="M1476">
        <v>7</v>
      </c>
      <c r="N1476">
        <v>21</v>
      </c>
      <c r="O1476">
        <v>0</v>
      </c>
    </row>
    <row r="1477" spans="1:15">
      <c r="A1477">
        <v>1091</v>
      </c>
      <c r="B1477">
        <v>6273.7692857142856</v>
      </c>
      <c r="C1477">
        <v>6271.6185714285721</v>
      </c>
      <c r="D1477">
        <v>5</v>
      </c>
      <c r="E1477">
        <v>4</v>
      </c>
      <c r="F1477">
        <v>2366.9285714285716</v>
      </c>
      <c r="G1477">
        <v>2366.9285714285716</v>
      </c>
      <c r="H1477">
        <v>2142.8571428571427</v>
      </c>
      <c r="I1477">
        <v>0</v>
      </c>
      <c r="J1477">
        <v>222.53571428571428</v>
      </c>
      <c r="K1477">
        <v>7</v>
      </c>
      <c r="L1477">
        <v>7</v>
      </c>
      <c r="M1477">
        <v>2</v>
      </c>
      <c r="N1477">
        <v>0</v>
      </c>
      <c r="O1477">
        <v>2</v>
      </c>
    </row>
    <row r="1478" spans="1:15">
      <c r="A1478">
        <v>845</v>
      </c>
      <c r="B1478">
        <v>0</v>
      </c>
      <c r="C1478">
        <v>0</v>
      </c>
      <c r="D1478">
        <v>0</v>
      </c>
      <c r="E1478">
        <v>0</v>
      </c>
      <c r="F1478">
        <v>0.89392857142857152</v>
      </c>
      <c r="G1478">
        <v>0.89392857142857152</v>
      </c>
      <c r="H1478">
        <v>0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</v>
      </c>
    </row>
    <row r="1479" spans="1:15">
      <c r="A1479">
        <v>1031</v>
      </c>
      <c r="B1479">
        <v>583.59071428571428</v>
      </c>
      <c r="C1479">
        <v>506.71714285714285</v>
      </c>
      <c r="D1479">
        <v>3</v>
      </c>
      <c r="E1479">
        <v>2</v>
      </c>
      <c r="F1479">
        <v>673.28571428571433</v>
      </c>
      <c r="G1479">
        <v>664.17857142857144</v>
      </c>
      <c r="H1479">
        <v>535.71428571428567</v>
      </c>
      <c r="I1479">
        <v>14.285714285714286</v>
      </c>
      <c r="J1479">
        <v>0</v>
      </c>
      <c r="K1479">
        <v>11</v>
      </c>
      <c r="L1479">
        <v>9</v>
      </c>
      <c r="M1479">
        <v>3</v>
      </c>
      <c r="N1479">
        <v>1</v>
      </c>
      <c r="O1479">
        <v>0</v>
      </c>
    </row>
    <row r="1480" spans="1:15">
      <c r="A1480">
        <v>353</v>
      </c>
      <c r="B1480">
        <v>3823.3117857142856</v>
      </c>
      <c r="C1480">
        <v>2557.2178571428572</v>
      </c>
      <c r="D1480">
        <v>16</v>
      </c>
      <c r="E1480">
        <v>9</v>
      </c>
      <c r="F1480">
        <v>2852.7439285714286</v>
      </c>
      <c r="G1480">
        <v>2495.6010714285717</v>
      </c>
      <c r="H1480">
        <v>200</v>
      </c>
      <c r="I1480">
        <v>712.8175</v>
      </c>
      <c r="J1480">
        <v>1553.5357142857142</v>
      </c>
      <c r="K1480">
        <v>71</v>
      </c>
      <c r="L1480">
        <v>69</v>
      </c>
      <c r="M1480">
        <v>6</v>
      </c>
      <c r="N1480">
        <v>33</v>
      </c>
      <c r="O1480">
        <v>26</v>
      </c>
    </row>
    <row r="1481" spans="1:15">
      <c r="A1481">
        <v>1597</v>
      </c>
      <c r="B1481">
        <v>1740.5939285714285</v>
      </c>
      <c r="C1481">
        <v>1242.5596428571428</v>
      </c>
      <c r="D1481">
        <v>12</v>
      </c>
      <c r="E1481">
        <v>9</v>
      </c>
      <c r="F1481">
        <v>1198.2239285714284</v>
      </c>
      <c r="G1481">
        <v>1031.7367857142858</v>
      </c>
      <c r="H1481">
        <v>225</v>
      </c>
      <c r="I1481">
        <v>220.05857142857144</v>
      </c>
      <c r="J1481">
        <v>85.036785714285728</v>
      </c>
      <c r="K1481">
        <v>23</v>
      </c>
      <c r="L1481">
        <v>17</v>
      </c>
      <c r="M1481">
        <v>3</v>
      </c>
      <c r="N1481">
        <v>6</v>
      </c>
      <c r="O1481">
        <v>4</v>
      </c>
    </row>
    <row r="1482" spans="1:15">
      <c r="A1482">
        <v>868</v>
      </c>
      <c r="B1482">
        <v>1014.3632142857142</v>
      </c>
      <c r="C1482">
        <v>1014.3632142857142</v>
      </c>
      <c r="D1482">
        <v>2</v>
      </c>
      <c r="E1482">
        <v>2</v>
      </c>
      <c r="F1482">
        <v>568.07142857142856</v>
      </c>
      <c r="G1482">
        <v>568.07142857142856</v>
      </c>
      <c r="H1482">
        <v>0</v>
      </c>
      <c r="I1482">
        <v>0</v>
      </c>
      <c r="J1482">
        <v>567.85714285714289</v>
      </c>
      <c r="K1482">
        <v>4</v>
      </c>
      <c r="L1482">
        <v>4</v>
      </c>
      <c r="M1482">
        <v>0</v>
      </c>
      <c r="N1482">
        <v>0</v>
      </c>
      <c r="O1482">
        <v>3</v>
      </c>
    </row>
    <row r="1483" spans="1:15">
      <c r="A1483">
        <v>861</v>
      </c>
      <c r="B1483">
        <v>114.28607142857143</v>
      </c>
      <c r="C1483">
        <v>114.28607142857143</v>
      </c>
      <c r="D1483">
        <v>4</v>
      </c>
      <c r="E1483">
        <v>4</v>
      </c>
      <c r="F1483">
        <v>110.71428571428571</v>
      </c>
      <c r="G1483">
        <v>110.71428571428571</v>
      </c>
      <c r="H1483">
        <v>110.71428571428571</v>
      </c>
      <c r="I1483">
        <v>0</v>
      </c>
      <c r="J1483">
        <v>0</v>
      </c>
      <c r="K1483">
        <v>4</v>
      </c>
      <c r="L1483">
        <v>4</v>
      </c>
      <c r="M1483">
        <v>4</v>
      </c>
      <c r="N1483">
        <v>0</v>
      </c>
      <c r="O1483">
        <v>0</v>
      </c>
    </row>
    <row r="1484" spans="1:15">
      <c r="A1484">
        <v>1006</v>
      </c>
      <c r="B1484">
        <v>911.14392857142855</v>
      </c>
      <c r="C1484">
        <v>911.14392857142855</v>
      </c>
      <c r="D1484">
        <v>4</v>
      </c>
      <c r="E1484">
        <v>4</v>
      </c>
      <c r="F1484">
        <v>950.12142857142862</v>
      </c>
      <c r="G1484">
        <v>950.12142857142862</v>
      </c>
      <c r="H1484">
        <v>535.71428571428567</v>
      </c>
      <c r="I1484">
        <v>46.300000000000004</v>
      </c>
      <c r="J1484">
        <v>368.10714285714283</v>
      </c>
      <c r="K1484">
        <v>16</v>
      </c>
      <c r="L1484">
        <v>16</v>
      </c>
      <c r="M1484">
        <v>2</v>
      </c>
      <c r="N1484">
        <v>5</v>
      </c>
      <c r="O1484">
        <v>9</v>
      </c>
    </row>
    <row r="1485" spans="1:15">
      <c r="A1485">
        <v>876</v>
      </c>
      <c r="B1485">
        <v>3032.6771428571433</v>
      </c>
      <c r="C1485">
        <v>2319.4610714285714</v>
      </c>
      <c r="D1485">
        <v>18</v>
      </c>
      <c r="E1485">
        <v>15</v>
      </c>
      <c r="F1485">
        <v>2512.2050000000004</v>
      </c>
      <c r="G1485">
        <v>2274.246785714286</v>
      </c>
      <c r="H1485">
        <v>735.71428571428567</v>
      </c>
      <c r="I1485">
        <v>499.85250000000002</v>
      </c>
      <c r="J1485">
        <v>321.35714285714283</v>
      </c>
      <c r="K1485">
        <v>37</v>
      </c>
      <c r="L1485">
        <v>27</v>
      </c>
      <c r="M1485">
        <v>3</v>
      </c>
      <c r="N1485">
        <v>14</v>
      </c>
      <c r="O1485">
        <v>5</v>
      </c>
    </row>
    <row r="1486" spans="1:15">
      <c r="A1486">
        <v>325</v>
      </c>
      <c r="B1486">
        <v>1563.5335714285716</v>
      </c>
      <c r="C1486">
        <v>1491.3314285714284</v>
      </c>
      <c r="D1486">
        <v>8</v>
      </c>
      <c r="E1486">
        <v>7</v>
      </c>
      <c r="F1486">
        <v>1536.2178571428572</v>
      </c>
      <c r="G1486">
        <v>1535.1464285714285</v>
      </c>
      <c r="H1486">
        <v>0</v>
      </c>
      <c r="I1486">
        <v>0</v>
      </c>
      <c r="J1486">
        <v>1185.75</v>
      </c>
      <c r="K1486">
        <v>18</v>
      </c>
      <c r="L1486">
        <v>17</v>
      </c>
      <c r="M1486">
        <v>0</v>
      </c>
      <c r="N1486">
        <v>0</v>
      </c>
      <c r="O1486">
        <v>13</v>
      </c>
    </row>
    <row r="1487" spans="1:15">
      <c r="A1487">
        <v>135</v>
      </c>
      <c r="B1487">
        <v>1.7857142857142859E-3</v>
      </c>
      <c r="C1487">
        <v>1.7857142857142859E-3</v>
      </c>
      <c r="D1487">
        <v>1</v>
      </c>
      <c r="E1487">
        <v>1</v>
      </c>
      <c r="F1487">
        <v>169.53821428571428</v>
      </c>
      <c r="G1487">
        <v>169.53821428571428</v>
      </c>
      <c r="H1487">
        <v>71.428571428571431</v>
      </c>
      <c r="I1487">
        <v>95.609642857142859</v>
      </c>
      <c r="J1487">
        <v>0</v>
      </c>
      <c r="K1487">
        <v>10</v>
      </c>
      <c r="L1487">
        <v>10</v>
      </c>
      <c r="M1487">
        <v>4</v>
      </c>
      <c r="N1487">
        <v>4</v>
      </c>
      <c r="O1487">
        <v>0</v>
      </c>
    </row>
    <row r="1488" spans="1:15">
      <c r="A1488">
        <v>808</v>
      </c>
      <c r="B1488">
        <v>0.87178571428571427</v>
      </c>
      <c r="C1488">
        <v>4.0357142857142855E-2</v>
      </c>
      <c r="D1488">
        <v>2</v>
      </c>
      <c r="E1488">
        <v>1</v>
      </c>
      <c r="F1488">
        <v>10982.142857142857</v>
      </c>
      <c r="G1488">
        <v>10982.142857142857</v>
      </c>
      <c r="H1488">
        <v>0</v>
      </c>
      <c r="I1488">
        <v>0</v>
      </c>
      <c r="J1488">
        <v>0</v>
      </c>
      <c r="K1488">
        <v>4</v>
      </c>
      <c r="L1488">
        <v>4</v>
      </c>
      <c r="M1488">
        <v>0</v>
      </c>
      <c r="N1488">
        <v>0</v>
      </c>
      <c r="O1488">
        <v>0</v>
      </c>
    </row>
    <row r="1489" spans="1:15">
      <c r="A1489">
        <v>1226</v>
      </c>
      <c r="B1489">
        <v>2130.2378571428571</v>
      </c>
      <c r="C1489">
        <v>1671.907857142857</v>
      </c>
      <c r="D1489">
        <v>16</v>
      </c>
      <c r="E1489">
        <v>8</v>
      </c>
      <c r="F1489">
        <v>2241.1546428571428</v>
      </c>
      <c r="G1489">
        <v>1678.6085714285714</v>
      </c>
      <c r="H1489">
        <v>214.28571428571428</v>
      </c>
      <c r="I1489">
        <v>333.07428571428574</v>
      </c>
      <c r="J1489">
        <v>1005.75</v>
      </c>
      <c r="K1489">
        <v>77</v>
      </c>
      <c r="L1489">
        <v>22</v>
      </c>
      <c r="M1489">
        <v>6</v>
      </c>
      <c r="N1489">
        <v>47</v>
      </c>
      <c r="O1489">
        <v>10</v>
      </c>
    </row>
    <row r="1490" spans="1:15">
      <c r="A1490">
        <v>1221</v>
      </c>
      <c r="B1490">
        <v>2524.2535714285718</v>
      </c>
      <c r="C1490">
        <v>1708.6857142857141</v>
      </c>
      <c r="D1490">
        <v>26</v>
      </c>
      <c r="E1490">
        <v>24</v>
      </c>
      <c r="F1490">
        <v>2611.1567857142859</v>
      </c>
      <c r="G1490">
        <v>1708.6857142857141</v>
      </c>
      <c r="H1490">
        <v>403.57142857142856</v>
      </c>
      <c r="I1490">
        <v>160.58214285714286</v>
      </c>
      <c r="J1490">
        <v>306.21428571428572</v>
      </c>
      <c r="K1490">
        <v>47</v>
      </c>
      <c r="L1490">
        <v>25</v>
      </c>
      <c r="M1490">
        <v>7</v>
      </c>
      <c r="N1490">
        <v>3</v>
      </c>
      <c r="O1490">
        <v>6</v>
      </c>
    </row>
    <row r="1491" spans="1:15">
      <c r="A1491">
        <v>1041</v>
      </c>
      <c r="B1491">
        <v>7830.3096428571434</v>
      </c>
      <c r="C1491">
        <v>4444.7682142857138</v>
      </c>
      <c r="D1491">
        <v>22</v>
      </c>
      <c r="E1491">
        <v>13</v>
      </c>
      <c r="F1491">
        <v>7356.9967857142856</v>
      </c>
      <c r="G1491">
        <v>4700.9967857142856</v>
      </c>
      <c r="H1491">
        <v>89.285714285714292</v>
      </c>
      <c r="I1491">
        <v>787.13749999999993</v>
      </c>
      <c r="J1491">
        <v>882.35714285714289</v>
      </c>
      <c r="K1491">
        <v>31</v>
      </c>
      <c r="L1491">
        <v>14</v>
      </c>
      <c r="M1491">
        <v>2</v>
      </c>
      <c r="N1491">
        <v>7</v>
      </c>
      <c r="O1491">
        <v>3</v>
      </c>
    </row>
    <row r="1492" spans="1:15">
      <c r="A1492">
        <v>300</v>
      </c>
      <c r="B1492">
        <v>1.2857142857142857E-2</v>
      </c>
      <c r="C1492">
        <v>1.2857142857142857E-2</v>
      </c>
      <c r="D1492">
        <v>1</v>
      </c>
      <c r="E1492">
        <v>1</v>
      </c>
      <c r="F1492">
        <v>84.857142857142861</v>
      </c>
      <c r="G1492">
        <v>84.857142857142861</v>
      </c>
      <c r="H1492">
        <v>0</v>
      </c>
      <c r="I1492">
        <v>0</v>
      </c>
      <c r="J1492">
        <v>84.642857142857139</v>
      </c>
      <c r="K1492">
        <v>2</v>
      </c>
      <c r="L1492">
        <v>2</v>
      </c>
      <c r="M1492">
        <v>0</v>
      </c>
      <c r="N1492">
        <v>0</v>
      </c>
      <c r="O1492">
        <v>1</v>
      </c>
    </row>
    <row r="1493" spans="1:15">
      <c r="A1493">
        <v>242</v>
      </c>
      <c r="B1493">
        <v>1.6428571428571428E-2</v>
      </c>
      <c r="C1493">
        <v>1.6428571428571428E-2</v>
      </c>
      <c r="D1493">
        <v>1</v>
      </c>
      <c r="E1493">
        <v>1</v>
      </c>
      <c r="F1493">
        <v>205.78571428571428</v>
      </c>
      <c r="G1493">
        <v>205.78571428571428</v>
      </c>
      <c r="H1493">
        <v>0</v>
      </c>
      <c r="I1493">
        <v>0</v>
      </c>
      <c r="J1493">
        <v>173.60714285714286</v>
      </c>
      <c r="K1493">
        <v>3</v>
      </c>
      <c r="L1493">
        <v>3</v>
      </c>
      <c r="M1493">
        <v>0</v>
      </c>
      <c r="N1493">
        <v>0</v>
      </c>
      <c r="O1493">
        <v>1</v>
      </c>
    </row>
    <row r="1494" spans="1:15">
      <c r="A1494">
        <v>298</v>
      </c>
      <c r="B1494">
        <v>3289.7910714285713</v>
      </c>
      <c r="C1494">
        <v>2512.6210714285712</v>
      </c>
      <c r="D1494">
        <v>14</v>
      </c>
      <c r="E1494">
        <v>6</v>
      </c>
      <c r="F1494">
        <v>3704.0542857142859</v>
      </c>
      <c r="G1494">
        <v>2545.3492857142855</v>
      </c>
      <c r="H1494">
        <v>321.42857142857144</v>
      </c>
      <c r="I1494">
        <v>739.49642857142862</v>
      </c>
      <c r="J1494">
        <v>1384.5885714285716</v>
      </c>
      <c r="K1494">
        <v>24</v>
      </c>
      <c r="L1494">
        <v>19</v>
      </c>
      <c r="M1494">
        <v>1</v>
      </c>
      <c r="N1494">
        <v>3</v>
      </c>
      <c r="O1494">
        <v>10</v>
      </c>
    </row>
    <row r="1495" spans="1:15">
      <c r="A1495">
        <v>354</v>
      </c>
      <c r="B1495">
        <v>1554.0292857142856</v>
      </c>
      <c r="C1495">
        <v>1553.4850000000001</v>
      </c>
      <c r="D1495">
        <v>9</v>
      </c>
      <c r="E1495">
        <v>8</v>
      </c>
      <c r="F1495">
        <v>1346.2878571428571</v>
      </c>
      <c r="G1495">
        <v>1346.2878571428571</v>
      </c>
      <c r="H1495">
        <v>317.85714285714283</v>
      </c>
      <c r="I1495">
        <v>961.6450000000001</v>
      </c>
      <c r="J1495">
        <v>63.392857142857146</v>
      </c>
      <c r="K1495">
        <v>44</v>
      </c>
      <c r="L1495">
        <v>44</v>
      </c>
      <c r="M1495">
        <v>4</v>
      </c>
      <c r="N1495">
        <v>37</v>
      </c>
      <c r="O1495">
        <v>2</v>
      </c>
    </row>
    <row r="1496" spans="1:15">
      <c r="A1496">
        <v>193</v>
      </c>
      <c r="B1496">
        <v>902.49642857142862</v>
      </c>
      <c r="C1496">
        <v>898.58035714285711</v>
      </c>
      <c r="D1496">
        <v>6</v>
      </c>
      <c r="E1496">
        <v>5</v>
      </c>
      <c r="F1496">
        <v>1474.7142857142858</v>
      </c>
      <c r="G1496">
        <v>1474.7142857142858</v>
      </c>
      <c r="H1496">
        <v>0</v>
      </c>
      <c r="I1496">
        <v>0</v>
      </c>
      <c r="J1496">
        <v>1472.2142857142858</v>
      </c>
      <c r="K1496">
        <v>6</v>
      </c>
      <c r="L1496">
        <v>6</v>
      </c>
      <c r="M1496">
        <v>0</v>
      </c>
      <c r="N1496">
        <v>0</v>
      </c>
      <c r="O1496">
        <v>5</v>
      </c>
    </row>
    <row r="1497" spans="1:15">
      <c r="A1497">
        <v>800</v>
      </c>
      <c r="B1497">
        <v>2.3214285714285715E-2</v>
      </c>
      <c r="C1497">
        <v>2.3214285714285715E-2</v>
      </c>
      <c r="D1497">
        <v>1</v>
      </c>
      <c r="E1497">
        <v>1</v>
      </c>
      <c r="F1497">
        <v>1613.9271428571428</v>
      </c>
      <c r="G1497">
        <v>1613.9271428571428</v>
      </c>
      <c r="H1497">
        <v>1142.8571428571429</v>
      </c>
      <c r="I1497">
        <v>393.10571428571427</v>
      </c>
      <c r="J1497">
        <v>74.428571428571431</v>
      </c>
      <c r="K1497">
        <v>16</v>
      </c>
      <c r="L1497">
        <v>16</v>
      </c>
      <c r="M1497">
        <v>2</v>
      </c>
      <c r="N1497">
        <v>7</v>
      </c>
      <c r="O1497">
        <v>3</v>
      </c>
    </row>
    <row r="1498" spans="1:15">
      <c r="A1498">
        <v>200</v>
      </c>
      <c r="B1498">
        <v>20182.245714285713</v>
      </c>
      <c r="C1498">
        <v>16530.457857142857</v>
      </c>
      <c r="D1498">
        <v>10</v>
      </c>
      <c r="E1498">
        <v>4</v>
      </c>
      <c r="F1498">
        <v>7658.0632142857139</v>
      </c>
      <c r="G1498">
        <v>7040.221428571429</v>
      </c>
      <c r="H1498">
        <v>667.85714285714289</v>
      </c>
      <c r="I1498">
        <v>2470.3357142857139</v>
      </c>
      <c r="J1498">
        <v>892.35142857142853</v>
      </c>
      <c r="K1498">
        <v>62</v>
      </c>
      <c r="L1498">
        <v>38</v>
      </c>
      <c r="M1498">
        <v>4</v>
      </c>
      <c r="N1498">
        <v>39</v>
      </c>
      <c r="O1498">
        <v>10</v>
      </c>
    </row>
    <row r="1499" spans="1:15">
      <c r="A1499">
        <v>898</v>
      </c>
      <c r="B1499">
        <v>2.152857142857143</v>
      </c>
      <c r="C1499">
        <v>3.9285714285714288E-3</v>
      </c>
      <c r="D1499">
        <v>2</v>
      </c>
      <c r="E1499">
        <v>1</v>
      </c>
      <c r="F1499">
        <v>1.9642857142857142</v>
      </c>
      <c r="G1499">
        <v>1.9642857142857142</v>
      </c>
      <c r="H1499">
        <v>0</v>
      </c>
      <c r="I1499">
        <v>0</v>
      </c>
      <c r="J1499">
        <v>0</v>
      </c>
      <c r="K1499">
        <v>1</v>
      </c>
      <c r="L1499">
        <v>1</v>
      </c>
      <c r="M1499">
        <v>0</v>
      </c>
      <c r="N1499">
        <v>0</v>
      </c>
      <c r="O1499">
        <v>0</v>
      </c>
    </row>
    <row r="1500" spans="1:15">
      <c r="A1500">
        <v>18</v>
      </c>
      <c r="B1500">
        <v>2585.3571428571427</v>
      </c>
      <c r="C1500">
        <v>2390.9071428571428</v>
      </c>
      <c r="D1500">
        <v>8</v>
      </c>
      <c r="E1500">
        <v>2</v>
      </c>
      <c r="F1500">
        <v>1869.4778571428571</v>
      </c>
      <c r="G1500">
        <v>1274.1496428571429</v>
      </c>
      <c r="H1500">
        <v>703.57142857142856</v>
      </c>
      <c r="I1500">
        <v>712.60749999999996</v>
      </c>
      <c r="J1500">
        <v>266.42857142857144</v>
      </c>
      <c r="K1500">
        <v>44</v>
      </c>
      <c r="L1500">
        <v>24</v>
      </c>
      <c r="M1500">
        <v>6</v>
      </c>
      <c r="N1500">
        <v>22</v>
      </c>
      <c r="O1500">
        <v>7</v>
      </c>
    </row>
    <row r="1501" spans="1:15">
      <c r="A1501">
        <v>1011</v>
      </c>
      <c r="B1501">
        <v>339.07321428571424</v>
      </c>
      <c r="C1501">
        <v>339.07321428571424</v>
      </c>
      <c r="D1501">
        <v>2</v>
      </c>
      <c r="E1501">
        <v>2</v>
      </c>
      <c r="F1501">
        <v>305.72642857142858</v>
      </c>
      <c r="G1501">
        <v>305.72642857142858</v>
      </c>
      <c r="H1501">
        <v>214.28571428571428</v>
      </c>
      <c r="I1501">
        <v>26.369285714285716</v>
      </c>
      <c r="J1501">
        <v>61.857142857142854</v>
      </c>
      <c r="K1501">
        <v>9</v>
      </c>
      <c r="L1501">
        <v>9</v>
      </c>
      <c r="M1501">
        <v>2</v>
      </c>
      <c r="N1501">
        <v>3</v>
      </c>
      <c r="O1501">
        <v>2</v>
      </c>
    </row>
    <row r="1502" spans="1:15">
      <c r="A1502">
        <v>1612</v>
      </c>
      <c r="B1502">
        <v>1310.3707142857143</v>
      </c>
      <c r="C1502">
        <v>909.27571428571434</v>
      </c>
      <c r="D1502">
        <v>8</v>
      </c>
      <c r="E1502">
        <v>4</v>
      </c>
      <c r="F1502">
        <v>955.14</v>
      </c>
      <c r="G1502">
        <v>751.82964285714286</v>
      </c>
      <c r="H1502">
        <v>285.71428571428572</v>
      </c>
      <c r="I1502">
        <v>0</v>
      </c>
      <c r="J1502">
        <v>14.285714285714286</v>
      </c>
      <c r="K1502">
        <v>12</v>
      </c>
      <c r="L1502">
        <v>9</v>
      </c>
      <c r="M1502">
        <v>2</v>
      </c>
      <c r="N1502">
        <v>0</v>
      </c>
      <c r="O1502">
        <v>2</v>
      </c>
    </row>
    <row r="1503" spans="1:15">
      <c r="A1503">
        <v>867</v>
      </c>
      <c r="B1503">
        <v>7.1428571428571429E-4</v>
      </c>
      <c r="C1503">
        <v>7.1428571428571429E-4</v>
      </c>
      <c r="D1503">
        <v>1</v>
      </c>
      <c r="E1503">
        <v>1</v>
      </c>
      <c r="F1503">
        <v>224.00607142857143</v>
      </c>
      <c r="G1503">
        <v>224.00607142857143</v>
      </c>
      <c r="H1503">
        <v>0</v>
      </c>
      <c r="I1503">
        <v>93.863214285714292</v>
      </c>
      <c r="J1503">
        <v>126.75</v>
      </c>
      <c r="K1503">
        <v>5</v>
      </c>
      <c r="L1503">
        <v>5</v>
      </c>
      <c r="M1503">
        <v>0</v>
      </c>
      <c r="N1503">
        <v>2</v>
      </c>
      <c r="O1503">
        <v>2</v>
      </c>
    </row>
    <row r="1504" spans="1:15">
      <c r="A1504">
        <v>225</v>
      </c>
      <c r="B1504">
        <v>7.4999999999999997E-3</v>
      </c>
      <c r="C1504">
        <v>7.4999999999999997E-3</v>
      </c>
      <c r="D1504">
        <v>1</v>
      </c>
      <c r="E1504">
        <v>1</v>
      </c>
      <c r="F1504">
        <v>130.52142857142857</v>
      </c>
      <c r="G1504">
        <v>130.52142857142857</v>
      </c>
      <c r="H1504">
        <v>0</v>
      </c>
      <c r="I1504">
        <v>111.23571428571428</v>
      </c>
      <c r="J1504">
        <v>19.285714285714285</v>
      </c>
      <c r="K1504">
        <v>5</v>
      </c>
      <c r="L1504">
        <v>5</v>
      </c>
      <c r="M1504">
        <v>0</v>
      </c>
      <c r="N1504">
        <v>4</v>
      </c>
      <c r="O1504">
        <v>1</v>
      </c>
    </row>
    <row r="1505" spans="1:15">
      <c r="A1505">
        <v>670</v>
      </c>
      <c r="B1505">
        <v>571.93035714285713</v>
      </c>
      <c r="C1505">
        <v>571.93035714285713</v>
      </c>
      <c r="D1505">
        <v>3</v>
      </c>
      <c r="E1505">
        <v>3</v>
      </c>
      <c r="F1505">
        <v>237.67214285714286</v>
      </c>
      <c r="G1505">
        <v>237.67214285714286</v>
      </c>
      <c r="H1505">
        <v>50</v>
      </c>
      <c r="I1505">
        <v>39.457142857142856</v>
      </c>
      <c r="J1505">
        <v>148.215</v>
      </c>
      <c r="K1505">
        <v>15</v>
      </c>
      <c r="L1505">
        <v>15</v>
      </c>
      <c r="M1505">
        <v>4</v>
      </c>
      <c r="N1505">
        <v>9</v>
      </c>
      <c r="O1505">
        <v>2</v>
      </c>
    </row>
    <row r="1506" spans="1:15">
      <c r="A1506">
        <v>633</v>
      </c>
      <c r="B1506">
        <v>3934.5875000000001</v>
      </c>
      <c r="C1506">
        <v>3928.6071428571427</v>
      </c>
      <c r="D1506">
        <v>5</v>
      </c>
      <c r="E1506">
        <v>3</v>
      </c>
      <c r="F1506">
        <v>1605.6964285714287</v>
      </c>
      <c r="G1506">
        <v>1605.6964285714287</v>
      </c>
      <c r="H1506">
        <v>0</v>
      </c>
      <c r="I1506">
        <v>677.89285714285711</v>
      </c>
      <c r="J1506">
        <v>0</v>
      </c>
      <c r="K1506">
        <v>4</v>
      </c>
      <c r="L1506">
        <v>4</v>
      </c>
      <c r="M1506">
        <v>0</v>
      </c>
      <c r="N1506">
        <v>1</v>
      </c>
      <c r="O1506">
        <v>0</v>
      </c>
    </row>
    <row r="1507" spans="1:15">
      <c r="A1507">
        <v>1582</v>
      </c>
      <c r="B1507">
        <v>408.1685714285714</v>
      </c>
      <c r="C1507">
        <v>229.47607142857143</v>
      </c>
      <c r="D1507">
        <v>13</v>
      </c>
      <c r="E1507">
        <v>6</v>
      </c>
      <c r="F1507">
        <v>362.09714285714284</v>
      </c>
      <c r="G1507">
        <v>229.47607142857143</v>
      </c>
      <c r="H1507">
        <v>0</v>
      </c>
      <c r="I1507">
        <v>0</v>
      </c>
      <c r="J1507">
        <v>107.03571428571429</v>
      </c>
      <c r="K1507">
        <v>16</v>
      </c>
      <c r="L1507">
        <v>6</v>
      </c>
      <c r="M1507">
        <v>0</v>
      </c>
      <c r="N1507">
        <v>0</v>
      </c>
      <c r="O1507">
        <v>2</v>
      </c>
    </row>
    <row r="1508" spans="1:15">
      <c r="A1508">
        <v>830</v>
      </c>
      <c r="B1508">
        <v>998.245</v>
      </c>
      <c r="C1508">
        <v>998.245</v>
      </c>
      <c r="D1508">
        <v>2</v>
      </c>
      <c r="E1508">
        <v>2</v>
      </c>
      <c r="F1508">
        <v>974.82428571428579</v>
      </c>
      <c r="G1508">
        <v>974.82428571428579</v>
      </c>
      <c r="H1508">
        <v>428.57142857142856</v>
      </c>
      <c r="I1508">
        <v>171.21714285714285</v>
      </c>
      <c r="J1508">
        <v>374.82142857142856</v>
      </c>
      <c r="K1508">
        <v>24</v>
      </c>
      <c r="L1508">
        <v>24</v>
      </c>
      <c r="M1508">
        <v>6</v>
      </c>
      <c r="N1508">
        <v>15</v>
      </c>
      <c r="O1508">
        <v>2</v>
      </c>
    </row>
    <row r="1509" spans="1:15">
      <c r="A1509">
        <v>743</v>
      </c>
      <c r="B1509">
        <v>1586.9685714285715</v>
      </c>
      <c r="C1509">
        <v>1586.9685714285715</v>
      </c>
      <c r="D1509">
        <v>3</v>
      </c>
      <c r="E1509">
        <v>3</v>
      </c>
      <c r="F1509">
        <v>1630.1628571428571</v>
      </c>
      <c r="G1509">
        <v>1630.1628571428571</v>
      </c>
      <c r="H1509">
        <v>285.71428571428572</v>
      </c>
      <c r="I1509">
        <v>341.40928571428566</v>
      </c>
      <c r="J1509">
        <v>596.96428571428567</v>
      </c>
      <c r="K1509">
        <v>39</v>
      </c>
      <c r="L1509">
        <v>39</v>
      </c>
      <c r="M1509">
        <v>3</v>
      </c>
      <c r="N1509">
        <v>20</v>
      </c>
      <c r="O1509">
        <v>13</v>
      </c>
    </row>
    <row r="1510" spans="1:15">
      <c r="A1510">
        <v>1225</v>
      </c>
      <c r="B1510">
        <v>1267.9967857142858</v>
      </c>
      <c r="C1510">
        <v>1267.9967857142858</v>
      </c>
      <c r="D1510">
        <v>7</v>
      </c>
      <c r="E1510">
        <v>7</v>
      </c>
      <c r="F1510">
        <v>1410.7296428571428</v>
      </c>
      <c r="G1510">
        <v>1410.7296428571428</v>
      </c>
      <c r="H1510">
        <v>314.28571428571428</v>
      </c>
      <c r="I1510">
        <v>550.94428571428568</v>
      </c>
      <c r="J1510">
        <v>513.35678571428571</v>
      </c>
      <c r="K1510">
        <v>48</v>
      </c>
      <c r="L1510">
        <v>48</v>
      </c>
      <c r="M1510">
        <v>10</v>
      </c>
      <c r="N1510">
        <v>24</v>
      </c>
      <c r="O1510">
        <v>4</v>
      </c>
    </row>
    <row r="1511" spans="1:15">
      <c r="A1511">
        <v>701</v>
      </c>
      <c r="B1511">
        <v>168.465</v>
      </c>
      <c r="C1511">
        <v>168.46464285714288</v>
      </c>
      <c r="D1511">
        <v>4</v>
      </c>
      <c r="E1511">
        <v>3</v>
      </c>
      <c r="F1511">
        <v>179.05714285714288</v>
      </c>
      <c r="G1511">
        <v>179.05714285714288</v>
      </c>
      <c r="H1511">
        <v>153.57142857142858</v>
      </c>
      <c r="I1511">
        <v>14.771428571428572</v>
      </c>
      <c r="J1511">
        <v>10.714285714285714</v>
      </c>
      <c r="K1511">
        <v>7</v>
      </c>
      <c r="L1511">
        <v>7</v>
      </c>
      <c r="M1511">
        <v>3</v>
      </c>
      <c r="N1511">
        <v>3</v>
      </c>
      <c r="O1511">
        <v>1</v>
      </c>
    </row>
    <row r="1512" spans="1:15">
      <c r="A1512">
        <v>982</v>
      </c>
      <c r="B1512">
        <v>9.642857142857144E-3</v>
      </c>
      <c r="C1512">
        <v>9.642857142857144E-3</v>
      </c>
      <c r="D1512">
        <v>1</v>
      </c>
      <c r="E1512">
        <v>1</v>
      </c>
      <c r="F1512">
        <v>1805.0464285714286</v>
      </c>
      <c r="G1512">
        <v>1805.0464285714286</v>
      </c>
      <c r="H1512">
        <v>1071.4285714285713</v>
      </c>
      <c r="I1512">
        <v>30.260714285714283</v>
      </c>
      <c r="J1512">
        <v>569.17857142857144</v>
      </c>
      <c r="K1512">
        <v>18</v>
      </c>
      <c r="L1512">
        <v>18</v>
      </c>
      <c r="M1512">
        <v>1</v>
      </c>
      <c r="N1512">
        <v>3</v>
      </c>
      <c r="O1512">
        <v>11</v>
      </c>
    </row>
    <row r="1513" spans="1:15">
      <c r="A1513">
        <v>241</v>
      </c>
      <c r="B1513">
        <v>285.75928571428574</v>
      </c>
      <c r="C1513">
        <v>285.75928571428574</v>
      </c>
      <c r="D1513">
        <v>2</v>
      </c>
      <c r="E1513">
        <v>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>
      <c r="A1514">
        <v>544</v>
      </c>
      <c r="B1514">
        <v>1226.2267857142856</v>
      </c>
      <c r="C1514">
        <v>1226.2267857142856</v>
      </c>
      <c r="D1514">
        <v>5</v>
      </c>
      <c r="E1514">
        <v>5</v>
      </c>
      <c r="F1514">
        <v>804.9799999999999</v>
      </c>
      <c r="G1514">
        <v>804.9799999999999</v>
      </c>
      <c r="H1514">
        <v>278.57142857142856</v>
      </c>
      <c r="I1514">
        <v>451.81857142857143</v>
      </c>
      <c r="J1514">
        <v>72.732857142857142</v>
      </c>
      <c r="K1514">
        <v>24</v>
      </c>
      <c r="L1514">
        <v>24</v>
      </c>
      <c r="M1514">
        <v>1</v>
      </c>
      <c r="N1514">
        <v>15</v>
      </c>
      <c r="O1514">
        <v>6</v>
      </c>
    </row>
    <row r="1515" spans="1:15">
      <c r="A1515">
        <v>911</v>
      </c>
      <c r="B1515">
        <v>1353.2367857142856</v>
      </c>
      <c r="C1515">
        <v>1353.2367857142856</v>
      </c>
      <c r="D1515">
        <v>4</v>
      </c>
      <c r="E1515">
        <v>4</v>
      </c>
      <c r="F1515">
        <v>2878.437142857143</v>
      </c>
      <c r="G1515">
        <v>2878.437142857143</v>
      </c>
      <c r="H1515">
        <v>696.42857142857144</v>
      </c>
      <c r="I1515">
        <v>644.18714285714293</v>
      </c>
      <c r="J1515">
        <v>1533.1071428571429</v>
      </c>
      <c r="K1515">
        <v>40</v>
      </c>
      <c r="L1515">
        <v>40</v>
      </c>
      <c r="M1515">
        <v>3</v>
      </c>
      <c r="N1515">
        <v>20</v>
      </c>
      <c r="O1515">
        <v>15</v>
      </c>
    </row>
    <row r="1516" spans="1:15">
      <c r="A1516">
        <v>978</v>
      </c>
      <c r="B1516">
        <v>3.2707142857142855</v>
      </c>
      <c r="C1516">
        <v>0.71678571428571425</v>
      </c>
      <c r="D1516">
        <v>3</v>
      </c>
      <c r="E1516">
        <v>2</v>
      </c>
      <c r="F1516">
        <v>5714.2857142857147</v>
      </c>
      <c r="G1516">
        <v>5714.2857142857147</v>
      </c>
      <c r="H1516">
        <v>0</v>
      </c>
      <c r="I1516">
        <v>0</v>
      </c>
      <c r="J1516">
        <v>0</v>
      </c>
      <c r="K1516">
        <v>2</v>
      </c>
      <c r="L1516">
        <v>2</v>
      </c>
      <c r="M1516">
        <v>0</v>
      </c>
      <c r="N1516">
        <v>0</v>
      </c>
      <c r="O1516">
        <v>0</v>
      </c>
    </row>
    <row r="1517" spans="1:15">
      <c r="A1517">
        <v>1214</v>
      </c>
      <c r="B1517">
        <v>458.11714285714288</v>
      </c>
      <c r="C1517">
        <v>458.11714285714288</v>
      </c>
      <c r="D1517">
        <v>2</v>
      </c>
      <c r="E1517">
        <v>2</v>
      </c>
      <c r="F1517">
        <v>642.60714285714289</v>
      </c>
      <c r="G1517">
        <v>642.60714285714289</v>
      </c>
      <c r="H1517">
        <v>142.85714285714286</v>
      </c>
      <c r="I1517">
        <v>39.56071428571429</v>
      </c>
      <c r="J1517">
        <v>260.82142857142856</v>
      </c>
      <c r="K1517">
        <v>16</v>
      </c>
      <c r="L1517">
        <v>16</v>
      </c>
      <c r="M1517">
        <v>1</v>
      </c>
      <c r="N1517">
        <v>2</v>
      </c>
      <c r="O1517">
        <v>10</v>
      </c>
    </row>
    <row r="1518" spans="1:15">
      <c r="A1518">
        <v>897</v>
      </c>
      <c r="B1518">
        <v>375.76749999999998</v>
      </c>
      <c r="C1518">
        <v>355.65142857142854</v>
      </c>
      <c r="D1518">
        <v>4</v>
      </c>
      <c r="E1518">
        <v>3</v>
      </c>
      <c r="F1518">
        <v>352.28571428571428</v>
      </c>
      <c r="G1518">
        <v>352.28571428571428</v>
      </c>
      <c r="H1518">
        <v>0</v>
      </c>
      <c r="I1518">
        <v>0</v>
      </c>
      <c r="J1518">
        <v>352.28571428571428</v>
      </c>
      <c r="K1518">
        <v>7</v>
      </c>
      <c r="L1518">
        <v>7</v>
      </c>
      <c r="M1518">
        <v>0</v>
      </c>
      <c r="N1518">
        <v>0</v>
      </c>
      <c r="O1518">
        <v>7</v>
      </c>
    </row>
    <row r="1519" spans="1:15">
      <c r="A1519">
        <v>684</v>
      </c>
      <c r="B1519">
        <v>1505.4192857142857</v>
      </c>
      <c r="C1519">
        <v>1499.4028571428571</v>
      </c>
      <c r="D1519">
        <v>3</v>
      </c>
      <c r="E1519">
        <v>2</v>
      </c>
      <c r="F1519">
        <v>699.31535714285724</v>
      </c>
      <c r="G1519">
        <v>699.31535714285724</v>
      </c>
      <c r="H1519">
        <v>285.71428571428572</v>
      </c>
      <c r="I1519">
        <v>281.45821428571429</v>
      </c>
      <c r="J1519">
        <v>132.14285714285714</v>
      </c>
      <c r="K1519">
        <v>13</v>
      </c>
      <c r="L1519">
        <v>13</v>
      </c>
      <c r="M1519">
        <v>1</v>
      </c>
      <c r="N1519">
        <v>10</v>
      </c>
      <c r="O1519">
        <v>2</v>
      </c>
    </row>
    <row r="1520" spans="1:15">
      <c r="A1520">
        <v>1476</v>
      </c>
      <c r="B1520">
        <v>467.22214285714284</v>
      </c>
      <c r="C1520">
        <v>467.22214285714284</v>
      </c>
      <c r="D1520">
        <v>3</v>
      </c>
      <c r="E1520">
        <v>3</v>
      </c>
      <c r="F1520">
        <v>524.39285714285711</v>
      </c>
      <c r="G1520">
        <v>524.39285714285711</v>
      </c>
      <c r="H1520">
        <v>196.42857142857142</v>
      </c>
      <c r="I1520">
        <v>142.92857142857142</v>
      </c>
      <c r="J1520">
        <v>181.57142857142858</v>
      </c>
      <c r="K1520">
        <v>12</v>
      </c>
      <c r="L1520">
        <v>12</v>
      </c>
      <c r="M1520">
        <v>2</v>
      </c>
      <c r="N1520">
        <v>5</v>
      </c>
      <c r="O1520">
        <v>4</v>
      </c>
    </row>
    <row r="1521" spans="1:15">
      <c r="A1521">
        <v>223</v>
      </c>
      <c r="B1521">
        <v>0.54749999999999999</v>
      </c>
      <c r="C1521">
        <v>0.54749999999999999</v>
      </c>
      <c r="D1521">
        <v>1</v>
      </c>
      <c r="E1521">
        <v>1</v>
      </c>
      <c r="F1521">
        <v>81.910357142857137</v>
      </c>
      <c r="G1521">
        <v>81.910357142857137</v>
      </c>
      <c r="H1521">
        <v>0</v>
      </c>
      <c r="I1521">
        <v>0</v>
      </c>
      <c r="J1521">
        <v>71.428571428571431</v>
      </c>
      <c r="K1521">
        <v>5</v>
      </c>
      <c r="L1521">
        <v>5</v>
      </c>
      <c r="M1521">
        <v>0</v>
      </c>
      <c r="N1521">
        <v>0</v>
      </c>
      <c r="O1521">
        <v>1</v>
      </c>
    </row>
    <row r="1522" spans="1:15">
      <c r="A1522">
        <v>1563</v>
      </c>
      <c r="B1522">
        <v>1544.1257142857141</v>
      </c>
      <c r="C1522">
        <v>1544.1257142857141</v>
      </c>
      <c r="D1522">
        <v>8</v>
      </c>
      <c r="E1522">
        <v>8</v>
      </c>
      <c r="F1522">
        <v>7073.6500000000005</v>
      </c>
      <c r="G1522">
        <v>7073.6500000000005</v>
      </c>
      <c r="H1522">
        <v>357.14285714285717</v>
      </c>
      <c r="I1522">
        <v>62.657142857142858</v>
      </c>
      <c r="J1522">
        <v>2905.0357142857142</v>
      </c>
      <c r="K1522">
        <v>23</v>
      </c>
      <c r="L1522">
        <v>23</v>
      </c>
      <c r="M1522">
        <v>1</v>
      </c>
      <c r="N1522">
        <v>6</v>
      </c>
      <c r="O1522">
        <v>12</v>
      </c>
    </row>
    <row r="1523" spans="1:15">
      <c r="A1523">
        <v>1090</v>
      </c>
      <c r="B1523">
        <v>797.14428571428573</v>
      </c>
      <c r="C1523">
        <v>797.14428571428573</v>
      </c>
      <c r="D1523">
        <v>4</v>
      </c>
      <c r="E1523">
        <v>4</v>
      </c>
      <c r="F1523">
        <v>768.64285714285711</v>
      </c>
      <c r="G1523">
        <v>768.64285714285711</v>
      </c>
      <c r="H1523">
        <v>178.57142857142858</v>
      </c>
      <c r="I1523">
        <v>0</v>
      </c>
      <c r="J1523">
        <v>586.60714285714289</v>
      </c>
      <c r="K1523">
        <v>15</v>
      </c>
      <c r="L1523">
        <v>15</v>
      </c>
      <c r="M1523">
        <v>1</v>
      </c>
      <c r="N1523">
        <v>0</v>
      </c>
      <c r="O1523">
        <v>13</v>
      </c>
    </row>
    <row r="1524" spans="1:15">
      <c r="A1524">
        <v>8</v>
      </c>
      <c r="B1524">
        <v>649.19928571428579</v>
      </c>
      <c r="C1524">
        <v>458.60857142857145</v>
      </c>
      <c r="D1524">
        <v>25</v>
      </c>
      <c r="E1524">
        <v>21</v>
      </c>
      <c r="F1524">
        <v>654.82428571428579</v>
      </c>
      <c r="G1524">
        <v>455.0371428571429</v>
      </c>
      <c r="H1524">
        <v>253.57142857142858</v>
      </c>
      <c r="I1524">
        <v>6.9821428571428568</v>
      </c>
      <c r="J1524">
        <v>0</v>
      </c>
      <c r="K1524">
        <v>42</v>
      </c>
      <c r="L1524">
        <v>24</v>
      </c>
      <c r="M1524">
        <v>10</v>
      </c>
      <c r="N1524">
        <v>1</v>
      </c>
      <c r="O1524">
        <v>0</v>
      </c>
    </row>
    <row r="1525" spans="1:15">
      <c r="A1525">
        <v>1156</v>
      </c>
      <c r="B1525">
        <v>1109.7910714285715</v>
      </c>
      <c r="C1525">
        <v>1109.7910714285715</v>
      </c>
      <c r="D1525">
        <v>2</v>
      </c>
      <c r="E1525">
        <v>2</v>
      </c>
      <c r="F1525">
        <v>433.71428571428572</v>
      </c>
      <c r="G1525">
        <v>433.71428571428572</v>
      </c>
      <c r="H1525">
        <v>285.71428571428572</v>
      </c>
      <c r="I1525">
        <v>0</v>
      </c>
      <c r="J1525">
        <v>148</v>
      </c>
      <c r="K1525">
        <v>6</v>
      </c>
      <c r="L1525">
        <v>6</v>
      </c>
      <c r="M1525">
        <v>2</v>
      </c>
      <c r="N1525">
        <v>0</v>
      </c>
      <c r="O1525">
        <v>4</v>
      </c>
    </row>
    <row r="1526" spans="1:15">
      <c r="A1526">
        <v>610</v>
      </c>
      <c r="B1526">
        <v>16623.333928571428</v>
      </c>
      <c r="C1526">
        <v>9339.4328571428578</v>
      </c>
      <c r="D1526">
        <v>15</v>
      </c>
      <c r="E1526">
        <v>7</v>
      </c>
      <c r="F1526">
        <v>8674.8253571428559</v>
      </c>
      <c r="G1526">
        <v>8642.1385714285716</v>
      </c>
      <c r="H1526">
        <v>135.71428571428572</v>
      </c>
      <c r="I1526">
        <v>32.428571428571431</v>
      </c>
      <c r="J1526">
        <v>1230.2857142857142</v>
      </c>
      <c r="K1526">
        <v>17</v>
      </c>
      <c r="L1526">
        <v>15</v>
      </c>
      <c r="M1526">
        <v>2</v>
      </c>
      <c r="N1526">
        <v>1</v>
      </c>
      <c r="O1526">
        <v>8</v>
      </c>
    </row>
    <row r="1527" spans="1:15">
      <c r="A1527">
        <v>835</v>
      </c>
      <c r="B1527">
        <v>382.21535714285716</v>
      </c>
      <c r="C1527">
        <v>382.21535714285716</v>
      </c>
      <c r="D1527">
        <v>3</v>
      </c>
      <c r="E1527">
        <v>3</v>
      </c>
      <c r="F1527">
        <v>5.5357142857142856</v>
      </c>
      <c r="G1527">
        <v>5.5357142857142856</v>
      </c>
      <c r="H1527">
        <v>0</v>
      </c>
      <c r="I1527">
        <v>0</v>
      </c>
      <c r="J1527">
        <v>0</v>
      </c>
      <c r="K1527">
        <v>1</v>
      </c>
      <c r="L1527">
        <v>1</v>
      </c>
      <c r="M1527">
        <v>0</v>
      </c>
      <c r="N1527">
        <v>0</v>
      </c>
      <c r="O1527">
        <v>0</v>
      </c>
    </row>
    <row r="1528" spans="1:15">
      <c r="A1528">
        <v>1527</v>
      </c>
      <c r="B1528">
        <v>366.39285714285717</v>
      </c>
      <c r="C1528">
        <v>323.71928571428572</v>
      </c>
      <c r="D1528">
        <v>7</v>
      </c>
      <c r="E1528">
        <v>3</v>
      </c>
      <c r="F1528">
        <v>984.67214285714283</v>
      </c>
      <c r="G1528">
        <v>953.13107142857132</v>
      </c>
      <c r="H1528">
        <v>660.71428571428567</v>
      </c>
      <c r="I1528">
        <v>0</v>
      </c>
      <c r="J1528">
        <v>274.08785714285716</v>
      </c>
      <c r="K1528">
        <v>22</v>
      </c>
      <c r="L1528">
        <v>15</v>
      </c>
      <c r="M1528">
        <v>7</v>
      </c>
      <c r="N1528">
        <v>0</v>
      </c>
      <c r="O1528">
        <v>6</v>
      </c>
    </row>
    <row r="1529" spans="1:15">
      <c r="A1529">
        <v>828</v>
      </c>
      <c r="B1529">
        <v>110.72214285714286</v>
      </c>
      <c r="C1529">
        <v>110.72214285714286</v>
      </c>
      <c r="D1529">
        <v>2</v>
      </c>
      <c r="E1529">
        <v>2</v>
      </c>
      <c r="F1529">
        <v>1.9642857142857142</v>
      </c>
      <c r="G1529">
        <v>1.9642857142857142</v>
      </c>
      <c r="H1529">
        <v>0</v>
      </c>
      <c r="I1529">
        <v>0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</row>
    <row r="1530" spans="1:15">
      <c r="A1530">
        <v>850</v>
      </c>
      <c r="B1530">
        <v>1392.4028571428571</v>
      </c>
      <c r="C1530">
        <v>1392.4028571428571</v>
      </c>
      <c r="D1530">
        <v>3</v>
      </c>
      <c r="E1530">
        <v>3</v>
      </c>
      <c r="F1530">
        <v>1226.345357142857</v>
      </c>
      <c r="G1530">
        <v>1226.345357142857</v>
      </c>
      <c r="H1530">
        <v>0</v>
      </c>
      <c r="I1530">
        <v>0</v>
      </c>
      <c r="J1530">
        <v>121.92857142857143</v>
      </c>
      <c r="K1530">
        <v>6</v>
      </c>
      <c r="L1530">
        <v>6</v>
      </c>
      <c r="M1530">
        <v>0</v>
      </c>
      <c r="N1530">
        <v>0</v>
      </c>
      <c r="O1530">
        <v>1</v>
      </c>
    </row>
    <row r="1531" spans="1:15">
      <c r="A1531">
        <v>34</v>
      </c>
      <c r="B1531">
        <v>18889.293928571427</v>
      </c>
      <c r="C1531">
        <v>18134.3675</v>
      </c>
      <c r="D1531">
        <v>11</v>
      </c>
      <c r="E1531">
        <v>4</v>
      </c>
      <c r="F1531">
        <v>8458.4064285714285</v>
      </c>
      <c r="G1531">
        <v>7683.4382142857139</v>
      </c>
      <c r="H1531">
        <v>1107.1428571428571</v>
      </c>
      <c r="I1531">
        <v>844.57535714285711</v>
      </c>
      <c r="J1531">
        <v>5775.0942857142863</v>
      </c>
      <c r="K1531">
        <v>54</v>
      </c>
      <c r="L1531">
        <v>19</v>
      </c>
      <c r="M1531">
        <v>6</v>
      </c>
      <c r="N1531">
        <v>33</v>
      </c>
      <c r="O1531">
        <v>11</v>
      </c>
    </row>
    <row r="1532" spans="1:15">
      <c r="A1532">
        <v>1253</v>
      </c>
      <c r="B1532">
        <v>345.76821428571429</v>
      </c>
      <c r="C1532">
        <v>345.76821428571429</v>
      </c>
      <c r="D1532">
        <v>5</v>
      </c>
      <c r="E1532">
        <v>5</v>
      </c>
      <c r="F1532">
        <v>418.67857142857144</v>
      </c>
      <c r="G1532">
        <v>418.67857142857144</v>
      </c>
      <c r="H1532">
        <v>0</v>
      </c>
      <c r="I1532">
        <v>0</v>
      </c>
      <c r="J1532">
        <v>414.32142857142856</v>
      </c>
      <c r="K1532">
        <v>14</v>
      </c>
      <c r="L1532">
        <v>14</v>
      </c>
      <c r="M1532">
        <v>0</v>
      </c>
      <c r="N1532">
        <v>0</v>
      </c>
      <c r="O1532">
        <v>13</v>
      </c>
    </row>
    <row r="1533" spans="1:15">
      <c r="A1533">
        <v>839</v>
      </c>
      <c r="B1533">
        <v>3.5714285714285714E-4</v>
      </c>
      <c r="C1533">
        <v>3.5714285714285714E-4</v>
      </c>
      <c r="D1533">
        <v>1</v>
      </c>
      <c r="E1533">
        <v>1</v>
      </c>
      <c r="F1533">
        <v>67.857142857142861</v>
      </c>
      <c r="G1533">
        <v>67.857142857142861</v>
      </c>
      <c r="H1533">
        <v>67.857142857142861</v>
      </c>
      <c r="I1533">
        <v>0</v>
      </c>
      <c r="J1533">
        <v>0</v>
      </c>
      <c r="K1533">
        <v>1</v>
      </c>
      <c r="L1533">
        <v>1</v>
      </c>
      <c r="M1533">
        <v>1</v>
      </c>
      <c r="N1533">
        <v>0</v>
      </c>
      <c r="O1533">
        <v>0</v>
      </c>
    </row>
    <row r="1534" spans="1:15">
      <c r="A1534">
        <v>1403</v>
      </c>
      <c r="B1534">
        <v>731.87464285714293</v>
      </c>
      <c r="C1534">
        <v>714.30107142857139</v>
      </c>
      <c r="D1534">
        <v>5</v>
      </c>
      <c r="E1534">
        <v>2</v>
      </c>
      <c r="F1534">
        <v>454.21428571428572</v>
      </c>
      <c r="G1534">
        <v>454.21428571428572</v>
      </c>
      <c r="H1534">
        <v>0</v>
      </c>
      <c r="I1534">
        <v>0</v>
      </c>
      <c r="J1534">
        <v>454.21428571428572</v>
      </c>
      <c r="K1534">
        <v>2</v>
      </c>
      <c r="L1534">
        <v>2</v>
      </c>
      <c r="M1534">
        <v>0</v>
      </c>
      <c r="N1534">
        <v>0</v>
      </c>
      <c r="O1534">
        <v>2</v>
      </c>
    </row>
    <row r="1535" spans="1:15">
      <c r="A1535">
        <v>1192</v>
      </c>
      <c r="B1535">
        <v>4048.0014285714283</v>
      </c>
      <c r="C1535">
        <v>4034.6942857142858</v>
      </c>
      <c r="D1535">
        <v>9</v>
      </c>
      <c r="E1535">
        <v>6</v>
      </c>
      <c r="F1535">
        <v>4063.6807142857142</v>
      </c>
      <c r="G1535">
        <v>4063.6807142857142</v>
      </c>
      <c r="H1535">
        <v>2203.5714285714284</v>
      </c>
      <c r="I1535">
        <v>70.966785714285706</v>
      </c>
      <c r="J1535">
        <v>1786.6424999999999</v>
      </c>
      <c r="K1535">
        <v>25</v>
      </c>
      <c r="L1535">
        <v>25</v>
      </c>
      <c r="M1535">
        <v>5</v>
      </c>
      <c r="N1535">
        <v>6</v>
      </c>
      <c r="O1535">
        <v>12</v>
      </c>
    </row>
    <row r="1536" spans="1:15">
      <c r="A1536">
        <v>1268</v>
      </c>
      <c r="B1536">
        <v>1.4999999999999999E-2</v>
      </c>
      <c r="C1536">
        <v>1.4999999999999999E-2</v>
      </c>
      <c r="D1536">
        <v>1</v>
      </c>
      <c r="E1536">
        <v>1</v>
      </c>
      <c r="F1536">
        <v>1.9642857142857142</v>
      </c>
      <c r="G1536">
        <v>1.9642857142857142</v>
      </c>
      <c r="H1536">
        <v>0</v>
      </c>
      <c r="I1536">
        <v>0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</row>
    <row r="1537" spans="1:15">
      <c r="A1537">
        <v>1570</v>
      </c>
      <c r="B1537">
        <v>292.64964285714285</v>
      </c>
      <c r="C1537">
        <v>292.64964285714285</v>
      </c>
      <c r="D1537">
        <v>3</v>
      </c>
      <c r="E1537">
        <v>3</v>
      </c>
      <c r="F1537">
        <v>355.53571428571428</v>
      </c>
      <c r="G1537">
        <v>355.53571428571428</v>
      </c>
      <c r="H1537">
        <v>353.57142857142856</v>
      </c>
      <c r="I1537">
        <v>0</v>
      </c>
      <c r="J1537">
        <v>0</v>
      </c>
      <c r="K1537">
        <v>2</v>
      </c>
      <c r="L1537">
        <v>2</v>
      </c>
      <c r="M1537">
        <v>1</v>
      </c>
      <c r="N1537">
        <v>0</v>
      </c>
      <c r="O1537">
        <v>0</v>
      </c>
    </row>
    <row r="1538" spans="1:15">
      <c r="A1538">
        <v>821</v>
      </c>
      <c r="B1538">
        <v>2121.8260714285711</v>
      </c>
      <c r="C1538">
        <v>2116.4657142857145</v>
      </c>
      <c r="D1538">
        <v>4</v>
      </c>
      <c r="E1538">
        <v>3</v>
      </c>
      <c r="F1538">
        <v>985.97178571428572</v>
      </c>
      <c r="G1538">
        <v>985.97178571428572</v>
      </c>
      <c r="H1538">
        <v>603.57142857142856</v>
      </c>
      <c r="I1538">
        <v>212.29464285714286</v>
      </c>
      <c r="J1538">
        <v>149.17714285714285</v>
      </c>
      <c r="K1538">
        <v>28</v>
      </c>
      <c r="L1538">
        <v>28</v>
      </c>
      <c r="M1538">
        <v>5</v>
      </c>
      <c r="N1538">
        <v>16</v>
      </c>
      <c r="O1538">
        <v>6</v>
      </c>
    </row>
    <row r="1539" spans="1:15">
      <c r="A1539">
        <v>1021</v>
      </c>
      <c r="B1539">
        <v>1.2142857142857144E-2</v>
      </c>
      <c r="C1539">
        <v>1.2142857142857144E-2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>
      <c r="A1540">
        <v>526</v>
      </c>
      <c r="B1540">
        <v>509.77214285714291</v>
      </c>
      <c r="C1540">
        <v>359.17964285714288</v>
      </c>
      <c r="D1540">
        <v>4</v>
      </c>
      <c r="E1540">
        <v>3</v>
      </c>
      <c r="F1540">
        <v>364.39285714285717</v>
      </c>
      <c r="G1540">
        <v>361.57142857142856</v>
      </c>
      <c r="H1540">
        <v>0</v>
      </c>
      <c r="I1540">
        <v>0</v>
      </c>
      <c r="J1540">
        <v>123.5</v>
      </c>
      <c r="K1540">
        <v>6</v>
      </c>
      <c r="L1540">
        <v>5</v>
      </c>
      <c r="M1540">
        <v>0</v>
      </c>
      <c r="N1540">
        <v>0</v>
      </c>
      <c r="O1540">
        <v>3</v>
      </c>
    </row>
    <row r="1541" spans="1:15">
      <c r="A1541">
        <v>282</v>
      </c>
      <c r="B1541">
        <v>389.15821428571428</v>
      </c>
      <c r="C1541">
        <v>384.75464285714281</v>
      </c>
      <c r="D1541">
        <v>4</v>
      </c>
      <c r="E1541">
        <v>2</v>
      </c>
      <c r="F1541">
        <v>393.53571428571428</v>
      </c>
      <c r="G1541">
        <v>393.53571428571428</v>
      </c>
      <c r="H1541">
        <v>71.428571428571431</v>
      </c>
      <c r="I1541">
        <v>0</v>
      </c>
      <c r="J1541">
        <v>319.07142857142856</v>
      </c>
      <c r="K1541">
        <v>7</v>
      </c>
      <c r="L1541">
        <v>7</v>
      </c>
      <c r="M1541">
        <v>1</v>
      </c>
      <c r="N1541">
        <v>0</v>
      </c>
      <c r="O1541">
        <v>5</v>
      </c>
    </row>
    <row r="1542" spans="1:15">
      <c r="A1542">
        <v>824</v>
      </c>
      <c r="B1542">
        <v>803.96500000000003</v>
      </c>
      <c r="C1542">
        <v>803.95535714285711</v>
      </c>
      <c r="D1542">
        <v>4</v>
      </c>
      <c r="E1542">
        <v>3</v>
      </c>
      <c r="F1542">
        <v>9.6375000000000011</v>
      </c>
      <c r="G1542">
        <v>9.6375000000000011</v>
      </c>
      <c r="H1542">
        <v>0</v>
      </c>
      <c r="I1542">
        <v>0</v>
      </c>
      <c r="J1542">
        <v>0</v>
      </c>
      <c r="K1542">
        <v>3</v>
      </c>
      <c r="L1542">
        <v>3</v>
      </c>
      <c r="M1542">
        <v>0</v>
      </c>
      <c r="N1542">
        <v>0</v>
      </c>
      <c r="O1542">
        <v>0</v>
      </c>
    </row>
    <row r="1543" spans="1:15">
      <c r="A1543">
        <v>1118</v>
      </c>
      <c r="B1543">
        <v>914.28964285714289</v>
      </c>
      <c r="C1543">
        <v>914.28964285714289</v>
      </c>
      <c r="D1543">
        <v>5</v>
      </c>
      <c r="E1543">
        <v>5</v>
      </c>
      <c r="F1543">
        <v>652.51678571428579</v>
      </c>
      <c r="G1543">
        <v>652.51678571428579</v>
      </c>
      <c r="H1543">
        <v>85.696428571428569</v>
      </c>
      <c r="I1543">
        <v>432.35642857142858</v>
      </c>
      <c r="J1543">
        <v>129.07142857142858</v>
      </c>
      <c r="K1543">
        <v>15</v>
      </c>
      <c r="L1543">
        <v>15</v>
      </c>
      <c r="M1543">
        <v>2</v>
      </c>
      <c r="N1543">
        <v>7</v>
      </c>
      <c r="O1543">
        <v>4</v>
      </c>
    </row>
    <row r="1544" spans="1:15">
      <c r="A1544">
        <v>395</v>
      </c>
      <c r="B1544">
        <v>416.92285714285714</v>
      </c>
      <c r="C1544">
        <v>382.06428571428569</v>
      </c>
      <c r="D1544">
        <v>7</v>
      </c>
      <c r="E1544">
        <v>5</v>
      </c>
      <c r="F1544">
        <v>468.14714285714291</v>
      </c>
      <c r="G1544">
        <v>433.40500000000003</v>
      </c>
      <c r="H1544">
        <v>275</v>
      </c>
      <c r="I1544">
        <v>113.01071428571429</v>
      </c>
      <c r="J1544">
        <v>0</v>
      </c>
      <c r="K1544">
        <v>16</v>
      </c>
      <c r="L1544">
        <v>13</v>
      </c>
      <c r="M1544">
        <v>4</v>
      </c>
      <c r="N1544">
        <v>5</v>
      </c>
      <c r="O1544">
        <v>0</v>
      </c>
    </row>
    <row r="1545" spans="1:15">
      <c r="A1545">
        <v>1426</v>
      </c>
      <c r="B1545">
        <v>1535.5157142857145</v>
      </c>
      <c r="C1545">
        <v>1535.5157142857145</v>
      </c>
      <c r="D1545">
        <v>3</v>
      </c>
      <c r="E1545">
        <v>3</v>
      </c>
      <c r="F1545">
        <v>1638.5785714285714</v>
      </c>
      <c r="G1545">
        <v>1638.5785714285714</v>
      </c>
      <c r="H1545">
        <v>1464.2857142857142</v>
      </c>
      <c r="I1545">
        <v>174.29285714285714</v>
      </c>
      <c r="J1545">
        <v>0</v>
      </c>
      <c r="K1545">
        <v>9</v>
      </c>
      <c r="L1545">
        <v>9</v>
      </c>
      <c r="M1545">
        <v>3</v>
      </c>
      <c r="N1545">
        <v>6</v>
      </c>
      <c r="O1545">
        <v>0</v>
      </c>
    </row>
    <row r="1546" spans="1:15">
      <c r="A1546">
        <v>1404</v>
      </c>
      <c r="B1546">
        <v>198.96071428571426</v>
      </c>
      <c r="C1546">
        <v>198.96071428571426</v>
      </c>
      <c r="D1546">
        <v>3</v>
      </c>
      <c r="E1546">
        <v>3</v>
      </c>
      <c r="F1546">
        <v>65.714285714285708</v>
      </c>
      <c r="G1546">
        <v>65.714285714285708</v>
      </c>
      <c r="H1546">
        <v>0</v>
      </c>
      <c r="I1546">
        <v>0</v>
      </c>
      <c r="J1546">
        <v>64.607142857142861</v>
      </c>
      <c r="K1546">
        <v>3</v>
      </c>
      <c r="L1546">
        <v>3</v>
      </c>
      <c r="M1546">
        <v>0</v>
      </c>
      <c r="N1546">
        <v>0</v>
      </c>
      <c r="O1546">
        <v>2</v>
      </c>
    </row>
    <row r="1547" spans="1:15">
      <c r="A1547">
        <v>253</v>
      </c>
      <c r="B1547">
        <v>1437.0089285714287</v>
      </c>
      <c r="C1547">
        <v>1434.6189285714286</v>
      </c>
      <c r="D1547">
        <v>7</v>
      </c>
      <c r="E1547">
        <v>3</v>
      </c>
      <c r="F1547">
        <v>1656.7857142857142</v>
      </c>
      <c r="G1547">
        <v>1654.4285714285713</v>
      </c>
      <c r="H1547">
        <v>0</v>
      </c>
      <c r="I1547">
        <v>0</v>
      </c>
      <c r="J1547">
        <v>535.85714285714289</v>
      </c>
      <c r="K1547">
        <v>14</v>
      </c>
      <c r="L1547">
        <v>10</v>
      </c>
      <c r="M1547">
        <v>0</v>
      </c>
      <c r="N1547">
        <v>0</v>
      </c>
      <c r="O1547">
        <v>5</v>
      </c>
    </row>
    <row r="1548" spans="1:15">
      <c r="A1548">
        <v>1514</v>
      </c>
      <c r="B1548">
        <v>721.44071428571431</v>
      </c>
      <c r="C1548">
        <v>721.44071428571431</v>
      </c>
      <c r="D1548">
        <v>2</v>
      </c>
      <c r="E1548">
        <v>2</v>
      </c>
      <c r="F1548">
        <v>517.96285714285716</v>
      </c>
      <c r="G1548">
        <v>517.96285714285716</v>
      </c>
      <c r="H1548">
        <v>0</v>
      </c>
      <c r="I1548">
        <v>517.96285714285716</v>
      </c>
      <c r="J1548">
        <v>0</v>
      </c>
      <c r="K1548">
        <v>23</v>
      </c>
      <c r="L1548">
        <v>23</v>
      </c>
      <c r="M1548">
        <v>0</v>
      </c>
      <c r="N1548">
        <v>23</v>
      </c>
      <c r="O1548">
        <v>0</v>
      </c>
    </row>
    <row r="1549" spans="1:15">
      <c r="A1549">
        <v>676</v>
      </c>
      <c r="B1549">
        <v>2543.2964285714288</v>
      </c>
      <c r="C1549">
        <v>2502.9914285714285</v>
      </c>
      <c r="D1549">
        <v>9</v>
      </c>
      <c r="E1549">
        <v>5</v>
      </c>
      <c r="F1549">
        <v>3462.6310714285714</v>
      </c>
      <c r="G1549">
        <v>3448.4942857142855</v>
      </c>
      <c r="H1549">
        <v>53.571428571428569</v>
      </c>
      <c r="I1549">
        <v>1758.0046428571427</v>
      </c>
      <c r="J1549">
        <v>1604.8928571428571</v>
      </c>
      <c r="K1549">
        <v>31</v>
      </c>
      <c r="L1549">
        <v>26</v>
      </c>
      <c r="M1549">
        <v>1</v>
      </c>
      <c r="N1549">
        <v>15</v>
      </c>
      <c r="O1549">
        <v>8</v>
      </c>
    </row>
    <row r="1550" spans="1:15">
      <c r="A1550">
        <v>1374</v>
      </c>
      <c r="B1550">
        <v>1653.7196428571428</v>
      </c>
      <c r="C1550">
        <v>1652.9974999999999</v>
      </c>
      <c r="D1550">
        <v>9</v>
      </c>
      <c r="E1550">
        <v>8</v>
      </c>
      <c r="F1550">
        <v>1934.1635714285715</v>
      </c>
      <c r="G1550">
        <v>1528.49</v>
      </c>
      <c r="H1550">
        <v>785.71428571428567</v>
      </c>
      <c r="I1550">
        <v>15.571428571428571</v>
      </c>
      <c r="J1550">
        <v>722.125</v>
      </c>
      <c r="K1550">
        <v>31</v>
      </c>
      <c r="L1550">
        <v>27</v>
      </c>
      <c r="M1550">
        <v>4</v>
      </c>
      <c r="N1550">
        <v>1</v>
      </c>
      <c r="O1550">
        <v>20</v>
      </c>
    </row>
    <row r="1551" spans="1:15">
      <c r="A1551">
        <v>956</v>
      </c>
      <c r="B1551">
        <v>1699.1328571428571</v>
      </c>
      <c r="C1551">
        <v>1278.5364285714284</v>
      </c>
      <c r="D1551">
        <v>13</v>
      </c>
      <c r="E1551">
        <v>10</v>
      </c>
      <c r="F1551">
        <v>1647.4603571428572</v>
      </c>
      <c r="G1551">
        <v>1238.9960714285714</v>
      </c>
      <c r="H1551">
        <v>71.428571428571431</v>
      </c>
      <c r="I1551">
        <v>118.72107142857143</v>
      </c>
      <c r="J1551">
        <v>624.21428571428567</v>
      </c>
      <c r="K1551">
        <v>27</v>
      </c>
      <c r="L1551">
        <v>20</v>
      </c>
      <c r="M1551">
        <v>1</v>
      </c>
      <c r="N1551">
        <v>4</v>
      </c>
      <c r="O1551">
        <v>11</v>
      </c>
    </row>
    <row r="1552" spans="1:15">
      <c r="A1552">
        <v>219</v>
      </c>
      <c r="B1552">
        <v>33213.0075</v>
      </c>
      <c r="C1552">
        <v>8192.971071428572</v>
      </c>
      <c r="D1552">
        <v>6</v>
      </c>
      <c r="E1552">
        <v>3</v>
      </c>
      <c r="F1552">
        <v>40102.309285714284</v>
      </c>
      <c r="G1552">
        <v>40102.309285714284</v>
      </c>
      <c r="H1552">
        <v>0</v>
      </c>
      <c r="I1552">
        <v>0</v>
      </c>
      <c r="J1552">
        <v>25498.309285714287</v>
      </c>
      <c r="K1552">
        <v>17</v>
      </c>
      <c r="L1552">
        <v>17</v>
      </c>
      <c r="M1552">
        <v>0</v>
      </c>
      <c r="N1552">
        <v>0</v>
      </c>
      <c r="O1552">
        <v>9</v>
      </c>
    </row>
    <row r="1553" spans="1:15">
      <c r="A1553">
        <v>731</v>
      </c>
      <c r="B1553">
        <v>886.79142857142858</v>
      </c>
      <c r="C1553">
        <v>886.79142857142858</v>
      </c>
      <c r="D1553">
        <v>3</v>
      </c>
      <c r="E1553">
        <v>3</v>
      </c>
      <c r="F1553">
        <v>820.67857142857144</v>
      </c>
      <c r="G1553">
        <v>820.67857142857144</v>
      </c>
      <c r="H1553">
        <v>817.85714285714289</v>
      </c>
      <c r="I1553">
        <v>0</v>
      </c>
      <c r="J1553">
        <v>0</v>
      </c>
      <c r="K1553">
        <v>11</v>
      </c>
      <c r="L1553">
        <v>11</v>
      </c>
      <c r="M1553">
        <v>6</v>
      </c>
      <c r="N1553">
        <v>0</v>
      </c>
      <c r="O1553">
        <v>0</v>
      </c>
    </row>
    <row r="1554" spans="1:15">
      <c r="A1554">
        <v>468</v>
      </c>
      <c r="B1554">
        <v>484.06571428571431</v>
      </c>
      <c r="C1554">
        <v>483.5025</v>
      </c>
      <c r="D1554">
        <v>3</v>
      </c>
      <c r="E1554">
        <v>2</v>
      </c>
      <c r="F1554">
        <v>713.67857142857144</v>
      </c>
      <c r="G1554">
        <v>713.67857142857144</v>
      </c>
      <c r="H1554">
        <v>571.42857142857144</v>
      </c>
      <c r="I1554">
        <v>0</v>
      </c>
      <c r="J1554">
        <v>139.42857142857142</v>
      </c>
      <c r="K1554">
        <v>8</v>
      </c>
      <c r="L1554">
        <v>8</v>
      </c>
      <c r="M1554">
        <v>3</v>
      </c>
      <c r="N1554">
        <v>0</v>
      </c>
      <c r="O1554">
        <v>3</v>
      </c>
    </row>
    <row r="1555" spans="1:15">
      <c r="A1555">
        <v>1123</v>
      </c>
      <c r="B1555">
        <v>572.90357142857135</v>
      </c>
      <c r="C1555">
        <v>429.61250000000001</v>
      </c>
      <c r="D1555">
        <v>8</v>
      </c>
      <c r="E1555">
        <v>6</v>
      </c>
      <c r="F1555">
        <v>502.08214285714286</v>
      </c>
      <c r="G1555">
        <v>429.61250000000001</v>
      </c>
      <c r="H1555">
        <v>0</v>
      </c>
      <c r="I1555">
        <v>0</v>
      </c>
      <c r="J1555">
        <v>35.714285714285715</v>
      </c>
      <c r="K1555">
        <v>11</v>
      </c>
      <c r="L1555">
        <v>6</v>
      </c>
      <c r="M1555">
        <v>0</v>
      </c>
      <c r="N1555">
        <v>0</v>
      </c>
      <c r="O1555">
        <v>1</v>
      </c>
    </row>
    <row r="1556" spans="1:15">
      <c r="A1556">
        <v>1022</v>
      </c>
      <c r="B1556">
        <v>993.89571428571435</v>
      </c>
      <c r="C1556">
        <v>712.32285714285717</v>
      </c>
      <c r="D1556">
        <v>8</v>
      </c>
      <c r="E1556">
        <v>2</v>
      </c>
      <c r="F1556">
        <v>951.39250000000004</v>
      </c>
      <c r="G1556">
        <v>712.8257142857143</v>
      </c>
      <c r="H1556">
        <v>300</v>
      </c>
      <c r="I1556">
        <v>253.56678571428571</v>
      </c>
      <c r="J1556">
        <v>120.85714285714286</v>
      </c>
      <c r="K1556">
        <v>34</v>
      </c>
      <c r="L1556">
        <v>10</v>
      </c>
      <c r="M1556">
        <v>3</v>
      </c>
      <c r="N1556">
        <v>22</v>
      </c>
      <c r="O1556">
        <v>4</v>
      </c>
    </row>
    <row r="1557" spans="1:15">
      <c r="A1557">
        <v>657</v>
      </c>
      <c r="B1557">
        <v>1029.9842857142858</v>
      </c>
      <c r="C1557">
        <v>1029.7225000000001</v>
      </c>
      <c r="D1557">
        <v>4</v>
      </c>
      <c r="E1557">
        <v>3</v>
      </c>
      <c r="F1557">
        <v>1062.5</v>
      </c>
      <c r="G1557">
        <v>1062.5</v>
      </c>
      <c r="H1557">
        <v>535.71428571428567</v>
      </c>
      <c r="I1557">
        <v>119.03571428571429</v>
      </c>
      <c r="J1557">
        <v>407.75</v>
      </c>
      <c r="K1557">
        <v>7</v>
      </c>
      <c r="L1557">
        <v>7</v>
      </c>
      <c r="M1557">
        <v>1</v>
      </c>
      <c r="N1557">
        <v>2</v>
      </c>
      <c r="O1557">
        <v>4</v>
      </c>
    </row>
    <row r="1558" spans="1:15">
      <c r="A1558">
        <v>575</v>
      </c>
      <c r="B1558">
        <v>1357.1474999999998</v>
      </c>
      <c r="C1558">
        <v>1357.1474999999998</v>
      </c>
      <c r="D1558">
        <v>4</v>
      </c>
      <c r="E1558">
        <v>4</v>
      </c>
      <c r="F1558">
        <v>2039.2332142857142</v>
      </c>
      <c r="G1558">
        <v>2039.2332142857142</v>
      </c>
      <c r="H1558">
        <v>1821.4285714285713</v>
      </c>
      <c r="I1558">
        <v>88.268928571428575</v>
      </c>
      <c r="J1558">
        <v>117.35714285714286</v>
      </c>
      <c r="K1558">
        <v>32</v>
      </c>
      <c r="L1558">
        <v>32</v>
      </c>
      <c r="M1558">
        <v>21</v>
      </c>
      <c r="N1558">
        <v>7</v>
      </c>
      <c r="O1558">
        <v>1</v>
      </c>
    </row>
    <row r="1559" spans="1:15">
      <c r="A1559">
        <v>117</v>
      </c>
      <c r="B1559">
        <v>1095.4110714285714</v>
      </c>
      <c r="C1559">
        <v>1095.4110714285714</v>
      </c>
      <c r="D1559">
        <v>8</v>
      </c>
      <c r="E1559">
        <v>8</v>
      </c>
      <c r="F1559">
        <v>1232.3910714285714</v>
      </c>
      <c r="G1559">
        <v>1232.3910714285714</v>
      </c>
      <c r="H1559">
        <v>0</v>
      </c>
      <c r="I1559">
        <v>522.04071428571422</v>
      </c>
      <c r="J1559">
        <v>705.52892857142865</v>
      </c>
      <c r="K1559">
        <v>31</v>
      </c>
      <c r="L1559">
        <v>31</v>
      </c>
      <c r="M1559">
        <v>0</v>
      </c>
      <c r="N1559">
        <v>19</v>
      </c>
      <c r="O1559">
        <v>11</v>
      </c>
    </row>
    <row r="1560" spans="1:15">
      <c r="A1560">
        <v>89</v>
      </c>
      <c r="B1560">
        <v>1979.1557142857143</v>
      </c>
      <c r="C1560">
        <v>1940.1267857142859</v>
      </c>
      <c r="D1560">
        <v>6</v>
      </c>
      <c r="E1560">
        <v>5</v>
      </c>
      <c r="F1560">
        <v>2601.4375</v>
      </c>
      <c r="G1560">
        <v>1887.1517857142858</v>
      </c>
      <c r="H1560">
        <v>1089.2857142857142</v>
      </c>
      <c r="I1560">
        <v>82.431071428571428</v>
      </c>
      <c r="J1560">
        <v>715.43500000000006</v>
      </c>
      <c r="K1560">
        <v>24</v>
      </c>
      <c r="L1560">
        <v>23</v>
      </c>
      <c r="M1560">
        <v>8</v>
      </c>
      <c r="N1560">
        <v>2</v>
      </c>
      <c r="O1560">
        <v>13</v>
      </c>
    </row>
    <row r="1561" spans="1:15">
      <c r="A1561">
        <v>912</v>
      </c>
      <c r="B1561">
        <v>1561.2549999999999</v>
      </c>
      <c r="C1561">
        <v>1561.2549999999999</v>
      </c>
      <c r="D1561">
        <v>3</v>
      </c>
      <c r="E1561">
        <v>3</v>
      </c>
      <c r="F1561">
        <v>1562.1307142857145</v>
      </c>
      <c r="G1561">
        <v>1562.1307142857145</v>
      </c>
      <c r="H1561">
        <v>0</v>
      </c>
      <c r="I1561">
        <v>67.396428571428572</v>
      </c>
      <c r="J1561">
        <v>1428.3571428571429</v>
      </c>
      <c r="K1561">
        <v>14</v>
      </c>
      <c r="L1561">
        <v>14</v>
      </c>
      <c r="M1561">
        <v>0</v>
      </c>
      <c r="N1561">
        <v>5</v>
      </c>
      <c r="O1561">
        <v>5</v>
      </c>
    </row>
    <row r="1562" spans="1:15">
      <c r="A1562">
        <v>285</v>
      </c>
      <c r="B1562">
        <v>388.64321428571429</v>
      </c>
      <c r="C1562">
        <v>388.64321428571429</v>
      </c>
      <c r="D1562">
        <v>2</v>
      </c>
      <c r="E1562">
        <v>2</v>
      </c>
      <c r="F1562">
        <v>395.14285714285717</v>
      </c>
      <c r="G1562">
        <v>395.14285714285717</v>
      </c>
      <c r="H1562">
        <v>382.14285714285717</v>
      </c>
      <c r="I1562">
        <v>7.1071428571428568</v>
      </c>
      <c r="J1562">
        <v>0</v>
      </c>
      <c r="K1562">
        <v>6</v>
      </c>
      <c r="L1562">
        <v>6</v>
      </c>
      <c r="M1562">
        <v>2</v>
      </c>
      <c r="N1562">
        <v>1</v>
      </c>
      <c r="O1562">
        <v>0</v>
      </c>
    </row>
    <row r="1563" spans="1:15">
      <c r="A1563">
        <v>311</v>
      </c>
      <c r="B1563">
        <v>1204.8660714285713</v>
      </c>
      <c r="C1563">
        <v>1204.8660714285713</v>
      </c>
      <c r="D1563">
        <v>3</v>
      </c>
      <c r="E1563">
        <v>3</v>
      </c>
      <c r="F1563">
        <v>724.63142857142861</v>
      </c>
      <c r="G1563">
        <v>724.63142857142861</v>
      </c>
      <c r="H1563">
        <v>0</v>
      </c>
      <c r="I1563">
        <v>0</v>
      </c>
      <c r="J1563">
        <v>721.38142857142861</v>
      </c>
      <c r="K1563">
        <v>11</v>
      </c>
      <c r="L1563">
        <v>11</v>
      </c>
      <c r="M1563">
        <v>0</v>
      </c>
      <c r="N1563">
        <v>0</v>
      </c>
      <c r="O1563">
        <v>10</v>
      </c>
    </row>
    <row r="1564" spans="1:15">
      <c r="A1564">
        <v>971</v>
      </c>
      <c r="B1564">
        <v>336.30714285714288</v>
      </c>
      <c r="C1564">
        <v>336.30714285714288</v>
      </c>
      <c r="D1564">
        <v>2</v>
      </c>
      <c r="E1564">
        <v>2</v>
      </c>
      <c r="F1564">
        <v>291.19178571428569</v>
      </c>
      <c r="G1564">
        <v>291.19178571428569</v>
      </c>
      <c r="H1564">
        <v>0</v>
      </c>
      <c r="I1564">
        <v>181.94714285714286</v>
      </c>
      <c r="J1564">
        <v>108.60178571428571</v>
      </c>
      <c r="K1564">
        <v>13</v>
      </c>
      <c r="L1564">
        <v>13</v>
      </c>
      <c r="M1564">
        <v>0</v>
      </c>
      <c r="N1564">
        <v>9</v>
      </c>
      <c r="O1564">
        <v>3</v>
      </c>
    </row>
    <row r="1565" spans="1:15">
      <c r="A1565">
        <v>339</v>
      </c>
      <c r="B1565">
        <v>339.28642857142859</v>
      </c>
      <c r="C1565">
        <v>339.28642857142859</v>
      </c>
      <c r="D1565">
        <v>2</v>
      </c>
      <c r="E1565">
        <v>2</v>
      </c>
      <c r="F1565">
        <v>350.3075</v>
      </c>
      <c r="G1565">
        <v>350.3075</v>
      </c>
      <c r="H1565">
        <v>46.428571428571431</v>
      </c>
      <c r="I1565">
        <v>303.87892857142862</v>
      </c>
      <c r="J1565">
        <v>0</v>
      </c>
      <c r="K1565">
        <v>29</v>
      </c>
      <c r="L1565">
        <v>29</v>
      </c>
      <c r="M1565">
        <v>4</v>
      </c>
      <c r="N1565">
        <v>25</v>
      </c>
      <c r="O1565">
        <v>0</v>
      </c>
    </row>
    <row r="1566" spans="1:15">
      <c r="A1566">
        <v>747</v>
      </c>
      <c r="B1566">
        <v>1322.7310714285716</v>
      </c>
      <c r="C1566">
        <v>1322.7192857142857</v>
      </c>
      <c r="D1566">
        <v>18</v>
      </c>
      <c r="E1566">
        <v>17</v>
      </c>
      <c r="F1566">
        <v>1270.2</v>
      </c>
      <c r="G1566">
        <v>1243.0249999999999</v>
      </c>
      <c r="H1566">
        <v>535.71428571428567</v>
      </c>
      <c r="I1566">
        <v>75.906071428571423</v>
      </c>
      <c r="J1566">
        <v>624.42857142857144</v>
      </c>
      <c r="K1566">
        <v>36</v>
      </c>
      <c r="L1566">
        <v>33</v>
      </c>
      <c r="M1566">
        <v>3</v>
      </c>
      <c r="N1566">
        <v>3</v>
      </c>
      <c r="O1566">
        <v>24</v>
      </c>
    </row>
    <row r="1567" spans="1:15">
      <c r="A1567">
        <v>237</v>
      </c>
      <c r="B1567">
        <v>5.1785714285714282E-2</v>
      </c>
      <c r="C1567">
        <v>5.1785714285714282E-2</v>
      </c>
      <c r="D1567">
        <v>1</v>
      </c>
      <c r="E1567">
        <v>1</v>
      </c>
      <c r="F1567">
        <v>1.9642857142857142</v>
      </c>
      <c r="G1567">
        <v>1.9642857142857142</v>
      </c>
      <c r="H1567">
        <v>0</v>
      </c>
      <c r="I1567">
        <v>0</v>
      </c>
      <c r="J1567">
        <v>0</v>
      </c>
      <c r="K1567">
        <v>1</v>
      </c>
      <c r="L1567">
        <v>1</v>
      </c>
      <c r="M1567">
        <v>0</v>
      </c>
      <c r="N1567">
        <v>0</v>
      </c>
      <c r="O1567">
        <v>0</v>
      </c>
    </row>
    <row r="1568" spans="1:15">
      <c r="A1568">
        <v>7</v>
      </c>
      <c r="B1568">
        <v>387.50464285714281</v>
      </c>
      <c r="C1568">
        <v>387.50464285714281</v>
      </c>
      <c r="D1568">
        <v>2</v>
      </c>
      <c r="E1568">
        <v>2</v>
      </c>
      <c r="F1568">
        <v>99.043928571428566</v>
      </c>
      <c r="G1568">
        <v>99.043928571428566</v>
      </c>
      <c r="H1568">
        <v>17.857142857142858</v>
      </c>
      <c r="I1568">
        <v>69.151071428571427</v>
      </c>
      <c r="J1568">
        <v>10.714285714285714</v>
      </c>
      <c r="K1568">
        <v>10</v>
      </c>
      <c r="L1568">
        <v>10</v>
      </c>
      <c r="M1568">
        <v>1</v>
      </c>
      <c r="N1568">
        <v>6</v>
      </c>
      <c r="O1568">
        <v>1</v>
      </c>
    </row>
    <row r="1569" spans="1:15">
      <c r="A1569">
        <v>1408</v>
      </c>
      <c r="B1569">
        <v>2.5942857142857143</v>
      </c>
      <c r="C1569">
        <v>3.9285714285714288E-3</v>
      </c>
      <c r="D1569">
        <v>2</v>
      </c>
      <c r="E1569">
        <v>1</v>
      </c>
      <c r="F1569">
        <v>1.9642857142857142</v>
      </c>
      <c r="G1569">
        <v>1.9642857142857142</v>
      </c>
      <c r="H1569">
        <v>0</v>
      </c>
      <c r="I1569">
        <v>0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</row>
    <row r="1570" spans="1:15">
      <c r="A1570">
        <v>993</v>
      </c>
      <c r="B1570">
        <v>2443.7292857142857</v>
      </c>
      <c r="C1570">
        <v>2437.0292857142858</v>
      </c>
      <c r="D1570">
        <v>7</v>
      </c>
      <c r="E1570">
        <v>6</v>
      </c>
      <c r="F1570">
        <v>3551.0107142857146</v>
      </c>
      <c r="G1570">
        <v>3551.0107142857146</v>
      </c>
      <c r="H1570">
        <v>0</v>
      </c>
      <c r="I1570">
        <v>438.80321428571426</v>
      </c>
      <c r="J1570">
        <v>3108.8146428571426</v>
      </c>
      <c r="K1570">
        <v>25</v>
      </c>
      <c r="L1570">
        <v>25</v>
      </c>
      <c r="M1570">
        <v>0</v>
      </c>
      <c r="N1570">
        <v>12</v>
      </c>
      <c r="O1570">
        <v>12</v>
      </c>
    </row>
    <row r="1571" spans="1:15">
      <c r="A1571">
        <v>750</v>
      </c>
      <c r="B1571">
        <v>1056.9264285714285</v>
      </c>
      <c r="C1571">
        <v>1001.36</v>
      </c>
      <c r="D1571">
        <v>3</v>
      </c>
      <c r="E1571">
        <v>2</v>
      </c>
      <c r="F1571">
        <v>1376.6785714285713</v>
      </c>
      <c r="G1571">
        <v>1374.5714285714287</v>
      </c>
      <c r="H1571">
        <v>0</v>
      </c>
      <c r="I1571">
        <v>32.107142857142854</v>
      </c>
      <c r="J1571">
        <v>1124</v>
      </c>
      <c r="K1571">
        <v>17</v>
      </c>
      <c r="L1571">
        <v>16</v>
      </c>
      <c r="M1571">
        <v>0</v>
      </c>
      <c r="N1571">
        <v>1</v>
      </c>
      <c r="O1571">
        <v>13</v>
      </c>
    </row>
    <row r="1572" spans="1:15">
      <c r="A1572">
        <v>46</v>
      </c>
      <c r="B1572">
        <v>2470.3732142857143</v>
      </c>
      <c r="C1572">
        <v>2469.4703571428572</v>
      </c>
      <c r="D1572">
        <v>6</v>
      </c>
      <c r="E1572">
        <v>5</v>
      </c>
      <c r="F1572">
        <v>4293.0232142857139</v>
      </c>
      <c r="G1572">
        <v>2677.9160714285713</v>
      </c>
      <c r="H1572">
        <v>964.28571428571433</v>
      </c>
      <c r="I1572">
        <v>407.1660714285714</v>
      </c>
      <c r="J1572">
        <v>591.85714285714289</v>
      </c>
      <c r="K1572">
        <v>35</v>
      </c>
      <c r="L1572">
        <v>32</v>
      </c>
      <c r="M1572">
        <v>5</v>
      </c>
      <c r="N1572">
        <v>9</v>
      </c>
      <c r="O1572">
        <v>16</v>
      </c>
    </row>
    <row r="1573" spans="1:15">
      <c r="A1573">
        <v>48</v>
      </c>
      <c r="B1573">
        <v>360.97499999999997</v>
      </c>
      <c r="C1573">
        <v>360.97499999999997</v>
      </c>
      <c r="D1573">
        <v>2</v>
      </c>
      <c r="E1573">
        <v>2</v>
      </c>
      <c r="F1573">
        <v>308.53571428571428</v>
      </c>
      <c r="G1573">
        <v>308.53571428571428</v>
      </c>
      <c r="H1573">
        <v>178.57142857142858</v>
      </c>
      <c r="I1573">
        <v>0</v>
      </c>
      <c r="J1573">
        <v>128.67857142857142</v>
      </c>
      <c r="K1573">
        <v>8</v>
      </c>
      <c r="L1573">
        <v>8</v>
      </c>
      <c r="M1573">
        <v>1</v>
      </c>
      <c r="N1573">
        <v>0</v>
      </c>
      <c r="O1573">
        <v>6</v>
      </c>
    </row>
    <row r="1574" spans="1:15">
      <c r="A1574">
        <v>92</v>
      </c>
      <c r="B1574">
        <v>8921.0832142857143</v>
      </c>
      <c r="C1574">
        <v>8921.0832142857143</v>
      </c>
      <c r="D1574">
        <v>6</v>
      </c>
      <c r="E1574">
        <v>6</v>
      </c>
      <c r="F1574">
        <v>9175.2310714285722</v>
      </c>
      <c r="G1574">
        <v>9175.2310714285722</v>
      </c>
      <c r="H1574">
        <v>0</v>
      </c>
      <c r="I1574">
        <v>828.66928571428582</v>
      </c>
      <c r="J1574">
        <v>5577.7742857142857</v>
      </c>
      <c r="K1574">
        <v>36</v>
      </c>
      <c r="L1574">
        <v>36</v>
      </c>
      <c r="M1574">
        <v>0</v>
      </c>
      <c r="N1574">
        <v>15</v>
      </c>
      <c r="O1574">
        <v>12</v>
      </c>
    </row>
    <row r="1575" spans="1:15">
      <c r="A1575">
        <v>177</v>
      </c>
      <c r="B1575">
        <v>540.58714285714291</v>
      </c>
      <c r="C1575">
        <v>540.58714285714291</v>
      </c>
      <c r="D1575">
        <v>2</v>
      </c>
      <c r="E1575">
        <v>2</v>
      </c>
      <c r="F1575">
        <v>180.96428571428572</v>
      </c>
      <c r="G1575">
        <v>180.96428571428572</v>
      </c>
      <c r="H1575">
        <v>0</v>
      </c>
      <c r="I1575">
        <v>0</v>
      </c>
      <c r="J1575">
        <v>178.57142857142858</v>
      </c>
      <c r="K1575">
        <v>3</v>
      </c>
      <c r="L1575">
        <v>3</v>
      </c>
      <c r="M1575">
        <v>0</v>
      </c>
      <c r="N1575">
        <v>0</v>
      </c>
      <c r="O1575">
        <v>2</v>
      </c>
    </row>
    <row r="1576" spans="1:15">
      <c r="A1576">
        <v>655</v>
      </c>
      <c r="B1576">
        <v>880.10892857142858</v>
      </c>
      <c r="C1576">
        <v>880.10892857142858</v>
      </c>
      <c r="D1576">
        <v>3</v>
      </c>
      <c r="E1576">
        <v>3</v>
      </c>
      <c r="F1576">
        <v>855.96428571428567</v>
      </c>
      <c r="G1576">
        <v>855.96428571428567</v>
      </c>
      <c r="H1576">
        <v>53.571428571428569</v>
      </c>
      <c r="I1576">
        <v>0</v>
      </c>
      <c r="J1576">
        <v>257.25</v>
      </c>
      <c r="K1576">
        <v>7</v>
      </c>
      <c r="L1576">
        <v>7</v>
      </c>
      <c r="M1576">
        <v>1</v>
      </c>
      <c r="N1576">
        <v>0</v>
      </c>
      <c r="O1576">
        <v>2</v>
      </c>
    </row>
    <row r="1577" spans="1:15">
      <c r="A1577">
        <v>118</v>
      </c>
      <c r="B1577">
        <v>3098.8125</v>
      </c>
      <c r="C1577">
        <v>3075.1617857142855</v>
      </c>
      <c r="D1577">
        <v>4</v>
      </c>
      <c r="E1577">
        <v>2</v>
      </c>
      <c r="F1577">
        <v>1618.5803571428571</v>
      </c>
      <c r="G1577">
        <v>1618.5803571428571</v>
      </c>
      <c r="H1577">
        <v>142.85714285714286</v>
      </c>
      <c r="I1577">
        <v>1209.5089285714287</v>
      </c>
      <c r="J1577">
        <v>266.21428571428572</v>
      </c>
      <c r="K1577">
        <v>34</v>
      </c>
      <c r="L1577">
        <v>34</v>
      </c>
      <c r="M1577">
        <v>1</v>
      </c>
      <c r="N1577">
        <v>26</v>
      </c>
      <c r="O1577">
        <v>7</v>
      </c>
    </row>
    <row r="1578" spans="1:15">
      <c r="A1578">
        <v>672</v>
      </c>
      <c r="B1578">
        <v>350.7910714285714</v>
      </c>
      <c r="C1578">
        <v>350.7910714285714</v>
      </c>
      <c r="D1578">
        <v>2</v>
      </c>
      <c r="E1578">
        <v>2</v>
      </c>
      <c r="F1578">
        <v>291.83214285714286</v>
      </c>
      <c r="G1578">
        <v>291.83214285714286</v>
      </c>
      <c r="H1578">
        <v>0</v>
      </c>
      <c r="I1578">
        <v>0</v>
      </c>
      <c r="J1578">
        <v>0</v>
      </c>
      <c r="K1578">
        <v>2</v>
      </c>
      <c r="L1578">
        <v>2</v>
      </c>
      <c r="M1578">
        <v>0</v>
      </c>
      <c r="N1578">
        <v>0</v>
      </c>
      <c r="O1578">
        <v>0</v>
      </c>
    </row>
    <row r="1579" spans="1:15">
      <c r="A1579">
        <v>1569</v>
      </c>
      <c r="B1579">
        <v>427.10142857142858</v>
      </c>
      <c r="C1579">
        <v>427.06464285714281</v>
      </c>
      <c r="D1579">
        <v>3</v>
      </c>
      <c r="E1579">
        <v>2</v>
      </c>
      <c r="F1579">
        <v>596.74285714285713</v>
      </c>
      <c r="G1579">
        <v>596.74285714285713</v>
      </c>
      <c r="H1579">
        <v>0</v>
      </c>
      <c r="I1579">
        <v>422.34999999999997</v>
      </c>
      <c r="J1579">
        <v>171</v>
      </c>
      <c r="K1579">
        <v>20</v>
      </c>
      <c r="L1579">
        <v>20</v>
      </c>
      <c r="M1579">
        <v>0</v>
      </c>
      <c r="N1579">
        <v>13</v>
      </c>
      <c r="O1579">
        <v>6</v>
      </c>
    </row>
    <row r="1580" spans="1:15">
      <c r="A1580">
        <v>1494</v>
      </c>
      <c r="B1580">
        <v>1942.9632142857142</v>
      </c>
      <c r="C1580">
        <v>1862.1992857142857</v>
      </c>
      <c r="D1580">
        <v>7</v>
      </c>
      <c r="E1580">
        <v>2</v>
      </c>
      <c r="F1580">
        <v>2217.707142857143</v>
      </c>
      <c r="G1580">
        <v>1305.6285714285714</v>
      </c>
      <c r="H1580">
        <v>364.28571428571428</v>
      </c>
      <c r="I1580">
        <v>938.58642857142854</v>
      </c>
      <c r="J1580">
        <v>604.14285714285711</v>
      </c>
      <c r="K1580">
        <v>38</v>
      </c>
      <c r="L1580">
        <v>19</v>
      </c>
      <c r="M1580">
        <v>3</v>
      </c>
      <c r="N1580">
        <v>17</v>
      </c>
      <c r="O1580">
        <v>9</v>
      </c>
    </row>
    <row r="1581" spans="1:15">
      <c r="A1581">
        <v>1085</v>
      </c>
      <c r="B1581">
        <v>4011.999642857143</v>
      </c>
      <c r="C1581">
        <v>2849.8674999999998</v>
      </c>
      <c r="D1581">
        <v>19</v>
      </c>
      <c r="E1581">
        <v>15</v>
      </c>
      <c r="F1581">
        <v>3684.0732142857146</v>
      </c>
      <c r="G1581">
        <v>2489.4924999999998</v>
      </c>
      <c r="H1581">
        <v>850</v>
      </c>
      <c r="I1581">
        <v>310.67535714285714</v>
      </c>
      <c r="J1581">
        <v>134.28571428571428</v>
      </c>
      <c r="K1581">
        <v>34</v>
      </c>
      <c r="L1581">
        <v>21</v>
      </c>
      <c r="M1581">
        <v>4</v>
      </c>
      <c r="N1581">
        <v>8</v>
      </c>
      <c r="O1581">
        <v>4</v>
      </c>
    </row>
    <row r="1582" spans="1:15">
      <c r="A1582">
        <v>1503</v>
      </c>
      <c r="B1582">
        <v>730.51785714285711</v>
      </c>
      <c r="C1582">
        <v>655.8403571428571</v>
      </c>
      <c r="D1582">
        <v>11</v>
      </c>
      <c r="E1582">
        <v>4</v>
      </c>
      <c r="F1582">
        <v>771.68464285714276</v>
      </c>
      <c r="G1582">
        <v>644.61928571428575</v>
      </c>
      <c r="H1582">
        <v>357.14285714285717</v>
      </c>
      <c r="I1582">
        <v>52.572499999999998</v>
      </c>
      <c r="J1582">
        <v>82.142857142857139</v>
      </c>
      <c r="K1582">
        <v>21</v>
      </c>
      <c r="L1582">
        <v>11</v>
      </c>
      <c r="M1582">
        <v>2</v>
      </c>
      <c r="N1582">
        <v>4</v>
      </c>
      <c r="O1582">
        <v>3</v>
      </c>
    </row>
    <row r="1583" spans="1:15">
      <c r="A1583">
        <v>73</v>
      </c>
      <c r="B1583">
        <v>1283.6885714285713</v>
      </c>
      <c r="C1583">
        <v>533.37678571428569</v>
      </c>
      <c r="D1583">
        <v>6</v>
      </c>
      <c r="E1583">
        <v>3</v>
      </c>
      <c r="F1583">
        <v>1053.5999999999999</v>
      </c>
      <c r="G1583">
        <v>1053.5960714285713</v>
      </c>
      <c r="H1583">
        <v>0</v>
      </c>
      <c r="I1583">
        <v>0</v>
      </c>
      <c r="J1583">
        <v>304.51642857142855</v>
      </c>
      <c r="K1583">
        <v>4</v>
      </c>
      <c r="L1583">
        <v>3</v>
      </c>
      <c r="M1583">
        <v>0</v>
      </c>
      <c r="N1583">
        <v>0</v>
      </c>
      <c r="O1583">
        <v>2</v>
      </c>
    </row>
    <row r="1584" spans="1:15">
      <c r="A1584">
        <v>108</v>
      </c>
      <c r="B1584">
        <v>1175.480357142857</v>
      </c>
      <c r="C1584">
        <v>1171.3260714285714</v>
      </c>
      <c r="D1584">
        <v>8</v>
      </c>
      <c r="E1584">
        <v>6</v>
      </c>
      <c r="F1584">
        <v>465.5</v>
      </c>
      <c r="G1584">
        <v>465.5</v>
      </c>
      <c r="H1584">
        <v>0</v>
      </c>
      <c r="I1584">
        <v>31.607142857142858</v>
      </c>
      <c r="J1584">
        <v>430.5</v>
      </c>
      <c r="K1584">
        <v>10</v>
      </c>
      <c r="L1584">
        <v>10</v>
      </c>
      <c r="M1584">
        <v>0</v>
      </c>
      <c r="N1584">
        <v>2</v>
      </c>
      <c r="O1584">
        <v>7</v>
      </c>
    </row>
    <row r="1585" spans="1:15">
      <c r="A1585">
        <v>1079</v>
      </c>
      <c r="B1585">
        <v>281.81285714285713</v>
      </c>
      <c r="C1585">
        <v>281.81285714285713</v>
      </c>
      <c r="D1585">
        <v>2</v>
      </c>
      <c r="E1585">
        <v>2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>
      <c r="A1586">
        <v>1126</v>
      </c>
      <c r="B1586">
        <v>283.10464285714289</v>
      </c>
      <c r="C1586">
        <v>283.10464285714289</v>
      </c>
      <c r="D1586">
        <v>2</v>
      </c>
      <c r="E1586">
        <v>2</v>
      </c>
      <c r="F1586">
        <v>40.285714285714285</v>
      </c>
      <c r="G1586">
        <v>40.285714285714285</v>
      </c>
      <c r="H1586">
        <v>0</v>
      </c>
      <c r="I1586">
        <v>0</v>
      </c>
      <c r="J1586">
        <v>39.285714285714285</v>
      </c>
      <c r="K1586">
        <v>2</v>
      </c>
      <c r="L1586">
        <v>2</v>
      </c>
      <c r="M1586">
        <v>0</v>
      </c>
      <c r="N1586">
        <v>0</v>
      </c>
      <c r="O1586">
        <v>1</v>
      </c>
    </row>
    <row r="1587" spans="1:15">
      <c r="A1587">
        <v>134</v>
      </c>
      <c r="B1587">
        <v>528.71107142857147</v>
      </c>
      <c r="C1587">
        <v>433.42928571428575</v>
      </c>
      <c r="D1587">
        <v>3</v>
      </c>
      <c r="E1587">
        <v>2</v>
      </c>
      <c r="F1587">
        <v>403.82142857142856</v>
      </c>
      <c r="G1587">
        <v>401</v>
      </c>
      <c r="H1587">
        <v>285.71428571428572</v>
      </c>
      <c r="I1587">
        <v>0</v>
      </c>
      <c r="J1587">
        <v>0</v>
      </c>
      <c r="K1587">
        <v>6</v>
      </c>
      <c r="L1587">
        <v>5</v>
      </c>
      <c r="M1587">
        <v>2</v>
      </c>
      <c r="N1587">
        <v>0</v>
      </c>
      <c r="O1587">
        <v>0</v>
      </c>
    </row>
    <row r="1588" spans="1:15">
      <c r="A1588">
        <v>773</v>
      </c>
      <c r="B1588">
        <v>2.5000000000000001E-3</v>
      </c>
      <c r="C1588">
        <v>2.5000000000000001E-3</v>
      </c>
      <c r="D1588">
        <v>1</v>
      </c>
      <c r="E1588">
        <v>1</v>
      </c>
      <c r="F1588">
        <v>934.35821428571421</v>
      </c>
      <c r="G1588">
        <v>934.35821428571421</v>
      </c>
      <c r="H1588">
        <v>285.71428571428572</v>
      </c>
      <c r="I1588">
        <v>643.10714285714289</v>
      </c>
      <c r="J1588">
        <v>0</v>
      </c>
      <c r="K1588">
        <v>9</v>
      </c>
      <c r="L1588">
        <v>9</v>
      </c>
      <c r="M1588">
        <v>2</v>
      </c>
      <c r="N1588">
        <v>4</v>
      </c>
      <c r="O1588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workbookViewId="0">
      <selection activeCell="G1" sqref="G1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1094</v>
      </c>
      <c r="B2">
        <v>0</v>
      </c>
      <c r="C2">
        <v>1</v>
      </c>
      <c r="D2">
        <v>0</v>
      </c>
      <c r="E2">
        <v>0</v>
      </c>
      <c r="F2">
        <v>5.1385714285714288</v>
      </c>
      <c r="G2">
        <v>0</v>
      </c>
    </row>
    <row r="3" spans="1:7">
      <c r="A3">
        <v>1484</v>
      </c>
      <c r="B3">
        <v>1</v>
      </c>
      <c r="C3">
        <v>0</v>
      </c>
      <c r="D3">
        <v>1</v>
      </c>
      <c r="E3">
        <v>25.609107142857141</v>
      </c>
      <c r="F3">
        <v>0</v>
      </c>
      <c r="G3">
        <v>8.7225000000000001</v>
      </c>
    </row>
    <row r="4" spans="1:7">
      <c r="A4">
        <v>20</v>
      </c>
      <c r="B4">
        <v>0</v>
      </c>
      <c r="C4">
        <v>1</v>
      </c>
      <c r="D4">
        <v>0</v>
      </c>
      <c r="E4">
        <v>0</v>
      </c>
      <c r="F4">
        <v>3.8225000000000002</v>
      </c>
      <c r="G4">
        <v>0</v>
      </c>
    </row>
    <row r="5" spans="1:7">
      <c r="A5">
        <v>1193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142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865</v>
      </c>
      <c r="B7">
        <v>0</v>
      </c>
      <c r="C7">
        <v>0</v>
      </c>
      <c r="D7">
        <v>1</v>
      </c>
      <c r="E7">
        <v>0</v>
      </c>
      <c r="F7">
        <v>0</v>
      </c>
      <c r="G7">
        <v>7.5357142857142856</v>
      </c>
    </row>
    <row r="8" spans="1:7">
      <c r="A8">
        <v>672</v>
      </c>
      <c r="B8">
        <v>0</v>
      </c>
      <c r="C8">
        <v>1</v>
      </c>
      <c r="D8">
        <v>0</v>
      </c>
      <c r="E8">
        <v>0</v>
      </c>
      <c r="F8">
        <v>1.9642857142857142</v>
      </c>
      <c r="G8">
        <v>0</v>
      </c>
    </row>
    <row r="9" spans="1:7">
      <c r="A9">
        <v>942</v>
      </c>
      <c r="B9">
        <v>0</v>
      </c>
      <c r="C9">
        <v>1</v>
      </c>
      <c r="D9">
        <v>0</v>
      </c>
      <c r="E9">
        <v>0</v>
      </c>
      <c r="F9">
        <v>36.785714285714285</v>
      </c>
      <c r="G9">
        <v>0</v>
      </c>
    </row>
    <row r="10" spans="1:7">
      <c r="A10">
        <v>184</v>
      </c>
      <c r="B10">
        <v>0</v>
      </c>
      <c r="C10">
        <v>1</v>
      </c>
      <c r="D10">
        <v>0</v>
      </c>
      <c r="E10">
        <v>0</v>
      </c>
      <c r="F10">
        <v>5.7857142857142856</v>
      </c>
      <c r="G10">
        <v>0</v>
      </c>
    </row>
    <row r="11" spans="1:7">
      <c r="A11">
        <v>1513</v>
      </c>
      <c r="B11">
        <v>0</v>
      </c>
      <c r="C11">
        <v>0</v>
      </c>
      <c r="D11">
        <v>1</v>
      </c>
      <c r="E11">
        <v>0</v>
      </c>
      <c r="F11">
        <v>0</v>
      </c>
      <c r="G11">
        <v>13.315714285714284</v>
      </c>
    </row>
    <row r="12" spans="1:7">
      <c r="A12">
        <v>849</v>
      </c>
      <c r="B12">
        <v>0</v>
      </c>
      <c r="C12">
        <v>0</v>
      </c>
      <c r="D12">
        <v>1</v>
      </c>
      <c r="E12">
        <v>0</v>
      </c>
      <c r="F12">
        <v>0</v>
      </c>
      <c r="G12">
        <v>12.868214285714286</v>
      </c>
    </row>
    <row r="13" spans="1:7">
      <c r="A13">
        <v>1238</v>
      </c>
      <c r="B13">
        <v>0</v>
      </c>
      <c r="C13">
        <v>0</v>
      </c>
      <c r="D13">
        <v>1</v>
      </c>
      <c r="E13">
        <v>0</v>
      </c>
      <c r="F13">
        <v>0</v>
      </c>
      <c r="G13">
        <v>12.672499999999999</v>
      </c>
    </row>
    <row r="14" spans="1:7">
      <c r="A14">
        <v>1106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1046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>
        <v>288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461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1302</v>
      </c>
      <c r="B18">
        <v>1</v>
      </c>
      <c r="C18">
        <v>1</v>
      </c>
      <c r="D18">
        <v>0</v>
      </c>
      <c r="E18">
        <v>10.126428571428573</v>
      </c>
      <c r="F18">
        <v>0.42857142857142855</v>
      </c>
      <c r="G18">
        <v>0</v>
      </c>
    </row>
    <row r="19" spans="1:7">
      <c r="A19">
        <v>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1305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>
        <v>1221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638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548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>
        <v>806</v>
      </c>
      <c r="B24">
        <v>0</v>
      </c>
      <c r="C24">
        <v>0</v>
      </c>
      <c r="D24">
        <v>1</v>
      </c>
      <c r="E24">
        <v>0</v>
      </c>
      <c r="F24">
        <v>0</v>
      </c>
      <c r="G24">
        <v>12.023928571428572</v>
      </c>
    </row>
    <row r="25" spans="1:7">
      <c r="A25">
        <v>120</v>
      </c>
      <c r="B25">
        <v>0</v>
      </c>
      <c r="C25">
        <v>0</v>
      </c>
      <c r="D25">
        <v>1</v>
      </c>
      <c r="E25">
        <v>0</v>
      </c>
      <c r="F25">
        <v>0</v>
      </c>
      <c r="G25">
        <v>7.2978571428571426</v>
      </c>
    </row>
    <row r="26" spans="1:7">
      <c r="A26">
        <v>1340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1224</v>
      </c>
      <c r="B27">
        <v>0</v>
      </c>
      <c r="C27">
        <v>1</v>
      </c>
      <c r="D27">
        <v>0</v>
      </c>
      <c r="E27">
        <v>0</v>
      </c>
      <c r="F27">
        <v>0.21428571428571427</v>
      </c>
      <c r="G27">
        <v>0</v>
      </c>
    </row>
    <row r="28" spans="1:7">
      <c r="A28">
        <v>990</v>
      </c>
      <c r="B28">
        <v>0</v>
      </c>
      <c r="C28">
        <v>0</v>
      </c>
      <c r="D28">
        <v>1</v>
      </c>
      <c r="E28">
        <v>0</v>
      </c>
      <c r="F28">
        <v>0</v>
      </c>
      <c r="G28">
        <v>9.3182142857142871</v>
      </c>
    </row>
    <row r="29" spans="1:7">
      <c r="A29">
        <v>1438</v>
      </c>
      <c r="B29">
        <v>0</v>
      </c>
      <c r="C29">
        <v>0</v>
      </c>
      <c r="D29">
        <v>1</v>
      </c>
      <c r="E29">
        <v>0</v>
      </c>
      <c r="F29">
        <v>0</v>
      </c>
      <c r="G29">
        <v>13.820714285714287</v>
      </c>
    </row>
    <row r="30" spans="1:7">
      <c r="A30">
        <v>687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185</v>
      </c>
      <c r="B31">
        <v>1</v>
      </c>
      <c r="C31">
        <v>0</v>
      </c>
      <c r="D31">
        <v>0</v>
      </c>
      <c r="E31">
        <v>1.5453571428571429</v>
      </c>
      <c r="F31">
        <v>0</v>
      </c>
      <c r="G31">
        <v>0</v>
      </c>
    </row>
    <row r="32" spans="1:7">
      <c r="A32">
        <v>1434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1495</v>
      </c>
      <c r="B33">
        <v>0</v>
      </c>
      <c r="C33">
        <v>0</v>
      </c>
      <c r="D33">
        <v>1</v>
      </c>
      <c r="E33">
        <v>0</v>
      </c>
      <c r="F33">
        <v>0</v>
      </c>
      <c r="G33">
        <v>5.9203571428571431</v>
      </c>
    </row>
    <row r="34" spans="1:7">
      <c r="A34">
        <v>278</v>
      </c>
      <c r="B34">
        <v>1</v>
      </c>
      <c r="C34">
        <v>0</v>
      </c>
      <c r="D34">
        <v>0</v>
      </c>
      <c r="E34">
        <v>6.1883928571428575</v>
      </c>
      <c r="F34">
        <v>0</v>
      </c>
      <c r="G34">
        <v>0</v>
      </c>
    </row>
    <row r="35" spans="1:7">
      <c r="A35">
        <v>95</v>
      </c>
      <c r="B35">
        <v>0</v>
      </c>
      <c r="C35">
        <v>0</v>
      </c>
      <c r="D35">
        <v>1</v>
      </c>
      <c r="E35">
        <v>0</v>
      </c>
      <c r="F35">
        <v>0</v>
      </c>
      <c r="G35">
        <v>6.0714285714285712</v>
      </c>
    </row>
    <row r="36" spans="1:7">
      <c r="A36">
        <v>158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1220</v>
      </c>
      <c r="B37">
        <v>1</v>
      </c>
      <c r="C37">
        <v>0</v>
      </c>
      <c r="D37">
        <v>1</v>
      </c>
      <c r="E37">
        <v>4.9107142857142856</v>
      </c>
      <c r="F37">
        <v>0</v>
      </c>
      <c r="G37">
        <v>4.2514285714285718</v>
      </c>
    </row>
    <row r="38" spans="1:7">
      <c r="A38">
        <v>1312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879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1415</v>
      </c>
      <c r="B40">
        <v>1</v>
      </c>
      <c r="C40">
        <v>1</v>
      </c>
      <c r="D40">
        <v>0</v>
      </c>
      <c r="E40">
        <v>0.49821428571428567</v>
      </c>
      <c r="F40">
        <v>0.32142857142857145</v>
      </c>
      <c r="G40">
        <v>0</v>
      </c>
    </row>
    <row r="41" spans="1:7">
      <c r="A41">
        <v>366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256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>
        <v>328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371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>
        <v>1214</v>
      </c>
      <c r="B45">
        <v>0</v>
      </c>
      <c r="C45">
        <v>1</v>
      </c>
      <c r="D45">
        <v>0</v>
      </c>
      <c r="E45">
        <v>0</v>
      </c>
      <c r="F45">
        <v>1.7857142857142858</v>
      </c>
      <c r="G45">
        <v>0</v>
      </c>
    </row>
    <row r="46" spans="1:7">
      <c r="A46">
        <v>1253</v>
      </c>
      <c r="B46">
        <v>0</v>
      </c>
      <c r="C46">
        <v>1</v>
      </c>
      <c r="D46">
        <v>1</v>
      </c>
      <c r="E46">
        <v>0</v>
      </c>
      <c r="F46">
        <v>6</v>
      </c>
      <c r="G46">
        <v>11.496071428571428</v>
      </c>
    </row>
    <row r="47" spans="1:7">
      <c r="A47">
        <v>42</v>
      </c>
      <c r="B47">
        <v>1</v>
      </c>
      <c r="C47">
        <v>0</v>
      </c>
      <c r="D47">
        <v>0</v>
      </c>
      <c r="E47">
        <v>15.275714285714287</v>
      </c>
      <c r="F47">
        <v>0</v>
      </c>
      <c r="G47">
        <v>0</v>
      </c>
    </row>
    <row r="48" spans="1:7">
      <c r="A48">
        <v>805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>
        <v>874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904</v>
      </c>
      <c r="B50">
        <v>0</v>
      </c>
      <c r="C50">
        <v>0</v>
      </c>
      <c r="D50">
        <v>1</v>
      </c>
      <c r="E50">
        <v>0</v>
      </c>
      <c r="F50">
        <v>0</v>
      </c>
      <c r="G50">
        <v>8.3214285714285712</v>
      </c>
    </row>
    <row r="51" spans="1:7">
      <c r="A51">
        <v>795</v>
      </c>
      <c r="B51">
        <v>0</v>
      </c>
      <c r="C51">
        <v>0</v>
      </c>
      <c r="D51">
        <v>1</v>
      </c>
      <c r="E51">
        <v>0</v>
      </c>
      <c r="F51">
        <v>0</v>
      </c>
      <c r="G51">
        <v>10.333571428571428</v>
      </c>
    </row>
    <row r="52" spans="1:7">
      <c r="A52">
        <v>691</v>
      </c>
      <c r="B52">
        <v>0</v>
      </c>
      <c r="C52">
        <v>0</v>
      </c>
      <c r="D52">
        <v>1</v>
      </c>
      <c r="E52">
        <v>0</v>
      </c>
      <c r="F52">
        <v>0</v>
      </c>
      <c r="G52">
        <v>4.6428571428571432</v>
      </c>
    </row>
    <row r="53" spans="1:7">
      <c r="A53">
        <v>985</v>
      </c>
      <c r="B53">
        <v>0</v>
      </c>
      <c r="C53">
        <v>0</v>
      </c>
      <c r="D53">
        <v>1</v>
      </c>
      <c r="E53">
        <v>0</v>
      </c>
      <c r="F53">
        <v>0</v>
      </c>
      <c r="G53">
        <v>3.0503571428571425</v>
      </c>
    </row>
    <row r="54" spans="1:7">
      <c r="A54">
        <v>1022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1483</v>
      </c>
      <c r="B55">
        <v>0</v>
      </c>
      <c r="C55">
        <v>0</v>
      </c>
      <c r="D55">
        <v>1</v>
      </c>
      <c r="E55">
        <v>0</v>
      </c>
      <c r="F55">
        <v>0</v>
      </c>
      <c r="G55">
        <v>11.718214285714286</v>
      </c>
    </row>
    <row r="56" spans="1:7">
      <c r="A56">
        <v>1268</v>
      </c>
      <c r="B56">
        <v>0</v>
      </c>
      <c r="C56">
        <v>0</v>
      </c>
      <c r="D56">
        <v>1</v>
      </c>
      <c r="E56">
        <v>0</v>
      </c>
      <c r="F56">
        <v>0</v>
      </c>
      <c r="G56">
        <v>20.34357142857143</v>
      </c>
    </row>
    <row r="57" spans="1:7">
      <c r="A57">
        <v>1401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324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1425</v>
      </c>
      <c r="B59">
        <v>0</v>
      </c>
      <c r="C59">
        <v>1</v>
      </c>
      <c r="D59">
        <v>1</v>
      </c>
      <c r="E59">
        <v>0</v>
      </c>
      <c r="F59">
        <v>6.2857142857142856</v>
      </c>
      <c r="G59">
        <v>24.25</v>
      </c>
    </row>
    <row r="60" spans="1:7">
      <c r="A60">
        <v>1318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1350</v>
      </c>
      <c r="B61">
        <v>0</v>
      </c>
      <c r="C61">
        <v>0</v>
      </c>
      <c r="D61">
        <v>1</v>
      </c>
      <c r="E61">
        <v>0</v>
      </c>
      <c r="F61">
        <v>0</v>
      </c>
      <c r="G61">
        <v>8.9521428571428565</v>
      </c>
    </row>
    <row r="62" spans="1:7">
      <c r="A62">
        <v>1180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704</v>
      </c>
      <c r="B63">
        <v>0</v>
      </c>
      <c r="C63">
        <v>1</v>
      </c>
      <c r="D63">
        <v>0</v>
      </c>
      <c r="E63">
        <v>0</v>
      </c>
      <c r="F63">
        <v>7.1074999999999999</v>
      </c>
      <c r="G63">
        <v>0</v>
      </c>
    </row>
    <row r="64" spans="1:7">
      <c r="A64">
        <v>903</v>
      </c>
      <c r="B64">
        <v>1</v>
      </c>
      <c r="C64">
        <v>0</v>
      </c>
      <c r="D64">
        <v>0</v>
      </c>
      <c r="E64">
        <v>4.6378571428571433</v>
      </c>
      <c r="F64">
        <v>0</v>
      </c>
      <c r="G64">
        <v>0</v>
      </c>
    </row>
    <row r="65" spans="1:7">
      <c r="A65">
        <v>1245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>
        <v>503</v>
      </c>
      <c r="B66">
        <v>0</v>
      </c>
      <c r="C66">
        <v>0</v>
      </c>
      <c r="D66">
        <v>1</v>
      </c>
      <c r="E66">
        <v>0</v>
      </c>
      <c r="F66">
        <v>0</v>
      </c>
      <c r="G66">
        <v>2.1071428571428572</v>
      </c>
    </row>
    <row r="67" spans="1:7">
      <c r="A67">
        <v>1261</v>
      </c>
      <c r="B67">
        <v>0</v>
      </c>
      <c r="C67">
        <v>0</v>
      </c>
      <c r="D67">
        <v>1</v>
      </c>
      <c r="E67">
        <v>0</v>
      </c>
      <c r="F67">
        <v>0</v>
      </c>
      <c r="G67">
        <v>6.1635714285714291</v>
      </c>
    </row>
    <row r="68" spans="1:7">
      <c r="A68">
        <v>1118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568</v>
      </c>
      <c r="B70">
        <v>0</v>
      </c>
      <c r="C70">
        <v>1</v>
      </c>
      <c r="D70">
        <v>0</v>
      </c>
      <c r="E70">
        <v>0</v>
      </c>
      <c r="F70">
        <v>5.3560714285714282</v>
      </c>
      <c r="G70">
        <v>0</v>
      </c>
    </row>
    <row r="71" spans="1:7">
      <c r="A71">
        <v>22</v>
      </c>
      <c r="B71">
        <v>0</v>
      </c>
      <c r="C71">
        <v>1</v>
      </c>
      <c r="D71">
        <v>1</v>
      </c>
      <c r="E71">
        <v>0</v>
      </c>
      <c r="F71">
        <v>1.1071428571428572</v>
      </c>
      <c r="G71">
        <v>30.560357142857146</v>
      </c>
    </row>
    <row r="72" spans="1:7">
      <c r="A72">
        <v>890</v>
      </c>
      <c r="B72">
        <v>1</v>
      </c>
      <c r="C72">
        <v>1</v>
      </c>
      <c r="D72">
        <v>0</v>
      </c>
      <c r="E72">
        <v>8.9369642857142857</v>
      </c>
      <c r="F72">
        <v>4.25</v>
      </c>
      <c r="G72">
        <v>0</v>
      </c>
    </row>
    <row r="73" spans="1:7">
      <c r="A73">
        <v>767</v>
      </c>
      <c r="B73">
        <v>1</v>
      </c>
      <c r="C73">
        <v>0</v>
      </c>
      <c r="D73">
        <v>0</v>
      </c>
      <c r="E73">
        <v>0.68696428571428569</v>
      </c>
      <c r="F73">
        <v>0</v>
      </c>
      <c r="G73">
        <v>0</v>
      </c>
    </row>
    <row r="74" spans="1:7">
      <c r="A74">
        <v>837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1258</v>
      </c>
      <c r="B75">
        <v>1</v>
      </c>
      <c r="C75">
        <v>0</v>
      </c>
      <c r="D75">
        <v>0</v>
      </c>
      <c r="E75">
        <v>0.1467857142857143</v>
      </c>
      <c r="F75">
        <v>0</v>
      </c>
      <c r="G75">
        <v>0</v>
      </c>
    </row>
    <row r="76" spans="1:7">
      <c r="A76">
        <v>814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1479</v>
      </c>
      <c r="B77">
        <v>0</v>
      </c>
      <c r="C77">
        <v>1</v>
      </c>
      <c r="D77">
        <v>0</v>
      </c>
      <c r="E77">
        <v>0</v>
      </c>
      <c r="F77">
        <v>5.1428571428571432</v>
      </c>
      <c r="G77">
        <v>0</v>
      </c>
    </row>
    <row r="78" spans="1:7">
      <c r="A78">
        <v>634</v>
      </c>
      <c r="B78">
        <v>0</v>
      </c>
      <c r="C78">
        <v>1</v>
      </c>
      <c r="D78">
        <v>0</v>
      </c>
      <c r="E78">
        <v>0</v>
      </c>
      <c r="F78">
        <v>6.8571428571428568</v>
      </c>
      <c r="G78">
        <v>0</v>
      </c>
    </row>
    <row r="79" spans="1:7">
      <c r="A79">
        <v>831</v>
      </c>
      <c r="B79">
        <v>1</v>
      </c>
      <c r="C79">
        <v>0</v>
      </c>
      <c r="D79">
        <v>0</v>
      </c>
      <c r="E79">
        <v>2.0246428571428572</v>
      </c>
      <c r="F79">
        <v>0</v>
      </c>
      <c r="G79">
        <v>0</v>
      </c>
    </row>
    <row r="80" spans="1:7">
      <c r="A80">
        <v>1348</v>
      </c>
      <c r="B80">
        <v>0</v>
      </c>
      <c r="C80">
        <v>1</v>
      </c>
      <c r="D80">
        <v>0</v>
      </c>
      <c r="E80">
        <v>0</v>
      </c>
      <c r="F80">
        <v>1.4285714285714286</v>
      </c>
      <c r="G80">
        <v>0</v>
      </c>
    </row>
    <row r="81" spans="1:7">
      <c r="A81">
        <v>700</v>
      </c>
      <c r="B81">
        <v>1</v>
      </c>
      <c r="C81">
        <v>0</v>
      </c>
      <c r="D81">
        <v>0</v>
      </c>
      <c r="E81">
        <v>40.677857142857142</v>
      </c>
      <c r="F81">
        <v>0</v>
      </c>
      <c r="G81">
        <v>0</v>
      </c>
    </row>
    <row r="82" spans="1:7">
      <c r="A82">
        <v>605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1378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>
        <v>1400</v>
      </c>
      <c r="B84">
        <v>1</v>
      </c>
      <c r="C84">
        <v>0</v>
      </c>
      <c r="D84">
        <v>0</v>
      </c>
      <c r="E84">
        <v>4.6571428571428575</v>
      </c>
      <c r="F84">
        <v>0</v>
      </c>
      <c r="G84">
        <v>0</v>
      </c>
    </row>
    <row r="85" spans="1:7">
      <c r="A85">
        <v>156</v>
      </c>
      <c r="B85">
        <v>0</v>
      </c>
      <c r="C85">
        <v>0</v>
      </c>
      <c r="D85">
        <v>1</v>
      </c>
      <c r="E85">
        <v>0</v>
      </c>
      <c r="F85">
        <v>0</v>
      </c>
      <c r="G85">
        <v>16.317857142857143</v>
      </c>
    </row>
    <row r="86" spans="1:7">
      <c r="A86">
        <v>1182</v>
      </c>
      <c r="B86">
        <v>1</v>
      </c>
      <c r="C86">
        <v>0</v>
      </c>
      <c r="D86">
        <v>0</v>
      </c>
      <c r="E86">
        <v>6.9973214285714294</v>
      </c>
      <c r="F86">
        <v>0</v>
      </c>
      <c r="G86">
        <v>0</v>
      </c>
    </row>
    <row r="87" spans="1:7">
      <c r="A87">
        <v>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1515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553</v>
      </c>
      <c r="B90">
        <v>0</v>
      </c>
      <c r="C90">
        <v>0</v>
      </c>
      <c r="D90">
        <v>1</v>
      </c>
      <c r="E90">
        <v>0</v>
      </c>
      <c r="F90">
        <v>0</v>
      </c>
      <c r="G90">
        <v>29.78107142857143</v>
      </c>
    </row>
    <row r="91" spans="1:7">
      <c r="A91">
        <v>1029</v>
      </c>
      <c r="B91">
        <v>1</v>
      </c>
      <c r="C91">
        <v>1</v>
      </c>
      <c r="D91">
        <v>0</v>
      </c>
      <c r="E91">
        <v>1.2171428571428571</v>
      </c>
      <c r="F91">
        <v>9.7857142857142865</v>
      </c>
      <c r="G91">
        <v>0</v>
      </c>
    </row>
    <row r="92" spans="1:7">
      <c r="A92">
        <v>417</v>
      </c>
      <c r="B92">
        <v>0</v>
      </c>
      <c r="C92">
        <v>0</v>
      </c>
      <c r="D92">
        <v>1</v>
      </c>
      <c r="E92">
        <v>0</v>
      </c>
      <c r="F92">
        <v>0</v>
      </c>
      <c r="G92">
        <v>36.050714285714285</v>
      </c>
    </row>
    <row r="93" spans="1:7">
      <c r="A93">
        <v>563</v>
      </c>
      <c r="B93">
        <v>0</v>
      </c>
      <c r="C93">
        <v>1</v>
      </c>
      <c r="D93">
        <v>0</v>
      </c>
      <c r="E93">
        <v>0</v>
      </c>
      <c r="F93">
        <v>1.3225</v>
      </c>
      <c r="G93">
        <v>0</v>
      </c>
    </row>
    <row r="94" spans="1:7">
      <c r="A94">
        <v>1376</v>
      </c>
      <c r="B94">
        <v>0</v>
      </c>
      <c r="C94">
        <v>0</v>
      </c>
      <c r="D94">
        <v>1</v>
      </c>
      <c r="E94">
        <v>0</v>
      </c>
      <c r="F94">
        <v>0</v>
      </c>
      <c r="G94">
        <v>3.5714285714285716</v>
      </c>
    </row>
    <row r="95" spans="1:7">
      <c r="A95">
        <v>303</v>
      </c>
      <c r="B95">
        <v>0</v>
      </c>
      <c r="C95">
        <v>0</v>
      </c>
      <c r="D95">
        <v>1</v>
      </c>
      <c r="E95">
        <v>0</v>
      </c>
      <c r="F95">
        <v>0</v>
      </c>
      <c r="G95">
        <v>5.1785714285714288</v>
      </c>
    </row>
    <row r="96" spans="1:7">
      <c r="A96">
        <v>520</v>
      </c>
      <c r="B96">
        <v>0</v>
      </c>
      <c r="C96">
        <v>1</v>
      </c>
      <c r="D96">
        <v>0</v>
      </c>
      <c r="E96">
        <v>0</v>
      </c>
      <c r="F96">
        <v>0.21428571428571427</v>
      </c>
      <c r="G96">
        <v>0</v>
      </c>
    </row>
    <row r="97" spans="1:7">
      <c r="A97">
        <v>203</v>
      </c>
      <c r="B97">
        <v>1</v>
      </c>
      <c r="C97">
        <v>1</v>
      </c>
      <c r="D97">
        <v>1</v>
      </c>
      <c r="E97">
        <v>0.64160714285714282</v>
      </c>
      <c r="F97">
        <v>16.945357142857144</v>
      </c>
      <c r="G97">
        <v>5.7142857142857144</v>
      </c>
    </row>
    <row r="98" spans="1:7">
      <c r="A98">
        <v>234</v>
      </c>
      <c r="B98">
        <v>0</v>
      </c>
      <c r="C98">
        <v>1</v>
      </c>
      <c r="D98">
        <v>0</v>
      </c>
      <c r="E98">
        <v>0</v>
      </c>
      <c r="F98">
        <v>0.21428571428571427</v>
      </c>
      <c r="G98">
        <v>0</v>
      </c>
    </row>
    <row r="99" spans="1:7">
      <c r="A99">
        <v>242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179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14.138571428571428</v>
      </c>
    </row>
    <row r="101" spans="1:7">
      <c r="A101">
        <v>617</v>
      </c>
      <c r="B101">
        <v>0</v>
      </c>
      <c r="C101">
        <v>1</v>
      </c>
      <c r="D101">
        <v>0</v>
      </c>
      <c r="E101">
        <v>0</v>
      </c>
      <c r="F101">
        <v>110.47</v>
      </c>
      <c r="G101">
        <v>0</v>
      </c>
    </row>
    <row r="102" spans="1:7">
      <c r="A102">
        <v>1159</v>
      </c>
      <c r="B102">
        <v>0</v>
      </c>
      <c r="C102">
        <v>1</v>
      </c>
      <c r="D102">
        <v>1</v>
      </c>
      <c r="E102">
        <v>0</v>
      </c>
      <c r="F102">
        <v>0.89392857142857152</v>
      </c>
      <c r="G102">
        <v>4.8307142857142855</v>
      </c>
    </row>
    <row r="103" spans="1:7">
      <c r="A103">
        <v>1333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412</v>
      </c>
      <c r="B104">
        <v>0</v>
      </c>
      <c r="C104">
        <v>1</v>
      </c>
      <c r="D104">
        <v>0</v>
      </c>
      <c r="E104">
        <v>0</v>
      </c>
      <c r="F104">
        <v>0.89392857142857152</v>
      </c>
      <c r="G104">
        <v>0</v>
      </c>
    </row>
    <row r="105" spans="1:7">
      <c r="A105">
        <v>244</v>
      </c>
      <c r="B105">
        <v>1</v>
      </c>
      <c r="C105">
        <v>0</v>
      </c>
      <c r="D105">
        <v>0</v>
      </c>
      <c r="E105">
        <v>9.1553571428571434</v>
      </c>
      <c r="F105">
        <v>0</v>
      </c>
      <c r="G105">
        <v>0</v>
      </c>
    </row>
    <row r="106" spans="1:7">
      <c r="A106">
        <v>1492</v>
      </c>
      <c r="B106">
        <v>1</v>
      </c>
      <c r="C106">
        <v>0</v>
      </c>
      <c r="D106">
        <v>0</v>
      </c>
      <c r="E106">
        <v>0.81553571428571436</v>
      </c>
      <c r="F106">
        <v>0</v>
      </c>
      <c r="G106">
        <v>0</v>
      </c>
    </row>
    <row r="107" spans="1:7">
      <c r="A107">
        <v>1467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5.0714285714285712</v>
      </c>
    </row>
    <row r="108" spans="1:7">
      <c r="A108">
        <v>1563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10.771785714285715</v>
      </c>
    </row>
    <row r="109" spans="1:7">
      <c r="A109">
        <v>349</v>
      </c>
      <c r="B109">
        <v>1</v>
      </c>
      <c r="C109">
        <v>0</v>
      </c>
      <c r="D109">
        <v>0</v>
      </c>
      <c r="E109">
        <v>65.70410714285714</v>
      </c>
      <c r="F109">
        <v>0</v>
      </c>
      <c r="G109">
        <v>0</v>
      </c>
    </row>
    <row r="110" spans="1:7">
      <c r="A110">
        <v>554</v>
      </c>
      <c r="B110">
        <v>0</v>
      </c>
      <c r="C110">
        <v>1</v>
      </c>
      <c r="D110">
        <v>0</v>
      </c>
      <c r="E110">
        <v>0</v>
      </c>
      <c r="F110">
        <v>1.7857142857142858</v>
      </c>
      <c r="G110">
        <v>0</v>
      </c>
    </row>
    <row r="111" spans="1:7">
      <c r="A111">
        <v>810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66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87</v>
      </c>
      <c r="B113">
        <v>1</v>
      </c>
      <c r="C113">
        <v>0</v>
      </c>
      <c r="D113">
        <v>0</v>
      </c>
      <c r="E113">
        <v>3.8751785714285711</v>
      </c>
      <c r="F113">
        <v>0</v>
      </c>
      <c r="G113">
        <v>0</v>
      </c>
    </row>
    <row r="114" spans="1:7">
      <c r="A114">
        <v>1034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1166</v>
      </c>
      <c r="B115">
        <v>1</v>
      </c>
      <c r="C115">
        <v>0</v>
      </c>
      <c r="D115">
        <v>0</v>
      </c>
      <c r="E115">
        <v>0.31982142857142859</v>
      </c>
      <c r="F115">
        <v>0</v>
      </c>
      <c r="G115">
        <v>0</v>
      </c>
    </row>
    <row r="116" spans="1:7">
      <c r="A116">
        <v>711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1608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190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790</v>
      </c>
      <c r="B119">
        <v>1</v>
      </c>
      <c r="C119">
        <v>0</v>
      </c>
      <c r="D119">
        <v>0</v>
      </c>
      <c r="E119">
        <v>6.0801785714285712</v>
      </c>
      <c r="F119">
        <v>0</v>
      </c>
      <c r="G119">
        <v>0</v>
      </c>
    </row>
    <row r="120" spans="1:7">
      <c r="A120">
        <v>469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1524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31.801428571428573</v>
      </c>
    </row>
    <row r="122" spans="1:7">
      <c r="A122">
        <v>1456</v>
      </c>
      <c r="B122">
        <v>0</v>
      </c>
      <c r="C122">
        <v>1</v>
      </c>
      <c r="D122">
        <v>0</v>
      </c>
      <c r="E122">
        <v>0</v>
      </c>
      <c r="F122">
        <v>3.6071428571428572</v>
      </c>
      <c r="G122">
        <v>0</v>
      </c>
    </row>
    <row r="123" spans="1:7">
      <c r="A123">
        <v>882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602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1394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1155</v>
      </c>
      <c r="B126">
        <v>0</v>
      </c>
      <c r="C126">
        <v>1</v>
      </c>
      <c r="D126">
        <v>1</v>
      </c>
      <c r="E126">
        <v>0</v>
      </c>
      <c r="F126">
        <v>0.21428571428571427</v>
      </c>
      <c r="G126">
        <v>11.976428571428571</v>
      </c>
    </row>
    <row r="127" spans="1:7">
      <c r="A127">
        <v>801</v>
      </c>
      <c r="B127">
        <v>1</v>
      </c>
      <c r="C127">
        <v>1</v>
      </c>
      <c r="D127">
        <v>0</v>
      </c>
      <c r="E127">
        <v>51.965535714285714</v>
      </c>
      <c r="F127">
        <v>3.9285714285714284</v>
      </c>
      <c r="G127">
        <v>0</v>
      </c>
    </row>
    <row r="128" spans="1:7">
      <c r="A128">
        <v>1285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757</v>
      </c>
      <c r="B130">
        <v>1</v>
      </c>
      <c r="C130">
        <v>0</v>
      </c>
      <c r="D130">
        <v>0</v>
      </c>
      <c r="E130">
        <v>9.9398214285714293</v>
      </c>
      <c r="F130">
        <v>0</v>
      </c>
      <c r="G130">
        <v>0</v>
      </c>
    </row>
    <row r="131" spans="1:7">
      <c r="A131">
        <v>1361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>
        <v>346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1577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560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549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1152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376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96</v>
      </c>
      <c r="B138">
        <v>0</v>
      </c>
      <c r="C138">
        <v>1</v>
      </c>
      <c r="D138">
        <v>0</v>
      </c>
      <c r="E138">
        <v>0</v>
      </c>
      <c r="F138">
        <v>6.1071428571428568</v>
      </c>
      <c r="G138">
        <v>0</v>
      </c>
    </row>
    <row r="139" spans="1:7">
      <c r="A139">
        <v>547</v>
      </c>
      <c r="B139">
        <v>1</v>
      </c>
      <c r="C139">
        <v>0</v>
      </c>
      <c r="D139">
        <v>0</v>
      </c>
      <c r="E139">
        <v>2.1423214285714285</v>
      </c>
      <c r="F139">
        <v>0</v>
      </c>
      <c r="G139">
        <v>0</v>
      </c>
    </row>
    <row r="140" spans="1:7">
      <c r="A140">
        <v>740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845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725</v>
      </c>
      <c r="B142">
        <v>1</v>
      </c>
      <c r="C142">
        <v>0</v>
      </c>
      <c r="D142">
        <v>0</v>
      </c>
      <c r="E142">
        <v>2.5944642857142854</v>
      </c>
      <c r="F142">
        <v>0</v>
      </c>
      <c r="G142">
        <v>0</v>
      </c>
    </row>
    <row r="143" spans="1:7">
      <c r="A143">
        <v>1206</v>
      </c>
      <c r="B143">
        <v>1</v>
      </c>
      <c r="C143">
        <v>0</v>
      </c>
      <c r="D143">
        <v>0</v>
      </c>
      <c r="E143">
        <v>22.165892857142858</v>
      </c>
      <c r="F143">
        <v>0</v>
      </c>
      <c r="G143">
        <v>0</v>
      </c>
    </row>
    <row r="144" spans="1:7">
      <c r="A144">
        <v>1131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>
        <v>209</v>
      </c>
      <c r="B145">
        <v>1</v>
      </c>
      <c r="C145">
        <v>0</v>
      </c>
      <c r="D145">
        <v>0</v>
      </c>
      <c r="E145">
        <v>0.26071428571428573</v>
      </c>
      <c r="F145">
        <v>0</v>
      </c>
      <c r="G145">
        <v>0</v>
      </c>
    </row>
    <row r="146" spans="1:7">
      <c r="A146">
        <v>478</v>
      </c>
      <c r="B146">
        <v>0</v>
      </c>
      <c r="C146">
        <v>1</v>
      </c>
      <c r="D146">
        <v>0</v>
      </c>
      <c r="E146">
        <v>0</v>
      </c>
      <c r="F146">
        <v>4.5</v>
      </c>
      <c r="G146">
        <v>0</v>
      </c>
    </row>
    <row r="147" spans="1:7">
      <c r="A147">
        <v>747</v>
      </c>
      <c r="B147">
        <v>1</v>
      </c>
      <c r="C147">
        <v>0</v>
      </c>
      <c r="D147">
        <v>1</v>
      </c>
      <c r="E147">
        <v>0.25</v>
      </c>
      <c r="F147">
        <v>0</v>
      </c>
      <c r="G147">
        <v>3.8928571428571428</v>
      </c>
    </row>
    <row r="148" spans="1:7">
      <c r="A148">
        <v>49</v>
      </c>
      <c r="B148">
        <v>0</v>
      </c>
      <c r="C148">
        <v>1</v>
      </c>
      <c r="D148">
        <v>0</v>
      </c>
      <c r="E148">
        <v>0</v>
      </c>
      <c r="F148">
        <v>15.24642857142857</v>
      </c>
      <c r="G148">
        <v>0</v>
      </c>
    </row>
    <row r="149" spans="1:7">
      <c r="A149">
        <v>776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3.1489285714285713</v>
      </c>
    </row>
    <row r="150" spans="1:7">
      <c r="A150">
        <v>271</v>
      </c>
      <c r="B150">
        <v>0</v>
      </c>
      <c r="C150">
        <v>1</v>
      </c>
      <c r="D150">
        <v>1</v>
      </c>
      <c r="E150">
        <v>0</v>
      </c>
      <c r="F150">
        <v>3.5739285714285711</v>
      </c>
      <c r="G150">
        <v>6.6428571428571432</v>
      </c>
    </row>
    <row r="151" spans="1:7">
      <c r="A151">
        <v>1167</v>
      </c>
      <c r="B151">
        <v>0</v>
      </c>
      <c r="C151">
        <v>1</v>
      </c>
      <c r="D151">
        <v>0</v>
      </c>
      <c r="E151">
        <v>0</v>
      </c>
      <c r="F151">
        <v>2.1428571428571428</v>
      </c>
      <c r="G151">
        <v>0</v>
      </c>
    </row>
    <row r="152" spans="1:7">
      <c r="A152">
        <v>884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9.0296428571428571</v>
      </c>
    </row>
    <row r="153" spans="1:7">
      <c r="A153">
        <v>388</v>
      </c>
      <c r="B153">
        <v>0</v>
      </c>
      <c r="C153">
        <v>1</v>
      </c>
      <c r="D153">
        <v>1</v>
      </c>
      <c r="E153">
        <v>0</v>
      </c>
      <c r="F153">
        <v>37.233214285714283</v>
      </c>
      <c r="G153">
        <v>7.2857142857142856</v>
      </c>
    </row>
    <row r="154" spans="1:7">
      <c r="A154">
        <v>1486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600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10.928571428571429</v>
      </c>
    </row>
    <row r="156" spans="1:7">
      <c r="A156">
        <v>873</v>
      </c>
      <c r="B156">
        <v>0</v>
      </c>
      <c r="C156">
        <v>1</v>
      </c>
      <c r="D156">
        <v>1</v>
      </c>
      <c r="E156">
        <v>0</v>
      </c>
      <c r="F156">
        <v>16.523571428571429</v>
      </c>
      <c r="G156">
        <v>12.75</v>
      </c>
    </row>
    <row r="157" spans="1:7">
      <c r="A157">
        <v>895</v>
      </c>
      <c r="B157">
        <v>0</v>
      </c>
      <c r="C157">
        <v>1</v>
      </c>
      <c r="D157">
        <v>0</v>
      </c>
      <c r="E157">
        <v>0</v>
      </c>
      <c r="F157">
        <v>4.2867857142857142</v>
      </c>
      <c r="G157">
        <v>0</v>
      </c>
    </row>
    <row r="158" spans="1:7">
      <c r="A158">
        <v>1091</v>
      </c>
      <c r="B158">
        <v>1</v>
      </c>
      <c r="C158">
        <v>0</v>
      </c>
      <c r="D158">
        <v>1</v>
      </c>
      <c r="E158">
        <v>4.9107142857142856</v>
      </c>
      <c r="F158">
        <v>0</v>
      </c>
      <c r="G158">
        <v>10.107142857142858</v>
      </c>
    </row>
    <row r="159" spans="1:7">
      <c r="A159">
        <v>1017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1306</v>
      </c>
      <c r="B160">
        <v>0</v>
      </c>
      <c r="C160">
        <v>1</v>
      </c>
      <c r="D160">
        <v>0</v>
      </c>
      <c r="E160">
        <v>0</v>
      </c>
      <c r="F160">
        <v>0.89392857142857152</v>
      </c>
      <c r="G160">
        <v>0</v>
      </c>
    </row>
    <row r="161" spans="1:7">
      <c r="A161">
        <v>1259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12.659285714285714</v>
      </c>
    </row>
    <row r="162" spans="1:7">
      <c r="A162">
        <v>1355</v>
      </c>
      <c r="B162">
        <v>0</v>
      </c>
      <c r="C162">
        <v>1</v>
      </c>
      <c r="D162">
        <v>1</v>
      </c>
      <c r="E162">
        <v>0</v>
      </c>
      <c r="F162">
        <v>3.3928571428571428</v>
      </c>
      <c r="G162">
        <v>5.8571428571428568</v>
      </c>
    </row>
    <row r="163" spans="1:7">
      <c r="A163">
        <v>1500</v>
      </c>
      <c r="B163">
        <v>1</v>
      </c>
      <c r="C163">
        <v>1</v>
      </c>
      <c r="D163">
        <v>1</v>
      </c>
      <c r="E163">
        <v>21.025000000000002</v>
      </c>
      <c r="F163">
        <v>2.3528571428571428</v>
      </c>
      <c r="G163">
        <v>6.5714285714285712</v>
      </c>
    </row>
    <row r="164" spans="1:7">
      <c r="A164">
        <v>761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>
        <v>1158</v>
      </c>
      <c r="B165">
        <v>1</v>
      </c>
      <c r="C165">
        <v>0</v>
      </c>
      <c r="D165">
        <v>0</v>
      </c>
      <c r="E165">
        <v>1.65625</v>
      </c>
      <c r="F165">
        <v>0</v>
      </c>
      <c r="G165">
        <v>0</v>
      </c>
    </row>
    <row r="166" spans="1:7">
      <c r="A166">
        <v>812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>
        <v>1151</v>
      </c>
      <c r="B167">
        <v>0</v>
      </c>
      <c r="C167">
        <v>1</v>
      </c>
      <c r="D167">
        <v>1</v>
      </c>
      <c r="E167">
        <v>0</v>
      </c>
      <c r="F167">
        <v>9.25</v>
      </c>
      <c r="G167">
        <v>21.271071428571428</v>
      </c>
    </row>
    <row r="168" spans="1:7">
      <c r="A168">
        <v>269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12.547857142857142</v>
      </c>
    </row>
    <row r="169" spans="1:7">
      <c r="A169">
        <v>1135</v>
      </c>
      <c r="B169">
        <v>1</v>
      </c>
      <c r="C169">
        <v>0</v>
      </c>
      <c r="D169">
        <v>0</v>
      </c>
      <c r="E169">
        <v>6.1364285714285716</v>
      </c>
      <c r="F169">
        <v>0</v>
      </c>
      <c r="G169">
        <v>0</v>
      </c>
    </row>
    <row r="170" spans="1:7">
      <c r="A170">
        <v>1381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>
        <v>1311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836</v>
      </c>
      <c r="B172">
        <v>1</v>
      </c>
      <c r="C172">
        <v>1</v>
      </c>
      <c r="D172">
        <v>0</v>
      </c>
      <c r="E172">
        <v>3.416607142857143</v>
      </c>
      <c r="F172">
        <v>11</v>
      </c>
      <c r="G172">
        <v>0</v>
      </c>
    </row>
    <row r="173" spans="1:7">
      <c r="A173">
        <v>399</v>
      </c>
      <c r="B173">
        <v>1</v>
      </c>
      <c r="C173">
        <v>0</v>
      </c>
      <c r="D173">
        <v>0</v>
      </c>
      <c r="E173">
        <v>8.7500000000000008E-2</v>
      </c>
      <c r="F173">
        <v>0</v>
      </c>
      <c r="G173">
        <v>0</v>
      </c>
    </row>
    <row r="174" spans="1:7">
      <c r="A174">
        <v>1402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>
        <v>1600</v>
      </c>
      <c r="B175">
        <v>0</v>
      </c>
      <c r="C175">
        <v>1</v>
      </c>
      <c r="D175">
        <v>1</v>
      </c>
      <c r="E175">
        <v>0</v>
      </c>
      <c r="F175">
        <v>3.9285714285714284</v>
      </c>
      <c r="G175">
        <v>9.2142857142857135</v>
      </c>
    </row>
    <row r="176" spans="1:7">
      <c r="A176">
        <v>122</v>
      </c>
      <c r="B176">
        <v>1</v>
      </c>
      <c r="C176">
        <v>1</v>
      </c>
      <c r="D176">
        <v>0</v>
      </c>
      <c r="E176">
        <v>3.2930357142857143</v>
      </c>
      <c r="F176">
        <v>2.8571428571428572</v>
      </c>
      <c r="G176">
        <v>0</v>
      </c>
    </row>
    <row r="177" spans="1:7">
      <c r="A177">
        <v>883</v>
      </c>
      <c r="B177">
        <v>1</v>
      </c>
      <c r="C177">
        <v>0</v>
      </c>
      <c r="D177">
        <v>0</v>
      </c>
      <c r="E177">
        <v>2.2319642857142856</v>
      </c>
      <c r="F177">
        <v>0</v>
      </c>
      <c r="G177">
        <v>0</v>
      </c>
    </row>
    <row r="178" spans="1:7">
      <c r="A178">
        <v>1571</v>
      </c>
      <c r="B178">
        <v>1</v>
      </c>
      <c r="C178">
        <v>1</v>
      </c>
      <c r="D178">
        <v>0</v>
      </c>
      <c r="E178">
        <v>3.4537499999999999</v>
      </c>
      <c r="F178">
        <v>4.5714285714285712</v>
      </c>
      <c r="G178">
        <v>0</v>
      </c>
    </row>
    <row r="179" spans="1:7">
      <c r="A179">
        <v>1301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225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8.1307142857142853</v>
      </c>
    </row>
    <row r="181" spans="1:7">
      <c r="A181">
        <v>390</v>
      </c>
      <c r="B181">
        <v>1</v>
      </c>
      <c r="C181">
        <v>0</v>
      </c>
      <c r="D181">
        <v>0</v>
      </c>
      <c r="E181">
        <v>1.3798214285714285</v>
      </c>
      <c r="F181">
        <v>0</v>
      </c>
      <c r="G181">
        <v>0</v>
      </c>
    </row>
    <row r="182" spans="1:7">
      <c r="A182">
        <v>1035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15.678571428571429</v>
      </c>
    </row>
    <row r="183" spans="1:7">
      <c r="A183">
        <v>457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1307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1532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1157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1436</v>
      </c>
      <c r="B187">
        <v>0</v>
      </c>
      <c r="C187">
        <v>1</v>
      </c>
      <c r="D187">
        <v>1</v>
      </c>
      <c r="E187">
        <v>0</v>
      </c>
      <c r="F187">
        <v>6.2857142857142856</v>
      </c>
      <c r="G187">
        <v>2.1071428571428572</v>
      </c>
    </row>
    <row r="188" spans="1:7">
      <c r="A188">
        <v>1592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12.5</v>
      </c>
    </row>
    <row r="189" spans="1:7">
      <c r="A189">
        <v>1087</v>
      </c>
      <c r="B189">
        <v>1</v>
      </c>
      <c r="C189">
        <v>1</v>
      </c>
      <c r="D189">
        <v>0</v>
      </c>
      <c r="E189">
        <v>8.8058928571428563</v>
      </c>
      <c r="F189">
        <v>4.3571428571428568</v>
      </c>
      <c r="G189">
        <v>0</v>
      </c>
    </row>
    <row r="190" spans="1:7">
      <c r="A190">
        <v>73</v>
      </c>
      <c r="B190">
        <v>0</v>
      </c>
      <c r="C190">
        <v>1</v>
      </c>
      <c r="D190">
        <v>1</v>
      </c>
      <c r="E190">
        <v>0</v>
      </c>
      <c r="F190">
        <v>1.7857142857142858</v>
      </c>
      <c r="G190">
        <v>18.353928571428572</v>
      </c>
    </row>
    <row r="191" spans="1:7">
      <c r="A191">
        <v>1084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402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758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692</v>
      </c>
      <c r="B194">
        <v>0</v>
      </c>
      <c r="C194">
        <v>1</v>
      </c>
      <c r="D194">
        <v>1</v>
      </c>
      <c r="E194">
        <v>0</v>
      </c>
      <c r="F194">
        <v>4.2857142857142856</v>
      </c>
      <c r="G194">
        <v>13.131071428571429</v>
      </c>
    </row>
    <row r="195" spans="1:7">
      <c r="A195">
        <v>1195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3.3214285714285716</v>
      </c>
    </row>
    <row r="196" spans="1:7">
      <c r="A196">
        <v>721</v>
      </c>
      <c r="B196">
        <v>0</v>
      </c>
      <c r="C196">
        <v>1</v>
      </c>
      <c r="D196">
        <v>0</v>
      </c>
      <c r="E196">
        <v>0</v>
      </c>
      <c r="F196">
        <v>4.4642857142857144</v>
      </c>
      <c r="G196">
        <v>0</v>
      </c>
    </row>
    <row r="197" spans="1:7">
      <c r="A197">
        <v>372</v>
      </c>
      <c r="B197">
        <v>1</v>
      </c>
      <c r="C197">
        <v>1</v>
      </c>
      <c r="D197">
        <v>1</v>
      </c>
      <c r="E197">
        <v>24.545892857142857</v>
      </c>
      <c r="F197">
        <v>1.7867857142857144</v>
      </c>
      <c r="G197">
        <v>17.214285714285715</v>
      </c>
    </row>
    <row r="198" spans="1:7">
      <c r="A198">
        <v>558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8.3182142857142853</v>
      </c>
    </row>
    <row r="199" spans="1:7">
      <c r="A199">
        <v>1322</v>
      </c>
      <c r="B199">
        <v>0</v>
      </c>
      <c r="C199">
        <v>1</v>
      </c>
      <c r="D199">
        <v>0</v>
      </c>
      <c r="E199">
        <v>0</v>
      </c>
      <c r="F199">
        <v>14.285714285714286</v>
      </c>
      <c r="G199">
        <v>0</v>
      </c>
    </row>
    <row r="200" spans="1:7">
      <c r="A200">
        <v>238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204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>
        <v>702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>
        <v>69</v>
      </c>
      <c r="B203">
        <v>1</v>
      </c>
      <c r="C203">
        <v>0</v>
      </c>
      <c r="D203">
        <v>0</v>
      </c>
      <c r="E203">
        <v>42.716607142857143</v>
      </c>
      <c r="F203">
        <v>0</v>
      </c>
      <c r="G203">
        <v>0</v>
      </c>
    </row>
    <row r="204" spans="1:7">
      <c r="A204">
        <v>316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15.015357142857143</v>
      </c>
    </row>
    <row r="205" spans="1:7">
      <c r="A205">
        <v>1059</v>
      </c>
      <c r="B205">
        <v>1</v>
      </c>
      <c r="C205">
        <v>0</v>
      </c>
      <c r="D205">
        <v>0</v>
      </c>
      <c r="E205">
        <v>1.3689285714285713</v>
      </c>
      <c r="F205">
        <v>0</v>
      </c>
      <c r="G205">
        <v>0</v>
      </c>
    </row>
    <row r="206" spans="1:7">
      <c r="A206">
        <v>407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452</v>
      </c>
      <c r="B207">
        <v>0</v>
      </c>
      <c r="C207">
        <v>1</v>
      </c>
      <c r="D207">
        <v>0</v>
      </c>
      <c r="E207">
        <v>0</v>
      </c>
      <c r="F207">
        <v>1.9642857142857142</v>
      </c>
      <c r="G207">
        <v>0</v>
      </c>
    </row>
    <row r="208" spans="1:7">
      <c r="A208">
        <v>763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1254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2.1071428571428572</v>
      </c>
    </row>
    <row r="210" spans="1:7">
      <c r="A210">
        <v>732</v>
      </c>
      <c r="B210">
        <v>1</v>
      </c>
      <c r="C210">
        <v>0</v>
      </c>
      <c r="D210">
        <v>1</v>
      </c>
      <c r="E210">
        <v>3.0301785714285714</v>
      </c>
      <c r="F210">
        <v>0</v>
      </c>
      <c r="G210">
        <v>10.214285714285714</v>
      </c>
    </row>
    <row r="211" spans="1:7">
      <c r="A211">
        <v>661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>
        <v>630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16.925000000000001</v>
      </c>
    </row>
    <row r="213" spans="1:7">
      <c r="A213">
        <v>614</v>
      </c>
      <c r="B213">
        <v>1</v>
      </c>
      <c r="C213">
        <v>1</v>
      </c>
      <c r="D213">
        <v>1</v>
      </c>
      <c r="E213">
        <v>83.038035714285712</v>
      </c>
      <c r="F213">
        <v>3.7510714285714286</v>
      </c>
      <c r="G213">
        <v>4.2482142857142859</v>
      </c>
    </row>
    <row r="214" spans="1:7">
      <c r="A214">
        <v>398</v>
      </c>
      <c r="B214">
        <v>1</v>
      </c>
      <c r="C214">
        <v>0</v>
      </c>
      <c r="D214">
        <v>0</v>
      </c>
      <c r="E214">
        <v>0.97017857142857145</v>
      </c>
      <c r="F214">
        <v>0</v>
      </c>
      <c r="G214">
        <v>0</v>
      </c>
    </row>
    <row r="215" spans="1:7">
      <c r="A215">
        <v>512</v>
      </c>
      <c r="B215">
        <v>1</v>
      </c>
      <c r="C215">
        <v>0</v>
      </c>
      <c r="D215">
        <v>0</v>
      </c>
      <c r="E215">
        <v>0.74303571428571424</v>
      </c>
      <c r="F215">
        <v>0</v>
      </c>
      <c r="G215">
        <v>0</v>
      </c>
    </row>
    <row r="216" spans="1:7">
      <c r="A216">
        <v>823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>
        <v>557</v>
      </c>
      <c r="B217">
        <v>1</v>
      </c>
      <c r="C217">
        <v>0</v>
      </c>
      <c r="D217">
        <v>1</v>
      </c>
      <c r="E217">
        <v>0.39642857142857141</v>
      </c>
      <c r="F217">
        <v>0</v>
      </c>
      <c r="G217">
        <v>2.3807142857142858</v>
      </c>
    </row>
    <row r="218" spans="1:7">
      <c r="A218">
        <v>1143</v>
      </c>
      <c r="B218">
        <v>1</v>
      </c>
      <c r="C218">
        <v>0</v>
      </c>
      <c r="D218">
        <v>0</v>
      </c>
      <c r="E218">
        <v>2.0083928571428573</v>
      </c>
      <c r="F218">
        <v>0</v>
      </c>
      <c r="G218">
        <v>0</v>
      </c>
    </row>
    <row r="219" spans="1:7">
      <c r="A219">
        <v>285</v>
      </c>
      <c r="B219">
        <v>0</v>
      </c>
      <c r="C219">
        <v>1</v>
      </c>
      <c r="D219">
        <v>0</v>
      </c>
      <c r="E219">
        <v>0</v>
      </c>
      <c r="F219">
        <v>5.6428571428571432</v>
      </c>
      <c r="G219">
        <v>0</v>
      </c>
    </row>
    <row r="220" spans="1:7">
      <c r="A220">
        <v>992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>
        <v>533</v>
      </c>
      <c r="B221">
        <v>1</v>
      </c>
      <c r="C221">
        <v>0</v>
      </c>
      <c r="D221">
        <v>0</v>
      </c>
      <c r="E221">
        <v>0.44732142857142859</v>
      </c>
      <c r="F221">
        <v>0</v>
      </c>
      <c r="G221">
        <v>0</v>
      </c>
    </row>
    <row r="222" spans="1:7">
      <c r="A222">
        <v>483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10.809642857142858</v>
      </c>
    </row>
    <row r="223" spans="1:7">
      <c r="A223">
        <v>826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2.8214285714285716</v>
      </c>
    </row>
    <row r="224" spans="1:7">
      <c r="A224">
        <v>1408</v>
      </c>
      <c r="B224">
        <v>1</v>
      </c>
      <c r="C224">
        <v>1</v>
      </c>
      <c r="D224">
        <v>0</v>
      </c>
      <c r="E224">
        <v>1.6635714285714285</v>
      </c>
      <c r="F224">
        <v>5.3571428571428568</v>
      </c>
      <c r="G224">
        <v>0</v>
      </c>
    </row>
    <row r="225" spans="1:7">
      <c r="A225">
        <v>604</v>
      </c>
      <c r="B225">
        <v>1</v>
      </c>
      <c r="C225">
        <v>0</v>
      </c>
      <c r="D225">
        <v>0</v>
      </c>
      <c r="E225">
        <v>3.0798214285714285</v>
      </c>
      <c r="F225">
        <v>0</v>
      </c>
      <c r="G225">
        <v>0</v>
      </c>
    </row>
    <row r="226" spans="1:7">
      <c r="A226">
        <v>1020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>
        <v>351</v>
      </c>
      <c r="B227">
        <v>0</v>
      </c>
      <c r="C227">
        <v>1</v>
      </c>
      <c r="D227">
        <v>0</v>
      </c>
      <c r="E227">
        <v>0</v>
      </c>
      <c r="F227">
        <v>3.6071428571428572</v>
      </c>
      <c r="G227">
        <v>0</v>
      </c>
    </row>
    <row r="228" spans="1:7">
      <c r="A228">
        <v>147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15.613214285714287</v>
      </c>
    </row>
    <row r="229" spans="1:7">
      <c r="A229">
        <v>764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>
        <v>508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>
        <v>281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>
        <v>219</v>
      </c>
      <c r="B232">
        <v>0</v>
      </c>
      <c r="C232">
        <v>1</v>
      </c>
      <c r="D232">
        <v>0</v>
      </c>
      <c r="E232">
        <v>0</v>
      </c>
      <c r="F232">
        <v>4.2867857142857142</v>
      </c>
      <c r="G232">
        <v>0</v>
      </c>
    </row>
    <row r="233" spans="1:7">
      <c r="A233">
        <v>1607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>
        <v>116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>
        <v>361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>
        <v>1325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>
        <v>1392</v>
      </c>
      <c r="B238">
        <v>1</v>
      </c>
      <c r="C238">
        <v>0</v>
      </c>
      <c r="D238">
        <v>1</v>
      </c>
      <c r="E238">
        <v>1.6746428571428571</v>
      </c>
      <c r="F238">
        <v>0</v>
      </c>
      <c r="G238">
        <v>1.75</v>
      </c>
    </row>
    <row r="239" spans="1:7">
      <c r="A239">
        <v>680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>
        <v>29</v>
      </c>
      <c r="B240">
        <v>0</v>
      </c>
      <c r="C240">
        <v>1</v>
      </c>
      <c r="D240">
        <v>0</v>
      </c>
      <c r="E240">
        <v>0</v>
      </c>
      <c r="F240">
        <v>4.2867857142857142</v>
      </c>
      <c r="G240">
        <v>0</v>
      </c>
    </row>
    <row r="241" spans="1:7">
      <c r="A241">
        <v>437</v>
      </c>
      <c r="B241">
        <v>1</v>
      </c>
      <c r="C241">
        <v>0</v>
      </c>
      <c r="D241">
        <v>0</v>
      </c>
      <c r="E241">
        <v>54.330357142857146</v>
      </c>
      <c r="F241">
        <v>0</v>
      </c>
      <c r="G241">
        <v>0</v>
      </c>
    </row>
    <row r="242" spans="1:7">
      <c r="A242">
        <v>1418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>
        <v>1323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9.9285714285714288</v>
      </c>
    </row>
    <row r="244" spans="1:7">
      <c r="A244">
        <v>1473</v>
      </c>
      <c r="B244">
        <v>1</v>
      </c>
      <c r="C244">
        <v>0</v>
      </c>
      <c r="D244">
        <v>0</v>
      </c>
      <c r="E244">
        <v>4.9296428571428574</v>
      </c>
      <c r="F244">
        <v>0</v>
      </c>
      <c r="G244">
        <v>0</v>
      </c>
    </row>
    <row r="245" spans="1:7">
      <c r="A245">
        <v>48</v>
      </c>
      <c r="B245">
        <v>0</v>
      </c>
      <c r="C245">
        <v>1</v>
      </c>
      <c r="D245">
        <v>0</v>
      </c>
      <c r="E245">
        <v>0</v>
      </c>
      <c r="F245">
        <v>0.89392857142857152</v>
      </c>
      <c r="G245">
        <v>0</v>
      </c>
    </row>
    <row r="246" spans="1:7">
      <c r="A246">
        <v>1476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>
        <v>102</v>
      </c>
      <c r="B247">
        <v>1</v>
      </c>
      <c r="C247">
        <v>0</v>
      </c>
      <c r="D247">
        <v>1</v>
      </c>
      <c r="E247">
        <v>2.9580357142857143</v>
      </c>
      <c r="F247">
        <v>0</v>
      </c>
      <c r="G247">
        <v>6.9524999999999997</v>
      </c>
    </row>
    <row r="248" spans="1:7">
      <c r="A248">
        <v>193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>
        <v>1149</v>
      </c>
      <c r="B249">
        <v>1</v>
      </c>
      <c r="C249">
        <v>1</v>
      </c>
      <c r="D249">
        <v>0</v>
      </c>
      <c r="E249">
        <v>1.5114285714285713</v>
      </c>
      <c r="F249">
        <v>2.0010714285714286</v>
      </c>
      <c r="G249">
        <v>0</v>
      </c>
    </row>
    <row r="250" spans="1:7">
      <c r="A250">
        <v>374</v>
      </c>
      <c r="B250">
        <v>0</v>
      </c>
      <c r="C250">
        <v>1</v>
      </c>
      <c r="D250">
        <v>0</v>
      </c>
      <c r="E250">
        <v>0</v>
      </c>
      <c r="F250">
        <v>76.859285714285718</v>
      </c>
      <c r="G250">
        <v>0</v>
      </c>
    </row>
    <row r="251" spans="1:7">
      <c r="A251">
        <v>857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>
        <v>1108</v>
      </c>
      <c r="B252">
        <v>0</v>
      </c>
      <c r="C252">
        <v>1</v>
      </c>
      <c r="D252">
        <v>0</v>
      </c>
      <c r="E252">
        <v>0</v>
      </c>
      <c r="F252">
        <v>5.7857142857142856</v>
      </c>
      <c r="G252">
        <v>0</v>
      </c>
    </row>
    <row r="253" spans="1:7">
      <c r="A253">
        <v>927</v>
      </c>
      <c r="B253">
        <v>1</v>
      </c>
      <c r="C253">
        <v>1</v>
      </c>
      <c r="D253">
        <v>0</v>
      </c>
      <c r="E253">
        <v>9.3857142857142861</v>
      </c>
      <c r="F253">
        <v>3.5692857142857144</v>
      </c>
      <c r="G253">
        <v>0</v>
      </c>
    </row>
    <row r="254" spans="1:7">
      <c r="A254">
        <v>575</v>
      </c>
      <c r="B254">
        <v>0</v>
      </c>
      <c r="C254">
        <v>1</v>
      </c>
      <c r="D254">
        <v>1</v>
      </c>
      <c r="E254">
        <v>0</v>
      </c>
      <c r="F254">
        <v>15.291785714285714</v>
      </c>
      <c r="G254">
        <v>8.4207142857142863</v>
      </c>
    </row>
    <row r="255" spans="1:7">
      <c r="A255">
        <v>1453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>
        <v>679</v>
      </c>
      <c r="B256">
        <v>0</v>
      </c>
      <c r="C256">
        <v>1</v>
      </c>
      <c r="D256">
        <v>1</v>
      </c>
      <c r="E256">
        <v>0</v>
      </c>
      <c r="F256">
        <v>3.3928571428571428</v>
      </c>
      <c r="G256">
        <v>6.9675000000000002</v>
      </c>
    </row>
    <row r="257" spans="1:7">
      <c r="A257">
        <v>631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>
        <v>43</v>
      </c>
      <c r="B258">
        <v>1</v>
      </c>
      <c r="C258">
        <v>1</v>
      </c>
      <c r="D258">
        <v>0</v>
      </c>
      <c r="E258">
        <v>73.041785714285723</v>
      </c>
      <c r="F258">
        <v>1.9642857142857142</v>
      </c>
      <c r="G258">
        <v>0</v>
      </c>
    </row>
    <row r="259" spans="1:7">
      <c r="A259">
        <v>230</v>
      </c>
      <c r="B259">
        <v>0</v>
      </c>
      <c r="C259">
        <v>1</v>
      </c>
      <c r="D259">
        <v>0</v>
      </c>
      <c r="E259">
        <v>0</v>
      </c>
      <c r="F259">
        <v>1.9642857142857142</v>
      </c>
      <c r="G259">
        <v>0</v>
      </c>
    </row>
    <row r="260" spans="1:7">
      <c r="A260">
        <v>529</v>
      </c>
      <c r="B260">
        <v>1</v>
      </c>
      <c r="C260">
        <v>1</v>
      </c>
      <c r="D260">
        <v>0</v>
      </c>
      <c r="E260">
        <v>0.97696428571428573</v>
      </c>
      <c r="F260">
        <v>1.7867857142857144</v>
      </c>
      <c r="G260">
        <v>0</v>
      </c>
    </row>
    <row r="261" spans="1:7">
      <c r="A261">
        <v>1595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16.142857142857142</v>
      </c>
    </row>
    <row r="262" spans="1:7">
      <c r="A262">
        <v>262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>
        <v>743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>
        <v>1379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>
        <v>47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4.4960714285714287</v>
      </c>
    </row>
    <row r="266" spans="1:7">
      <c r="A266">
        <v>79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>
        <v>1293</v>
      </c>
      <c r="B267">
        <v>0</v>
      </c>
      <c r="C267">
        <v>1</v>
      </c>
      <c r="D267">
        <v>1</v>
      </c>
      <c r="E267">
        <v>0</v>
      </c>
      <c r="F267">
        <v>89.761071428571427</v>
      </c>
      <c r="G267">
        <v>11.546071428571429</v>
      </c>
    </row>
    <row r="268" spans="1:7">
      <c r="A268">
        <v>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>
        <v>15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>
        <v>1409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4.8521428571428578</v>
      </c>
    </row>
    <row r="271" spans="1:7">
      <c r="A271">
        <v>436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>
        <v>901</v>
      </c>
      <c r="B272">
        <v>1</v>
      </c>
      <c r="C272">
        <v>0</v>
      </c>
      <c r="D272">
        <v>0</v>
      </c>
      <c r="E272">
        <v>0.14482142857142857</v>
      </c>
      <c r="F272">
        <v>0</v>
      </c>
      <c r="G272">
        <v>0</v>
      </c>
    </row>
    <row r="273" spans="1:7">
      <c r="A273">
        <v>1593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>
        <v>1362</v>
      </c>
      <c r="B274">
        <v>0</v>
      </c>
      <c r="C274">
        <v>1</v>
      </c>
      <c r="D274">
        <v>0</v>
      </c>
      <c r="E274">
        <v>0</v>
      </c>
      <c r="F274">
        <v>2.8571428571428572</v>
      </c>
      <c r="G274">
        <v>0</v>
      </c>
    </row>
    <row r="275" spans="1:7">
      <c r="A275">
        <v>377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>
        <v>446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>
        <v>1269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>
        <v>921</v>
      </c>
      <c r="B278">
        <v>0</v>
      </c>
      <c r="C278">
        <v>1</v>
      </c>
      <c r="D278">
        <v>0</v>
      </c>
      <c r="E278">
        <v>0</v>
      </c>
      <c r="F278">
        <v>3.8225000000000002</v>
      </c>
      <c r="G278">
        <v>0</v>
      </c>
    </row>
    <row r="279" spans="1:7">
      <c r="A279">
        <v>192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6.8571428571428568</v>
      </c>
    </row>
    <row r="280" spans="1:7">
      <c r="A280">
        <v>497</v>
      </c>
      <c r="B280">
        <v>0</v>
      </c>
      <c r="C280">
        <v>1</v>
      </c>
      <c r="D280">
        <v>0</v>
      </c>
      <c r="E280">
        <v>0</v>
      </c>
      <c r="F280">
        <v>3.5357142857142856</v>
      </c>
      <c r="G280">
        <v>0</v>
      </c>
    </row>
    <row r="281" spans="1:7">
      <c r="A281">
        <v>960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9.8214285714285712</v>
      </c>
    </row>
    <row r="282" spans="1:7">
      <c r="A282">
        <v>840</v>
      </c>
      <c r="B282">
        <v>0</v>
      </c>
      <c r="C282">
        <v>1</v>
      </c>
      <c r="D282">
        <v>0</v>
      </c>
      <c r="E282">
        <v>0</v>
      </c>
      <c r="F282">
        <v>3.5107142857142857</v>
      </c>
      <c r="G282">
        <v>0</v>
      </c>
    </row>
    <row r="283" spans="1:7">
      <c r="A283">
        <v>134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20.139999999999997</v>
      </c>
    </row>
    <row r="284" spans="1:7">
      <c r="A284">
        <v>317</v>
      </c>
      <c r="B284">
        <v>0</v>
      </c>
      <c r="C284">
        <v>1</v>
      </c>
      <c r="D284">
        <v>0</v>
      </c>
      <c r="E284">
        <v>0</v>
      </c>
      <c r="F284">
        <v>4.2867857142857142</v>
      </c>
      <c r="G284">
        <v>0</v>
      </c>
    </row>
    <row r="285" spans="1:7">
      <c r="A285">
        <v>585</v>
      </c>
      <c r="B285">
        <v>0</v>
      </c>
      <c r="C285">
        <v>1</v>
      </c>
      <c r="D285">
        <v>0</v>
      </c>
      <c r="E285">
        <v>0</v>
      </c>
      <c r="F285">
        <v>6.2532142857142858</v>
      </c>
      <c r="G285">
        <v>0</v>
      </c>
    </row>
    <row r="286" spans="1:7">
      <c r="A286">
        <v>928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>
        <v>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>
        <v>1383</v>
      </c>
      <c r="B288">
        <v>1</v>
      </c>
      <c r="C288">
        <v>1</v>
      </c>
      <c r="D288">
        <v>0</v>
      </c>
      <c r="E288">
        <v>10.90982142857143</v>
      </c>
      <c r="F288">
        <v>4.6428571428571432</v>
      </c>
      <c r="G288">
        <v>0</v>
      </c>
    </row>
    <row r="289" spans="1:7">
      <c r="A289">
        <v>666</v>
      </c>
      <c r="B289">
        <v>0</v>
      </c>
      <c r="C289">
        <v>1</v>
      </c>
      <c r="D289">
        <v>0</v>
      </c>
      <c r="E289">
        <v>0</v>
      </c>
      <c r="F289">
        <v>6.7857142857142856</v>
      </c>
      <c r="G289">
        <v>0</v>
      </c>
    </row>
    <row r="290" spans="1:7">
      <c r="A290">
        <v>1346</v>
      </c>
      <c r="B290">
        <v>0</v>
      </c>
      <c r="C290">
        <v>1</v>
      </c>
      <c r="D290">
        <v>0</v>
      </c>
      <c r="E290">
        <v>0</v>
      </c>
      <c r="F290">
        <v>0.21428571428571427</v>
      </c>
      <c r="G290">
        <v>0</v>
      </c>
    </row>
    <row r="291" spans="1:7">
      <c r="A291">
        <v>1068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>
        <v>493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>
        <v>1044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>
        <v>588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>
        <v>107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>
        <v>1397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>
        <v>913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>
        <v>425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>
        <v>611</v>
      </c>
      <c r="B299">
        <v>1</v>
      </c>
      <c r="C299">
        <v>0</v>
      </c>
      <c r="D299">
        <v>1</v>
      </c>
      <c r="E299">
        <v>17.25375</v>
      </c>
      <c r="F299">
        <v>0</v>
      </c>
      <c r="G299">
        <v>10.386785714285713</v>
      </c>
    </row>
    <row r="300" spans="1:7">
      <c r="A300">
        <v>561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5.2142857142857144</v>
      </c>
    </row>
    <row r="301" spans="1:7">
      <c r="A301">
        <v>68</v>
      </c>
      <c r="B301">
        <v>0</v>
      </c>
      <c r="C301">
        <v>1</v>
      </c>
      <c r="D301">
        <v>0</v>
      </c>
      <c r="E301">
        <v>0</v>
      </c>
      <c r="F301">
        <v>3.5</v>
      </c>
      <c r="G301">
        <v>0</v>
      </c>
    </row>
    <row r="302" spans="1:7">
      <c r="A302">
        <v>1590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4.6071428571428568</v>
      </c>
    </row>
    <row r="303" spans="1:7">
      <c r="A303">
        <v>1142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>
        <v>598</v>
      </c>
      <c r="B304">
        <v>1</v>
      </c>
      <c r="C304">
        <v>0</v>
      </c>
      <c r="D304">
        <v>0</v>
      </c>
      <c r="E304">
        <v>0.16357142857142856</v>
      </c>
      <c r="F304">
        <v>0</v>
      </c>
      <c r="G304">
        <v>0</v>
      </c>
    </row>
    <row r="305" spans="1:7">
      <c r="A305">
        <v>248</v>
      </c>
      <c r="B305">
        <v>0</v>
      </c>
      <c r="C305">
        <v>1</v>
      </c>
      <c r="D305">
        <v>0</v>
      </c>
      <c r="E305">
        <v>0</v>
      </c>
      <c r="F305">
        <v>10.608214285714284</v>
      </c>
      <c r="G305">
        <v>0</v>
      </c>
    </row>
    <row r="306" spans="1:7">
      <c r="A306">
        <v>1018</v>
      </c>
      <c r="B306">
        <v>1</v>
      </c>
      <c r="C306">
        <v>0</v>
      </c>
      <c r="D306">
        <v>0</v>
      </c>
      <c r="E306">
        <v>2.6417857142857142</v>
      </c>
      <c r="F306">
        <v>0</v>
      </c>
      <c r="G306">
        <v>0</v>
      </c>
    </row>
    <row r="307" spans="1:7">
      <c r="A307">
        <v>915</v>
      </c>
      <c r="B307">
        <v>1</v>
      </c>
      <c r="C307">
        <v>0</v>
      </c>
      <c r="D307">
        <v>0</v>
      </c>
      <c r="E307">
        <v>3.4905357142857141</v>
      </c>
      <c r="F307">
        <v>0</v>
      </c>
      <c r="G307">
        <v>0</v>
      </c>
    </row>
    <row r="308" spans="1:7">
      <c r="A308">
        <v>443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>
        <v>966</v>
      </c>
      <c r="B309">
        <v>0</v>
      </c>
      <c r="C309">
        <v>1</v>
      </c>
      <c r="D309">
        <v>0</v>
      </c>
      <c r="E309">
        <v>0</v>
      </c>
      <c r="F309">
        <v>203.7907142857143</v>
      </c>
      <c r="G309">
        <v>0</v>
      </c>
    </row>
    <row r="310" spans="1:7">
      <c r="A310">
        <v>1549</v>
      </c>
      <c r="B310">
        <v>1</v>
      </c>
      <c r="C310">
        <v>1</v>
      </c>
      <c r="D310">
        <v>1</v>
      </c>
      <c r="E310">
        <v>0.36821428571428572</v>
      </c>
      <c r="F310">
        <v>2.6792857142857143</v>
      </c>
      <c r="G310">
        <v>133.27535714285713</v>
      </c>
    </row>
    <row r="311" spans="1:7">
      <c r="A311">
        <v>1391</v>
      </c>
      <c r="B311">
        <v>1</v>
      </c>
      <c r="C311">
        <v>0</v>
      </c>
      <c r="D311">
        <v>1</v>
      </c>
      <c r="E311">
        <v>3.3492857142857142</v>
      </c>
      <c r="F311">
        <v>0</v>
      </c>
      <c r="G311">
        <v>4.25</v>
      </c>
    </row>
    <row r="312" spans="1:7">
      <c r="A312">
        <v>448</v>
      </c>
      <c r="B312">
        <v>1</v>
      </c>
      <c r="C312">
        <v>1</v>
      </c>
      <c r="D312">
        <v>1</v>
      </c>
      <c r="E312">
        <v>1.7108928571428572</v>
      </c>
      <c r="F312">
        <v>213.29285714285714</v>
      </c>
      <c r="G312">
        <v>22.424642857142857</v>
      </c>
    </row>
    <row r="313" spans="1:7">
      <c r="A313">
        <v>365</v>
      </c>
      <c r="B313">
        <v>0</v>
      </c>
      <c r="C313">
        <v>1</v>
      </c>
      <c r="D313">
        <v>0</v>
      </c>
      <c r="E313">
        <v>0</v>
      </c>
      <c r="F313">
        <v>0.89178571428571429</v>
      </c>
      <c r="G313">
        <v>0</v>
      </c>
    </row>
    <row r="314" spans="1:7">
      <c r="A314">
        <v>1545</v>
      </c>
      <c r="B314">
        <v>0</v>
      </c>
      <c r="C314">
        <v>1</v>
      </c>
      <c r="D314">
        <v>0</v>
      </c>
      <c r="E314">
        <v>0</v>
      </c>
      <c r="F314">
        <v>21.207142857142856</v>
      </c>
      <c r="G314">
        <v>0</v>
      </c>
    </row>
    <row r="315" spans="1:7">
      <c r="A315">
        <v>408</v>
      </c>
      <c r="B315">
        <v>0</v>
      </c>
      <c r="C315">
        <v>1</v>
      </c>
      <c r="D315">
        <v>1</v>
      </c>
      <c r="E315">
        <v>0</v>
      </c>
      <c r="F315">
        <v>7</v>
      </c>
      <c r="G315">
        <v>13.25</v>
      </c>
    </row>
    <row r="316" spans="1:7">
      <c r="A316">
        <v>1279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>
        <v>1027</v>
      </c>
      <c r="B317">
        <v>0</v>
      </c>
      <c r="C317">
        <v>1</v>
      </c>
      <c r="D317">
        <v>0</v>
      </c>
      <c r="E317">
        <v>0</v>
      </c>
      <c r="F317">
        <v>0.8928571428571429</v>
      </c>
      <c r="G317">
        <v>0</v>
      </c>
    </row>
    <row r="318" spans="1:7">
      <c r="A318">
        <v>1536</v>
      </c>
      <c r="B318">
        <v>1</v>
      </c>
      <c r="C318">
        <v>0</v>
      </c>
      <c r="D318">
        <v>0</v>
      </c>
      <c r="E318">
        <v>1.3757142857142859</v>
      </c>
      <c r="F318">
        <v>0</v>
      </c>
      <c r="G318">
        <v>0</v>
      </c>
    </row>
    <row r="319" spans="1:7">
      <c r="A319">
        <v>1273</v>
      </c>
      <c r="B319">
        <v>1</v>
      </c>
      <c r="C319">
        <v>1</v>
      </c>
      <c r="D319">
        <v>0</v>
      </c>
      <c r="E319">
        <v>0.77714285714285725</v>
      </c>
      <c r="F319">
        <v>5.7857142857142856</v>
      </c>
      <c r="G319">
        <v>0</v>
      </c>
    </row>
    <row r="320" spans="1:7">
      <c r="A320">
        <v>501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15.952142857142858</v>
      </c>
    </row>
    <row r="321" spans="1:7">
      <c r="A321">
        <v>290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>
        <v>1462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>
        <v>310</v>
      </c>
      <c r="B323">
        <v>1</v>
      </c>
      <c r="C323">
        <v>0</v>
      </c>
      <c r="D323">
        <v>0</v>
      </c>
      <c r="E323">
        <v>56.13982142857143</v>
      </c>
      <c r="F323">
        <v>0</v>
      </c>
      <c r="G323">
        <v>0</v>
      </c>
    </row>
    <row r="324" spans="1:7">
      <c r="A324">
        <v>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>
        <v>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>
        <v>17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>
        <v>953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15.222142857142858</v>
      </c>
    </row>
    <row r="328" spans="1:7">
      <c r="A328">
        <v>1412</v>
      </c>
      <c r="B328">
        <v>1</v>
      </c>
      <c r="C328">
        <v>0</v>
      </c>
      <c r="D328">
        <v>0</v>
      </c>
      <c r="E328">
        <v>6.7955357142857142</v>
      </c>
      <c r="F328">
        <v>0</v>
      </c>
      <c r="G328">
        <v>0</v>
      </c>
    </row>
    <row r="329" spans="1:7">
      <c r="A329">
        <v>997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>
        <v>716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>
        <v>970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6.3214285714285712</v>
      </c>
    </row>
    <row r="332" spans="1:7">
      <c r="A332">
        <v>800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>
        <v>1213</v>
      </c>
      <c r="B333">
        <v>0</v>
      </c>
      <c r="C333">
        <v>1</v>
      </c>
      <c r="D333">
        <v>0</v>
      </c>
      <c r="E333">
        <v>0</v>
      </c>
      <c r="F333">
        <v>2.3928571428571428</v>
      </c>
      <c r="G333">
        <v>0</v>
      </c>
    </row>
    <row r="334" spans="1:7">
      <c r="A334">
        <v>298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22.966428571428569</v>
      </c>
    </row>
    <row r="335" spans="1:7">
      <c r="A335">
        <v>846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2.5535714285714284</v>
      </c>
    </row>
    <row r="336" spans="1:7">
      <c r="A336">
        <v>1605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>
        <v>1203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>
        <v>202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>
        <v>251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>
        <v>510</v>
      </c>
      <c r="B340">
        <v>1</v>
      </c>
      <c r="C340">
        <v>0</v>
      </c>
      <c r="D340">
        <v>0</v>
      </c>
      <c r="E340">
        <v>35.515714285714289</v>
      </c>
      <c r="F340">
        <v>0</v>
      </c>
      <c r="G340">
        <v>0</v>
      </c>
    </row>
    <row r="341" spans="1:7">
      <c r="A341">
        <v>67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4.1903571428571427</v>
      </c>
    </row>
    <row r="342" spans="1:7">
      <c r="A342">
        <v>998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>
        <v>705</v>
      </c>
      <c r="B343">
        <v>0</v>
      </c>
      <c r="C343">
        <v>1</v>
      </c>
      <c r="D343">
        <v>0</v>
      </c>
      <c r="E343">
        <v>0</v>
      </c>
      <c r="F343">
        <v>2.1385714285714288</v>
      </c>
      <c r="G343">
        <v>0</v>
      </c>
    </row>
    <row r="344" spans="1:7">
      <c r="A344">
        <v>589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>
        <v>1429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>
        <v>569</v>
      </c>
      <c r="B346">
        <v>0</v>
      </c>
      <c r="C346">
        <v>1</v>
      </c>
      <c r="D346">
        <v>0</v>
      </c>
      <c r="E346">
        <v>0</v>
      </c>
      <c r="F346">
        <v>3.6071428571428572</v>
      </c>
      <c r="G346">
        <v>0</v>
      </c>
    </row>
    <row r="347" spans="1:7">
      <c r="A347">
        <v>78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>
        <v>499</v>
      </c>
      <c r="B348">
        <v>1</v>
      </c>
      <c r="C348">
        <v>0</v>
      </c>
      <c r="D348">
        <v>0</v>
      </c>
      <c r="E348">
        <v>0.57017857142857142</v>
      </c>
      <c r="F348">
        <v>0</v>
      </c>
      <c r="G348">
        <v>0</v>
      </c>
    </row>
    <row r="349" spans="1:7">
      <c r="A349">
        <v>734</v>
      </c>
      <c r="B349">
        <v>0</v>
      </c>
      <c r="C349">
        <v>1</v>
      </c>
      <c r="D349">
        <v>0</v>
      </c>
      <c r="E349">
        <v>0</v>
      </c>
      <c r="F349">
        <v>4.5010714285714286</v>
      </c>
      <c r="G349">
        <v>0</v>
      </c>
    </row>
    <row r="350" spans="1:7">
      <c r="A350">
        <v>550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>
        <v>1115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12.862142857142857</v>
      </c>
    </row>
    <row r="352" spans="1:7">
      <c r="A352">
        <v>489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>
        <v>808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7.4285714285714288</v>
      </c>
    </row>
    <row r="354" spans="1:7">
      <c r="A354">
        <v>1342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16.153214285714288</v>
      </c>
    </row>
    <row r="355" spans="1:7">
      <c r="A355">
        <v>1190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4.512142857142857</v>
      </c>
    </row>
    <row r="356" spans="1:7">
      <c r="A356">
        <v>804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>
        <v>875</v>
      </c>
      <c r="B357">
        <v>1</v>
      </c>
      <c r="C357">
        <v>0</v>
      </c>
      <c r="D357">
        <v>0</v>
      </c>
      <c r="E357">
        <v>0.28232142857142856</v>
      </c>
      <c r="F357">
        <v>0</v>
      </c>
      <c r="G357">
        <v>0</v>
      </c>
    </row>
    <row r="358" spans="1:7">
      <c r="A358">
        <v>518</v>
      </c>
      <c r="B358">
        <v>0</v>
      </c>
      <c r="C358">
        <v>1</v>
      </c>
      <c r="D358">
        <v>1</v>
      </c>
      <c r="E358">
        <v>0</v>
      </c>
      <c r="F358">
        <v>4.9285714285714288</v>
      </c>
      <c r="G358">
        <v>12.208214285714286</v>
      </c>
    </row>
    <row r="359" spans="1:7">
      <c r="A359">
        <v>642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14.558214285714286</v>
      </c>
    </row>
    <row r="360" spans="1:7">
      <c r="A360">
        <v>343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>
        <v>1335</v>
      </c>
      <c r="B361">
        <v>0</v>
      </c>
      <c r="C361">
        <v>1</v>
      </c>
      <c r="D361">
        <v>0</v>
      </c>
      <c r="E361">
        <v>0</v>
      </c>
      <c r="F361">
        <v>407.96250000000003</v>
      </c>
      <c r="G361">
        <v>0</v>
      </c>
    </row>
    <row r="362" spans="1:7">
      <c r="A362">
        <v>31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>
        <v>1038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>
        <v>198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>
        <v>872</v>
      </c>
      <c r="B365">
        <v>1</v>
      </c>
      <c r="C365">
        <v>0</v>
      </c>
      <c r="D365">
        <v>0</v>
      </c>
      <c r="E365">
        <v>3.3466071428571427</v>
      </c>
      <c r="F365">
        <v>0</v>
      </c>
      <c r="G365">
        <v>0</v>
      </c>
    </row>
    <row r="366" spans="1:7">
      <c r="A366">
        <v>1463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11.785714285714286</v>
      </c>
    </row>
    <row r="367" spans="1:7">
      <c r="A367">
        <v>1347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21.035714285714285</v>
      </c>
    </row>
    <row r="368" spans="1:7">
      <c r="A368">
        <v>952</v>
      </c>
      <c r="B368">
        <v>1</v>
      </c>
      <c r="C368">
        <v>1</v>
      </c>
      <c r="D368">
        <v>0</v>
      </c>
      <c r="E368">
        <v>1.1898214285714286</v>
      </c>
      <c r="F368">
        <v>4.2857142857142856</v>
      </c>
      <c r="G368">
        <v>0</v>
      </c>
    </row>
    <row r="369" spans="1:7">
      <c r="A369">
        <v>581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33</v>
      </c>
      <c r="B370">
        <v>0</v>
      </c>
      <c r="C370">
        <v>1</v>
      </c>
      <c r="D370">
        <v>1</v>
      </c>
      <c r="E370">
        <v>0</v>
      </c>
      <c r="F370">
        <v>3.25</v>
      </c>
      <c r="G370">
        <v>14.989642857142856</v>
      </c>
    </row>
    <row r="371" spans="1:7">
      <c r="A371">
        <v>881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6.6646428571428578</v>
      </c>
    </row>
    <row r="372" spans="1:7">
      <c r="A372">
        <v>864</v>
      </c>
      <c r="B372">
        <v>1</v>
      </c>
      <c r="C372">
        <v>0</v>
      </c>
      <c r="D372">
        <v>0</v>
      </c>
      <c r="E372">
        <v>30.697321428571428</v>
      </c>
      <c r="F372">
        <v>0</v>
      </c>
      <c r="G372">
        <v>0</v>
      </c>
    </row>
    <row r="373" spans="1:7">
      <c r="A373">
        <v>969</v>
      </c>
      <c r="B373">
        <v>0</v>
      </c>
      <c r="C373">
        <v>1</v>
      </c>
      <c r="D373">
        <v>0</v>
      </c>
      <c r="E373">
        <v>0</v>
      </c>
      <c r="F373">
        <v>4.5010714285714286</v>
      </c>
      <c r="G373">
        <v>0</v>
      </c>
    </row>
    <row r="374" spans="1:7">
      <c r="A374">
        <v>1165</v>
      </c>
      <c r="B374">
        <v>0</v>
      </c>
      <c r="C374">
        <v>1</v>
      </c>
      <c r="D374">
        <v>0</v>
      </c>
      <c r="E374">
        <v>0</v>
      </c>
      <c r="F374">
        <v>3.8214285714285716</v>
      </c>
      <c r="G374">
        <v>0</v>
      </c>
    </row>
    <row r="375" spans="1:7">
      <c r="A375">
        <v>1552</v>
      </c>
      <c r="B375">
        <v>1</v>
      </c>
      <c r="C375">
        <v>0</v>
      </c>
      <c r="D375">
        <v>0</v>
      </c>
      <c r="E375">
        <v>6.9010714285714281</v>
      </c>
      <c r="F375">
        <v>0</v>
      </c>
      <c r="G375">
        <v>0</v>
      </c>
    </row>
    <row r="376" spans="1:7">
      <c r="A376">
        <v>421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10.678571428571429</v>
      </c>
    </row>
    <row r="377" spans="1:7">
      <c r="A377">
        <v>335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4.25</v>
      </c>
    </row>
    <row r="378" spans="1:7">
      <c r="A378">
        <v>1432</v>
      </c>
      <c r="B378">
        <v>1</v>
      </c>
      <c r="C378">
        <v>0</v>
      </c>
      <c r="D378">
        <v>0</v>
      </c>
      <c r="E378">
        <v>2.260357142857143</v>
      </c>
      <c r="F378">
        <v>0</v>
      </c>
      <c r="G378">
        <v>0</v>
      </c>
    </row>
    <row r="379" spans="1:7">
      <c r="A379">
        <v>424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>
        <v>1104</v>
      </c>
      <c r="B380">
        <v>1</v>
      </c>
      <c r="C380">
        <v>0</v>
      </c>
      <c r="D380">
        <v>1</v>
      </c>
      <c r="E380">
        <v>0.69964285714285712</v>
      </c>
      <c r="F380">
        <v>0</v>
      </c>
      <c r="G380">
        <v>6.25</v>
      </c>
    </row>
    <row r="381" spans="1:7">
      <c r="A381">
        <v>177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>
        <v>1535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>
        <v>441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6.25</v>
      </c>
    </row>
    <row r="384" spans="1:7">
      <c r="A384">
        <v>789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>
        <v>856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>
        <v>395</v>
      </c>
      <c r="B386">
        <v>0</v>
      </c>
      <c r="C386">
        <v>1</v>
      </c>
      <c r="D386">
        <v>0</v>
      </c>
      <c r="E386">
        <v>0</v>
      </c>
      <c r="F386">
        <v>7</v>
      </c>
      <c r="G386">
        <v>0</v>
      </c>
    </row>
    <row r="387" spans="1:7">
      <c r="A387">
        <v>1557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8.1071428571428577</v>
      </c>
    </row>
    <row r="388" spans="1:7">
      <c r="A388">
        <v>222</v>
      </c>
      <c r="B388">
        <v>1</v>
      </c>
      <c r="C388">
        <v>0</v>
      </c>
      <c r="D388">
        <v>1</v>
      </c>
      <c r="E388">
        <v>8.9173214285714284</v>
      </c>
      <c r="F388">
        <v>0</v>
      </c>
      <c r="G388">
        <v>2.1071428571428572</v>
      </c>
    </row>
    <row r="389" spans="1:7">
      <c r="A389">
        <v>1219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>
        <v>304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20.071428571428573</v>
      </c>
    </row>
    <row r="391" spans="1:7">
      <c r="A391">
        <v>911</v>
      </c>
      <c r="B391">
        <v>1</v>
      </c>
      <c r="C391">
        <v>0</v>
      </c>
      <c r="D391">
        <v>1</v>
      </c>
      <c r="E391">
        <v>1.2696428571428571</v>
      </c>
      <c r="F391">
        <v>0</v>
      </c>
      <c r="G391">
        <v>1.0714285714285714</v>
      </c>
    </row>
    <row r="392" spans="1:7">
      <c r="A392">
        <v>1582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12.170714285714284</v>
      </c>
    </row>
    <row r="393" spans="1:7">
      <c r="A393">
        <v>662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13.857142857142858</v>
      </c>
    </row>
    <row r="394" spans="1:7">
      <c r="A394">
        <v>1197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>
        <v>770</v>
      </c>
      <c r="B395">
        <v>1</v>
      </c>
      <c r="C395">
        <v>0</v>
      </c>
      <c r="D395">
        <v>0</v>
      </c>
      <c r="E395">
        <v>1.5953571428571429</v>
      </c>
      <c r="F395">
        <v>0</v>
      </c>
      <c r="G395">
        <v>0</v>
      </c>
    </row>
    <row r="396" spans="1:7">
      <c r="A396">
        <v>1239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>
        <v>112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12.5</v>
      </c>
    </row>
    <row r="398" spans="1:7">
      <c r="A398">
        <v>1199</v>
      </c>
      <c r="B398">
        <v>0</v>
      </c>
      <c r="C398">
        <v>1</v>
      </c>
      <c r="D398">
        <v>0</v>
      </c>
      <c r="E398">
        <v>0</v>
      </c>
      <c r="F398">
        <v>5.8928571428571432</v>
      </c>
      <c r="G398">
        <v>0</v>
      </c>
    </row>
    <row r="399" spans="1:7">
      <c r="A399">
        <v>1574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3.9435714285714285</v>
      </c>
    </row>
    <row r="400" spans="1:7">
      <c r="A400">
        <v>282</v>
      </c>
      <c r="B400">
        <v>0</v>
      </c>
      <c r="C400">
        <v>1</v>
      </c>
      <c r="D400">
        <v>0</v>
      </c>
      <c r="E400">
        <v>0</v>
      </c>
      <c r="F400">
        <v>7.3567857142857145</v>
      </c>
      <c r="G400">
        <v>0</v>
      </c>
    </row>
    <row r="401" spans="1:7">
      <c r="A401">
        <v>1209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9.4285714285714288</v>
      </c>
    </row>
    <row r="402" spans="1:7">
      <c r="A402">
        <v>552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>
        <v>775</v>
      </c>
      <c r="B403">
        <v>1</v>
      </c>
      <c r="C403">
        <v>0</v>
      </c>
      <c r="D403">
        <v>1</v>
      </c>
      <c r="E403">
        <v>1.9960714285714285</v>
      </c>
      <c r="F403">
        <v>0</v>
      </c>
      <c r="G403">
        <v>19.035714285714285</v>
      </c>
    </row>
    <row r="404" spans="1:7">
      <c r="A404">
        <v>1275</v>
      </c>
      <c r="B404">
        <v>1</v>
      </c>
      <c r="C404">
        <v>0</v>
      </c>
      <c r="D404">
        <v>0</v>
      </c>
      <c r="E404">
        <v>0.96982142857142861</v>
      </c>
      <c r="F404">
        <v>0</v>
      </c>
      <c r="G404">
        <v>0</v>
      </c>
    </row>
    <row r="405" spans="1:7">
      <c r="A405">
        <v>739</v>
      </c>
      <c r="B405">
        <v>0</v>
      </c>
      <c r="C405">
        <v>1</v>
      </c>
      <c r="D405">
        <v>1</v>
      </c>
      <c r="E405">
        <v>0</v>
      </c>
      <c r="F405">
        <v>2.1385714285714288</v>
      </c>
      <c r="G405">
        <v>7.7857142857142856</v>
      </c>
    </row>
    <row r="406" spans="1:7">
      <c r="A406">
        <v>907</v>
      </c>
      <c r="B406">
        <v>1</v>
      </c>
      <c r="C406">
        <v>0</v>
      </c>
      <c r="D406">
        <v>0</v>
      </c>
      <c r="E406">
        <v>2.2883928571428571</v>
      </c>
      <c r="F406">
        <v>0</v>
      </c>
      <c r="G406">
        <v>0</v>
      </c>
    </row>
    <row r="407" spans="1:7">
      <c r="A407">
        <v>1572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>
        <v>1011</v>
      </c>
      <c r="B408">
        <v>1</v>
      </c>
      <c r="C408">
        <v>0</v>
      </c>
      <c r="D408">
        <v>0</v>
      </c>
      <c r="E408">
        <v>2.0053571428571426</v>
      </c>
      <c r="F408">
        <v>0</v>
      </c>
      <c r="G408">
        <v>0</v>
      </c>
    </row>
    <row r="409" spans="1:7">
      <c r="A409">
        <v>527</v>
      </c>
      <c r="B409">
        <v>1</v>
      </c>
      <c r="C409">
        <v>0</v>
      </c>
      <c r="D409">
        <v>1</v>
      </c>
      <c r="E409">
        <v>0.65660714285714294</v>
      </c>
      <c r="F409">
        <v>0</v>
      </c>
      <c r="G409">
        <v>2.6785714285714284</v>
      </c>
    </row>
    <row r="410" spans="1:7">
      <c r="A410">
        <v>1109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>
        <v>1568</v>
      </c>
      <c r="B411">
        <v>0</v>
      </c>
      <c r="C411">
        <v>1</v>
      </c>
      <c r="D411">
        <v>0</v>
      </c>
      <c r="E411">
        <v>0</v>
      </c>
      <c r="F411">
        <v>3.0714285714285716</v>
      </c>
      <c r="G411">
        <v>0</v>
      </c>
    </row>
    <row r="412" spans="1:7">
      <c r="A412">
        <v>132</v>
      </c>
      <c r="B412">
        <v>1</v>
      </c>
      <c r="C412">
        <v>0</v>
      </c>
      <c r="D412">
        <v>0</v>
      </c>
      <c r="E412">
        <v>1.4732142857142858</v>
      </c>
      <c r="F412">
        <v>0</v>
      </c>
      <c r="G412">
        <v>0</v>
      </c>
    </row>
    <row r="413" spans="1:7">
      <c r="A413">
        <v>327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13</v>
      </c>
    </row>
    <row r="414" spans="1:7">
      <c r="A414">
        <v>1506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1.7857142857142858</v>
      </c>
    </row>
    <row r="415" spans="1:7">
      <c r="A415">
        <v>610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>
        <v>259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>
        <v>745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>
        <v>653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>
        <v>157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>
        <v>1612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>
        <v>159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9.9403571428571418</v>
      </c>
    </row>
    <row r="422" spans="1:7">
      <c r="A422">
        <v>777</v>
      </c>
      <c r="B422">
        <v>1</v>
      </c>
      <c r="C422">
        <v>0</v>
      </c>
      <c r="D422">
        <v>1</v>
      </c>
      <c r="E422">
        <v>0.99124999999999996</v>
      </c>
      <c r="F422">
        <v>0</v>
      </c>
      <c r="G422">
        <v>12.438571428571427</v>
      </c>
    </row>
    <row r="423" spans="1:7">
      <c r="A423">
        <v>1353</v>
      </c>
      <c r="B423">
        <v>1</v>
      </c>
      <c r="C423">
        <v>0</v>
      </c>
      <c r="D423">
        <v>0</v>
      </c>
      <c r="E423">
        <v>6.7148214285714278</v>
      </c>
      <c r="F423">
        <v>0</v>
      </c>
      <c r="G423">
        <v>0</v>
      </c>
    </row>
    <row r="424" spans="1:7">
      <c r="A424">
        <v>1070</v>
      </c>
      <c r="B424">
        <v>1</v>
      </c>
      <c r="C424">
        <v>0</v>
      </c>
      <c r="D424">
        <v>0</v>
      </c>
      <c r="E424">
        <v>9.3769642857142852</v>
      </c>
      <c r="F424">
        <v>0</v>
      </c>
      <c r="G424">
        <v>0</v>
      </c>
    </row>
    <row r="425" spans="1:7">
      <c r="A425">
        <v>1078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9.2857142857142865</v>
      </c>
    </row>
    <row r="426" spans="1:7">
      <c r="A426">
        <v>1290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>
        <v>663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>
        <v>918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>
        <v>363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>
        <v>277</v>
      </c>
      <c r="B430">
        <v>0</v>
      </c>
      <c r="C430">
        <v>1</v>
      </c>
      <c r="D430">
        <v>0</v>
      </c>
      <c r="E430">
        <v>0</v>
      </c>
      <c r="F430">
        <v>2.429642857142857</v>
      </c>
      <c r="G430">
        <v>0</v>
      </c>
    </row>
    <row r="431" spans="1:7">
      <c r="A431">
        <v>1117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18.684642857142855</v>
      </c>
    </row>
    <row r="432" spans="1:7">
      <c r="A432">
        <v>481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>
        <v>113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>
        <v>1522</v>
      </c>
      <c r="B434">
        <v>0</v>
      </c>
      <c r="C434">
        <v>1</v>
      </c>
      <c r="D434">
        <v>0</v>
      </c>
      <c r="E434">
        <v>0</v>
      </c>
      <c r="F434">
        <v>11.176785714285714</v>
      </c>
      <c r="G434">
        <v>0</v>
      </c>
    </row>
    <row r="435" spans="1:7">
      <c r="A435">
        <v>1564</v>
      </c>
      <c r="B435">
        <v>1</v>
      </c>
      <c r="C435">
        <v>0</v>
      </c>
      <c r="D435">
        <v>1</v>
      </c>
      <c r="E435">
        <v>9.2901785714285712</v>
      </c>
      <c r="F435">
        <v>0</v>
      </c>
      <c r="G435">
        <v>6.9285714285714288</v>
      </c>
    </row>
    <row r="436" spans="1:7">
      <c r="A436">
        <v>686</v>
      </c>
      <c r="B436">
        <v>1</v>
      </c>
      <c r="C436">
        <v>1</v>
      </c>
      <c r="D436">
        <v>1</v>
      </c>
      <c r="E436">
        <v>0.62928571428571434</v>
      </c>
      <c r="F436">
        <v>8.3928571428571423</v>
      </c>
      <c r="G436">
        <v>18.785714285714285</v>
      </c>
    </row>
    <row r="437" spans="1:7">
      <c r="A437">
        <v>1236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>
        <v>1128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>
        <v>947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16.338928571428571</v>
      </c>
    </row>
    <row r="440" spans="1:7">
      <c r="A440">
        <v>859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4.1667857142857141</v>
      </c>
    </row>
    <row r="441" spans="1:7">
      <c r="A441">
        <v>1602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>
        <v>593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8.5</v>
      </c>
    </row>
    <row r="443" spans="1:7">
      <c r="A443">
        <v>1417</v>
      </c>
      <c r="B443">
        <v>0</v>
      </c>
      <c r="C443">
        <v>1</v>
      </c>
      <c r="D443">
        <v>0</v>
      </c>
      <c r="E443">
        <v>0</v>
      </c>
      <c r="F443">
        <v>14.821428571428571</v>
      </c>
      <c r="G443">
        <v>0</v>
      </c>
    </row>
    <row r="444" spans="1:7">
      <c r="A444">
        <v>860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9.1071428571428577</v>
      </c>
    </row>
    <row r="445" spans="1:7">
      <c r="A445">
        <v>445</v>
      </c>
      <c r="B445">
        <v>1</v>
      </c>
      <c r="C445">
        <v>0</v>
      </c>
      <c r="D445">
        <v>0</v>
      </c>
      <c r="E445">
        <v>1.368392857142857</v>
      </c>
      <c r="F445">
        <v>0</v>
      </c>
      <c r="G445">
        <v>0</v>
      </c>
    </row>
    <row r="446" spans="1:7">
      <c r="A446">
        <v>1099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>
        <v>507</v>
      </c>
      <c r="B447">
        <v>1</v>
      </c>
      <c r="C447">
        <v>0</v>
      </c>
      <c r="D447">
        <v>0</v>
      </c>
      <c r="E447">
        <v>1.7980357142857142</v>
      </c>
      <c r="F447">
        <v>0</v>
      </c>
      <c r="G447">
        <v>0</v>
      </c>
    </row>
    <row r="448" spans="1:7">
      <c r="A448">
        <v>1442</v>
      </c>
      <c r="B448">
        <v>1</v>
      </c>
      <c r="C448">
        <v>0</v>
      </c>
      <c r="D448">
        <v>1</v>
      </c>
      <c r="E448">
        <v>8.2807142857142857</v>
      </c>
      <c r="F448">
        <v>0</v>
      </c>
      <c r="G448">
        <v>15.799999999999999</v>
      </c>
    </row>
    <row r="449" spans="1:7">
      <c r="A449">
        <v>1308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12.961071428571429</v>
      </c>
    </row>
    <row r="450" spans="1:7">
      <c r="A450">
        <v>1469</v>
      </c>
      <c r="B450">
        <v>1</v>
      </c>
      <c r="C450">
        <v>1</v>
      </c>
      <c r="D450">
        <v>0</v>
      </c>
      <c r="E450">
        <v>22.7425</v>
      </c>
      <c r="F450">
        <v>0.21428571428571427</v>
      </c>
      <c r="G450">
        <v>0</v>
      </c>
    </row>
    <row r="451" spans="1:7">
      <c r="A451">
        <v>1534</v>
      </c>
      <c r="B451">
        <v>0</v>
      </c>
      <c r="C451">
        <v>1</v>
      </c>
      <c r="D451">
        <v>1</v>
      </c>
      <c r="E451">
        <v>0</v>
      </c>
      <c r="F451">
        <v>2.6071428571428572</v>
      </c>
      <c r="G451">
        <v>21.892857142857142</v>
      </c>
    </row>
    <row r="452" spans="1:7">
      <c r="A452">
        <v>1196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17.662500000000001</v>
      </c>
    </row>
    <row r="453" spans="1:7">
      <c r="A453">
        <v>268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>
        <v>1217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>
        <v>939</v>
      </c>
      <c r="B455">
        <v>1</v>
      </c>
      <c r="C455">
        <v>0</v>
      </c>
      <c r="D455">
        <v>0</v>
      </c>
      <c r="E455">
        <v>1.5850000000000002</v>
      </c>
      <c r="F455">
        <v>0</v>
      </c>
      <c r="G455">
        <v>0</v>
      </c>
    </row>
    <row r="456" spans="1:7">
      <c r="A456">
        <v>1014</v>
      </c>
      <c r="B456">
        <v>0</v>
      </c>
      <c r="C456">
        <v>1</v>
      </c>
      <c r="D456">
        <v>0</v>
      </c>
      <c r="E456">
        <v>0</v>
      </c>
      <c r="F456">
        <v>5.3928571428571432</v>
      </c>
      <c r="G456">
        <v>0</v>
      </c>
    </row>
    <row r="457" spans="1:7">
      <c r="A457">
        <v>712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>
        <v>492</v>
      </c>
      <c r="B458">
        <v>0</v>
      </c>
      <c r="C458">
        <v>1</v>
      </c>
      <c r="D458">
        <v>1</v>
      </c>
      <c r="E458">
        <v>0</v>
      </c>
      <c r="F458">
        <v>13.214285714285714</v>
      </c>
      <c r="G458">
        <v>1.0714285714285714</v>
      </c>
    </row>
    <row r="459" spans="1:7">
      <c r="A459">
        <v>502</v>
      </c>
      <c r="B459">
        <v>1</v>
      </c>
      <c r="C459">
        <v>0</v>
      </c>
      <c r="D459">
        <v>0</v>
      </c>
      <c r="E459">
        <v>6.0423214285714284</v>
      </c>
      <c r="F459">
        <v>0</v>
      </c>
      <c r="G459">
        <v>0</v>
      </c>
    </row>
    <row r="460" spans="1:7">
      <c r="A460">
        <v>210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>
        <v>932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>
        <v>1189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>
        <v>428</v>
      </c>
      <c r="B463">
        <v>0</v>
      </c>
      <c r="C463">
        <v>1</v>
      </c>
      <c r="D463">
        <v>0</v>
      </c>
      <c r="E463">
        <v>0</v>
      </c>
      <c r="F463">
        <v>2.7142857142857144</v>
      </c>
      <c r="G463">
        <v>0</v>
      </c>
    </row>
    <row r="464" spans="1:7">
      <c r="A464">
        <v>1570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>
        <v>470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10.607142857142858</v>
      </c>
    </row>
    <row r="466" spans="1:7">
      <c r="A466">
        <v>1576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>
        <v>319</v>
      </c>
      <c r="B467">
        <v>1</v>
      </c>
      <c r="C467">
        <v>0</v>
      </c>
      <c r="D467">
        <v>0</v>
      </c>
      <c r="E467">
        <v>5.415</v>
      </c>
      <c r="F467">
        <v>0</v>
      </c>
      <c r="G467">
        <v>0</v>
      </c>
    </row>
    <row r="468" spans="1:7">
      <c r="A468">
        <v>1113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15.863214285714287</v>
      </c>
    </row>
    <row r="469" spans="1:7">
      <c r="A469">
        <v>444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12.046071428571429</v>
      </c>
    </row>
    <row r="470" spans="1:7">
      <c r="A470">
        <v>1216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>
        <v>678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17.154642857142857</v>
      </c>
    </row>
    <row r="472" spans="1:7">
      <c r="A472">
        <v>34</v>
      </c>
      <c r="B472">
        <v>1</v>
      </c>
      <c r="C472">
        <v>0</v>
      </c>
      <c r="D472">
        <v>0</v>
      </c>
      <c r="E472">
        <v>0.60107142857142848</v>
      </c>
      <c r="F472">
        <v>0</v>
      </c>
      <c r="G472">
        <v>0</v>
      </c>
    </row>
    <row r="473" spans="1:7">
      <c r="A473">
        <v>597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>
        <v>684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>
        <v>387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10.310357142857143</v>
      </c>
    </row>
    <row r="476" spans="1:7">
      <c r="A476">
        <v>802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13.071428571428571</v>
      </c>
    </row>
    <row r="477" spans="1:7">
      <c r="A477">
        <v>253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>
        <v>337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>
        <v>1169</v>
      </c>
      <c r="B479">
        <v>1</v>
      </c>
      <c r="C479">
        <v>1</v>
      </c>
      <c r="D479">
        <v>1</v>
      </c>
      <c r="E479">
        <v>2.4619642857142856</v>
      </c>
      <c r="F479">
        <v>5.1703571428571431</v>
      </c>
      <c r="G479">
        <v>46.392857142857146</v>
      </c>
    </row>
    <row r="480" spans="1:7">
      <c r="A480">
        <v>1286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>
        <v>1230</v>
      </c>
      <c r="B481">
        <v>1</v>
      </c>
      <c r="C481">
        <v>0</v>
      </c>
      <c r="D481">
        <v>0</v>
      </c>
      <c r="E481">
        <v>1.5474999999999999</v>
      </c>
      <c r="F481">
        <v>0</v>
      </c>
      <c r="G481">
        <v>0</v>
      </c>
    </row>
    <row r="482" spans="1:7">
      <c r="A482">
        <v>1527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6.6785714285714288</v>
      </c>
    </row>
    <row r="483" spans="1:7">
      <c r="A483">
        <v>88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>
        <v>189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>
        <v>173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>
        <v>729</v>
      </c>
      <c r="B486">
        <v>0</v>
      </c>
      <c r="C486">
        <v>1</v>
      </c>
      <c r="D486">
        <v>1</v>
      </c>
      <c r="E486">
        <v>0</v>
      </c>
      <c r="F486">
        <v>3.5021428571428572</v>
      </c>
      <c r="G486">
        <v>28.14892857142857</v>
      </c>
    </row>
    <row r="487" spans="1:7">
      <c r="A487">
        <v>784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>
        <v>995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>
        <v>1464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>
        <v>404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21</v>
      </c>
    </row>
    <row r="491" spans="1:7">
      <c r="A491">
        <v>187</v>
      </c>
      <c r="B491">
        <v>1</v>
      </c>
      <c r="C491">
        <v>0</v>
      </c>
      <c r="D491">
        <v>1</v>
      </c>
      <c r="E491">
        <v>2.7010714285714283</v>
      </c>
      <c r="F491">
        <v>0</v>
      </c>
      <c r="G491">
        <v>15.75</v>
      </c>
    </row>
    <row r="492" spans="1:7">
      <c r="A492">
        <v>869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>
        <v>465</v>
      </c>
      <c r="B493">
        <v>0</v>
      </c>
      <c r="C493">
        <v>1</v>
      </c>
      <c r="D493">
        <v>0</v>
      </c>
      <c r="E493">
        <v>0</v>
      </c>
      <c r="F493">
        <v>8</v>
      </c>
      <c r="G493">
        <v>0</v>
      </c>
    </row>
    <row r="494" spans="1:7">
      <c r="A494">
        <v>300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12.035714285714286</v>
      </c>
    </row>
    <row r="495" spans="1:7">
      <c r="A495">
        <v>60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>
        <v>27</v>
      </c>
      <c r="B496">
        <v>1</v>
      </c>
      <c r="C496">
        <v>0</v>
      </c>
      <c r="D496">
        <v>0</v>
      </c>
      <c r="E496">
        <v>220.48821428571429</v>
      </c>
      <c r="F496">
        <v>0</v>
      </c>
      <c r="G496">
        <v>0</v>
      </c>
    </row>
    <row r="497" spans="1:7">
      <c r="A497">
        <v>819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>
        <v>1154</v>
      </c>
      <c r="B498">
        <v>0</v>
      </c>
      <c r="C498">
        <v>1</v>
      </c>
      <c r="D498">
        <v>0</v>
      </c>
      <c r="E498">
        <v>0</v>
      </c>
      <c r="F498">
        <v>12.518928571428571</v>
      </c>
      <c r="G498">
        <v>0</v>
      </c>
    </row>
    <row r="499" spans="1:7">
      <c r="A499">
        <v>1040</v>
      </c>
      <c r="B499">
        <v>1</v>
      </c>
      <c r="C499">
        <v>1</v>
      </c>
      <c r="D499">
        <v>0</v>
      </c>
      <c r="E499">
        <v>1.4324999999999999</v>
      </c>
      <c r="F499">
        <v>5.4285714285714288</v>
      </c>
      <c r="G499">
        <v>0</v>
      </c>
    </row>
    <row r="500" spans="1:7">
      <c r="A500">
        <v>247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>
        <v>495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4.4882142857142862</v>
      </c>
    </row>
    <row r="502" spans="1:7">
      <c r="A502">
        <v>1184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>
        <v>1615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>
        <v>1581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>
        <v>1490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>
        <v>719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>
        <v>988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>
        <v>1502</v>
      </c>
      <c r="B508">
        <v>1</v>
      </c>
      <c r="C508">
        <v>0</v>
      </c>
      <c r="D508">
        <v>1</v>
      </c>
      <c r="E508">
        <v>34.016607142857147</v>
      </c>
      <c r="F508">
        <v>0</v>
      </c>
      <c r="G508">
        <v>5.3689285714285715</v>
      </c>
    </row>
    <row r="509" spans="1:7">
      <c r="A509">
        <v>1567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>
        <v>1256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>
        <v>1364</v>
      </c>
      <c r="B511">
        <v>0</v>
      </c>
      <c r="C511">
        <v>1</v>
      </c>
      <c r="D511">
        <v>1</v>
      </c>
      <c r="E511">
        <v>0</v>
      </c>
      <c r="F511">
        <v>14.285714285714286</v>
      </c>
      <c r="G511">
        <v>22.703928571428573</v>
      </c>
    </row>
    <row r="512" spans="1:7">
      <c r="A512">
        <v>1384</v>
      </c>
      <c r="B512">
        <v>0</v>
      </c>
      <c r="C512">
        <v>1</v>
      </c>
      <c r="D512">
        <v>0</v>
      </c>
      <c r="E512">
        <v>0</v>
      </c>
      <c r="F512">
        <v>4.6071428571428568</v>
      </c>
      <c r="G512">
        <v>0</v>
      </c>
    </row>
    <row r="513" spans="1:7">
      <c r="A513">
        <v>843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>
        <v>384</v>
      </c>
      <c r="B514">
        <v>0</v>
      </c>
      <c r="C514">
        <v>1</v>
      </c>
      <c r="D514">
        <v>1</v>
      </c>
      <c r="E514">
        <v>0</v>
      </c>
      <c r="F514">
        <v>6.1071428571428568</v>
      </c>
      <c r="G514">
        <v>12.506071428571429</v>
      </c>
    </row>
    <row r="515" spans="1:7">
      <c r="A515">
        <v>572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>
        <v>1317</v>
      </c>
      <c r="B516">
        <v>1</v>
      </c>
      <c r="C516">
        <v>0</v>
      </c>
      <c r="D516">
        <v>0</v>
      </c>
      <c r="E516">
        <v>5.9876785714285718</v>
      </c>
      <c r="F516">
        <v>0</v>
      </c>
      <c r="G516">
        <v>0</v>
      </c>
    </row>
    <row r="517" spans="1:7">
      <c r="A517">
        <v>793</v>
      </c>
      <c r="B517">
        <v>0</v>
      </c>
      <c r="C517">
        <v>1</v>
      </c>
      <c r="D517">
        <v>0</v>
      </c>
      <c r="E517">
        <v>0</v>
      </c>
      <c r="F517">
        <v>6.8928571428571432</v>
      </c>
      <c r="G517">
        <v>0</v>
      </c>
    </row>
    <row r="518" spans="1:7">
      <c r="A518">
        <v>971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>
        <v>295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>
        <v>855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17.642857142857142</v>
      </c>
    </row>
    <row r="521" spans="1:7">
      <c r="A521">
        <v>1454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>
        <v>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>
        <v>1045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>
        <v>1585</v>
      </c>
      <c r="B524">
        <v>1</v>
      </c>
      <c r="C524">
        <v>0</v>
      </c>
      <c r="D524">
        <v>1</v>
      </c>
      <c r="E524">
        <v>3.4108928571428572</v>
      </c>
      <c r="F524">
        <v>0</v>
      </c>
      <c r="G524">
        <v>16.547857142857143</v>
      </c>
    </row>
    <row r="525" spans="1:7">
      <c r="A525">
        <v>1298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25.243214285714284</v>
      </c>
    </row>
    <row r="526" spans="1:7">
      <c r="A526">
        <v>564</v>
      </c>
      <c r="B526">
        <v>0</v>
      </c>
      <c r="C526">
        <v>1</v>
      </c>
      <c r="D526">
        <v>0</v>
      </c>
      <c r="E526">
        <v>0</v>
      </c>
      <c r="F526">
        <v>28.705000000000002</v>
      </c>
      <c r="G526">
        <v>0</v>
      </c>
    </row>
    <row r="527" spans="1:7">
      <c r="A527">
        <v>730</v>
      </c>
      <c r="B527">
        <v>0</v>
      </c>
      <c r="C527">
        <v>1</v>
      </c>
      <c r="D527">
        <v>1</v>
      </c>
      <c r="E527">
        <v>0</v>
      </c>
      <c r="F527">
        <v>7.5357142857142856</v>
      </c>
      <c r="G527">
        <v>2.4285714285714284</v>
      </c>
    </row>
    <row r="528" spans="1:7">
      <c r="A528">
        <v>416</v>
      </c>
      <c r="B528">
        <v>1</v>
      </c>
      <c r="C528">
        <v>0</v>
      </c>
      <c r="D528">
        <v>0</v>
      </c>
      <c r="E528">
        <v>10.363035714285715</v>
      </c>
      <c r="F528">
        <v>0</v>
      </c>
      <c r="G528">
        <v>0</v>
      </c>
    </row>
    <row r="529" spans="1:7">
      <c r="A529">
        <v>35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>
        <v>186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>
        <v>397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>
        <v>53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>
        <v>1023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>
        <v>896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>
        <v>703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2.1071428571428572</v>
      </c>
    </row>
    <row r="536" spans="1:7">
      <c r="A536">
        <v>773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>
        <v>221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7.243214285714286</v>
      </c>
    </row>
    <row r="538" spans="1:7">
      <c r="A538">
        <v>1060</v>
      </c>
      <c r="B538">
        <v>0</v>
      </c>
      <c r="C538">
        <v>1</v>
      </c>
      <c r="D538">
        <v>1</v>
      </c>
      <c r="E538">
        <v>0</v>
      </c>
      <c r="F538">
        <v>8.0714285714285712</v>
      </c>
      <c r="G538">
        <v>4.9135714285714291</v>
      </c>
    </row>
    <row r="539" spans="1:7">
      <c r="A539">
        <v>482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10.821428571428571</v>
      </c>
    </row>
    <row r="540" spans="1:7">
      <c r="A540">
        <v>755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>
        <v>623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>
        <v>670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>
        <v>171</v>
      </c>
      <c r="B543">
        <v>1</v>
      </c>
      <c r="C543">
        <v>1</v>
      </c>
      <c r="D543">
        <v>0</v>
      </c>
      <c r="E543">
        <v>6.762142857142857</v>
      </c>
      <c r="F543">
        <v>9</v>
      </c>
      <c r="G543">
        <v>0</v>
      </c>
    </row>
    <row r="544" spans="1:7">
      <c r="A544">
        <v>1505</v>
      </c>
      <c r="B544">
        <v>0</v>
      </c>
      <c r="C544">
        <v>1</v>
      </c>
      <c r="D544">
        <v>0</v>
      </c>
      <c r="E544">
        <v>0</v>
      </c>
      <c r="F544">
        <v>0.21428571428571427</v>
      </c>
      <c r="G544">
        <v>0</v>
      </c>
    </row>
    <row r="545" spans="1:7">
      <c r="A545">
        <v>1043</v>
      </c>
      <c r="B545">
        <v>0</v>
      </c>
      <c r="C545">
        <v>1</v>
      </c>
      <c r="D545">
        <v>0</v>
      </c>
      <c r="E545">
        <v>0</v>
      </c>
      <c r="F545">
        <v>2.8571428571428572</v>
      </c>
      <c r="G545">
        <v>0</v>
      </c>
    </row>
    <row r="546" spans="1:7">
      <c r="A546">
        <v>924</v>
      </c>
      <c r="B546">
        <v>0</v>
      </c>
      <c r="C546">
        <v>1</v>
      </c>
      <c r="D546">
        <v>0</v>
      </c>
      <c r="E546">
        <v>0</v>
      </c>
      <c r="F546">
        <v>25.040357142857143</v>
      </c>
      <c r="G546">
        <v>0</v>
      </c>
    </row>
    <row r="547" spans="1:7">
      <c r="A547">
        <v>1327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>
        <v>1140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>
        <v>627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9.3025000000000002</v>
      </c>
    </row>
    <row r="550" spans="1:7">
      <c r="A550">
        <v>46</v>
      </c>
      <c r="B550">
        <v>0</v>
      </c>
      <c r="C550">
        <v>1</v>
      </c>
      <c r="D550">
        <v>0</v>
      </c>
      <c r="E550">
        <v>0</v>
      </c>
      <c r="F550">
        <v>7.1525000000000007</v>
      </c>
      <c r="G550">
        <v>0</v>
      </c>
    </row>
    <row r="551" spans="1:7">
      <c r="A551">
        <v>1309</v>
      </c>
      <c r="B551">
        <v>0</v>
      </c>
      <c r="C551">
        <v>1</v>
      </c>
      <c r="D551">
        <v>0</v>
      </c>
      <c r="E551">
        <v>0</v>
      </c>
      <c r="F551">
        <v>2.3928571428571428</v>
      </c>
      <c r="G551">
        <v>0</v>
      </c>
    </row>
    <row r="552" spans="1:7">
      <c r="A552">
        <v>982</v>
      </c>
      <c r="B552">
        <v>0</v>
      </c>
      <c r="C552">
        <v>1</v>
      </c>
      <c r="D552">
        <v>0</v>
      </c>
      <c r="E552">
        <v>0</v>
      </c>
      <c r="F552">
        <v>6.7857142857142856</v>
      </c>
      <c r="G552">
        <v>0</v>
      </c>
    </row>
    <row r="553" spans="1:7">
      <c r="A553">
        <v>1427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10.357142857142858</v>
      </c>
    </row>
    <row r="554" spans="1:7">
      <c r="A554">
        <v>926</v>
      </c>
      <c r="B554">
        <v>0</v>
      </c>
      <c r="C554">
        <v>1</v>
      </c>
      <c r="D554">
        <v>0</v>
      </c>
      <c r="E554">
        <v>0</v>
      </c>
      <c r="F554">
        <v>3.3928571428571428</v>
      </c>
      <c r="G554">
        <v>0</v>
      </c>
    </row>
    <row r="555" spans="1:7">
      <c r="A555">
        <v>542</v>
      </c>
      <c r="B555">
        <v>0</v>
      </c>
      <c r="C555">
        <v>1</v>
      </c>
      <c r="D555">
        <v>1</v>
      </c>
      <c r="E555">
        <v>0</v>
      </c>
      <c r="F555">
        <v>1.7857142857142858</v>
      </c>
      <c r="G555">
        <v>20.214285714285715</v>
      </c>
    </row>
    <row r="556" spans="1:7">
      <c r="A556">
        <v>993</v>
      </c>
      <c r="B556">
        <v>1</v>
      </c>
      <c r="C556">
        <v>0</v>
      </c>
      <c r="D556">
        <v>0</v>
      </c>
      <c r="E556">
        <v>0.27464285714285713</v>
      </c>
      <c r="F556">
        <v>0</v>
      </c>
      <c r="G556">
        <v>0</v>
      </c>
    </row>
    <row r="557" spans="1:7">
      <c r="A557">
        <v>1514</v>
      </c>
      <c r="B557">
        <v>1</v>
      </c>
      <c r="C557">
        <v>0</v>
      </c>
      <c r="D557">
        <v>1</v>
      </c>
      <c r="E557">
        <v>5.4012500000000001</v>
      </c>
      <c r="F557">
        <v>0</v>
      </c>
      <c r="G557">
        <v>13.516071428571427</v>
      </c>
    </row>
    <row r="558" spans="1:7">
      <c r="A558">
        <v>341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9.75</v>
      </c>
    </row>
    <row r="559" spans="1:7">
      <c r="A559">
        <v>453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>
        <v>195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>
        <v>1223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18.052500000000002</v>
      </c>
    </row>
    <row r="562" spans="1:7">
      <c r="A562">
        <v>698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>
        <v>1019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>
        <v>477</v>
      </c>
      <c r="B564">
        <v>1</v>
      </c>
      <c r="C564">
        <v>0</v>
      </c>
      <c r="D564">
        <v>1</v>
      </c>
      <c r="E564">
        <v>22.098214285714285</v>
      </c>
      <c r="F564">
        <v>0</v>
      </c>
      <c r="G564">
        <v>4.2142857142857144</v>
      </c>
    </row>
    <row r="565" spans="1:7">
      <c r="A565">
        <v>418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>
        <v>380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15.821428571428571</v>
      </c>
    </row>
    <row r="567" spans="1:7">
      <c r="A567">
        <v>744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>
        <v>1055</v>
      </c>
      <c r="B568">
        <v>1</v>
      </c>
      <c r="C568">
        <v>0</v>
      </c>
      <c r="D568">
        <v>0</v>
      </c>
      <c r="E568">
        <v>0.51642857142857146</v>
      </c>
      <c r="F568">
        <v>0</v>
      </c>
      <c r="G568">
        <v>0</v>
      </c>
    </row>
    <row r="569" spans="1:7">
      <c r="A569">
        <v>693</v>
      </c>
      <c r="B569">
        <v>1</v>
      </c>
      <c r="C569">
        <v>0</v>
      </c>
      <c r="D569">
        <v>1</v>
      </c>
      <c r="E569">
        <v>0.21357142857142858</v>
      </c>
      <c r="F569">
        <v>0</v>
      </c>
      <c r="G569">
        <v>17.107142857142858</v>
      </c>
    </row>
    <row r="570" spans="1:7">
      <c r="A570">
        <v>1328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>
        <v>578</v>
      </c>
      <c r="B571">
        <v>1</v>
      </c>
      <c r="C571">
        <v>0</v>
      </c>
      <c r="D571">
        <v>1</v>
      </c>
      <c r="E571">
        <v>10.883571428571429</v>
      </c>
      <c r="F571">
        <v>0</v>
      </c>
      <c r="G571">
        <v>9.9925000000000015</v>
      </c>
    </row>
    <row r="572" spans="1:7">
      <c r="A572">
        <v>1160</v>
      </c>
      <c r="B572">
        <v>0</v>
      </c>
      <c r="C572">
        <v>1</v>
      </c>
      <c r="D572">
        <v>1</v>
      </c>
      <c r="E572">
        <v>0</v>
      </c>
      <c r="F572">
        <v>0.8571428571428571</v>
      </c>
      <c r="G572">
        <v>17.993214285714284</v>
      </c>
    </row>
    <row r="573" spans="1:7">
      <c r="A573">
        <v>1053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>
        <v>1575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>
        <v>1036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>
        <v>494</v>
      </c>
      <c r="B576">
        <v>1</v>
      </c>
      <c r="C576">
        <v>0</v>
      </c>
      <c r="D576">
        <v>0</v>
      </c>
      <c r="E576">
        <v>4.3617857142857144</v>
      </c>
      <c r="F576">
        <v>0</v>
      </c>
      <c r="G576">
        <v>0</v>
      </c>
    </row>
    <row r="577" spans="1:7">
      <c r="A577">
        <v>1141</v>
      </c>
      <c r="B577">
        <v>0</v>
      </c>
      <c r="C577">
        <v>1</v>
      </c>
      <c r="D577">
        <v>0</v>
      </c>
      <c r="E577">
        <v>0</v>
      </c>
      <c r="F577">
        <v>4.0357142857142856</v>
      </c>
      <c r="G577">
        <v>0</v>
      </c>
    </row>
    <row r="578" spans="1:7">
      <c r="A578">
        <v>480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10.714285714285714</v>
      </c>
    </row>
    <row r="579" spans="1:7">
      <c r="A579">
        <v>1103</v>
      </c>
      <c r="B579">
        <v>0</v>
      </c>
      <c r="C579">
        <v>1</v>
      </c>
      <c r="D579">
        <v>0</v>
      </c>
      <c r="E579">
        <v>0</v>
      </c>
      <c r="F579">
        <v>6.4642857142857144</v>
      </c>
      <c r="G579">
        <v>0</v>
      </c>
    </row>
    <row r="580" spans="1:7">
      <c r="A580">
        <v>163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>
        <v>215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12.511785714285713</v>
      </c>
    </row>
    <row r="582" spans="1:7">
      <c r="A582">
        <v>694</v>
      </c>
      <c r="B582">
        <v>0</v>
      </c>
      <c r="C582">
        <v>1</v>
      </c>
      <c r="D582">
        <v>0</v>
      </c>
      <c r="E582">
        <v>0</v>
      </c>
      <c r="F582">
        <v>5.5724999999999998</v>
      </c>
      <c r="G582">
        <v>0</v>
      </c>
    </row>
    <row r="583" spans="1:7">
      <c r="A583">
        <v>1274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>
        <v>1191</v>
      </c>
      <c r="B584">
        <v>0</v>
      </c>
      <c r="C584">
        <v>1</v>
      </c>
      <c r="D584">
        <v>1</v>
      </c>
      <c r="E584">
        <v>0</v>
      </c>
      <c r="F584">
        <v>0.21428571428571427</v>
      </c>
      <c r="G584">
        <v>18.382857142857144</v>
      </c>
    </row>
    <row r="585" spans="1:7">
      <c r="A585">
        <v>962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>
        <v>1291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11.101428571428571</v>
      </c>
    </row>
    <row r="587" spans="1:7">
      <c r="A587">
        <v>922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4.2142857142857144</v>
      </c>
    </row>
    <row r="588" spans="1:7">
      <c r="A588">
        <v>44</v>
      </c>
      <c r="B588">
        <v>0</v>
      </c>
      <c r="C588">
        <v>1</v>
      </c>
      <c r="D588">
        <v>0</v>
      </c>
      <c r="E588">
        <v>0</v>
      </c>
      <c r="F588">
        <v>4.4642857142857144</v>
      </c>
      <c r="G588">
        <v>0</v>
      </c>
    </row>
    <row r="589" spans="1:7">
      <c r="A589">
        <v>1171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>
        <v>212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>
        <v>220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>
        <v>1048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>
        <v>433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>
        <v>1246</v>
      </c>
      <c r="B594">
        <v>0</v>
      </c>
      <c r="C594">
        <v>1</v>
      </c>
      <c r="D594">
        <v>1</v>
      </c>
      <c r="E594">
        <v>0</v>
      </c>
      <c r="F594">
        <v>4.4642857142857144</v>
      </c>
      <c r="G594">
        <v>4.7857142857142856</v>
      </c>
    </row>
    <row r="595" spans="1:7">
      <c r="A595">
        <v>771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>
        <v>1367</v>
      </c>
      <c r="B596">
        <v>0</v>
      </c>
      <c r="C596">
        <v>1</v>
      </c>
      <c r="D596">
        <v>0</v>
      </c>
      <c r="E596">
        <v>0</v>
      </c>
      <c r="F596">
        <v>5.177142857142857</v>
      </c>
      <c r="G596">
        <v>0</v>
      </c>
    </row>
    <row r="597" spans="1:7">
      <c r="A597">
        <v>130</v>
      </c>
      <c r="B597">
        <v>1</v>
      </c>
      <c r="C597">
        <v>0</v>
      </c>
      <c r="D597">
        <v>0</v>
      </c>
      <c r="E597">
        <v>6.7142857142857143E-2</v>
      </c>
      <c r="F597">
        <v>0</v>
      </c>
      <c r="G597">
        <v>0</v>
      </c>
    </row>
    <row r="598" spans="1:7">
      <c r="A598">
        <v>644</v>
      </c>
      <c r="B598">
        <v>1</v>
      </c>
      <c r="C598">
        <v>1</v>
      </c>
      <c r="D598">
        <v>0</v>
      </c>
      <c r="E598">
        <v>9.1389285714285702</v>
      </c>
      <c r="F598">
        <v>4.2867857142857142</v>
      </c>
      <c r="G598">
        <v>0</v>
      </c>
    </row>
    <row r="599" spans="1:7">
      <c r="A599">
        <v>334</v>
      </c>
      <c r="B599">
        <v>0</v>
      </c>
      <c r="C599">
        <v>1</v>
      </c>
      <c r="D599">
        <v>0</v>
      </c>
      <c r="E599">
        <v>0</v>
      </c>
      <c r="F599">
        <v>1.7867857142857144</v>
      </c>
      <c r="G599">
        <v>0</v>
      </c>
    </row>
    <row r="600" spans="1:7">
      <c r="A600">
        <v>1533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>
        <v>981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>
        <v>1061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>
        <v>1371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>
        <v>582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9.5892857142857135</v>
      </c>
    </row>
    <row r="605" spans="1:7">
      <c r="A605">
        <v>1178</v>
      </c>
      <c r="B605">
        <v>0</v>
      </c>
      <c r="C605">
        <v>1</v>
      </c>
      <c r="D605">
        <v>0</v>
      </c>
      <c r="E605">
        <v>0</v>
      </c>
      <c r="F605">
        <v>3.0714285714285716</v>
      </c>
      <c r="G605">
        <v>0</v>
      </c>
    </row>
    <row r="606" spans="1:7">
      <c r="A606">
        <v>1235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>
        <v>131</v>
      </c>
      <c r="B607">
        <v>1</v>
      </c>
      <c r="C607">
        <v>1</v>
      </c>
      <c r="D607">
        <v>0</v>
      </c>
      <c r="E607">
        <v>3.1389285714285715</v>
      </c>
      <c r="F607">
        <v>4.6428571428571432</v>
      </c>
      <c r="G607">
        <v>0</v>
      </c>
    </row>
    <row r="608" spans="1:7">
      <c r="A608">
        <v>1351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>
        <v>573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>
        <v>1496</v>
      </c>
      <c r="B610">
        <v>1</v>
      </c>
      <c r="C610">
        <v>0</v>
      </c>
      <c r="D610">
        <v>0</v>
      </c>
      <c r="E610">
        <v>5.7712500000000002</v>
      </c>
      <c r="F610">
        <v>0</v>
      </c>
      <c r="G610">
        <v>0</v>
      </c>
    </row>
    <row r="611" spans="1:7">
      <c r="A611">
        <v>1517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13.928571428571429</v>
      </c>
    </row>
    <row r="612" spans="1:7">
      <c r="A612">
        <v>1554</v>
      </c>
      <c r="B612">
        <v>0</v>
      </c>
      <c r="C612">
        <v>1</v>
      </c>
      <c r="D612">
        <v>0</v>
      </c>
      <c r="E612">
        <v>0</v>
      </c>
      <c r="F612">
        <v>2.1385714285714288</v>
      </c>
      <c r="G612">
        <v>0</v>
      </c>
    </row>
    <row r="613" spans="1:7">
      <c r="A613">
        <v>413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11.714285714285714</v>
      </c>
    </row>
    <row r="614" spans="1:7">
      <c r="A614">
        <v>275</v>
      </c>
      <c r="B614">
        <v>0</v>
      </c>
      <c r="C614">
        <v>1</v>
      </c>
      <c r="D614">
        <v>0</v>
      </c>
      <c r="E614">
        <v>0</v>
      </c>
      <c r="F614">
        <v>6.4285714285714288</v>
      </c>
      <c r="G614">
        <v>0</v>
      </c>
    </row>
    <row r="615" spans="1:7">
      <c r="A615">
        <v>1303</v>
      </c>
      <c r="B615">
        <v>0</v>
      </c>
      <c r="C615">
        <v>1</v>
      </c>
      <c r="D615">
        <v>0</v>
      </c>
      <c r="E615">
        <v>0</v>
      </c>
      <c r="F615">
        <v>6</v>
      </c>
      <c r="G615">
        <v>0</v>
      </c>
    </row>
    <row r="616" spans="1:7">
      <c r="A616">
        <v>92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>
        <v>466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>
        <v>1170</v>
      </c>
      <c r="B618">
        <v>0</v>
      </c>
      <c r="C618">
        <v>1</v>
      </c>
      <c r="D618">
        <v>0</v>
      </c>
      <c r="E618">
        <v>0</v>
      </c>
      <c r="F618">
        <v>0.89392857142857152</v>
      </c>
      <c r="G618">
        <v>0</v>
      </c>
    </row>
    <row r="619" spans="1:7">
      <c r="A619">
        <v>45</v>
      </c>
      <c r="B619">
        <v>0</v>
      </c>
      <c r="C619">
        <v>1</v>
      </c>
      <c r="D619">
        <v>1</v>
      </c>
      <c r="E619">
        <v>0</v>
      </c>
      <c r="F619">
        <v>15.393928571428571</v>
      </c>
      <c r="G619">
        <v>5.5567857142857147</v>
      </c>
    </row>
    <row r="620" spans="1:7">
      <c r="A620">
        <v>735</v>
      </c>
      <c r="B620">
        <v>1</v>
      </c>
      <c r="C620">
        <v>0</v>
      </c>
      <c r="D620">
        <v>0</v>
      </c>
      <c r="E620">
        <v>4.3737500000000002</v>
      </c>
      <c r="F620">
        <v>0</v>
      </c>
      <c r="G620">
        <v>0</v>
      </c>
    </row>
    <row r="621" spans="1:7">
      <c r="A621">
        <v>1025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12.964285714285714</v>
      </c>
    </row>
    <row r="622" spans="1:7">
      <c r="A622">
        <v>1264</v>
      </c>
      <c r="B622">
        <v>1</v>
      </c>
      <c r="C622">
        <v>0</v>
      </c>
      <c r="D622">
        <v>0</v>
      </c>
      <c r="E622">
        <v>36.826607142857142</v>
      </c>
      <c r="F622">
        <v>0</v>
      </c>
      <c r="G622">
        <v>0</v>
      </c>
    </row>
    <row r="623" spans="1:7">
      <c r="A623">
        <v>629</v>
      </c>
      <c r="B623">
        <v>0</v>
      </c>
      <c r="C623">
        <v>1</v>
      </c>
      <c r="D623">
        <v>0</v>
      </c>
      <c r="E623">
        <v>0</v>
      </c>
      <c r="F623">
        <v>49.080714285714286</v>
      </c>
      <c r="G623">
        <v>0</v>
      </c>
    </row>
    <row r="624" spans="1:7">
      <c r="A624">
        <v>1066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>
        <v>486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>
        <v>1212</v>
      </c>
      <c r="B626">
        <v>1</v>
      </c>
      <c r="C626">
        <v>0</v>
      </c>
      <c r="D626">
        <v>0</v>
      </c>
      <c r="E626">
        <v>2.9992857142857146</v>
      </c>
      <c r="F626">
        <v>0</v>
      </c>
      <c r="G626">
        <v>0</v>
      </c>
    </row>
    <row r="627" spans="1:7">
      <c r="A627">
        <v>1175</v>
      </c>
      <c r="B627">
        <v>1</v>
      </c>
      <c r="C627">
        <v>1</v>
      </c>
      <c r="D627">
        <v>1</v>
      </c>
      <c r="E627">
        <v>7.8928571428571432</v>
      </c>
      <c r="F627">
        <v>5.1796428571428574</v>
      </c>
      <c r="G627">
        <v>12.785714285714286</v>
      </c>
    </row>
    <row r="628" spans="1:7">
      <c r="A628">
        <v>103</v>
      </c>
      <c r="B628">
        <v>0</v>
      </c>
      <c r="C628">
        <v>1</v>
      </c>
      <c r="D628">
        <v>0</v>
      </c>
      <c r="E628">
        <v>0</v>
      </c>
      <c r="F628">
        <v>12.256428571428572</v>
      </c>
      <c r="G628">
        <v>0</v>
      </c>
    </row>
    <row r="629" spans="1:7">
      <c r="A629">
        <v>1282</v>
      </c>
      <c r="B629">
        <v>1</v>
      </c>
      <c r="C629">
        <v>0</v>
      </c>
      <c r="D629">
        <v>0</v>
      </c>
      <c r="E629">
        <v>1.4230357142857142</v>
      </c>
      <c r="F629">
        <v>0</v>
      </c>
      <c r="G629">
        <v>0</v>
      </c>
    </row>
    <row r="630" spans="1:7">
      <c r="A630">
        <v>462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>
        <v>741</v>
      </c>
      <c r="B631">
        <v>0</v>
      </c>
      <c r="C631">
        <v>1</v>
      </c>
      <c r="D631">
        <v>0</v>
      </c>
      <c r="E631">
        <v>0</v>
      </c>
      <c r="F631">
        <v>8.9342857142857142</v>
      </c>
      <c r="G631">
        <v>0</v>
      </c>
    </row>
    <row r="632" spans="1:7">
      <c r="A632">
        <v>420</v>
      </c>
      <c r="B632">
        <v>0</v>
      </c>
      <c r="C632">
        <v>1</v>
      </c>
      <c r="D632">
        <v>0</v>
      </c>
      <c r="E632">
        <v>0</v>
      </c>
      <c r="F632">
        <v>6.7857142857142856</v>
      </c>
      <c r="G632">
        <v>0</v>
      </c>
    </row>
    <row r="633" spans="1:7">
      <c r="A633">
        <v>1255</v>
      </c>
      <c r="B633">
        <v>0</v>
      </c>
      <c r="C633">
        <v>1</v>
      </c>
      <c r="D633">
        <v>0</v>
      </c>
      <c r="E633">
        <v>0</v>
      </c>
      <c r="F633">
        <v>4.7142857142857144</v>
      </c>
      <c r="G633">
        <v>0</v>
      </c>
    </row>
    <row r="634" spans="1:7">
      <c r="A634">
        <v>892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>
        <v>322</v>
      </c>
      <c r="B635">
        <v>0</v>
      </c>
      <c r="C635">
        <v>1</v>
      </c>
      <c r="D635">
        <v>0</v>
      </c>
      <c r="E635">
        <v>0</v>
      </c>
      <c r="F635">
        <v>1.7857142857142858</v>
      </c>
      <c r="G635">
        <v>0</v>
      </c>
    </row>
    <row r="636" spans="1:7">
      <c r="A636">
        <v>491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5.1628571428571428</v>
      </c>
    </row>
    <row r="637" spans="1:7">
      <c r="A637">
        <v>824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>
        <v>250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>
        <v>643</v>
      </c>
      <c r="B639">
        <v>1</v>
      </c>
      <c r="C639">
        <v>0</v>
      </c>
      <c r="D639">
        <v>1</v>
      </c>
      <c r="E639">
        <v>32.040178571428569</v>
      </c>
      <c r="F639">
        <v>0</v>
      </c>
      <c r="G639">
        <v>15.293571428571429</v>
      </c>
    </row>
    <row r="640" spans="1:7">
      <c r="A640">
        <v>941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19.75</v>
      </c>
    </row>
    <row r="641" spans="1:7">
      <c r="A641">
        <v>205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>
        <v>1198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>
        <v>108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>
        <v>1266</v>
      </c>
      <c r="B644">
        <v>0</v>
      </c>
      <c r="C644">
        <v>1</v>
      </c>
      <c r="D644">
        <v>0</v>
      </c>
      <c r="E644">
        <v>0</v>
      </c>
      <c r="F644">
        <v>8.6071428571428577</v>
      </c>
      <c r="G644">
        <v>0</v>
      </c>
    </row>
    <row r="645" spans="1:7">
      <c r="A645">
        <v>422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1.0714285714285714</v>
      </c>
    </row>
    <row r="646" spans="1:7">
      <c r="A646">
        <v>1032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>
        <v>754</v>
      </c>
      <c r="B647">
        <v>0</v>
      </c>
      <c r="C647">
        <v>1</v>
      </c>
      <c r="D647">
        <v>1</v>
      </c>
      <c r="E647">
        <v>0</v>
      </c>
      <c r="F647">
        <v>39.276785714285715</v>
      </c>
      <c r="G647">
        <v>9.1767857142857139</v>
      </c>
    </row>
    <row r="648" spans="1:7">
      <c r="A648">
        <v>736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>
        <v>58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>
        <v>1284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15.035714285714286</v>
      </c>
    </row>
    <row r="651" spans="1:7">
      <c r="A651">
        <v>718</v>
      </c>
      <c r="B651">
        <v>1</v>
      </c>
      <c r="C651">
        <v>0</v>
      </c>
      <c r="D651">
        <v>0</v>
      </c>
      <c r="E651">
        <v>8.3017857142857139</v>
      </c>
      <c r="F651">
        <v>0</v>
      </c>
      <c r="G651">
        <v>0</v>
      </c>
    </row>
    <row r="652" spans="1:7">
      <c r="A652">
        <v>1601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>
        <v>964</v>
      </c>
      <c r="B653">
        <v>0</v>
      </c>
      <c r="C653">
        <v>1</v>
      </c>
      <c r="D653">
        <v>0</v>
      </c>
      <c r="E653">
        <v>0</v>
      </c>
      <c r="F653">
        <v>3.7510714285714286</v>
      </c>
      <c r="G653">
        <v>0</v>
      </c>
    </row>
    <row r="654" spans="1:7">
      <c r="A654">
        <v>23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8.25</v>
      </c>
    </row>
    <row r="655" spans="1:7">
      <c r="A655">
        <v>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>
        <v>576</v>
      </c>
      <c r="B656">
        <v>0</v>
      </c>
      <c r="C656">
        <v>1</v>
      </c>
      <c r="D656">
        <v>0</v>
      </c>
      <c r="E656">
        <v>0</v>
      </c>
      <c r="F656">
        <v>4.3967857142857145</v>
      </c>
      <c r="G656">
        <v>0</v>
      </c>
    </row>
    <row r="657" spans="1:7">
      <c r="A657">
        <v>75</v>
      </c>
      <c r="B657">
        <v>1</v>
      </c>
      <c r="C657">
        <v>0</v>
      </c>
      <c r="D657">
        <v>0</v>
      </c>
      <c r="E657">
        <v>4.821428571428572E-3</v>
      </c>
      <c r="F657">
        <v>0</v>
      </c>
      <c r="G657">
        <v>0</v>
      </c>
    </row>
    <row r="658" spans="1:7">
      <c r="A658">
        <v>213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19.107142857142858</v>
      </c>
    </row>
    <row r="659" spans="1:7">
      <c r="A659">
        <v>1000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11.714285714285714</v>
      </c>
    </row>
    <row r="660" spans="1:7">
      <c r="A660">
        <v>1083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27.551785714285717</v>
      </c>
    </row>
    <row r="661" spans="1:7">
      <c r="A661">
        <v>1125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>
        <v>1144</v>
      </c>
      <c r="B662">
        <v>0</v>
      </c>
      <c r="C662">
        <v>1</v>
      </c>
      <c r="D662">
        <v>0</v>
      </c>
      <c r="E662">
        <v>0</v>
      </c>
      <c r="F662">
        <v>4.3571428571428568</v>
      </c>
      <c r="G662">
        <v>0</v>
      </c>
    </row>
    <row r="663" spans="1:7">
      <c r="A663">
        <v>1523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>
        <v>937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>
        <v>143</v>
      </c>
      <c r="B665">
        <v>1</v>
      </c>
      <c r="C665">
        <v>0</v>
      </c>
      <c r="D665">
        <v>1</v>
      </c>
      <c r="E665">
        <v>5.4164285714285709</v>
      </c>
      <c r="F665">
        <v>0</v>
      </c>
      <c r="G665">
        <v>2.4107142857142856</v>
      </c>
    </row>
    <row r="666" spans="1:7">
      <c r="A666">
        <v>1163</v>
      </c>
      <c r="B666">
        <v>0</v>
      </c>
      <c r="C666">
        <v>1</v>
      </c>
      <c r="D666">
        <v>1</v>
      </c>
      <c r="E666">
        <v>0</v>
      </c>
      <c r="F666">
        <v>7.6428571428571432</v>
      </c>
      <c r="G666">
        <v>7.6349999999999998</v>
      </c>
    </row>
    <row r="667" spans="1:7">
      <c r="A667">
        <v>1404</v>
      </c>
      <c r="B667">
        <v>0</v>
      </c>
      <c r="C667">
        <v>1</v>
      </c>
      <c r="D667">
        <v>0</v>
      </c>
      <c r="E667">
        <v>0</v>
      </c>
      <c r="F667">
        <v>1.7867857142857144</v>
      </c>
      <c r="G667">
        <v>0</v>
      </c>
    </row>
    <row r="668" spans="1:7">
      <c r="A668">
        <v>675</v>
      </c>
      <c r="B668">
        <v>1</v>
      </c>
      <c r="C668">
        <v>0</v>
      </c>
      <c r="D668">
        <v>0</v>
      </c>
      <c r="E668">
        <v>1.7678571428571429E-2</v>
      </c>
      <c r="F668">
        <v>0</v>
      </c>
      <c r="G668">
        <v>0</v>
      </c>
    </row>
    <row r="669" spans="1:7">
      <c r="A669">
        <v>723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>
        <v>1413</v>
      </c>
      <c r="B670">
        <v>1</v>
      </c>
      <c r="C670">
        <v>1</v>
      </c>
      <c r="D670">
        <v>0</v>
      </c>
      <c r="E670">
        <v>1.676607142857143</v>
      </c>
      <c r="F670">
        <v>6.9642857142857144</v>
      </c>
      <c r="G670">
        <v>0</v>
      </c>
    </row>
    <row r="671" spans="1:7">
      <c r="A671">
        <v>378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>
        <v>963</v>
      </c>
      <c r="B672">
        <v>0</v>
      </c>
      <c r="C672">
        <v>1</v>
      </c>
      <c r="D672">
        <v>0</v>
      </c>
      <c r="E672">
        <v>0</v>
      </c>
      <c r="F672">
        <v>0.89392857142857152</v>
      </c>
      <c r="G672">
        <v>0</v>
      </c>
    </row>
    <row r="673" spans="1:7">
      <c r="A673">
        <v>742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>
        <v>1337</v>
      </c>
      <c r="B674">
        <v>1</v>
      </c>
      <c r="C674">
        <v>0</v>
      </c>
      <c r="D674">
        <v>0</v>
      </c>
      <c r="E674">
        <v>3.9001785714285715</v>
      </c>
      <c r="F674">
        <v>0</v>
      </c>
      <c r="G674">
        <v>0</v>
      </c>
    </row>
    <row r="675" spans="1:7">
      <c r="A675">
        <v>1003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>
        <v>920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>
        <v>917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3.9285714285714284</v>
      </c>
    </row>
    <row r="678" spans="1:7">
      <c r="A678">
        <v>1081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>
        <v>90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>
        <v>136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>
        <v>1375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>
        <v>838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3.8928571428571428</v>
      </c>
    </row>
    <row r="683" spans="1:7">
      <c r="A683">
        <v>618</v>
      </c>
      <c r="B683">
        <v>0</v>
      </c>
      <c r="C683">
        <v>1</v>
      </c>
      <c r="D683">
        <v>0</v>
      </c>
      <c r="E683">
        <v>0</v>
      </c>
      <c r="F683">
        <v>18.571428571428573</v>
      </c>
      <c r="G683">
        <v>0</v>
      </c>
    </row>
    <row r="684" spans="1:7">
      <c r="A684">
        <v>825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>
        <v>1267</v>
      </c>
      <c r="B685">
        <v>0</v>
      </c>
      <c r="C685">
        <v>1</v>
      </c>
      <c r="D685">
        <v>1</v>
      </c>
      <c r="E685">
        <v>0</v>
      </c>
      <c r="F685">
        <v>2.8582142857142858</v>
      </c>
      <c r="G685">
        <v>21.820714285714285</v>
      </c>
    </row>
    <row r="686" spans="1:7">
      <c r="A686">
        <v>1583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30.25</v>
      </c>
    </row>
    <row r="687" spans="1:7">
      <c r="A687">
        <v>1</v>
      </c>
      <c r="B687">
        <v>1</v>
      </c>
      <c r="C687">
        <v>0</v>
      </c>
      <c r="D687">
        <v>0</v>
      </c>
      <c r="E687">
        <v>26.97267857142857</v>
      </c>
      <c r="F687">
        <v>0</v>
      </c>
      <c r="G687">
        <v>0</v>
      </c>
    </row>
    <row r="688" spans="1:7">
      <c r="A688">
        <v>914</v>
      </c>
      <c r="B688">
        <v>0</v>
      </c>
      <c r="C688">
        <v>1</v>
      </c>
      <c r="D688">
        <v>1</v>
      </c>
      <c r="E688">
        <v>0</v>
      </c>
      <c r="F688">
        <v>17.309999999999999</v>
      </c>
      <c r="G688">
        <v>12.425714285714287</v>
      </c>
    </row>
    <row r="689" spans="1:7">
      <c r="A689">
        <v>1450</v>
      </c>
      <c r="B689">
        <v>1</v>
      </c>
      <c r="C689">
        <v>0</v>
      </c>
      <c r="D689">
        <v>0</v>
      </c>
      <c r="E689">
        <v>3.8987500000000002</v>
      </c>
      <c r="F689">
        <v>0</v>
      </c>
      <c r="G689">
        <v>0</v>
      </c>
    </row>
    <row r="690" spans="1:7">
      <c r="A690">
        <v>880</v>
      </c>
      <c r="B690">
        <v>1</v>
      </c>
      <c r="C690">
        <v>0</v>
      </c>
      <c r="D690">
        <v>0</v>
      </c>
      <c r="E690">
        <v>1.2494642857142857</v>
      </c>
      <c r="F690">
        <v>0</v>
      </c>
      <c r="G690">
        <v>0</v>
      </c>
    </row>
    <row r="691" spans="1:7">
      <c r="A691">
        <v>391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>
        <v>867</v>
      </c>
      <c r="B692">
        <v>0</v>
      </c>
      <c r="C692">
        <v>1</v>
      </c>
      <c r="D692">
        <v>0</v>
      </c>
      <c r="E692">
        <v>0</v>
      </c>
      <c r="F692">
        <v>3.3928571428571428</v>
      </c>
      <c r="G692">
        <v>0</v>
      </c>
    </row>
    <row r="693" spans="1:7">
      <c r="A693">
        <v>1292</v>
      </c>
      <c r="B693">
        <v>1</v>
      </c>
      <c r="C693">
        <v>0</v>
      </c>
      <c r="D693">
        <v>1</v>
      </c>
      <c r="E693">
        <v>1.0275000000000001</v>
      </c>
      <c r="F693">
        <v>0</v>
      </c>
      <c r="G693">
        <v>17.676785714285714</v>
      </c>
    </row>
    <row r="694" spans="1:7">
      <c r="A694">
        <v>1137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>
        <v>249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11.75</v>
      </c>
    </row>
    <row r="696" spans="1:7">
      <c r="A696">
        <v>272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13.469642857142857</v>
      </c>
    </row>
    <row r="697" spans="1:7">
      <c r="A697">
        <v>858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>
        <v>172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>
        <v>827</v>
      </c>
      <c r="B699">
        <v>0</v>
      </c>
      <c r="C699">
        <v>1</v>
      </c>
      <c r="D699">
        <v>1</v>
      </c>
      <c r="E699">
        <v>0</v>
      </c>
      <c r="F699">
        <v>7.9285714285714288</v>
      </c>
      <c r="G699">
        <v>12.242142857142856</v>
      </c>
    </row>
    <row r="700" spans="1:7">
      <c r="A700">
        <v>137</v>
      </c>
      <c r="B700">
        <v>0</v>
      </c>
      <c r="C700">
        <v>1</v>
      </c>
      <c r="D700">
        <v>0</v>
      </c>
      <c r="E700">
        <v>0</v>
      </c>
      <c r="F700">
        <v>9.3928571428571423</v>
      </c>
      <c r="G700">
        <v>0</v>
      </c>
    </row>
    <row r="701" spans="1:7">
      <c r="A701">
        <v>241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23.714285714285715</v>
      </c>
    </row>
    <row r="702" spans="1:7">
      <c r="A702">
        <v>509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10.107142857142858</v>
      </c>
    </row>
    <row r="703" spans="1:7">
      <c r="A703">
        <v>1547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>
        <v>191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>
        <v>709</v>
      </c>
      <c r="B705">
        <v>0</v>
      </c>
      <c r="C705">
        <v>1</v>
      </c>
      <c r="D705">
        <v>0</v>
      </c>
      <c r="E705">
        <v>0</v>
      </c>
      <c r="F705">
        <v>3.965357142857143</v>
      </c>
      <c r="G705">
        <v>0</v>
      </c>
    </row>
    <row r="706" spans="1:7">
      <c r="A706">
        <v>1386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>
        <v>1272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>
        <v>76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>
        <v>254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>
        <v>1539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>
        <v>500</v>
      </c>
      <c r="B711">
        <v>1</v>
      </c>
      <c r="C711">
        <v>0</v>
      </c>
      <c r="D711">
        <v>1</v>
      </c>
      <c r="E711">
        <v>5.8819642857142851</v>
      </c>
      <c r="F711">
        <v>0</v>
      </c>
      <c r="G711">
        <v>10.083214285714286</v>
      </c>
    </row>
    <row r="712" spans="1:7">
      <c r="A712">
        <v>1423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>
        <v>1470</v>
      </c>
      <c r="B713">
        <v>1</v>
      </c>
      <c r="C713">
        <v>0</v>
      </c>
      <c r="D713">
        <v>1</v>
      </c>
      <c r="E713">
        <v>2.7941071428571429</v>
      </c>
      <c r="F713">
        <v>0</v>
      </c>
      <c r="G713">
        <v>4.25</v>
      </c>
    </row>
    <row r="714" spans="1:7">
      <c r="A714">
        <v>297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>
        <v>449</v>
      </c>
      <c r="B715">
        <v>0</v>
      </c>
      <c r="C715">
        <v>1</v>
      </c>
      <c r="D715">
        <v>0</v>
      </c>
      <c r="E715">
        <v>0</v>
      </c>
      <c r="F715">
        <v>0.89392857142857152</v>
      </c>
      <c r="G715">
        <v>0</v>
      </c>
    </row>
    <row r="716" spans="1:7">
      <c r="A716">
        <v>1542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>
        <v>639</v>
      </c>
      <c r="B717">
        <v>1</v>
      </c>
      <c r="C717">
        <v>1</v>
      </c>
      <c r="D717">
        <v>1</v>
      </c>
      <c r="E717">
        <v>11.376428571428573</v>
      </c>
      <c r="F717">
        <v>1.3214285714285714</v>
      </c>
      <c r="G717">
        <v>11.571428571428571</v>
      </c>
    </row>
    <row r="718" spans="1:7">
      <c r="A718">
        <v>1100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>
        <v>1215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>
        <v>645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>
        <v>956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19.958214285714288</v>
      </c>
    </row>
    <row r="722" spans="1:7">
      <c r="A722">
        <v>1052</v>
      </c>
      <c r="B722">
        <v>1</v>
      </c>
      <c r="C722">
        <v>1</v>
      </c>
      <c r="D722">
        <v>0</v>
      </c>
      <c r="E722">
        <v>1.5414285714285714</v>
      </c>
      <c r="F722">
        <v>4.2867857142857142</v>
      </c>
      <c r="G722">
        <v>0</v>
      </c>
    </row>
    <row r="723" spans="1:7">
      <c r="A723">
        <v>86</v>
      </c>
      <c r="B723">
        <v>1</v>
      </c>
      <c r="C723">
        <v>0</v>
      </c>
      <c r="D723">
        <v>0</v>
      </c>
      <c r="E723">
        <v>1.4573214285714287</v>
      </c>
      <c r="F723">
        <v>0</v>
      </c>
      <c r="G723">
        <v>0</v>
      </c>
    </row>
    <row r="724" spans="1:7">
      <c r="A724">
        <v>1334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>
        <v>612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>
        <v>106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>
        <v>160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17.047499999999999</v>
      </c>
    </row>
    <row r="728" spans="1:7">
      <c r="A728">
        <v>646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>
        <v>82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5.3964285714285714</v>
      </c>
    </row>
    <row r="730" spans="1:7">
      <c r="A730">
        <v>1085</v>
      </c>
      <c r="B730">
        <v>1</v>
      </c>
      <c r="C730">
        <v>0</v>
      </c>
      <c r="D730">
        <v>0</v>
      </c>
      <c r="E730">
        <v>3.7639285714285715</v>
      </c>
      <c r="F730">
        <v>0</v>
      </c>
      <c r="G730">
        <v>0</v>
      </c>
    </row>
    <row r="731" spans="1:7">
      <c r="A731">
        <v>1161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>
        <v>1471</v>
      </c>
      <c r="B732">
        <v>0</v>
      </c>
      <c r="C732">
        <v>1</v>
      </c>
      <c r="D732">
        <v>0</v>
      </c>
      <c r="E732">
        <v>0</v>
      </c>
      <c r="F732">
        <v>2.1082142857142858</v>
      </c>
      <c r="G732">
        <v>0</v>
      </c>
    </row>
    <row r="733" spans="1:7">
      <c r="A733">
        <v>83</v>
      </c>
      <c r="B733">
        <v>0</v>
      </c>
      <c r="C733">
        <v>1</v>
      </c>
      <c r="D733">
        <v>1</v>
      </c>
      <c r="E733">
        <v>0</v>
      </c>
      <c r="F733">
        <v>5.25</v>
      </c>
      <c r="G733">
        <v>28.685357142857146</v>
      </c>
    </row>
    <row r="734" spans="1:7">
      <c r="A734">
        <v>1372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10.464285714285714</v>
      </c>
    </row>
    <row r="735" spans="1:7">
      <c r="A735">
        <v>93</v>
      </c>
      <c r="B735">
        <v>0</v>
      </c>
      <c r="C735">
        <v>1</v>
      </c>
      <c r="D735">
        <v>0</v>
      </c>
      <c r="E735">
        <v>0</v>
      </c>
      <c r="F735">
        <v>3.3928571428571428</v>
      </c>
      <c r="G735">
        <v>0</v>
      </c>
    </row>
    <row r="736" spans="1:7">
      <c r="A736">
        <v>556</v>
      </c>
      <c r="B736">
        <v>1</v>
      </c>
      <c r="C736">
        <v>0</v>
      </c>
      <c r="D736">
        <v>0</v>
      </c>
      <c r="E736">
        <v>4.1792857142857143</v>
      </c>
      <c r="F736">
        <v>0</v>
      </c>
      <c r="G736">
        <v>0</v>
      </c>
    </row>
    <row r="737" spans="1:7">
      <c r="A737">
        <v>1431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16.476428571428571</v>
      </c>
    </row>
    <row r="738" spans="1:7">
      <c r="A738">
        <v>1558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8.5</v>
      </c>
    </row>
    <row r="739" spans="1:7">
      <c r="A739">
        <v>1233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>
        <v>648</v>
      </c>
      <c r="B740">
        <v>1</v>
      </c>
      <c r="C740">
        <v>1</v>
      </c>
      <c r="D740">
        <v>0</v>
      </c>
      <c r="E740">
        <v>0.77517857142857138</v>
      </c>
      <c r="F740">
        <v>8.2142857142857135</v>
      </c>
      <c r="G740">
        <v>0</v>
      </c>
    </row>
    <row r="741" spans="1:7">
      <c r="A741">
        <v>1591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18.535714285714285</v>
      </c>
    </row>
    <row r="742" spans="1:7">
      <c r="A742">
        <v>438</v>
      </c>
      <c r="B742">
        <v>0</v>
      </c>
      <c r="C742">
        <v>1</v>
      </c>
      <c r="D742">
        <v>1</v>
      </c>
      <c r="E742">
        <v>0</v>
      </c>
      <c r="F742">
        <v>4.2857142857142856</v>
      </c>
      <c r="G742">
        <v>18.172499999999999</v>
      </c>
    </row>
    <row r="743" spans="1:7">
      <c r="A743">
        <v>181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12.943571428571429</v>
      </c>
    </row>
    <row r="744" spans="1:7">
      <c r="A744">
        <v>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>
        <v>1437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>
        <v>1368</v>
      </c>
      <c r="B746">
        <v>0</v>
      </c>
      <c r="C746">
        <v>1</v>
      </c>
      <c r="D746">
        <v>0</v>
      </c>
      <c r="E746">
        <v>0</v>
      </c>
      <c r="F746">
        <v>3.7142857142857144</v>
      </c>
      <c r="G746">
        <v>0</v>
      </c>
    </row>
    <row r="747" spans="1:7">
      <c r="A747">
        <v>1499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7.1071428571428568</v>
      </c>
    </row>
    <row r="748" spans="1:7">
      <c r="A748">
        <v>544</v>
      </c>
      <c r="B748">
        <v>1</v>
      </c>
      <c r="C748">
        <v>0</v>
      </c>
      <c r="D748">
        <v>1</v>
      </c>
      <c r="E748">
        <v>5.9821428571428574E-2</v>
      </c>
      <c r="F748">
        <v>0</v>
      </c>
      <c r="G748">
        <v>17.785714285714285</v>
      </c>
    </row>
    <row r="749" spans="1:7">
      <c r="A749">
        <v>1461</v>
      </c>
      <c r="B749">
        <v>0</v>
      </c>
      <c r="C749">
        <v>1</v>
      </c>
      <c r="D749">
        <v>0</v>
      </c>
      <c r="E749">
        <v>0</v>
      </c>
      <c r="F749">
        <v>4.2857142857142856</v>
      </c>
      <c r="G749">
        <v>0</v>
      </c>
    </row>
    <row r="750" spans="1:7">
      <c r="A750">
        <v>236</v>
      </c>
      <c r="B750">
        <v>0</v>
      </c>
      <c r="C750">
        <v>1</v>
      </c>
      <c r="D750">
        <v>1</v>
      </c>
      <c r="E750">
        <v>0</v>
      </c>
      <c r="F750">
        <v>4.8214285714285712</v>
      </c>
      <c r="G750">
        <v>32.132857142857141</v>
      </c>
    </row>
    <row r="751" spans="1:7">
      <c r="A751">
        <v>762</v>
      </c>
      <c r="B751">
        <v>0</v>
      </c>
      <c r="C751">
        <v>1</v>
      </c>
      <c r="D751">
        <v>0</v>
      </c>
      <c r="E751">
        <v>0</v>
      </c>
      <c r="F751">
        <v>0.21428571428571427</v>
      </c>
      <c r="G751">
        <v>0</v>
      </c>
    </row>
    <row r="752" spans="1:7">
      <c r="A752">
        <v>1396</v>
      </c>
      <c r="B752">
        <v>1</v>
      </c>
      <c r="C752">
        <v>1</v>
      </c>
      <c r="D752">
        <v>0</v>
      </c>
      <c r="E752">
        <v>3.0664285714285713</v>
      </c>
      <c r="F752">
        <v>0.21428571428571427</v>
      </c>
      <c r="G752">
        <v>0</v>
      </c>
    </row>
    <row r="753" spans="1:7">
      <c r="A753">
        <v>900</v>
      </c>
      <c r="B753">
        <v>0</v>
      </c>
      <c r="C753">
        <v>1</v>
      </c>
      <c r="D753">
        <v>1</v>
      </c>
      <c r="E753">
        <v>0</v>
      </c>
      <c r="F753">
        <v>7.3928571428571432</v>
      </c>
      <c r="G753">
        <v>24.797500000000003</v>
      </c>
    </row>
    <row r="754" spans="1:7">
      <c r="A754">
        <v>809</v>
      </c>
      <c r="B754">
        <v>0</v>
      </c>
      <c r="C754">
        <v>1</v>
      </c>
      <c r="D754">
        <v>1</v>
      </c>
      <c r="E754">
        <v>0</v>
      </c>
      <c r="F754">
        <v>6.9642857142857144</v>
      </c>
      <c r="G754">
        <v>8.262142857142857</v>
      </c>
    </row>
    <row r="755" spans="1:7">
      <c r="A755">
        <v>148</v>
      </c>
      <c r="B755">
        <v>1</v>
      </c>
      <c r="C755">
        <v>0</v>
      </c>
      <c r="D755">
        <v>0</v>
      </c>
      <c r="E755">
        <v>4.234464285714286</v>
      </c>
      <c r="F755">
        <v>0</v>
      </c>
      <c r="G755">
        <v>0</v>
      </c>
    </row>
    <row r="756" spans="1:7">
      <c r="A756">
        <v>821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10.25</v>
      </c>
    </row>
    <row r="757" spans="1:7">
      <c r="A757">
        <v>943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>
        <v>129</v>
      </c>
      <c r="B758">
        <v>1</v>
      </c>
      <c r="C758">
        <v>0</v>
      </c>
      <c r="D758">
        <v>1</v>
      </c>
      <c r="E758">
        <v>28.295535714285712</v>
      </c>
      <c r="F758">
        <v>0</v>
      </c>
      <c r="G758">
        <v>6.1389285714285711</v>
      </c>
    </row>
    <row r="759" spans="1:7">
      <c r="A759">
        <v>37</v>
      </c>
      <c r="B759">
        <v>0</v>
      </c>
      <c r="C759">
        <v>1</v>
      </c>
      <c r="D759">
        <v>0</v>
      </c>
      <c r="E759">
        <v>0</v>
      </c>
      <c r="F759">
        <v>0.6428571428571429</v>
      </c>
      <c r="G759">
        <v>0</v>
      </c>
    </row>
    <row r="760" spans="1:7">
      <c r="A760">
        <v>1277</v>
      </c>
      <c r="B760">
        <v>1</v>
      </c>
      <c r="C760">
        <v>1</v>
      </c>
      <c r="D760">
        <v>0</v>
      </c>
      <c r="E760">
        <v>4.7048214285714289</v>
      </c>
      <c r="F760">
        <v>2.8571428571428572</v>
      </c>
      <c r="G760">
        <v>0</v>
      </c>
    </row>
    <row r="761" spans="1:7">
      <c r="A761">
        <v>877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>
        <v>1265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17.175357142857145</v>
      </c>
    </row>
    <row r="763" spans="1:7">
      <c r="A763">
        <v>930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>
        <v>123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10.461071428571429</v>
      </c>
    </row>
    <row r="765" spans="1:7">
      <c r="A765">
        <v>447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9.9167857142857141</v>
      </c>
    </row>
    <row r="766" spans="1:7">
      <c r="A766">
        <v>472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>
        <v>737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>
        <v>950</v>
      </c>
      <c r="B768">
        <v>1</v>
      </c>
      <c r="C768">
        <v>0</v>
      </c>
      <c r="D768">
        <v>0</v>
      </c>
      <c r="E768">
        <v>0.60142857142857142</v>
      </c>
      <c r="F768">
        <v>0</v>
      </c>
      <c r="G768">
        <v>0</v>
      </c>
    </row>
    <row r="769" spans="1:7">
      <c r="A769">
        <v>50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>
        <v>475</v>
      </c>
      <c r="B770">
        <v>0</v>
      </c>
      <c r="C770">
        <v>1</v>
      </c>
      <c r="D770">
        <v>0</v>
      </c>
      <c r="E770">
        <v>0</v>
      </c>
      <c r="F770">
        <v>42.688571428571429</v>
      </c>
      <c r="G770">
        <v>0</v>
      </c>
    </row>
    <row r="771" spans="1:7">
      <c r="A771">
        <v>385</v>
      </c>
      <c r="B771">
        <v>0</v>
      </c>
      <c r="C771">
        <v>1</v>
      </c>
      <c r="D771">
        <v>0</v>
      </c>
      <c r="E771">
        <v>0</v>
      </c>
      <c r="F771">
        <v>4.5</v>
      </c>
      <c r="G771">
        <v>0</v>
      </c>
    </row>
    <row r="772" spans="1:7">
      <c r="A772">
        <v>1613</v>
      </c>
      <c r="B772">
        <v>1</v>
      </c>
      <c r="C772">
        <v>0</v>
      </c>
      <c r="D772">
        <v>0</v>
      </c>
      <c r="E772">
        <v>2.0885714285714285</v>
      </c>
      <c r="F772">
        <v>0</v>
      </c>
      <c r="G772">
        <v>0</v>
      </c>
    </row>
    <row r="773" spans="1:7">
      <c r="A773">
        <v>833</v>
      </c>
      <c r="B773">
        <v>0</v>
      </c>
      <c r="C773">
        <v>1</v>
      </c>
      <c r="D773">
        <v>0</v>
      </c>
      <c r="E773">
        <v>0</v>
      </c>
      <c r="F773">
        <v>4.9992857142857137</v>
      </c>
      <c r="G773">
        <v>0</v>
      </c>
    </row>
    <row r="774" spans="1:7">
      <c r="A774">
        <v>323</v>
      </c>
      <c r="B774">
        <v>1</v>
      </c>
      <c r="C774">
        <v>1</v>
      </c>
      <c r="D774">
        <v>0</v>
      </c>
      <c r="E774">
        <v>0.76250000000000007</v>
      </c>
      <c r="F774">
        <v>4.0367857142857142</v>
      </c>
      <c r="G774">
        <v>0</v>
      </c>
    </row>
    <row r="775" spans="1:7">
      <c r="A775">
        <v>934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>
        <v>451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3.2610714285714288</v>
      </c>
    </row>
    <row r="777" spans="1:7">
      <c r="A777">
        <v>1232</v>
      </c>
      <c r="B777">
        <v>1</v>
      </c>
      <c r="C777">
        <v>1</v>
      </c>
      <c r="D777">
        <v>0</v>
      </c>
      <c r="E777">
        <v>1.8253571428571429</v>
      </c>
      <c r="F777">
        <v>6.0357142857142856</v>
      </c>
      <c r="G777">
        <v>0</v>
      </c>
    </row>
    <row r="778" spans="1:7">
      <c r="A778">
        <v>455</v>
      </c>
      <c r="B778">
        <v>0</v>
      </c>
      <c r="C778">
        <v>1</v>
      </c>
      <c r="D778">
        <v>1</v>
      </c>
      <c r="E778">
        <v>0</v>
      </c>
      <c r="F778">
        <v>18.292142857142856</v>
      </c>
      <c r="G778">
        <v>10.571428571428571</v>
      </c>
    </row>
    <row r="779" spans="1:7">
      <c r="A779">
        <v>306</v>
      </c>
      <c r="B779">
        <v>0</v>
      </c>
      <c r="C779">
        <v>1</v>
      </c>
      <c r="D779">
        <v>0</v>
      </c>
      <c r="E779">
        <v>0</v>
      </c>
      <c r="F779">
        <v>5.3571428571428568</v>
      </c>
      <c r="G779">
        <v>0</v>
      </c>
    </row>
    <row r="780" spans="1:7">
      <c r="A780">
        <v>114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>
        <v>885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>
        <v>1555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12.357142857142858</v>
      </c>
    </row>
    <row r="783" spans="1:7">
      <c r="A783">
        <v>194</v>
      </c>
      <c r="B783">
        <v>0</v>
      </c>
      <c r="C783">
        <v>1</v>
      </c>
      <c r="D783">
        <v>0</v>
      </c>
      <c r="E783">
        <v>0</v>
      </c>
      <c r="F783">
        <v>5.4071428571428575</v>
      </c>
      <c r="G783">
        <v>0</v>
      </c>
    </row>
    <row r="784" spans="1:7">
      <c r="A784">
        <v>1012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2.1071428571428572</v>
      </c>
    </row>
    <row r="785" spans="1:7">
      <c r="A785">
        <v>1202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>
        <v>683</v>
      </c>
      <c r="B786">
        <v>1</v>
      </c>
      <c r="C786">
        <v>0</v>
      </c>
      <c r="D786">
        <v>0</v>
      </c>
      <c r="E786">
        <v>0.19232142857142856</v>
      </c>
      <c r="F786">
        <v>0</v>
      </c>
      <c r="G786">
        <v>0</v>
      </c>
    </row>
    <row r="787" spans="1:7">
      <c r="A787">
        <v>546</v>
      </c>
      <c r="B787">
        <v>0</v>
      </c>
      <c r="C787">
        <v>1</v>
      </c>
      <c r="D787">
        <v>0</v>
      </c>
      <c r="E787">
        <v>0</v>
      </c>
      <c r="F787">
        <v>8.9282142857142865</v>
      </c>
      <c r="G787">
        <v>0</v>
      </c>
    </row>
    <row r="788" spans="1:7">
      <c r="A788">
        <v>339</v>
      </c>
      <c r="B788">
        <v>1</v>
      </c>
      <c r="C788">
        <v>0</v>
      </c>
      <c r="D788">
        <v>0</v>
      </c>
      <c r="E788">
        <v>8.5028571428571436</v>
      </c>
      <c r="F788">
        <v>0</v>
      </c>
      <c r="G788">
        <v>0</v>
      </c>
    </row>
    <row r="789" spans="1:7">
      <c r="A789">
        <v>619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>
        <v>1439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>
        <v>65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>
        <v>636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>
        <v>292</v>
      </c>
      <c r="B793">
        <v>1</v>
      </c>
      <c r="C793">
        <v>0</v>
      </c>
      <c r="D793">
        <v>0</v>
      </c>
      <c r="E793">
        <v>0.64124999999999999</v>
      </c>
      <c r="F793">
        <v>0</v>
      </c>
      <c r="G793">
        <v>0</v>
      </c>
    </row>
    <row r="794" spans="1:7">
      <c r="A794">
        <v>348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8.3214285714285712</v>
      </c>
    </row>
    <row r="795" spans="1:7">
      <c r="A795">
        <v>1276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>
        <v>584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8.75</v>
      </c>
    </row>
    <row r="797" spans="1:7">
      <c r="A797">
        <v>1287</v>
      </c>
      <c r="B797">
        <v>0</v>
      </c>
      <c r="C797">
        <v>1</v>
      </c>
      <c r="D797">
        <v>0</v>
      </c>
      <c r="E797">
        <v>0</v>
      </c>
      <c r="F797">
        <v>1.9642857142857142</v>
      </c>
      <c r="G797">
        <v>0</v>
      </c>
    </row>
    <row r="798" spans="1:7">
      <c r="A798">
        <v>1519</v>
      </c>
      <c r="B798">
        <v>0</v>
      </c>
      <c r="C798">
        <v>1</v>
      </c>
      <c r="D798">
        <v>0</v>
      </c>
      <c r="E798">
        <v>0</v>
      </c>
      <c r="F798">
        <v>0.42857142857142855</v>
      </c>
      <c r="G798">
        <v>0</v>
      </c>
    </row>
    <row r="799" spans="1:7">
      <c r="A799">
        <v>320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>
        <v>1168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>
        <v>1459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>
        <v>606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>
        <v>414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>
        <v>624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>
        <v>898</v>
      </c>
      <c r="B805">
        <v>0</v>
      </c>
      <c r="C805">
        <v>1</v>
      </c>
      <c r="D805">
        <v>0</v>
      </c>
      <c r="E805">
        <v>0</v>
      </c>
      <c r="F805">
        <v>11.535714285714286</v>
      </c>
      <c r="G805">
        <v>0</v>
      </c>
    </row>
    <row r="806" spans="1:7">
      <c r="A806">
        <v>944</v>
      </c>
      <c r="B806">
        <v>1</v>
      </c>
      <c r="C806">
        <v>0</v>
      </c>
      <c r="D806">
        <v>0</v>
      </c>
      <c r="E806">
        <v>15.778928571428571</v>
      </c>
      <c r="F806">
        <v>0</v>
      </c>
      <c r="G806">
        <v>0</v>
      </c>
    </row>
    <row r="807" spans="1:7">
      <c r="A807">
        <v>1056</v>
      </c>
      <c r="B807">
        <v>1</v>
      </c>
      <c r="C807">
        <v>0</v>
      </c>
      <c r="D807">
        <v>1</v>
      </c>
      <c r="E807">
        <v>10.527142857142858</v>
      </c>
      <c r="F807">
        <v>0</v>
      </c>
      <c r="G807">
        <v>12</v>
      </c>
    </row>
    <row r="808" spans="1:7">
      <c r="A808">
        <v>1406</v>
      </c>
      <c r="B808">
        <v>0</v>
      </c>
      <c r="C808">
        <v>1</v>
      </c>
      <c r="D808">
        <v>0</v>
      </c>
      <c r="E808">
        <v>0</v>
      </c>
      <c r="F808">
        <v>3.4314285714285715</v>
      </c>
      <c r="G808">
        <v>0</v>
      </c>
    </row>
    <row r="809" spans="1:7">
      <c r="A809">
        <v>1130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16.928571428571427</v>
      </c>
    </row>
    <row r="810" spans="1:7">
      <c r="A810">
        <v>1403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17.214285714285715</v>
      </c>
    </row>
    <row r="811" spans="1:7">
      <c r="A811">
        <v>1565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15.714285714285714</v>
      </c>
    </row>
    <row r="812" spans="1:7">
      <c r="A812">
        <v>208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5.8017857142857139</v>
      </c>
    </row>
    <row r="813" spans="1:7">
      <c r="A813">
        <v>1283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>
        <v>671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>
        <v>40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>
        <v>1537</v>
      </c>
      <c r="B816">
        <v>1</v>
      </c>
      <c r="C816">
        <v>0</v>
      </c>
      <c r="D816">
        <v>1</v>
      </c>
      <c r="E816">
        <v>38.431428571428569</v>
      </c>
      <c r="F816">
        <v>0</v>
      </c>
      <c r="G816">
        <v>3.8928571428571428</v>
      </c>
    </row>
    <row r="817" spans="1:7">
      <c r="A817">
        <v>1001</v>
      </c>
      <c r="B817">
        <v>0</v>
      </c>
      <c r="C817">
        <v>1</v>
      </c>
      <c r="D817">
        <v>0</v>
      </c>
      <c r="E817">
        <v>0</v>
      </c>
      <c r="F817">
        <v>10.105714285714285</v>
      </c>
      <c r="G817">
        <v>0</v>
      </c>
    </row>
    <row r="818" spans="1:7">
      <c r="A818">
        <v>284</v>
      </c>
      <c r="B818">
        <v>0</v>
      </c>
      <c r="C818">
        <v>1</v>
      </c>
      <c r="D818">
        <v>1</v>
      </c>
      <c r="E818">
        <v>0</v>
      </c>
      <c r="F818">
        <v>0.89321428571428574</v>
      </c>
      <c r="G818">
        <v>14.988214285714287</v>
      </c>
    </row>
    <row r="819" spans="1:7">
      <c r="A819">
        <v>14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>
        <v>264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>
        <v>658</v>
      </c>
      <c r="B821">
        <v>0</v>
      </c>
      <c r="C821">
        <v>1</v>
      </c>
      <c r="D821">
        <v>1</v>
      </c>
      <c r="E821">
        <v>0</v>
      </c>
      <c r="F821">
        <v>0.21428571428571427</v>
      </c>
      <c r="G821">
        <v>6.2339285714285717</v>
      </c>
    </row>
    <row r="822" spans="1:7">
      <c r="A822">
        <v>1164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>
        <v>608</v>
      </c>
      <c r="B823">
        <v>1</v>
      </c>
      <c r="C823">
        <v>0</v>
      </c>
      <c r="D823">
        <v>1</v>
      </c>
      <c r="E823">
        <v>3.2037499999999999</v>
      </c>
      <c r="F823">
        <v>0</v>
      </c>
      <c r="G823">
        <v>7.7539285714285722</v>
      </c>
    </row>
    <row r="824" spans="1:7">
      <c r="A824">
        <v>302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>
        <v>1005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10.964285714285714</v>
      </c>
    </row>
    <row r="826" spans="1:7">
      <c r="A826">
        <v>167</v>
      </c>
      <c r="B826">
        <v>1</v>
      </c>
      <c r="C826">
        <v>0</v>
      </c>
      <c r="D826">
        <v>0</v>
      </c>
      <c r="E826">
        <v>1.7032142857142856</v>
      </c>
      <c r="F826">
        <v>0</v>
      </c>
      <c r="G826">
        <v>0</v>
      </c>
    </row>
    <row r="827" spans="1:7">
      <c r="A827">
        <v>1481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>
        <v>682</v>
      </c>
      <c r="B828">
        <v>0</v>
      </c>
      <c r="C828">
        <v>1</v>
      </c>
      <c r="D828">
        <v>1</v>
      </c>
      <c r="E828">
        <v>0</v>
      </c>
      <c r="F828">
        <v>0.21428571428571427</v>
      </c>
      <c r="G828">
        <v>9.3928571428571423</v>
      </c>
    </row>
    <row r="829" spans="1:7">
      <c r="A829">
        <v>751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>
        <v>534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>
        <v>1528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>
        <v>1387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>
        <v>935</v>
      </c>
      <c r="B833">
        <v>1</v>
      </c>
      <c r="C833">
        <v>0</v>
      </c>
      <c r="D833">
        <v>0</v>
      </c>
      <c r="E833">
        <v>2.3448214285714286</v>
      </c>
      <c r="F833">
        <v>0</v>
      </c>
      <c r="G833">
        <v>0</v>
      </c>
    </row>
    <row r="834" spans="1:7">
      <c r="A834">
        <v>13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>
        <v>537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13.214285714285714</v>
      </c>
    </row>
    <row r="836" spans="1:7">
      <c r="A836">
        <v>405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>
        <v>178</v>
      </c>
      <c r="B837">
        <v>1</v>
      </c>
      <c r="C837">
        <v>0</v>
      </c>
      <c r="D837">
        <v>0</v>
      </c>
      <c r="E837">
        <v>1.5814285714285714</v>
      </c>
      <c r="F837">
        <v>0</v>
      </c>
      <c r="G837">
        <v>0</v>
      </c>
    </row>
    <row r="838" spans="1:7">
      <c r="A838">
        <v>315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>
        <v>1016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>
        <v>1179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15.785714285714286</v>
      </c>
    </row>
    <row r="841" spans="1:7">
      <c r="A841">
        <v>1388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>
        <v>118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11.382499999999999</v>
      </c>
    </row>
    <row r="843" spans="1:7">
      <c r="A843">
        <v>850</v>
      </c>
      <c r="B843">
        <v>0</v>
      </c>
      <c r="C843">
        <v>1</v>
      </c>
      <c r="D843">
        <v>0</v>
      </c>
      <c r="E843">
        <v>0</v>
      </c>
      <c r="F843">
        <v>0.89392857142857152</v>
      </c>
      <c r="G843">
        <v>0</v>
      </c>
    </row>
    <row r="844" spans="1:7">
      <c r="A844">
        <v>526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>
        <v>815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>
        <v>1580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>
        <v>291</v>
      </c>
      <c r="B847">
        <v>0</v>
      </c>
      <c r="C847">
        <v>1</v>
      </c>
      <c r="D847">
        <v>0</v>
      </c>
      <c r="E847">
        <v>0</v>
      </c>
      <c r="F847">
        <v>6.6071428571428568</v>
      </c>
      <c r="G847">
        <v>0</v>
      </c>
    </row>
    <row r="848" spans="1:7">
      <c r="A848">
        <v>621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>
        <v>1231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24.434642857142855</v>
      </c>
    </row>
    <row r="850" spans="1:7">
      <c r="A850">
        <v>1452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>
        <v>673</v>
      </c>
      <c r="B851">
        <v>1</v>
      </c>
      <c r="C851">
        <v>0</v>
      </c>
      <c r="D851">
        <v>1</v>
      </c>
      <c r="E851">
        <v>24.135892857142856</v>
      </c>
      <c r="F851">
        <v>0</v>
      </c>
      <c r="G851">
        <v>12.508571428571429</v>
      </c>
    </row>
    <row r="852" spans="1:7">
      <c r="A852">
        <v>601</v>
      </c>
      <c r="B852">
        <v>0</v>
      </c>
      <c r="C852">
        <v>1</v>
      </c>
      <c r="D852">
        <v>0</v>
      </c>
      <c r="E852">
        <v>0</v>
      </c>
      <c r="F852">
        <v>6.8624999999999998</v>
      </c>
      <c r="G852">
        <v>0</v>
      </c>
    </row>
    <row r="853" spans="1:7">
      <c r="A853">
        <v>1560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>
        <v>245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5.6853571428571428</v>
      </c>
    </row>
    <row r="855" spans="1:7">
      <c r="A855">
        <v>1121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15.38892857142857</v>
      </c>
    </row>
    <row r="856" spans="1:7">
      <c r="A856">
        <v>1042</v>
      </c>
      <c r="B856">
        <v>1</v>
      </c>
      <c r="C856">
        <v>1</v>
      </c>
      <c r="D856">
        <v>0</v>
      </c>
      <c r="E856">
        <v>0.91678571428571431</v>
      </c>
      <c r="F856">
        <v>14.5</v>
      </c>
      <c r="G856">
        <v>0</v>
      </c>
    </row>
    <row r="857" spans="1:7">
      <c r="A857">
        <v>279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4.2142857142857144</v>
      </c>
    </row>
    <row r="858" spans="1:7">
      <c r="A858">
        <v>182</v>
      </c>
      <c r="B858">
        <v>1</v>
      </c>
      <c r="C858">
        <v>0</v>
      </c>
      <c r="D858">
        <v>0</v>
      </c>
      <c r="E858">
        <v>5.7939285714285713</v>
      </c>
      <c r="F858">
        <v>0</v>
      </c>
      <c r="G858">
        <v>0</v>
      </c>
    </row>
    <row r="859" spans="1:7">
      <c r="A859">
        <v>980</v>
      </c>
      <c r="B859">
        <v>0</v>
      </c>
      <c r="C859">
        <v>1</v>
      </c>
      <c r="D859">
        <v>0</v>
      </c>
      <c r="E859">
        <v>0</v>
      </c>
      <c r="F859">
        <v>7.6785714285714288</v>
      </c>
      <c r="G859">
        <v>0</v>
      </c>
    </row>
    <row r="860" spans="1:7">
      <c r="A860">
        <v>1079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4.0892857142857144</v>
      </c>
    </row>
    <row r="861" spans="1:7">
      <c r="A861">
        <v>1579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4.3889285714285711</v>
      </c>
    </row>
    <row r="862" spans="1:7">
      <c r="A862">
        <v>1330</v>
      </c>
      <c r="B862">
        <v>0</v>
      </c>
      <c r="C862">
        <v>1</v>
      </c>
      <c r="D862">
        <v>0</v>
      </c>
      <c r="E862">
        <v>0</v>
      </c>
      <c r="F862">
        <v>4.3571428571428568</v>
      </c>
      <c r="G862">
        <v>0</v>
      </c>
    </row>
    <row r="863" spans="1:7">
      <c r="A863">
        <v>360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14.198214285714286</v>
      </c>
    </row>
    <row r="864" spans="1:7">
      <c r="A864">
        <v>1065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8.5714285714285712</v>
      </c>
    </row>
    <row r="865" spans="1:7">
      <c r="A865">
        <v>609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>
        <v>308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>
        <v>628</v>
      </c>
      <c r="B867">
        <v>0</v>
      </c>
      <c r="C867">
        <v>1</v>
      </c>
      <c r="D867">
        <v>0</v>
      </c>
      <c r="E867">
        <v>0</v>
      </c>
      <c r="F867">
        <v>5.465357142857143</v>
      </c>
      <c r="G867">
        <v>0</v>
      </c>
    </row>
    <row r="868" spans="1:7">
      <c r="A868">
        <v>1488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6.0714285714285712</v>
      </c>
    </row>
    <row r="869" spans="1:7">
      <c r="A869">
        <v>973</v>
      </c>
      <c r="B869">
        <v>1</v>
      </c>
      <c r="C869">
        <v>0</v>
      </c>
      <c r="D869">
        <v>0</v>
      </c>
      <c r="E869">
        <v>0.68642857142857139</v>
      </c>
      <c r="F869">
        <v>0</v>
      </c>
      <c r="G869">
        <v>0</v>
      </c>
    </row>
    <row r="870" spans="1:7">
      <c r="A870">
        <v>591</v>
      </c>
      <c r="B870">
        <v>1</v>
      </c>
      <c r="C870">
        <v>1</v>
      </c>
      <c r="D870">
        <v>0</v>
      </c>
      <c r="E870">
        <v>0.52285714285714291</v>
      </c>
      <c r="F870">
        <v>1.7867857142857144</v>
      </c>
      <c r="G870">
        <v>0</v>
      </c>
    </row>
    <row r="871" spans="1:7">
      <c r="A871">
        <v>906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2.1071428571428572</v>
      </c>
    </row>
    <row r="872" spans="1:7">
      <c r="A872">
        <v>536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>
        <v>344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>
        <v>1399</v>
      </c>
      <c r="B874">
        <v>1</v>
      </c>
      <c r="C874">
        <v>1</v>
      </c>
      <c r="D874">
        <v>1</v>
      </c>
      <c r="E874">
        <v>27.233749999999997</v>
      </c>
      <c r="F874">
        <v>5.1428571428571432</v>
      </c>
      <c r="G874">
        <v>11.178571428571429</v>
      </c>
    </row>
    <row r="875" spans="1:7">
      <c r="A875">
        <v>1294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>
        <v>1067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>
        <v>774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>
        <v>1006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>
        <v>1531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>
        <v>551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>
        <v>792</v>
      </c>
      <c r="B881">
        <v>1</v>
      </c>
      <c r="C881">
        <v>0</v>
      </c>
      <c r="D881">
        <v>1</v>
      </c>
      <c r="E881">
        <v>52.618214285714281</v>
      </c>
      <c r="F881">
        <v>0</v>
      </c>
      <c r="G881">
        <v>16.247499999999999</v>
      </c>
    </row>
    <row r="882" spans="1:7">
      <c r="A882">
        <v>714</v>
      </c>
      <c r="B882">
        <v>0</v>
      </c>
      <c r="C882">
        <v>1</v>
      </c>
      <c r="D882">
        <v>0</v>
      </c>
      <c r="E882">
        <v>0</v>
      </c>
      <c r="F882">
        <v>0.21428571428571427</v>
      </c>
      <c r="G882">
        <v>0</v>
      </c>
    </row>
    <row r="883" spans="1:7">
      <c r="A883">
        <v>657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>
        <v>720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10.157500000000001</v>
      </c>
    </row>
    <row r="885" spans="1:7">
      <c r="A885">
        <v>1111</v>
      </c>
      <c r="B885">
        <v>1</v>
      </c>
      <c r="C885">
        <v>0</v>
      </c>
      <c r="D885">
        <v>1</v>
      </c>
      <c r="E885">
        <v>0.82178571428571434</v>
      </c>
      <c r="F885">
        <v>0</v>
      </c>
      <c r="G885">
        <v>23.75</v>
      </c>
    </row>
    <row r="886" spans="1:7">
      <c r="A886">
        <v>1538</v>
      </c>
      <c r="B886">
        <v>0</v>
      </c>
      <c r="C886">
        <v>1</v>
      </c>
      <c r="D886">
        <v>1</v>
      </c>
      <c r="E886">
        <v>0</v>
      </c>
      <c r="F886">
        <v>1.7142857142857142</v>
      </c>
      <c r="G886">
        <v>9.9642857142857135</v>
      </c>
    </row>
    <row r="887" spans="1:7">
      <c r="A887">
        <v>599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>
        <v>321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>
        <v>753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>
        <v>1472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>
        <v>1584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5.0835714285714291</v>
      </c>
    </row>
    <row r="892" spans="1:7">
      <c r="A892">
        <v>746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>
        <v>415</v>
      </c>
      <c r="B893">
        <v>0</v>
      </c>
      <c r="C893">
        <v>1</v>
      </c>
      <c r="D893">
        <v>1</v>
      </c>
      <c r="E893">
        <v>0</v>
      </c>
      <c r="F893">
        <v>16.428571428571427</v>
      </c>
      <c r="G893">
        <v>27.2575</v>
      </c>
    </row>
    <row r="894" spans="1:7">
      <c r="A894">
        <v>961</v>
      </c>
      <c r="B894">
        <v>0</v>
      </c>
      <c r="C894">
        <v>1</v>
      </c>
      <c r="D894">
        <v>1</v>
      </c>
      <c r="E894">
        <v>0</v>
      </c>
      <c r="F894">
        <v>12.858928571428573</v>
      </c>
      <c r="G894">
        <v>10.56</v>
      </c>
    </row>
    <row r="895" spans="1:7">
      <c r="A895">
        <v>525</v>
      </c>
      <c r="B895">
        <v>1</v>
      </c>
      <c r="C895">
        <v>1</v>
      </c>
      <c r="D895">
        <v>1</v>
      </c>
      <c r="E895">
        <v>5.9428571428571431</v>
      </c>
      <c r="F895">
        <v>2.1082142857142858</v>
      </c>
      <c r="G895">
        <v>7.5864285714285709</v>
      </c>
    </row>
    <row r="896" spans="1:7">
      <c r="A896">
        <v>946</v>
      </c>
      <c r="B896">
        <v>0</v>
      </c>
      <c r="C896">
        <v>1</v>
      </c>
      <c r="D896">
        <v>0</v>
      </c>
      <c r="E896">
        <v>0</v>
      </c>
      <c r="F896">
        <v>0.64428571428571424</v>
      </c>
      <c r="G896">
        <v>0</v>
      </c>
    </row>
    <row r="897" spans="1:7">
      <c r="A897">
        <v>1208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>
        <v>21</v>
      </c>
      <c r="B898">
        <v>0</v>
      </c>
      <c r="C898">
        <v>1</v>
      </c>
      <c r="D898">
        <v>0</v>
      </c>
      <c r="E898">
        <v>0</v>
      </c>
      <c r="F898">
        <v>3.6071428571428572</v>
      </c>
      <c r="G898">
        <v>0</v>
      </c>
    </row>
    <row r="899" spans="1:7">
      <c r="A899">
        <v>514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>
        <v>218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>
        <v>1177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15.071428571428571</v>
      </c>
    </row>
    <row r="902" spans="1:7">
      <c r="A902">
        <v>822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>
        <v>1058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27.323571428571427</v>
      </c>
    </row>
    <row r="904" spans="1:7">
      <c r="A904">
        <v>1075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>
        <v>574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>
        <v>979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>
        <v>36</v>
      </c>
      <c r="B907">
        <v>1</v>
      </c>
      <c r="C907">
        <v>0</v>
      </c>
      <c r="D907">
        <v>0</v>
      </c>
      <c r="E907">
        <v>0.23803571428571429</v>
      </c>
      <c r="F907">
        <v>0</v>
      </c>
      <c r="G907">
        <v>0</v>
      </c>
    </row>
    <row r="908" spans="1:7">
      <c r="A908">
        <v>984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>
        <v>713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11.875</v>
      </c>
    </row>
    <row r="910" spans="1:7">
      <c r="A910">
        <v>1033</v>
      </c>
      <c r="B910">
        <v>1</v>
      </c>
      <c r="C910">
        <v>0</v>
      </c>
      <c r="D910">
        <v>1</v>
      </c>
      <c r="E910">
        <v>1.1291071428571429</v>
      </c>
      <c r="F910">
        <v>0</v>
      </c>
      <c r="G910">
        <v>2.7025000000000001</v>
      </c>
    </row>
    <row r="911" spans="1:7">
      <c r="A911">
        <v>908</v>
      </c>
      <c r="B911">
        <v>0</v>
      </c>
      <c r="C911">
        <v>1</v>
      </c>
      <c r="D911">
        <v>0</v>
      </c>
      <c r="E911">
        <v>0</v>
      </c>
      <c r="F911">
        <v>26.998214285714287</v>
      </c>
      <c r="G911">
        <v>0</v>
      </c>
    </row>
    <row r="912" spans="1:7">
      <c r="A912">
        <v>139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>
        <v>442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>
        <v>1299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13.119285714285713</v>
      </c>
    </row>
    <row r="915" spans="1:7">
      <c r="A915">
        <v>1329</v>
      </c>
      <c r="B915">
        <v>1</v>
      </c>
      <c r="C915">
        <v>0</v>
      </c>
      <c r="D915">
        <v>1</v>
      </c>
      <c r="E915">
        <v>13.357142857142858</v>
      </c>
      <c r="F915">
        <v>0</v>
      </c>
      <c r="G915">
        <v>7.9642857142857144</v>
      </c>
    </row>
    <row r="916" spans="1:7">
      <c r="A916">
        <v>888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>
        <v>955</v>
      </c>
      <c r="B917">
        <v>1</v>
      </c>
      <c r="C917">
        <v>0</v>
      </c>
      <c r="D917">
        <v>1</v>
      </c>
      <c r="E917">
        <v>13.056785714285713</v>
      </c>
      <c r="F917">
        <v>0</v>
      </c>
      <c r="G917">
        <v>5.7021428571428574</v>
      </c>
    </row>
    <row r="918" spans="1:7">
      <c r="A918">
        <v>782</v>
      </c>
      <c r="B918">
        <v>0</v>
      </c>
      <c r="C918">
        <v>1</v>
      </c>
      <c r="D918">
        <v>0</v>
      </c>
      <c r="E918">
        <v>0</v>
      </c>
      <c r="F918">
        <v>2.0010714285714286</v>
      </c>
      <c r="G918">
        <v>0</v>
      </c>
    </row>
    <row r="919" spans="1:7">
      <c r="A919">
        <v>615</v>
      </c>
      <c r="B919">
        <v>1</v>
      </c>
      <c r="C919">
        <v>0</v>
      </c>
      <c r="D919">
        <v>0</v>
      </c>
      <c r="E919">
        <v>2.8075000000000001</v>
      </c>
      <c r="F919">
        <v>0</v>
      </c>
      <c r="G919">
        <v>0</v>
      </c>
    </row>
    <row r="920" spans="1:7">
      <c r="A920">
        <v>1556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>
        <v>287</v>
      </c>
      <c r="B921">
        <v>1</v>
      </c>
      <c r="C921">
        <v>0</v>
      </c>
      <c r="D921">
        <v>0</v>
      </c>
      <c r="E921">
        <v>18.486785714285713</v>
      </c>
      <c r="F921">
        <v>0</v>
      </c>
      <c r="G921">
        <v>0</v>
      </c>
    </row>
    <row r="922" spans="1:7">
      <c r="A922">
        <v>863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22.607142857142858</v>
      </c>
    </row>
    <row r="923" spans="1:7">
      <c r="A923">
        <v>649</v>
      </c>
      <c r="B923">
        <v>0</v>
      </c>
      <c r="C923">
        <v>1</v>
      </c>
      <c r="D923">
        <v>0</v>
      </c>
      <c r="E923">
        <v>0</v>
      </c>
      <c r="F923">
        <v>3</v>
      </c>
      <c r="G923">
        <v>0</v>
      </c>
    </row>
    <row r="924" spans="1:7">
      <c r="A924">
        <v>1548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>
        <v>1428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>
        <v>1352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>
        <v>393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>
        <v>1205</v>
      </c>
      <c r="B928">
        <v>0</v>
      </c>
      <c r="C928">
        <v>1</v>
      </c>
      <c r="D928">
        <v>0</v>
      </c>
      <c r="E928">
        <v>0</v>
      </c>
      <c r="F928">
        <v>12.765357142857143</v>
      </c>
      <c r="G928">
        <v>0</v>
      </c>
    </row>
    <row r="929" spans="1:7">
      <c r="A929">
        <v>1411</v>
      </c>
      <c r="B929">
        <v>1</v>
      </c>
      <c r="C929">
        <v>0</v>
      </c>
      <c r="D929">
        <v>0</v>
      </c>
      <c r="E929">
        <v>0.79964285714285721</v>
      </c>
      <c r="F929">
        <v>0</v>
      </c>
      <c r="G929">
        <v>0</v>
      </c>
    </row>
    <row r="930" spans="1:7">
      <c r="A930">
        <v>1369</v>
      </c>
      <c r="B930">
        <v>0</v>
      </c>
      <c r="C930">
        <v>1</v>
      </c>
      <c r="D930">
        <v>0</v>
      </c>
      <c r="E930">
        <v>0</v>
      </c>
      <c r="F930">
        <v>2.4667857142857139</v>
      </c>
      <c r="G930">
        <v>0</v>
      </c>
    </row>
    <row r="931" spans="1:7">
      <c r="A931">
        <v>294</v>
      </c>
      <c r="B931">
        <v>1</v>
      </c>
      <c r="C931">
        <v>0</v>
      </c>
      <c r="D931">
        <v>0</v>
      </c>
      <c r="E931">
        <v>10.098749999999999</v>
      </c>
      <c r="F931">
        <v>0</v>
      </c>
      <c r="G931">
        <v>0</v>
      </c>
    </row>
    <row r="932" spans="1:7">
      <c r="A932">
        <v>848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>
        <v>1041</v>
      </c>
      <c r="B933">
        <v>0</v>
      </c>
      <c r="C933">
        <v>1</v>
      </c>
      <c r="D933">
        <v>1</v>
      </c>
      <c r="E933">
        <v>0</v>
      </c>
      <c r="F933">
        <v>3.3928571428571428</v>
      </c>
      <c r="G933">
        <v>17.563214285714285</v>
      </c>
    </row>
    <row r="934" spans="1:7">
      <c r="A934">
        <v>1529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>
        <v>1451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>
        <v>370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>
        <v>722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>
        <v>280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>
        <v>1247</v>
      </c>
      <c r="B939">
        <v>1</v>
      </c>
      <c r="C939">
        <v>0</v>
      </c>
      <c r="D939">
        <v>0</v>
      </c>
      <c r="E939">
        <v>20.451071428571428</v>
      </c>
      <c r="F939">
        <v>0</v>
      </c>
      <c r="G939">
        <v>0</v>
      </c>
    </row>
    <row r="940" spans="1:7">
      <c r="A940">
        <v>1116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>
        <v>1382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>
        <v>479</v>
      </c>
      <c r="B942">
        <v>0</v>
      </c>
      <c r="C942">
        <v>1</v>
      </c>
      <c r="D942">
        <v>0</v>
      </c>
      <c r="E942">
        <v>0</v>
      </c>
      <c r="F942">
        <v>102.14642857142857</v>
      </c>
      <c r="G942">
        <v>0</v>
      </c>
    </row>
    <row r="943" spans="1:7">
      <c r="A943">
        <v>450</v>
      </c>
      <c r="B943">
        <v>0</v>
      </c>
      <c r="C943">
        <v>1</v>
      </c>
      <c r="D943">
        <v>1</v>
      </c>
      <c r="E943">
        <v>0</v>
      </c>
      <c r="F943">
        <v>5.1796428571428574</v>
      </c>
      <c r="G943">
        <v>15.184285714285716</v>
      </c>
    </row>
    <row r="944" spans="1:7">
      <c r="A944">
        <v>519</v>
      </c>
      <c r="B944">
        <v>0</v>
      </c>
      <c r="C944">
        <v>1</v>
      </c>
      <c r="D944">
        <v>1</v>
      </c>
      <c r="E944">
        <v>0</v>
      </c>
      <c r="F944">
        <v>5.8928571428571432</v>
      </c>
      <c r="G944">
        <v>5.5</v>
      </c>
    </row>
    <row r="945" spans="1:7">
      <c r="A945">
        <v>1573</v>
      </c>
      <c r="B945">
        <v>0</v>
      </c>
      <c r="C945">
        <v>1</v>
      </c>
      <c r="D945">
        <v>0</v>
      </c>
      <c r="E945">
        <v>0</v>
      </c>
      <c r="F945">
        <v>5.1428571428571432</v>
      </c>
      <c r="G945">
        <v>0</v>
      </c>
    </row>
    <row r="946" spans="1:7">
      <c r="A946">
        <v>1030</v>
      </c>
      <c r="B946">
        <v>0</v>
      </c>
      <c r="C946">
        <v>1</v>
      </c>
      <c r="D946">
        <v>1</v>
      </c>
      <c r="E946">
        <v>0</v>
      </c>
      <c r="F946">
        <v>7.8214285714285712</v>
      </c>
      <c r="G946">
        <v>8.4285714285714288</v>
      </c>
    </row>
    <row r="947" spans="1:7">
      <c r="A947">
        <v>1062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>
        <v>1015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>
        <v>1338</v>
      </c>
      <c r="B949">
        <v>1</v>
      </c>
      <c r="C949">
        <v>0</v>
      </c>
      <c r="D949">
        <v>0</v>
      </c>
      <c r="E949">
        <v>19.461071428571426</v>
      </c>
      <c r="F949">
        <v>0</v>
      </c>
      <c r="G949">
        <v>0</v>
      </c>
    </row>
    <row r="950" spans="1:7">
      <c r="A950">
        <v>632</v>
      </c>
      <c r="B950">
        <v>1</v>
      </c>
      <c r="C950">
        <v>0</v>
      </c>
      <c r="D950">
        <v>1</v>
      </c>
      <c r="E950">
        <v>10.284642857142858</v>
      </c>
      <c r="F950">
        <v>0</v>
      </c>
      <c r="G950">
        <v>13.547499999999999</v>
      </c>
    </row>
    <row r="951" spans="1:7">
      <c r="A951">
        <v>613</v>
      </c>
      <c r="B951">
        <v>0</v>
      </c>
      <c r="C951">
        <v>1</v>
      </c>
      <c r="D951">
        <v>0</v>
      </c>
      <c r="E951">
        <v>0</v>
      </c>
      <c r="F951">
        <v>0.8928571428571429</v>
      </c>
      <c r="G951">
        <v>0</v>
      </c>
    </row>
    <row r="952" spans="1:7">
      <c r="A952">
        <v>515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13.033928571428572</v>
      </c>
    </row>
    <row r="953" spans="1:7">
      <c r="A953">
        <v>1345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14.2075</v>
      </c>
    </row>
    <row r="954" spans="1:7">
      <c r="A954">
        <v>1344</v>
      </c>
      <c r="B954">
        <v>0</v>
      </c>
      <c r="C954">
        <v>1</v>
      </c>
      <c r="D954">
        <v>0</v>
      </c>
      <c r="E954">
        <v>0</v>
      </c>
      <c r="F954">
        <v>2.8571428571428572</v>
      </c>
      <c r="G954">
        <v>0</v>
      </c>
    </row>
    <row r="955" spans="1:7">
      <c r="A955">
        <v>26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>
        <v>1188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>
        <v>1561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4.2142857142857144</v>
      </c>
    </row>
    <row r="958" spans="1:7">
      <c r="A958">
        <v>1315</v>
      </c>
      <c r="B958">
        <v>1</v>
      </c>
      <c r="C958">
        <v>0</v>
      </c>
      <c r="D958">
        <v>0</v>
      </c>
      <c r="E958">
        <v>2.7246428571428574</v>
      </c>
      <c r="F958">
        <v>0</v>
      </c>
      <c r="G958">
        <v>0</v>
      </c>
    </row>
    <row r="959" spans="1:7">
      <c r="A959">
        <v>977</v>
      </c>
      <c r="B959">
        <v>1</v>
      </c>
      <c r="C959">
        <v>0</v>
      </c>
      <c r="D959">
        <v>0</v>
      </c>
      <c r="E959">
        <v>1.4296428571428572</v>
      </c>
      <c r="F959">
        <v>0</v>
      </c>
      <c r="G959">
        <v>0</v>
      </c>
    </row>
    <row r="960" spans="1:7">
      <c r="A960">
        <v>52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>
        <v>989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>
        <v>127</v>
      </c>
      <c r="B962">
        <v>1</v>
      </c>
      <c r="C962">
        <v>1</v>
      </c>
      <c r="D962">
        <v>1</v>
      </c>
      <c r="E962">
        <v>19.354642857142856</v>
      </c>
      <c r="F962">
        <v>7.1428571428571425E-2</v>
      </c>
      <c r="G962">
        <v>14.071428571428571</v>
      </c>
    </row>
    <row r="963" spans="1:7">
      <c r="A963">
        <v>580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>
        <v>1477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>
        <v>252</v>
      </c>
      <c r="B965">
        <v>0</v>
      </c>
      <c r="C965">
        <v>1</v>
      </c>
      <c r="D965">
        <v>0</v>
      </c>
      <c r="E965">
        <v>0</v>
      </c>
      <c r="F965">
        <v>5.6385714285714288</v>
      </c>
      <c r="G965">
        <v>0</v>
      </c>
    </row>
    <row r="966" spans="1:7">
      <c r="A966">
        <v>1316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3.3174999999999999</v>
      </c>
    </row>
    <row r="967" spans="1:7">
      <c r="A967">
        <v>905</v>
      </c>
      <c r="B967">
        <v>1</v>
      </c>
      <c r="C967">
        <v>1</v>
      </c>
      <c r="D967">
        <v>1</v>
      </c>
      <c r="E967">
        <v>1.7610714285714286</v>
      </c>
      <c r="F967">
        <v>0.8928571428571429</v>
      </c>
      <c r="G967">
        <v>13.166785714285714</v>
      </c>
    </row>
    <row r="968" spans="1:7">
      <c r="A968">
        <v>938</v>
      </c>
      <c r="B968">
        <v>0</v>
      </c>
      <c r="C968">
        <v>1</v>
      </c>
      <c r="D968">
        <v>1</v>
      </c>
      <c r="E968">
        <v>0</v>
      </c>
      <c r="F968">
        <v>4.9285714285714288</v>
      </c>
      <c r="G968">
        <v>7.8121428571428577</v>
      </c>
    </row>
    <row r="969" spans="1:7">
      <c r="A969">
        <v>434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>
        <v>1596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9.8214285714285712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Description</vt:lpstr>
      <vt:lpstr>Soc_Dem</vt:lpstr>
      <vt:lpstr>Products_ActBalance</vt:lpstr>
      <vt:lpstr>Inflow_Outflow</vt:lpstr>
      <vt:lpstr>Sales_Revenues</vt:lpstr>
    </vt:vector>
  </TitlesOfParts>
  <Company>KBC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JD42312</dc:creator>
  <cp:lastModifiedBy>Fernando Lovera</cp:lastModifiedBy>
  <dcterms:created xsi:type="dcterms:W3CDTF">2014-10-24T05:48:02Z</dcterms:created>
  <dcterms:modified xsi:type="dcterms:W3CDTF">2018-01-26T22:20:38Z</dcterms:modified>
</cp:coreProperties>
</file>